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activeTab="3"/>
  </bookViews>
  <sheets>
    <sheet name="GSTR1Sales" sheetId="1" r:id="rId1"/>
    <sheet name="TableDropdown" sheetId="2" state="hidden" r:id="rId2"/>
    <sheet name="GSTR1Adv" sheetId="3" r:id="rId3"/>
    <sheet name="DocIssued" sheetId="4" r:id="rId4"/>
  </sheets>
  <externalReferences>
    <externalReference r:id="rId5"/>
    <externalReference r:id="rId6"/>
  </externalReferences>
  <definedNames>
    <definedName name="_xlnm._FilterDatabase" localSheetId="0" hidden="1">GSTR1Sales!$A$1:$AE$49</definedName>
    <definedName name="A">[1]GSTR1!$AM$24:$AM$25</definedName>
    <definedName name="DDL_Advance_Received">GSTR1Sales!$BQ$18:$BQ$19</definedName>
    <definedName name="DDl_Bill_Type">[2]Sheet1!$BA$2:$BA$5</definedName>
    <definedName name="DDL_DocTyp">TableDropdown!$A$1:$A$10</definedName>
    <definedName name="DDL_DocType">TableDropdown!#REF!</definedName>
    <definedName name="DDl_Month">[2]Sheet1!$BB$2:$BB$15</definedName>
    <definedName name="DDL_Sales">GSTR1Sales!#REF!</definedName>
    <definedName name="DDL_Saless">TableDropdown!$B$1:$B$8</definedName>
    <definedName name="DDl_Year">[2]Sheet1!$BB$17:$BB$23</definedName>
    <definedName name="Ddl_YesNo">GSTR1Sales!#REF!</definedName>
    <definedName name="DDLAdvAdjInd">TableDropdown!$H$1:$H$2</definedName>
    <definedName name="ddlDocTypess">TableDropdown!$A$1:$A$11</definedName>
    <definedName name="ddlGstType">TableDropdown!$F$1:$F$2</definedName>
    <definedName name="DDLInfoPeriod">TableDropdown!$I$1:$I$2</definedName>
    <definedName name="DDLNatureDoc">TableDropdown!$J$1:$J$13</definedName>
    <definedName name="DDLNillExm">TableDropdown!$D$1:$D$4</definedName>
    <definedName name="ddlYN">TableDropdown!$E$1:$E$2</definedName>
    <definedName name="ddlZeroDeemed">TableDropdown!$G$1:$G$4</definedName>
    <definedName name="Nill_ExmGst">GSTR1Sales!#REF!</definedName>
    <definedName name="NillExmGst">GSTR1Sales!#REF!</definedName>
    <definedName name="Select_Bill_Type">GSTR1Sales!$BQ$10:$BQ$10</definedName>
    <definedName name="Select_GSType">GSTR1Sales!#REF!</definedName>
    <definedName name="Select_Month">GSTR1Sales!$BR$12:$BR$24</definedName>
    <definedName name="Select_Year">GSTR1Sales!#REF!</definedName>
  </definedNames>
  <calcPr calcId="144525"/>
</workbook>
</file>

<file path=xl/sharedStrings.xml><?xml version="1.0" encoding="utf-8"?>
<sst xmlns="http://schemas.openxmlformats.org/spreadsheetml/2006/main" count="135">
  <si>
    <t>LineNO</t>
  </si>
  <si>
    <t>DocType</t>
  </si>
  <si>
    <t>ClientGstin</t>
  </si>
  <si>
    <t>Billgstin</t>
  </si>
  <si>
    <t>InvoiceNo</t>
  </si>
  <si>
    <t>InvoiceDate</t>
  </si>
  <si>
    <t>InvoiceValue</t>
  </si>
  <si>
    <t>GoodsSacInd</t>
  </si>
  <si>
    <t>HsnSacCode</t>
  </si>
  <si>
    <t>HsnSacDesc</t>
  </si>
  <si>
    <t>Quantity</t>
  </si>
  <si>
    <t>Unit</t>
  </si>
  <si>
    <t>ItemRate</t>
  </si>
  <si>
    <t>ItemTaxableVal</t>
  </si>
  <si>
    <t>IgstTax</t>
  </si>
  <si>
    <t>CgstTax</t>
  </si>
  <si>
    <t>SGstTax</t>
  </si>
  <si>
    <t>CessRate</t>
  </si>
  <si>
    <t>CessAmount</t>
  </si>
  <si>
    <t>SuppyStatecode</t>
  </si>
  <si>
    <t>Suppystateename</t>
  </si>
  <si>
    <t>ReverseChargInd</t>
  </si>
  <si>
    <t>E-commerceInd</t>
  </si>
  <si>
    <t>EcommGstin</t>
  </si>
  <si>
    <t>ZeroDeemedExp</t>
  </si>
  <si>
    <t>shippBillExportNo</t>
  </si>
  <si>
    <t>shippBillExportDate</t>
  </si>
  <si>
    <t>OrignalInvoNo</t>
  </si>
  <si>
    <t>OrignalGstIn</t>
  </si>
  <si>
    <t>OrignalInvoDt</t>
  </si>
  <si>
    <t>ind</t>
  </si>
  <si>
    <t>Regular Sales Invoice</t>
  </si>
  <si>
    <t>23AAACO2349B1Z5</t>
  </si>
  <si>
    <t>08KKKPO5589T1Z3</t>
  </si>
  <si>
    <t>4-a</t>
  </si>
  <si>
    <t>Goods</t>
  </si>
  <si>
    <t>RJ</t>
  </si>
  <si>
    <t>No</t>
  </si>
  <si>
    <t>NA</t>
  </si>
  <si>
    <t>4a</t>
  </si>
  <si>
    <t>23AAAPO5542D1K5</t>
  </si>
  <si>
    <t>4-b</t>
  </si>
  <si>
    <t>A</t>
  </si>
  <si>
    <t>MP</t>
  </si>
  <si>
    <t>4-c</t>
  </si>
  <si>
    <t>23AAAPO1242P1Z4</t>
  </si>
  <si>
    <t>4-d</t>
  </si>
  <si>
    <t>Services</t>
  </si>
  <si>
    <t>4-e</t>
  </si>
  <si>
    <t>23AAAPO5514G1Z0</t>
  </si>
  <si>
    <t>4-f</t>
  </si>
  <si>
    <t>Yes</t>
  </si>
  <si>
    <t>4b</t>
  </si>
  <si>
    <t>08KKKKA2255K0A1</t>
  </si>
  <si>
    <t>4-g</t>
  </si>
  <si>
    <t>4-h</t>
  </si>
  <si>
    <t>4-i</t>
  </si>
  <si>
    <t>4-j</t>
  </si>
  <si>
    <t>23AAACO1242G1z2</t>
  </si>
  <si>
    <t>4C</t>
  </si>
  <si>
    <t>UP</t>
  </si>
  <si>
    <t>5A</t>
  </si>
  <si>
    <t>7B-1</t>
  </si>
  <si>
    <t>7A</t>
  </si>
  <si>
    <t>7A-1</t>
  </si>
  <si>
    <t>5B</t>
  </si>
  <si>
    <t>Zero Rated Supplies and Deemed Exports</t>
  </si>
  <si>
    <t>Exports</t>
  </si>
  <si>
    <t>6A</t>
  </si>
  <si>
    <t>6B</t>
  </si>
  <si>
    <t>Sez Developer</t>
  </si>
  <si>
    <t>6C</t>
  </si>
  <si>
    <t>Deemed Exports</t>
  </si>
  <si>
    <t>7A-2</t>
  </si>
  <si>
    <t>CG</t>
  </si>
  <si>
    <t>7B-2</t>
  </si>
  <si>
    <t>Nill Rated Supplies</t>
  </si>
  <si>
    <t>Exemted Supplies</t>
  </si>
  <si>
    <t>Non GST Supplies</t>
  </si>
  <si>
    <t>Amd Rated Supplies and Deemed Exports</t>
  </si>
  <si>
    <t>Amd Of Regular Sales Invoice</t>
  </si>
  <si>
    <t>Credit Note</t>
  </si>
  <si>
    <t>Debit Note</t>
  </si>
  <si>
    <t>Amd Credit Note</t>
  </si>
  <si>
    <t>4-k</t>
  </si>
  <si>
    <t>cr</t>
  </si>
  <si>
    <t>Amd Debit Note</t>
  </si>
  <si>
    <t>dr</t>
  </si>
  <si>
    <t>Sales</t>
  </si>
  <si>
    <t>Nill</t>
  </si>
  <si>
    <t>Adv Amt Current Period</t>
  </si>
  <si>
    <t>Current Month</t>
  </si>
  <si>
    <t>Invoices For Outward Supply</t>
  </si>
  <si>
    <t>AMD Sales</t>
  </si>
  <si>
    <t>Exm</t>
  </si>
  <si>
    <t>Adv Adj In Earlier Period</t>
  </si>
  <si>
    <t>Amd In Earlier Month</t>
  </si>
  <si>
    <t>Invoices For Inward Supply From Unregistered Person</t>
  </si>
  <si>
    <t>Non Gst</t>
  </si>
  <si>
    <t>Revised Invoice</t>
  </si>
  <si>
    <t>Gst</t>
  </si>
  <si>
    <t>AMD Credit Not</t>
  </si>
  <si>
    <t>OdpDataBase</t>
  </si>
  <si>
    <t>AMD Debit Not</t>
  </si>
  <si>
    <t>Receipt Voucher</t>
  </si>
  <si>
    <t>Advance Sales</t>
  </si>
  <si>
    <t>Payment Voucher</t>
  </si>
  <si>
    <t>AMD InAdvance Sales</t>
  </si>
  <si>
    <t>Refund Voucher</t>
  </si>
  <si>
    <t>Delivery Challan For Job Work</t>
  </si>
  <si>
    <t>Delivery Challan For Supply on Approval</t>
  </si>
  <si>
    <t>Delivery Challan In Case Of Liquid Gas</t>
  </si>
  <si>
    <t xml:space="preserve">Delivery Challan In Cases Other Than by Way Of Supply (Excluding At S no. 9 to 11) </t>
  </si>
  <si>
    <t>Yes/No</t>
  </si>
  <si>
    <t>Zero Rated/Exports/SEZdeveloper/Deemed Export</t>
  </si>
  <si>
    <t>NilRated /Exempted/NonGstSupplies</t>
  </si>
  <si>
    <t>SaleBill/Amendment Bill last Month</t>
  </si>
  <si>
    <t>LineNo</t>
  </si>
  <si>
    <t>InfoPeriod</t>
  </si>
  <si>
    <t>AdvAdjInd</t>
  </si>
  <si>
    <t>Rate</t>
  </si>
  <si>
    <t>GrossAdvAdj</t>
  </si>
  <si>
    <t>PosCode</t>
  </si>
  <si>
    <t>PosName</t>
  </si>
  <si>
    <t>IGSTTax</t>
  </si>
  <si>
    <t>CGSTTax</t>
  </si>
  <si>
    <t>SGSTTax</t>
  </si>
  <si>
    <t>CessTax</t>
  </si>
  <si>
    <t>CT</t>
  </si>
  <si>
    <t>Nature Of Doc</t>
  </si>
  <si>
    <t>SrNo From</t>
  </si>
  <si>
    <t>SrNo To</t>
  </si>
  <si>
    <t>Total Number</t>
  </si>
  <si>
    <t>Cancelled</t>
  </si>
  <si>
    <t>Net Issued</t>
  </si>
</sst>
</file>

<file path=xl/styles.xml><?xml version="1.0" encoding="utf-8"?>
<styleSheet xmlns="http://schemas.openxmlformats.org/spreadsheetml/2006/main">
  <numFmts count="4">
    <numFmt numFmtId="176" formatCode="_ * #,##0_ ;_ * \-#,##0_ ;_ * &quot;-&quot;_ ;_ @_ "/>
    <numFmt numFmtId="44" formatCode="_(&quot;$&quot;* #,##0.00_);_(&quot;$&quot;* \(#,##0.00\);_(&quot;$&quot;* &quot;-&quot;??_);_(@_)"/>
    <numFmt numFmtId="42" formatCode="_(&quot;$&quot;* #,##0_);_(&quot;$&quot;* \(#,##0\);_(&quot;$&quot;* &quot;-&quot;_);_(@_)"/>
    <numFmt numFmtId="177" formatCode="_ * #,##0.00_ ;_ * \-#,##0.00_ ;_ * &quot;-&quot;??_ ;_ @_ "/>
  </numFmts>
  <fonts count="22">
    <font>
      <sz val="11"/>
      <color theme="1"/>
      <name val="Calibri"/>
      <charset val="134"/>
      <scheme val="minor"/>
    </font>
    <font>
      <sz val="11"/>
      <name val="Calibri"/>
      <charset val="134"/>
      <scheme val="minor"/>
    </font>
    <font>
      <sz val="11"/>
      <color rgb="FFFF0000"/>
      <name val="Calibri"/>
      <charset val="134"/>
      <scheme val="minor"/>
    </font>
    <font>
      <b/>
      <sz val="11"/>
      <color theme="3"/>
      <name val="Calibri"/>
      <charset val="134"/>
      <scheme val="minor"/>
    </font>
    <font>
      <b/>
      <sz val="13"/>
      <color theme="3"/>
      <name val="Calibri"/>
      <charset val="134"/>
      <scheme val="minor"/>
    </font>
    <font>
      <sz val="11"/>
      <color theme="0"/>
      <name val="Calibri"/>
      <charset val="0"/>
      <scheme val="minor"/>
    </font>
    <font>
      <sz val="11"/>
      <color theme="1"/>
      <name val="Calibri"/>
      <charset val="0"/>
      <scheme val="minor"/>
    </font>
    <font>
      <b/>
      <sz val="11"/>
      <color rgb="FFFFFFFF"/>
      <name val="Calibri"/>
      <charset val="0"/>
      <scheme val="minor"/>
    </font>
    <font>
      <sz val="11"/>
      <color rgb="FF9C0006"/>
      <name val="Calibri"/>
      <charset val="0"/>
      <scheme val="minor"/>
    </font>
    <font>
      <b/>
      <sz val="15"/>
      <color theme="3"/>
      <name val="Calibri"/>
      <charset val="134"/>
      <scheme val="minor"/>
    </font>
    <font>
      <sz val="11"/>
      <color rgb="FF9C6500"/>
      <name val="Calibri"/>
      <charset val="0"/>
      <scheme val="minor"/>
    </font>
    <font>
      <sz val="11"/>
      <color rgb="FF3F3F76"/>
      <name val="Calibri"/>
      <charset val="0"/>
      <scheme val="minor"/>
    </font>
    <font>
      <sz val="11"/>
      <color rgb="FFFF0000"/>
      <name val="Calibri"/>
      <charset val="0"/>
      <scheme val="minor"/>
    </font>
    <font>
      <u/>
      <sz val="11"/>
      <color rgb="FF0000FF"/>
      <name val="Calibri"/>
      <charset val="0"/>
      <scheme val="minor"/>
    </font>
    <font>
      <b/>
      <sz val="11"/>
      <color theme="1"/>
      <name val="Calibri"/>
      <charset val="0"/>
      <scheme val="minor"/>
    </font>
    <font>
      <b/>
      <sz val="11"/>
      <color rgb="FFFA7D00"/>
      <name val="Calibri"/>
      <charset val="0"/>
      <scheme val="minor"/>
    </font>
    <font>
      <i/>
      <sz val="11"/>
      <color rgb="FF7F7F7F"/>
      <name val="Calibri"/>
      <charset val="0"/>
      <scheme val="minor"/>
    </font>
    <font>
      <u/>
      <sz val="11"/>
      <color rgb="FF800080"/>
      <name val="Calibri"/>
      <charset val="0"/>
      <scheme val="minor"/>
    </font>
    <font>
      <sz val="11"/>
      <color rgb="FFFA7D00"/>
      <name val="Calibri"/>
      <charset val="0"/>
      <scheme val="minor"/>
    </font>
    <font>
      <b/>
      <sz val="18"/>
      <color theme="3"/>
      <name val="Calibri"/>
      <charset val="134"/>
      <scheme val="minor"/>
    </font>
    <font>
      <b/>
      <sz val="11"/>
      <color rgb="FF3F3F3F"/>
      <name val="Calibri"/>
      <charset val="0"/>
      <scheme val="minor"/>
    </font>
    <font>
      <sz val="11"/>
      <color rgb="FF006100"/>
      <name val="Calibri"/>
      <charset val="0"/>
      <scheme val="minor"/>
    </font>
  </fonts>
  <fills count="33">
    <fill>
      <patternFill patternType="none"/>
    </fill>
    <fill>
      <patternFill patternType="gray125"/>
    </fill>
    <fill>
      <patternFill patternType="solid">
        <fgColor theme="8"/>
        <bgColor indexed="64"/>
      </patternFill>
    </fill>
    <fill>
      <patternFill patternType="solid">
        <fgColor theme="7"/>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rgb="FFA5A5A5"/>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4"/>
        <bgColor indexed="64"/>
      </patternFill>
    </fill>
    <fill>
      <patternFill patternType="solid">
        <fgColor rgb="FFFFC7CE"/>
        <bgColor indexed="64"/>
      </patternFill>
    </fill>
    <fill>
      <patternFill patternType="solid">
        <fgColor theme="9" tint="0.599993896298105"/>
        <bgColor indexed="64"/>
      </patternFill>
    </fill>
    <fill>
      <patternFill patternType="solid">
        <fgColor theme="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rgb="FFFFEB9C"/>
        <bgColor indexed="64"/>
      </patternFill>
    </fill>
    <fill>
      <patternFill patternType="solid">
        <fgColor theme="6" tint="0.399975585192419"/>
        <bgColor indexed="64"/>
      </patternFill>
    </fill>
    <fill>
      <patternFill patternType="solid">
        <fgColor rgb="FFFFCC99"/>
        <bgColor indexed="64"/>
      </patternFill>
    </fill>
    <fill>
      <patternFill patternType="solid">
        <fgColor theme="4" tint="0.599993896298105"/>
        <bgColor indexed="64"/>
      </patternFill>
    </fill>
    <fill>
      <patternFill patternType="solid">
        <fgColor rgb="FFFFFFCC"/>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rgb="FFF2F2F2"/>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theme="5" tint="0.599993896298105"/>
        <bgColor indexed="64"/>
      </patternFill>
    </fill>
    <fill>
      <patternFill patternType="solid">
        <fgColor theme="9"/>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rgb="FFC6EFCE"/>
        <bgColor indexed="64"/>
      </patternFill>
    </fill>
  </fills>
  <borders count="9">
    <border>
      <left/>
      <right/>
      <top/>
      <bottom/>
      <diagonal/>
    </border>
    <border>
      <left/>
      <right/>
      <top/>
      <bottom style="medium">
        <color theme="4"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6" fillId="19"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7" fillId="6" borderId="3" applyNumberFormat="0" applyAlignment="0" applyProtection="0">
      <alignment vertical="center"/>
    </xf>
    <xf numFmtId="0" fontId="4" fillId="0" borderId="2" applyNumberFormat="0" applyFill="0" applyAlignment="0" applyProtection="0">
      <alignment vertical="center"/>
    </xf>
    <xf numFmtId="0" fontId="0" fillId="20" borderId="5" applyNumberFormat="0" applyFont="0" applyAlignment="0" applyProtection="0">
      <alignment vertical="center"/>
    </xf>
    <xf numFmtId="0" fontId="13" fillId="0" borderId="0" applyNumberFormat="0" applyFill="0" applyBorder="0" applyAlignment="0" applyProtection="0">
      <alignment vertical="center"/>
    </xf>
    <xf numFmtId="0" fontId="5" fillId="25" borderId="0" applyNumberFormat="0" applyBorder="0" applyAlignment="0" applyProtection="0">
      <alignment vertical="center"/>
    </xf>
    <xf numFmtId="0" fontId="17" fillId="0" borderId="0" applyNumberFormat="0" applyFill="0" applyBorder="0" applyAlignment="0" applyProtection="0">
      <alignment vertical="center"/>
    </xf>
    <xf numFmtId="0" fontId="6" fillId="14" borderId="0" applyNumberFormat="0" applyBorder="0" applyAlignment="0" applyProtection="0">
      <alignment vertical="center"/>
    </xf>
    <xf numFmtId="0" fontId="12" fillId="0" borderId="0" applyNumberFormat="0" applyFill="0" applyBorder="0" applyAlignment="0" applyProtection="0">
      <alignment vertical="center"/>
    </xf>
    <xf numFmtId="0" fontId="6" fillId="28" borderId="0" applyNumberFormat="0" applyBorder="0" applyAlignment="0" applyProtection="0">
      <alignment vertical="center"/>
    </xf>
    <xf numFmtId="0" fontId="19"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9" fillId="0" borderId="2" applyNumberFormat="0" applyFill="0" applyAlignment="0" applyProtection="0">
      <alignment vertical="center"/>
    </xf>
    <xf numFmtId="0" fontId="3" fillId="0" borderId="1" applyNumberFormat="0" applyFill="0" applyAlignment="0" applyProtection="0">
      <alignment vertical="center"/>
    </xf>
    <xf numFmtId="0" fontId="3" fillId="0" borderId="0" applyNumberFormat="0" applyFill="0" applyBorder="0" applyAlignment="0" applyProtection="0">
      <alignment vertical="center"/>
    </xf>
    <xf numFmtId="0" fontId="11" fillId="18" borderId="4" applyNumberFormat="0" applyAlignment="0" applyProtection="0">
      <alignment vertical="center"/>
    </xf>
    <xf numFmtId="0" fontId="5" fillId="17" borderId="0" applyNumberFormat="0" applyBorder="0" applyAlignment="0" applyProtection="0">
      <alignment vertical="center"/>
    </xf>
    <xf numFmtId="0" fontId="21" fillId="32" borderId="0" applyNumberFormat="0" applyBorder="0" applyAlignment="0" applyProtection="0">
      <alignment vertical="center"/>
    </xf>
    <xf numFmtId="0" fontId="20" fillId="24" borderId="8" applyNumberFormat="0" applyAlignment="0" applyProtection="0">
      <alignment vertical="center"/>
    </xf>
    <xf numFmtId="0" fontId="6" fillId="31" borderId="0" applyNumberFormat="0" applyBorder="0" applyAlignment="0" applyProtection="0">
      <alignment vertical="center"/>
    </xf>
    <xf numFmtId="0" fontId="15" fillId="24" borderId="4" applyNumberFormat="0" applyAlignment="0" applyProtection="0">
      <alignment vertical="center"/>
    </xf>
    <xf numFmtId="0" fontId="18" fillId="0" borderId="7" applyNumberFormat="0" applyFill="0" applyAlignment="0" applyProtection="0">
      <alignment vertical="center"/>
    </xf>
    <xf numFmtId="0" fontId="14" fillId="0" borderId="6" applyNumberFormat="0" applyFill="0" applyAlignment="0" applyProtection="0">
      <alignment vertical="center"/>
    </xf>
    <xf numFmtId="0" fontId="8" fillId="11" borderId="0" applyNumberFormat="0" applyBorder="0" applyAlignment="0" applyProtection="0">
      <alignment vertical="center"/>
    </xf>
    <xf numFmtId="0" fontId="10" fillId="16" borderId="0" applyNumberFormat="0" applyBorder="0" applyAlignment="0" applyProtection="0">
      <alignment vertical="center"/>
    </xf>
    <xf numFmtId="0" fontId="5" fillId="10" borderId="0" applyNumberFormat="0" applyBorder="0" applyAlignment="0" applyProtection="0">
      <alignment vertical="center"/>
    </xf>
    <xf numFmtId="0" fontId="6" fillId="23" borderId="0" applyNumberFormat="0" applyBorder="0" applyAlignment="0" applyProtection="0">
      <alignment vertical="center"/>
    </xf>
    <xf numFmtId="0" fontId="5" fillId="22" borderId="0" applyNumberFormat="0" applyBorder="0" applyAlignment="0" applyProtection="0">
      <alignment vertical="center"/>
    </xf>
    <xf numFmtId="0" fontId="5" fillId="13" borderId="0" applyNumberFormat="0" applyBorder="0" applyAlignment="0" applyProtection="0">
      <alignment vertical="center"/>
    </xf>
    <xf numFmtId="0" fontId="6" fillId="5" borderId="0" applyNumberFormat="0" applyBorder="0" applyAlignment="0" applyProtection="0">
      <alignment vertical="center"/>
    </xf>
    <xf numFmtId="0" fontId="6" fillId="9" borderId="0" applyNumberFormat="0" applyBorder="0" applyAlignment="0" applyProtection="0">
      <alignment vertical="center"/>
    </xf>
    <xf numFmtId="0" fontId="5" fillId="4" borderId="0" applyNumberFormat="0" applyBorder="0" applyAlignment="0" applyProtection="0">
      <alignment vertical="center"/>
    </xf>
    <xf numFmtId="0" fontId="5" fillId="27" borderId="0" applyNumberFormat="0" applyBorder="0" applyAlignment="0" applyProtection="0">
      <alignment vertical="center"/>
    </xf>
    <xf numFmtId="0" fontId="6" fillId="8" borderId="0" applyNumberFormat="0" applyBorder="0" applyAlignment="0" applyProtection="0">
      <alignment vertical="center"/>
    </xf>
    <xf numFmtId="0" fontId="5" fillId="3" borderId="0" applyNumberFormat="0" applyBorder="0" applyAlignment="0" applyProtection="0">
      <alignment vertical="center"/>
    </xf>
    <xf numFmtId="0" fontId="6" fillId="21" borderId="0" applyNumberFormat="0" applyBorder="0" applyAlignment="0" applyProtection="0">
      <alignment vertical="center"/>
    </xf>
    <xf numFmtId="0" fontId="6" fillId="15" borderId="0" applyNumberFormat="0" applyBorder="0" applyAlignment="0" applyProtection="0">
      <alignment vertical="center"/>
    </xf>
    <xf numFmtId="0" fontId="5" fillId="2" borderId="0" applyNumberFormat="0" applyBorder="0" applyAlignment="0" applyProtection="0">
      <alignment vertical="center"/>
    </xf>
    <xf numFmtId="0" fontId="6" fillId="26" borderId="0" applyNumberFormat="0" applyBorder="0" applyAlignment="0" applyProtection="0">
      <alignment vertical="center"/>
    </xf>
    <xf numFmtId="0" fontId="5" fillId="30" borderId="0" applyNumberFormat="0" applyBorder="0" applyAlignment="0" applyProtection="0">
      <alignment vertical="center"/>
    </xf>
    <xf numFmtId="0" fontId="5" fillId="29" borderId="0" applyNumberFormat="0" applyBorder="0" applyAlignment="0" applyProtection="0">
      <alignment vertical="center"/>
    </xf>
    <xf numFmtId="0" fontId="6" fillId="12" borderId="0" applyNumberFormat="0" applyBorder="0" applyAlignment="0" applyProtection="0">
      <alignment vertical="center"/>
    </xf>
    <xf numFmtId="0" fontId="5" fillId="7" borderId="0" applyNumberFormat="0" applyBorder="0" applyAlignment="0" applyProtection="0">
      <alignment vertical="center"/>
    </xf>
  </cellStyleXfs>
  <cellXfs count="13">
    <xf numFmtId="0" fontId="0" fillId="0" borderId="0" xfId="0"/>
    <xf numFmtId="0" fontId="0" fillId="0" borderId="0" xfId="0" applyNumberFormat="1"/>
    <xf numFmtId="0" fontId="0" fillId="0" borderId="0" xfId="0" applyFill="1" applyProtection="1">
      <protection locked="0"/>
    </xf>
    <xf numFmtId="0" fontId="0" fillId="0" borderId="0" xfId="0" applyNumberFormat="1" applyProtection="1">
      <protection locked="0"/>
    </xf>
    <xf numFmtId="0" fontId="0" fillId="0" borderId="0" xfId="0" applyProtection="1">
      <protection locked="0"/>
    </xf>
    <xf numFmtId="0" fontId="0" fillId="0" borderId="0" xfId="0" applyProtection="1"/>
    <xf numFmtId="0" fontId="0" fillId="0" borderId="0" xfId="0" applyAlignment="1" applyProtection="1">
      <alignment horizontal="center"/>
      <protection locked="0"/>
    </xf>
    <xf numFmtId="58" fontId="0" fillId="0" borderId="0" xfId="0" applyNumberFormat="1" applyFill="1" applyProtection="1">
      <protection locked="0"/>
    </xf>
    <xf numFmtId="0" fontId="1" fillId="0" borderId="0" xfId="0" applyFont="1" applyAlignment="1" applyProtection="1">
      <alignment horizontal="center"/>
      <protection locked="0"/>
    </xf>
    <xf numFmtId="0" fontId="0" fillId="0" borderId="0" xfId="0" applyNumberFormat="1" applyFill="1" applyProtection="1">
      <protection locked="0"/>
    </xf>
    <xf numFmtId="0" fontId="0" fillId="0" borderId="0" xfId="0" applyFill="1" applyAlignment="1" applyProtection="1">
      <alignment horizontal="center"/>
      <protection locked="0"/>
    </xf>
    <xf numFmtId="0" fontId="2" fillId="0" borderId="0" xfId="0" applyFont="1" applyAlignment="1" applyProtection="1">
      <alignment horizontal="center"/>
      <protection locked="0"/>
    </xf>
    <xf numFmtId="58" fontId="0" fillId="0" borderId="0" xfId="0" applyNumberFormat="1" applyProtection="1">
      <protection locked="0"/>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GSTR1%20Data%20all%20stag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dministrator\Downloads\GSTR1%20Data%20all%20stag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STR1"/>
      <sheetName val="Sheet2"/>
      <sheetName val="Sheet3"/>
      <sheetName val="Sheet1"/>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Sheet2"/>
      <sheetName val="Sheet3"/>
      <sheetName val="GSTR1"/>
    </sheetNames>
    <sheetDataSet>
      <sheetData sheetId="0"/>
      <sheetData sheetId="1"/>
      <sheetData sheetId="2" refreshError="1"/>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R86"/>
  <sheetViews>
    <sheetView zoomScale="85" zoomScaleNormal="85" workbookViewId="0">
      <pane ySplit="1" topLeftCell="A65" activePane="bottomLeft" state="frozen"/>
      <selection/>
      <selection pane="bottomLeft" activeCell="AB77" sqref="AB77"/>
    </sheetView>
  </sheetViews>
  <sheetFormatPr defaultColWidth="9" defaultRowHeight="15"/>
  <cols>
    <col min="1" max="1" width="12.7142857142857" style="6" customWidth="1"/>
    <col min="2" max="2" width="46.4285714285714" style="6" customWidth="1"/>
    <col min="3" max="3" width="18.8571428571429" style="4" customWidth="1"/>
    <col min="4" max="4" width="18.1428571428571" style="4" customWidth="1"/>
    <col min="5" max="5" width="11.7142857142857" style="4" customWidth="1"/>
    <col min="6" max="6" width="11.5714285714286" style="4" customWidth="1"/>
    <col min="7" max="7" width="18.8571428571429" style="4" customWidth="1"/>
    <col min="8" max="8" width="13" style="4" customWidth="1"/>
    <col min="9" max="9" width="12.1428571428571" style="4" customWidth="1"/>
    <col min="10" max="12" width="12" style="4" customWidth="1"/>
    <col min="13" max="13" width="10.2857142857143" style="3" customWidth="1"/>
    <col min="14" max="14" width="15.2857142857143" style="4" customWidth="1"/>
    <col min="15" max="15" width="9.42857142857143" style="4" customWidth="1"/>
    <col min="16" max="16" width="10.2857142857143" style="4" customWidth="1"/>
    <col min="17" max="18" width="10.4285714285714" style="4" customWidth="1"/>
    <col min="19" max="19" width="12.2857142857143" style="4" customWidth="1"/>
    <col min="20" max="20" width="16.2857142857143" style="4" customWidth="1"/>
    <col min="21" max="21" width="17.2857142857143" style="4" customWidth="1"/>
    <col min="22" max="22" width="16.1428571428571" style="4" customWidth="1"/>
    <col min="23" max="23" width="15" style="4" customWidth="1"/>
    <col min="24" max="25" width="19.1428571428571" style="4" customWidth="1"/>
    <col min="26" max="26" width="17.2857142857143" style="4" customWidth="1"/>
    <col min="27" max="27" width="18.8571428571429" style="4" customWidth="1"/>
    <col min="28" max="28" width="14" style="4" customWidth="1"/>
    <col min="29" max="29" width="12" style="4" customWidth="1"/>
    <col min="30" max="30" width="13.4285714285714" style="4" customWidth="1"/>
    <col min="31" max="67" width="9.14285714285714" style="4"/>
    <col min="68" max="68" width="14.5714285714286" style="4" customWidth="1"/>
    <col min="69" max="69" width="20.2857142857143" style="4" customWidth="1"/>
    <col min="70" max="70" width="12.7142857142857" style="4" customWidth="1"/>
    <col min="71" max="16374" width="9.14285714285714" style="4"/>
    <col min="16375" max="16384" width="9" style="4"/>
  </cols>
  <sheetData>
    <row r="1" spans="1:31">
      <c r="A1" s="6" t="s">
        <v>0</v>
      </c>
      <c r="B1" s="6" t="s">
        <v>1</v>
      </c>
      <c r="C1" s="4" t="s">
        <v>2</v>
      </c>
      <c r="D1" s="4" t="s">
        <v>3</v>
      </c>
      <c r="E1" s="4" t="s">
        <v>4</v>
      </c>
      <c r="F1" s="4" t="s">
        <v>5</v>
      </c>
      <c r="G1" s="4" t="s">
        <v>6</v>
      </c>
      <c r="H1" s="4" t="s">
        <v>7</v>
      </c>
      <c r="I1" s="4" t="s">
        <v>8</v>
      </c>
      <c r="J1" s="4" t="s">
        <v>9</v>
      </c>
      <c r="K1" s="4" t="s">
        <v>10</v>
      </c>
      <c r="L1" s="4" t="s">
        <v>11</v>
      </c>
      <c r="M1" s="3"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row>
    <row r="2" spans="1:31">
      <c r="A2" s="6">
        <v>1</v>
      </c>
      <c r="B2" s="6" t="s">
        <v>31</v>
      </c>
      <c r="C2" s="2" t="s">
        <v>32</v>
      </c>
      <c r="D2" s="2" t="s">
        <v>33</v>
      </c>
      <c r="E2" s="2" t="s">
        <v>34</v>
      </c>
      <c r="F2" s="7">
        <v>42917</v>
      </c>
      <c r="G2" s="2">
        <v>126500</v>
      </c>
      <c r="H2" s="2" t="s">
        <v>35</v>
      </c>
      <c r="I2" s="2">
        <v>13242718</v>
      </c>
      <c r="J2" s="2">
        <v>-567</v>
      </c>
      <c r="K2" s="2">
        <v>1</v>
      </c>
      <c r="L2" s="2">
        <v>2</v>
      </c>
      <c r="M2" s="9">
        <v>12</v>
      </c>
      <c r="N2" s="2">
        <v>112500</v>
      </c>
      <c r="O2" s="2">
        <v>13500</v>
      </c>
      <c r="P2" s="2">
        <v>0</v>
      </c>
      <c r="Q2" s="2">
        <v>0</v>
      </c>
      <c r="R2" s="2">
        <v>3</v>
      </c>
      <c r="S2" s="2">
        <v>0</v>
      </c>
      <c r="T2" s="2">
        <v>8</v>
      </c>
      <c r="U2" s="2" t="s">
        <v>36</v>
      </c>
      <c r="V2" s="10" t="s">
        <v>37</v>
      </c>
      <c r="W2" s="2" t="s">
        <v>37</v>
      </c>
      <c r="X2" s="2"/>
      <c r="Y2" s="2" t="s">
        <v>38</v>
      </c>
      <c r="Z2" s="2"/>
      <c r="AA2" s="7"/>
      <c r="AB2" s="2"/>
      <c r="AC2" s="2"/>
      <c r="AD2" s="2"/>
      <c r="AE2" s="2" t="s">
        <v>39</v>
      </c>
    </row>
    <row r="3" spans="1:31">
      <c r="A3" s="6">
        <v>2</v>
      </c>
      <c r="B3" s="6" t="s">
        <v>31</v>
      </c>
      <c r="C3" s="2" t="s">
        <v>32</v>
      </c>
      <c r="D3" s="2" t="s">
        <v>40</v>
      </c>
      <c r="E3" s="2" t="s">
        <v>41</v>
      </c>
      <c r="F3" s="7">
        <f>F2+1</f>
        <v>42918</v>
      </c>
      <c r="G3" s="2">
        <v>55440</v>
      </c>
      <c r="H3" s="2" t="s">
        <v>35</v>
      </c>
      <c r="I3" s="2">
        <v>13242718</v>
      </c>
      <c r="J3" s="2" t="s">
        <v>42</v>
      </c>
      <c r="K3" s="2">
        <v>1</v>
      </c>
      <c r="L3" s="2">
        <v>2</v>
      </c>
      <c r="M3" s="9">
        <v>6</v>
      </c>
      <c r="N3" s="2">
        <v>41000</v>
      </c>
      <c r="O3" s="2">
        <v>0</v>
      </c>
      <c r="P3" s="2">
        <v>2460</v>
      </c>
      <c r="Q3" s="2">
        <v>2460</v>
      </c>
      <c r="R3" s="2">
        <v>3</v>
      </c>
      <c r="S3" s="2">
        <v>0</v>
      </c>
      <c r="T3" s="2">
        <v>23</v>
      </c>
      <c r="U3" s="2" t="s">
        <v>43</v>
      </c>
      <c r="V3" s="10" t="s">
        <v>37</v>
      </c>
      <c r="W3" s="2" t="s">
        <v>37</v>
      </c>
      <c r="X3" s="2"/>
      <c r="Y3" s="2" t="s">
        <v>38</v>
      </c>
      <c r="Z3" s="2"/>
      <c r="AA3" s="2"/>
      <c r="AB3" s="2"/>
      <c r="AC3" s="2"/>
      <c r="AD3" s="2"/>
      <c r="AE3" s="2" t="s">
        <v>39</v>
      </c>
    </row>
    <row r="4" spans="1:31">
      <c r="A4" s="6">
        <v>3</v>
      </c>
      <c r="B4" s="6" t="s">
        <v>31</v>
      </c>
      <c r="C4" s="2" t="s">
        <v>32</v>
      </c>
      <c r="D4" s="2" t="s">
        <v>40</v>
      </c>
      <c r="E4" s="2" t="s">
        <v>44</v>
      </c>
      <c r="F4" s="7">
        <f t="shared" ref="F4:F63" si="0">F3+1</f>
        <v>42919</v>
      </c>
      <c r="G4" s="2">
        <v>50150</v>
      </c>
      <c r="H4" s="2" t="s">
        <v>35</v>
      </c>
      <c r="I4" s="2">
        <v>23124512</v>
      </c>
      <c r="J4" s="2" t="s">
        <v>42</v>
      </c>
      <c r="K4" s="2">
        <v>1</v>
      </c>
      <c r="L4" s="2">
        <v>2</v>
      </c>
      <c r="M4" s="9">
        <v>9</v>
      </c>
      <c r="N4" s="2">
        <v>42500</v>
      </c>
      <c r="O4" s="2">
        <v>0</v>
      </c>
      <c r="P4" s="2">
        <v>3825</v>
      </c>
      <c r="Q4" s="2">
        <v>3825</v>
      </c>
      <c r="R4" s="2">
        <v>3</v>
      </c>
      <c r="S4" s="2">
        <v>0</v>
      </c>
      <c r="T4" s="2">
        <v>23</v>
      </c>
      <c r="U4" s="2" t="s">
        <v>43</v>
      </c>
      <c r="V4" s="10" t="s">
        <v>37</v>
      </c>
      <c r="W4" s="2" t="s">
        <v>37</v>
      </c>
      <c r="X4" s="2"/>
      <c r="Y4" s="2" t="s">
        <v>38</v>
      </c>
      <c r="Z4" s="2"/>
      <c r="AA4" s="2"/>
      <c r="AB4" s="2"/>
      <c r="AC4" s="2"/>
      <c r="AD4" s="2"/>
      <c r="AE4" s="2" t="s">
        <v>39</v>
      </c>
    </row>
    <row r="5" spans="1:31">
      <c r="A5" s="6">
        <v>4</v>
      </c>
      <c r="B5" s="6" t="s">
        <v>31</v>
      </c>
      <c r="C5" s="2" t="s">
        <v>32</v>
      </c>
      <c r="D5" s="2" t="s">
        <v>45</v>
      </c>
      <c r="E5" s="2" t="s">
        <v>46</v>
      </c>
      <c r="F5" s="7">
        <f t="shared" si="0"/>
        <v>42920</v>
      </c>
      <c r="G5" s="2">
        <v>11800</v>
      </c>
      <c r="H5" s="2" t="s">
        <v>47</v>
      </c>
      <c r="I5" s="2">
        <v>12121000</v>
      </c>
      <c r="J5" s="2" t="s">
        <v>42</v>
      </c>
      <c r="K5" s="2">
        <v>1</v>
      </c>
      <c r="L5" s="2">
        <v>2</v>
      </c>
      <c r="M5" s="9">
        <v>9</v>
      </c>
      <c r="N5" s="2">
        <v>10000</v>
      </c>
      <c r="O5" s="2">
        <v>0</v>
      </c>
      <c r="P5" s="2">
        <v>900</v>
      </c>
      <c r="Q5" s="2">
        <v>900</v>
      </c>
      <c r="R5" s="2">
        <v>3</v>
      </c>
      <c r="S5" s="2">
        <v>0</v>
      </c>
      <c r="T5" s="2">
        <v>23</v>
      </c>
      <c r="U5" s="2" t="s">
        <v>43</v>
      </c>
      <c r="V5" s="10" t="s">
        <v>37</v>
      </c>
      <c r="W5" s="2" t="s">
        <v>37</v>
      </c>
      <c r="X5" s="2"/>
      <c r="Y5" s="2" t="s">
        <v>38</v>
      </c>
      <c r="Z5" s="2"/>
      <c r="AA5" s="2"/>
      <c r="AB5" s="2"/>
      <c r="AC5" s="2"/>
      <c r="AD5" s="2"/>
      <c r="AE5" s="2" t="s">
        <v>39</v>
      </c>
    </row>
    <row r="6" spans="1:31">
      <c r="A6" s="6">
        <v>5</v>
      </c>
      <c r="B6" s="6" t="s">
        <v>31</v>
      </c>
      <c r="C6" s="2" t="s">
        <v>32</v>
      </c>
      <c r="D6" s="2" t="s">
        <v>40</v>
      </c>
      <c r="E6" s="2" t="s">
        <v>48</v>
      </c>
      <c r="F6" s="7">
        <f t="shared" si="0"/>
        <v>42921</v>
      </c>
      <c r="G6" s="2">
        <v>28320</v>
      </c>
      <c r="H6" s="2" t="s">
        <v>47</v>
      </c>
      <c r="I6" s="2">
        <v>12121000</v>
      </c>
      <c r="J6" s="2" t="s">
        <v>42</v>
      </c>
      <c r="K6" s="2">
        <v>1</v>
      </c>
      <c r="L6" s="2">
        <v>2</v>
      </c>
      <c r="M6" s="9">
        <v>9</v>
      </c>
      <c r="N6" s="2">
        <v>24000</v>
      </c>
      <c r="O6" s="2">
        <v>0</v>
      </c>
      <c r="P6" s="2">
        <v>2160</v>
      </c>
      <c r="Q6" s="2">
        <v>2160</v>
      </c>
      <c r="R6" s="2">
        <v>3</v>
      </c>
      <c r="S6" s="2">
        <v>0</v>
      </c>
      <c r="T6" s="2">
        <v>23</v>
      </c>
      <c r="U6" s="2" t="s">
        <v>43</v>
      </c>
      <c r="V6" s="10" t="s">
        <v>37</v>
      </c>
      <c r="W6" s="2" t="s">
        <v>37</v>
      </c>
      <c r="X6" s="2"/>
      <c r="Y6" s="2" t="s">
        <v>38</v>
      </c>
      <c r="Z6" s="2"/>
      <c r="AA6" s="2"/>
      <c r="AB6" s="2"/>
      <c r="AC6" s="2"/>
      <c r="AD6" s="2"/>
      <c r="AE6" s="2" t="s">
        <v>39</v>
      </c>
    </row>
    <row r="7" spans="1:31">
      <c r="A7" s="6">
        <v>6</v>
      </c>
      <c r="B7" s="6" t="s">
        <v>31</v>
      </c>
      <c r="C7" s="2" t="s">
        <v>32</v>
      </c>
      <c r="D7" s="2" t="s">
        <v>49</v>
      </c>
      <c r="E7" s="2" t="s">
        <v>50</v>
      </c>
      <c r="F7" s="7">
        <f t="shared" si="0"/>
        <v>42922</v>
      </c>
      <c r="G7" s="2">
        <v>14160</v>
      </c>
      <c r="H7" s="2" t="s">
        <v>35</v>
      </c>
      <c r="I7" s="2">
        <v>12121000</v>
      </c>
      <c r="J7" s="2" t="s">
        <v>42</v>
      </c>
      <c r="K7" s="2">
        <v>1</v>
      </c>
      <c r="L7" s="2">
        <v>2</v>
      </c>
      <c r="M7" s="9">
        <v>9</v>
      </c>
      <c r="N7" s="2">
        <v>12000</v>
      </c>
      <c r="O7" s="2">
        <v>0</v>
      </c>
      <c r="P7" s="2">
        <f>($N7*$M7)/2</f>
        <v>54000</v>
      </c>
      <c r="Q7" s="2">
        <f>($N$7*$M$7)/2</f>
        <v>54000</v>
      </c>
      <c r="R7" s="2">
        <v>3</v>
      </c>
      <c r="S7" s="2">
        <v>0</v>
      </c>
      <c r="T7" s="2">
        <v>23</v>
      </c>
      <c r="U7" s="2" t="s">
        <v>43</v>
      </c>
      <c r="V7" s="10" t="s">
        <v>51</v>
      </c>
      <c r="W7" s="2" t="s">
        <v>37</v>
      </c>
      <c r="X7" s="2"/>
      <c r="Y7" s="2" t="s">
        <v>38</v>
      </c>
      <c r="Z7" s="2"/>
      <c r="AA7" s="2"/>
      <c r="AB7" s="2"/>
      <c r="AC7" s="2"/>
      <c r="AD7" s="2"/>
      <c r="AE7" s="2" t="s">
        <v>52</v>
      </c>
    </row>
    <row r="8" spans="1:31">
      <c r="A8" s="6">
        <v>7</v>
      </c>
      <c r="B8" s="6" t="s">
        <v>31</v>
      </c>
      <c r="C8" s="2" t="s">
        <v>32</v>
      </c>
      <c r="D8" s="2" t="s">
        <v>53</v>
      </c>
      <c r="E8" s="2" t="s">
        <v>54</v>
      </c>
      <c r="F8" s="7">
        <f t="shared" si="0"/>
        <v>42923</v>
      </c>
      <c r="G8" s="2">
        <v>28910</v>
      </c>
      <c r="H8" s="2" t="s">
        <v>35</v>
      </c>
      <c r="I8" s="2">
        <v>12121000</v>
      </c>
      <c r="J8" s="2" t="s">
        <v>42</v>
      </c>
      <c r="K8" s="2">
        <v>1</v>
      </c>
      <c r="L8" s="2">
        <v>2</v>
      </c>
      <c r="M8" s="9">
        <v>18</v>
      </c>
      <c r="N8" s="2">
        <v>24500</v>
      </c>
      <c r="O8" s="2">
        <v>4410</v>
      </c>
      <c r="P8" s="2">
        <v>0</v>
      </c>
      <c r="Q8" s="2">
        <v>0</v>
      </c>
      <c r="R8" s="2">
        <v>3</v>
      </c>
      <c r="S8" s="2">
        <v>0</v>
      </c>
      <c r="T8" s="2">
        <v>8</v>
      </c>
      <c r="U8" s="2" t="s">
        <v>36</v>
      </c>
      <c r="V8" s="10" t="s">
        <v>51</v>
      </c>
      <c r="W8" s="2" t="s">
        <v>37</v>
      </c>
      <c r="X8" s="2"/>
      <c r="Y8" s="2" t="s">
        <v>38</v>
      </c>
      <c r="Z8" s="2"/>
      <c r="AA8" s="2"/>
      <c r="AB8" s="2"/>
      <c r="AC8" s="2"/>
      <c r="AD8" s="2"/>
      <c r="AE8" s="2" t="s">
        <v>52</v>
      </c>
    </row>
    <row r="9" spans="1:31">
      <c r="A9" s="6">
        <v>8</v>
      </c>
      <c r="B9" s="6" t="s">
        <v>31</v>
      </c>
      <c r="C9" s="2" t="s">
        <v>32</v>
      </c>
      <c r="D9" s="2" t="s">
        <v>49</v>
      </c>
      <c r="E9" s="2" t="s">
        <v>55</v>
      </c>
      <c r="F9" s="7">
        <f t="shared" si="0"/>
        <v>42924</v>
      </c>
      <c r="G9" s="2">
        <v>14160</v>
      </c>
      <c r="H9" s="2" t="s">
        <v>35</v>
      </c>
      <c r="I9" s="2">
        <v>12121000</v>
      </c>
      <c r="J9" s="2" t="s">
        <v>42</v>
      </c>
      <c r="K9" s="2">
        <v>1</v>
      </c>
      <c r="L9" s="2">
        <v>2</v>
      </c>
      <c r="M9" s="9">
        <v>9</v>
      </c>
      <c r="N9" s="2">
        <v>15000</v>
      </c>
      <c r="O9" s="2">
        <v>0</v>
      </c>
      <c r="P9" s="2">
        <f t="shared" ref="P9:Q11" si="1">($N9*$M9)/2</f>
        <v>67500</v>
      </c>
      <c r="Q9" s="2">
        <f t="shared" si="1"/>
        <v>67500</v>
      </c>
      <c r="R9" s="2">
        <v>3</v>
      </c>
      <c r="S9" s="2">
        <v>0</v>
      </c>
      <c r="T9" s="2">
        <v>23</v>
      </c>
      <c r="U9" s="2" t="s">
        <v>43</v>
      </c>
      <c r="V9" s="10" t="s">
        <v>51</v>
      </c>
      <c r="W9" s="2" t="s">
        <v>37</v>
      </c>
      <c r="X9" s="2"/>
      <c r="Y9" s="2" t="s">
        <v>38</v>
      </c>
      <c r="Z9" s="2"/>
      <c r="AA9" s="2"/>
      <c r="AB9" s="2"/>
      <c r="AC9" s="2"/>
      <c r="AD9" s="2"/>
      <c r="AE9" s="2" t="s">
        <v>52</v>
      </c>
    </row>
    <row r="10" spans="1:31">
      <c r="A10" s="6">
        <v>9</v>
      </c>
      <c r="B10" s="6" t="s">
        <v>31</v>
      </c>
      <c r="C10" s="2" t="s">
        <v>32</v>
      </c>
      <c r="D10" s="2" t="s">
        <v>53</v>
      </c>
      <c r="E10" s="2" t="s">
        <v>56</v>
      </c>
      <c r="F10" s="7">
        <f t="shared" si="0"/>
        <v>42925</v>
      </c>
      <c r="G10" s="2">
        <v>28910</v>
      </c>
      <c r="H10" s="2" t="s">
        <v>35</v>
      </c>
      <c r="I10" s="2">
        <v>12121000</v>
      </c>
      <c r="J10" s="2" t="s">
        <v>42</v>
      </c>
      <c r="K10" s="2">
        <v>1</v>
      </c>
      <c r="L10" s="2">
        <v>2</v>
      </c>
      <c r="M10" s="9">
        <v>18</v>
      </c>
      <c r="N10" s="2">
        <v>24500</v>
      </c>
      <c r="O10" s="2">
        <v>4410</v>
      </c>
      <c r="P10" s="2">
        <v>0</v>
      </c>
      <c r="Q10" s="2">
        <v>0</v>
      </c>
      <c r="R10" s="2">
        <v>3</v>
      </c>
      <c r="S10" s="2">
        <v>0</v>
      </c>
      <c r="T10" s="2">
        <v>8</v>
      </c>
      <c r="U10" s="2" t="s">
        <v>36</v>
      </c>
      <c r="V10" s="10" t="s">
        <v>51</v>
      </c>
      <c r="W10" s="2" t="s">
        <v>37</v>
      </c>
      <c r="X10" s="2"/>
      <c r="Y10" s="2" t="s">
        <v>38</v>
      </c>
      <c r="Z10" s="2"/>
      <c r="AA10" s="2"/>
      <c r="AB10" s="2"/>
      <c r="AC10" s="2"/>
      <c r="AD10" s="2"/>
      <c r="AE10" s="2" t="s">
        <v>52</v>
      </c>
    </row>
    <row r="11" spans="1:69">
      <c r="A11" s="6">
        <v>10</v>
      </c>
      <c r="B11" s="6" t="s">
        <v>31</v>
      </c>
      <c r="C11" s="2" t="s">
        <v>32</v>
      </c>
      <c r="D11" s="2" t="s">
        <v>49</v>
      </c>
      <c r="E11" s="2" t="s">
        <v>57</v>
      </c>
      <c r="F11" s="7">
        <f t="shared" si="0"/>
        <v>42926</v>
      </c>
      <c r="G11" s="2">
        <v>14160</v>
      </c>
      <c r="H11" s="2" t="s">
        <v>35</v>
      </c>
      <c r="I11" s="2">
        <v>12121000</v>
      </c>
      <c r="J11" s="2" t="s">
        <v>42</v>
      </c>
      <c r="K11" s="2">
        <v>1</v>
      </c>
      <c r="L11" s="2">
        <v>2</v>
      </c>
      <c r="M11" s="9">
        <v>9</v>
      </c>
      <c r="N11" s="2">
        <v>78000</v>
      </c>
      <c r="O11" s="2">
        <v>0</v>
      </c>
      <c r="P11" s="2">
        <f t="shared" si="1"/>
        <v>351000</v>
      </c>
      <c r="Q11" s="2">
        <f t="shared" si="1"/>
        <v>351000</v>
      </c>
      <c r="R11" s="2">
        <v>3</v>
      </c>
      <c r="S11" s="2">
        <v>0</v>
      </c>
      <c r="T11" s="2">
        <v>23</v>
      </c>
      <c r="U11" s="2" t="s">
        <v>43</v>
      </c>
      <c r="V11" s="10" t="s">
        <v>51</v>
      </c>
      <c r="W11" s="2" t="s">
        <v>37</v>
      </c>
      <c r="X11" s="2"/>
      <c r="Y11" s="2" t="s">
        <v>38</v>
      </c>
      <c r="Z11" s="2"/>
      <c r="AA11" s="2"/>
      <c r="AB11" s="2"/>
      <c r="AC11" s="2"/>
      <c r="AD11" s="2"/>
      <c r="AE11" s="2" t="s">
        <v>52</v>
      </c>
      <c r="BQ11"/>
    </row>
    <row r="12" spans="1:70">
      <c r="A12" s="6">
        <v>11</v>
      </c>
      <c r="B12" s="6" t="s">
        <v>31</v>
      </c>
      <c r="C12" s="2" t="s">
        <v>32</v>
      </c>
      <c r="D12" s="2" t="s">
        <v>40</v>
      </c>
      <c r="E12" s="2">
        <v>1</v>
      </c>
      <c r="F12" s="7">
        <f t="shared" si="0"/>
        <v>42927</v>
      </c>
      <c r="G12" s="2">
        <v>55440</v>
      </c>
      <c r="H12" s="2" t="s">
        <v>35</v>
      </c>
      <c r="I12" s="2">
        <v>13242718</v>
      </c>
      <c r="J12" s="2" t="s">
        <v>42</v>
      </c>
      <c r="K12" s="2">
        <v>1</v>
      </c>
      <c r="L12" s="2">
        <v>2</v>
      </c>
      <c r="M12" s="9">
        <v>6</v>
      </c>
      <c r="N12" s="2">
        <v>8500</v>
      </c>
      <c r="O12" s="2"/>
      <c r="P12" s="2">
        <f>($N12*$M12)/2</f>
        <v>25500</v>
      </c>
      <c r="Q12" s="2">
        <f>($N12*$M12)/2</f>
        <v>25500</v>
      </c>
      <c r="R12" s="2">
        <v>3</v>
      </c>
      <c r="S12" s="2">
        <v>0</v>
      </c>
      <c r="T12" s="2">
        <v>23</v>
      </c>
      <c r="U12" s="2" t="s">
        <v>43</v>
      </c>
      <c r="V12" s="10" t="s">
        <v>37</v>
      </c>
      <c r="W12" s="2" t="s">
        <v>51</v>
      </c>
      <c r="X12" s="2" t="s">
        <v>58</v>
      </c>
      <c r="Y12" s="2" t="s">
        <v>38</v>
      </c>
      <c r="Z12" s="2"/>
      <c r="AA12" s="2"/>
      <c r="AB12" s="2"/>
      <c r="AC12" s="2"/>
      <c r="AD12" s="2"/>
      <c r="AE12" s="2" t="s">
        <v>59</v>
      </c>
      <c r="BQ12"/>
      <c r="BR12" s="5"/>
    </row>
    <row r="13" spans="1:69">
      <c r="A13" s="6">
        <v>12</v>
      </c>
      <c r="B13" s="6" t="s">
        <v>31</v>
      </c>
      <c r="C13" s="2" t="s">
        <v>32</v>
      </c>
      <c r="D13" s="2" t="s">
        <v>40</v>
      </c>
      <c r="E13" s="2">
        <v>2</v>
      </c>
      <c r="F13" s="7">
        <f t="shared" si="0"/>
        <v>42928</v>
      </c>
      <c r="G13" s="2">
        <v>55440</v>
      </c>
      <c r="H13" s="2" t="s">
        <v>35</v>
      </c>
      <c r="I13" s="2">
        <v>13242718</v>
      </c>
      <c r="J13" s="2" t="s">
        <v>42</v>
      </c>
      <c r="K13" s="2">
        <v>1</v>
      </c>
      <c r="L13" s="2">
        <v>2</v>
      </c>
      <c r="M13" s="9">
        <v>6</v>
      </c>
      <c r="N13" s="2">
        <v>8500</v>
      </c>
      <c r="O13" s="2">
        <v>0</v>
      </c>
      <c r="P13" s="2">
        <f>($N13*$M13)/2</f>
        <v>25500</v>
      </c>
      <c r="Q13" s="2">
        <f>($N13*$M13)/2</f>
        <v>25500</v>
      </c>
      <c r="R13" s="2">
        <v>3</v>
      </c>
      <c r="S13" s="2">
        <v>0</v>
      </c>
      <c r="T13" s="2">
        <v>23</v>
      </c>
      <c r="U13" s="2" t="s">
        <v>43</v>
      </c>
      <c r="V13" s="10" t="s">
        <v>37</v>
      </c>
      <c r="W13" s="2" t="s">
        <v>51</v>
      </c>
      <c r="X13" s="2" t="s">
        <v>58</v>
      </c>
      <c r="Y13" s="2" t="s">
        <v>38</v>
      </c>
      <c r="Z13" s="2"/>
      <c r="AA13" s="2"/>
      <c r="AB13" s="2"/>
      <c r="AC13" s="2"/>
      <c r="AD13" s="2"/>
      <c r="AE13" s="2" t="s">
        <v>59</v>
      </c>
      <c r="BQ13"/>
    </row>
    <row r="14" spans="1:69">
      <c r="A14" s="6">
        <v>13</v>
      </c>
      <c r="B14" s="6" t="s">
        <v>31</v>
      </c>
      <c r="C14" s="2" t="s">
        <v>32</v>
      </c>
      <c r="D14" s="2" t="s">
        <v>40</v>
      </c>
      <c r="E14" s="2">
        <v>3</v>
      </c>
      <c r="F14" s="7">
        <f t="shared" si="0"/>
        <v>42929</v>
      </c>
      <c r="G14" s="2">
        <v>55440</v>
      </c>
      <c r="H14" s="2" t="s">
        <v>35</v>
      </c>
      <c r="I14" s="2">
        <v>13242718</v>
      </c>
      <c r="J14" s="2" t="s">
        <v>42</v>
      </c>
      <c r="K14" s="2">
        <v>1</v>
      </c>
      <c r="L14" s="2">
        <v>2</v>
      </c>
      <c r="M14" s="9">
        <v>6</v>
      </c>
      <c r="N14" s="2">
        <v>8500</v>
      </c>
      <c r="O14" s="2">
        <v>0</v>
      </c>
      <c r="P14" s="2">
        <f t="shared" ref="P14:Q16" si="2">($N14*$M14)/2</f>
        <v>25500</v>
      </c>
      <c r="Q14" s="2">
        <f t="shared" si="2"/>
        <v>25500</v>
      </c>
      <c r="R14" s="2">
        <v>3</v>
      </c>
      <c r="S14" s="2">
        <v>0</v>
      </c>
      <c r="T14" s="2">
        <v>23</v>
      </c>
      <c r="U14" s="2" t="s">
        <v>43</v>
      </c>
      <c r="V14" s="10" t="s">
        <v>37</v>
      </c>
      <c r="W14" s="2" t="s">
        <v>51</v>
      </c>
      <c r="X14" s="2" t="s">
        <v>58</v>
      </c>
      <c r="Y14" s="2" t="s">
        <v>38</v>
      </c>
      <c r="Z14" s="2"/>
      <c r="AA14" s="2"/>
      <c r="AB14" s="2"/>
      <c r="AC14" s="2"/>
      <c r="AD14" s="2"/>
      <c r="AE14" s="2" t="s">
        <v>59</v>
      </c>
      <c r="BQ14"/>
    </row>
    <row r="15" spans="1:31">
      <c r="A15" s="6">
        <v>14</v>
      </c>
      <c r="B15" s="6" t="s">
        <v>31</v>
      </c>
      <c r="C15" s="2" t="s">
        <v>32</v>
      </c>
      <c r="D15" s="2" t="s">
        <v>40</v>
      </c>
      <c r="E15" s="2">
        <v>4</v>
      </c>
      <c r="F15" s="7">
        <f t="shared" si="0"/>
        <v>42930</v>
      </c>
      <c r="G15" s="2">
        <v>55440</v>
      </c>
      <c r="H15" s="2" t="s">
        <v>35</v>
      </c>
      <c r="I15" s="2">
        <v>13242718</v>
      </c>
      <c r="J15" s="2" t="s">
        <v>42</v>
      </c>
      <c r="K15" s="2">
        <v>1</v>
      </c>
      <c r="L15" s="2">
        <v>2</v>
      </c>
      <c r="M15" s="9">
        <v>6</v>
      </c>
      <c r="N15" s="2">
        <v>8500</v>
      </c>
      <c r="O15" s="2">
        <v>0</v>
      </c>
      <c r="P15" s="2">
        <f t="shared" si="2"/>
        <v>25500</v>
      </c>
      <c r="Q15" s="2">
        <f t="shared" si="2"/>
        <v>25500</v>
      </c>
      <c r="R15" s="2">
        <v>3</v>
      </c>
      <c r="S15" s="2">
        <v>0</v>
      </c>
      <c r="T15" s="2">
        <v>23</v>
      </c>
      <c r="U15" s="2" t="s">
        <v>43</v>
      </c>
      <c r="V15" s="10" t="s">
        <v>37</v>
      </c>
      <c r="W15" s="2" t="s">
        <v>51</v>
      </c>
      <c r="X15" s="2" t="s">
        <v>58</v>
      </c>
      <c r="Y15" s="2" t="s">
        <v>38</v>
      </c>
      <c r="Z15" s="2"/>
      <c r="AA15" s="2"/>
      <c r="AB15" s="2"/>
      <c r="AC15" s="2"/>
      <c r="AD15" s="2"/>
      <c r="AE15" s="2" t="s">
        <v>59</v>
      </c>
    </row>
    <row r="16" spans="1:31">
      <c r="A16" s="6">
        <v>15</v>
      </c>
      <c r="B16" s="6" t="s">
        <v>31</v>
      </c>
      <c r="C16" s="2" t="s">
        <v>32</v>
      </c>
      <c r="D16" s="2" t="s">
        <v>40</v>
      </c>
      <c r="E16" s="2">
        <v>5</v>
      </c>
      <c r="F16" s="7">
        <f t="shared" si="0"/>
        <v>42931</v>
      </c>
      <c r="G16" s="2">
        <v>55440</v>
      </c>
      <c r="H16" s="2" t="s">
        <v>35</v>
      </c>
      <c r="I16" s="2">
        <v>13242718</v>
      </c>
      <c r="J16" s="2" t="s">
        <v>42</v>
      </c>
      <c r="K16" s="2">
        <v>1</v>
      </c>
      <c r="L16" s="2">
        <v>2</v>
      </c>
      <c r="M16" s="9">
        <v>6</v>
      </c>
      <c r="N16" s="2">
        <v>8500</v>
      </c>
      <c r="O16" s="2">
        <v>0</v>
      </c>
      <c r="P16" s="2">
        <f t="shared" si="2"/>
        <v>25500</v>
      </c>
      <c r="Q16" s="2">
        <f t="shared" si="2"/>
        <v>25500</v>
      </c>
      <c r="R16" s="2">
        <v>3</v>
      </c>
      <c r="S16" s="2">
        <v>0</v>
      </c>
      <c r="T16" s="2">
        <v>23</v>
      </c>
      <c r="U16" s="2" t="s">
        <v>43</v>
      </c>
      <c r="V16" s="10" t="s">
        <v>37</v>
      </c>
      <c r="W16" s="2" t="s">
        <v>51</v>
      </c>
      <c r="X16" s="2" t="s">
        <v>58</v>
      </c>
      <c r="Y16" s="2" t="s">
        <v>38</v>
      </c>
      <c r="Z16" s="2"/>
      <c r="AA16" s="2"/>
      <c r="AB16" s="2"/>
      <c r="AC16" s="2"/>
      <c r="AD16" s="2"/>
      <c r="AE16" s="2" t="s">
        <v>59</v>
      </c>
    </row>
    <row r="17" spans="1:31">
      <c r="A17" s="6">
        <v>16</v>
      </c>
      <c r="B17" s="6" t="s">
        <v>31</v>
      </c>
      <c r="C17" s="2" t="s">
        <v>32</v>
      </c>
      <c r="D17" s="2"/>
      <c r="E17" s="2">
        <v>6</v>
      </c>
      <c r="F17" s="7">
        <f t="shared" si="0"/>
        <v>42932</v>
      </c>
      <c r="G17" s="2">
        <v>295388</v>
      </c>
      <c r="H17" s="2" t="s">
        <v>35</v>
      </c>
      <c r="I17" s="2">
        <v>13242718</v>
      </c>
      <c r="J17" s="2" t="s">
        <v>42</v>
      </c>
      <c r="K17" s="2">
        <v>1</v>
      </c>
      <c r="L17" s="2">
        <v>2</v>
      </c>
      <c r="M17" s="9">
        <v>12</v>
      </c>
      <c r="N17" s="2">
        <v>262400</v>
      </c>
      <c r="O17" s="2">
        <f>N17*M17</f>
        <v>3148800</v>
      </c>
      <c r="P17" s="2">
        <v>0</v>
      </c>
      <c r="Q17" s="2">
        <v>0</v>
      </c>
      <c r="R17" s="2">
        <v>3</v>
      </c>
      <c r="S17" s="2">
        <v>0</v>
      </c>
      <c r="T17" s="2">
        <v>22</v>
      </c>
      <c r="U17" s="2" t="s">
        <v>60</v>
      </c>
      <c r="V17" s="10" t="s">
        <v>37</v>
      </c>
      <c r="W17" s="2" t="s">
        <v>37</v>
      </c>
      <c r="X17" s="2"/>
      <c r="Y17" s="2" t="s">
        <v>38</v>
      </c>
      <c r="Z17" s="2"/>
      <c r="AA17" s="2"/>
      <c r="AB17" s="2"/>
      <c r="AC17" s="2"/>
      <c r="AD17" s="2"/>
      <c r="AE17" s="2" t="s">
        <v>61</v>
      </c>
    </row>
    <row r="18" spans="1:31">
      <c r="A18" s="6">
        <v>17</v>
      </c>
      <c r="B18" s="6" t="s">
        <v>31</v>
      </c>
      <c r="C18" s="2" t="s">
        <v>32</v>
      </c>
      <c r="D18" s="2"/>
      <c r="E18" s="2">
        <v>7</v>
      </c>
      <c r="F18" s="7">
        <f t="shared" si="0"/>
        <v>42933</v>
      </c>
      <c r="G18" s="2">
        <v>10000</v>
      </c>
      <c r="H18" s="2" t="s">
        <v>35</v>
      </c>
      <c r="I18" s="2">
        <v>13242718</v>
      </c>
      <c r="J18" s="2" t="s">
        <v>42</v>
      </c>
      <c r="K18" s="2">
        <v>1</v>
      </c>
      <c r="L18" s="2">
        <v>1</v>
      </c>
      <c r="M18" s="9">
        <v>12</v>
      </c>
      <c r="N18" s="2">
        <v>25000</v>
      </c>
      <c r="O18" s="2">
        <f t="shared" ref="O18:O27" si="3">N18*M18</f>
        <v>300000</v>
      </c>
      <c r="P18" s="2">
        <v>0</v>
      </c>
      <c r="Q18" s="2">
        <v>0</v>
      </c>
      <c r="R18" s="2">
        <v>3</v>
      </c>
      <c r="S18" s="2">
        <v>0</v>
      </c>
      <c r="T18" s="2">
        <v>22</v>
      </c>
      <c r="U18" s="2" t="s">
        <v>60</v>
      </c>
      <c r="V18" s="10" t="s">
        <v>37</v>
      </c>
      <c r="W18" s="2" t="s">
        <v>37</v>
      </c>
      <c r="X18" s="2"/>
      <c r="Y18" s="2" t="s">
        <v>38</v>
      </c>
      <c r="Z18" s="2"/>
      <c r="AA18" s="7"/>
      <c r="AB18" s="2"/>
      <c r="AC18" s="2"/>
      <c r="AD18" s="2"/>
      <c r="AE18" s="2" t="s">
        <v>62</v>
      </c>
    </row>
    <row r="19" spans="1:31">
      <c r="A19" s="6">
        <v>18</v>
      </c>
      <c r="B19" s="6" t="s">
        <v>31</v>
      </c>
      <c r="C19" s="2" t="s">
        <v>32</v>
      </c>
      <c r="D19" s="2"/>
      <c r="E19" s="2">
        <v>8</v>
      </c>
      <c r="F19" s="7">
        <f t="shared" si="0"/>
        <v>42934</v>
      </c>
      <c r="G19" s="2">
        <v>295388</v>
      </c>
      <c r="H19" s="2" t="s">
        <v>35</v>
      </c>
      <c r="I19" s="2">
        <v>13242718</v>
      </c>
      <c r="J19" s="2" t="s">
        <v>42</v>
      </c>
      <c r="K19" s="2">
        <v>1</v>
      </c>
      <c r="L19" s="2">
        <v>2</v>
      </c>
      <c r="M19" s="9">
        <v>12</v>
      </c>
      <c r="N19" s="2">
        <v>560000</v>
      </c>
      <c r="O19" s="2"/>
      <c r="P19" s="2">
        <v>33600</v>
      </c>
      <c r="Q19" s="2">
        <v>33600</v>
      </c>
      <c r="R19" s="2">
        <v>3</v>
      </c>
      <c r="S19" s="2">
        <v>0</v>
      </c>
      <c r="T19" s="2">
        <v>23</v>
      </c>
      <c r="U19" s="2" t="s">
        <v>43</v>
      </c>
      <c r="V19" s="10" t="s">
        <v>37</v>
      </c>
      <c r="W19" s="2" t="s">
        <v>37</v>
      </c>
      <c r="X19" s="2"/>
      <c r="Y19" s="2" t="s">
        <v>38</v>
      </c>
      <c r="Z19" s="2"/>
      <c r="AA19" s="2"/>
      <c r="AB19" s="2"/>
      <c r="AC19" s="2"/>
      <c r="AD19" s="2"/>
      <c r="AE19" s="2" t="s">
        <v>63</v>
      </c>
    </row>
    <row r="20" spans="1:31">
      <c r="A20" s="6">
        <v>19</v>
      </c>
      <c r="B20" s="6" t="s">
        <v>31</v>
      </c>
      <c r="C20" s="2" t="s">
        <v>32</v>
      </c>
      <c r="D20" s="2"/>
      <c r="E20" s="2">
        <v>9</v>
      </c>
      <c r="F20" s="7">
        <f t="shared" si="0"/>
        <v>42935</v>
      </c>
      <c r="G20" s="2">
        <v>6578393</v>
      </c>
      <c r="H20" s="2" t="s">
        <v>35</v>
      </c>
      <c r="I20" s="2">
        <v>13242718</v>
      </c>
      <c r="J20" s="2" t="s">
        <v>42</v>
      </c>
      <c r="K20" s="2">
        <v>1</v>
      </c>
      <c r="L20" s="2">
        <v>1</v>
      </c>
      <c r="M20" s="9">
        <v>12</v>
      </c>
      <c r="N20" s="2">
        <v>456700</v>
      </c>
      <c r="O20" s="2">
        <f t="shared" si="3"/>
        <v>5480400</v>
      </c>
      <c r="P20" s="2">
        <v>0</v>
      </c>
      <c r="Q20" s="2">
        <v>0</v>
      </c>
      <c r="R20" s="2">
        <v>3</v>
      </c>
      <c r="S20" s="2">
        <v>0</v>
      </c>
      <c r="T20" s="2">
        <v>22</v>
      </c>
      <c r="U20" s="2" t="s">
        <v>60</v>
      </c>
      <c r="V20" s="10" t="s">
        <v>37</v>
      </c>
      <c r="W20" s="2" t="s">
        <v>37</v>
      </c>
      <c r="X20" s="2"/>
      <c r="Y20" s="2" t="s">
        <v>38</v>
      </c>
      <c r="Z20" s="2"/>
      <c r="AA20" s="7"/>
      <c r="AB20" s="2"/>
      <c r="AC20" s="2"/>
      <c r="AD20" s="2"/>
      <c r="AE20" s="2" t="s">
        <v>61</v>
      </c>
    </row>
    <row r="21" spans="1:31">
      <c r="A21" s="6">
        <v>20</v>
      </c>
      <c r="B21" s="6" t="s">
        <v>31</v>
      </c>
      <c r="C21" s="2" t="s">
        <v>32</v>
      </c>
      <c r="D21" s="2"/>
      <c r="E21" s="2">
        <v>10</v>
      </c>
      <c r="F21" s="7">
        <f t="shared" si="0"/>
        <v>42936</v>
      </c>
      <c r="G21" s="2">
        <v>295388</v>
      </c>
      <c r="H21" s="2" t="s">
        <v>35</v>
      </c>
      <c r="I21" s="2">
        <v>13242718</v>
      </c>
      <c r="J21" s="2" t="s">
        <v>42</v>
      </c>
      <c r="K21" s="2">
        <v>1</v>
      </c>
      <c r="L21" s="2">
        <v>2</v>
      </c>
      <c r="M21" s="9">
        <v>12</v>
      </c>
      <c r="N21" s="2">
        <v>458972</v>
      </c>
      <c r="O21" s="2">
        <v>0</v>
      </c>
      <c r="P21" s="2">
        <f>($N21*$M21)/2</f>
        <v>2753832</v>
      </c>
      <c r="Q21" s="2">
        <f>($N21*$M21)/2</f>
        <v>2753832</v>
      </c>
      <c r="R21" s="2">
        <v>3</v>
      </c>
      <c r="S21" s="2">
        <v>0</v>
      </c>
      <c r="T21" s="2">
        <v>23</v>
      </c>
      <c r="U21" s="2" t="s">
        <v>43</v>
      </c>
      <c r="V21" s="10" t="s">
        <v>37</v>
      </c>
      <c r="W21" s="2" t="s">
        <v>37</v>
      </c>
      <c r="X21" s="2"/>
      <c r="Y21" s="2" t="s">
        <v>38</v>
      </c>
      <c r="Z21" s="2"/>
      <c r="AA21" s="2"/>
      <c r="AB21" s="2"/>
      <c r="AC21" s="2"/>
      <c r="AD21" s="2"/>
      <c r="AE21" s="2" t="s">
        <v>64</v>
      </c>
    </row>
    <row r="22" spans="1:31">
      <c r="A22" s="6">
        <v>21</v>
      </c>
      <c r="B22" s="6" t="s">
        <v>31</v>
      </c>
      <c r="C22" s="2" t="s">
        <v>32</v>
      </c>
      <c r="D22" s="2"/>
      <c r="E22" s="2">
        <v>11</v>
      </c>
      <c r="F22" s="7">
        <f t="shared" si="0"/>
        <v>42937</v>
      </c>
      <c r="G22" s="2">
        <v>478578</v>
      </c>
      <c r="H22" s="2" t="s">
        <v>35</v>
      </c>
      <c r="I22" s="2">
        <v>13242718</v>
      </c>
      <c r="J22" s="2" t="s">
        <v>42</v>
      </c>
      <c r="K22" s="2">
        <v>1</v>
      </c>
      <c r="L22" s="2">
        <v>1</v>
      </c>
      <c r="M22" s="9">
        <v>12</v>
      </c>
      <c r="N22" s="2">
        <v>345000</v>
      </c>
      <c r="O22" s="2">
        <f t="shared" si="3"/>
        <v>4140000</v>
      </c>
      <c r="P22" s="2">
        <v>0</v>
      </c>
      <c r="Q22" s="2">
        <v>0</v>
      </c>
      <c r="R22" s="2">
        <v>3</v>
      </c>
      <c r="S22" s="2">
        <v>0</v>
      </c>
      <c r="T22" s="2">
        <v>22</v>
      </c>
      <c r="U22" s="2" t="s">
        <v>60</v>
      </c>
      <c r="V22" s="10" t="s">
        <v>37</v>
      </c>
      <c r="W22" s="2" t="s">
        <v>37</v>
      </c>
      <c r="X22" s="2"/>
      <c r="Y22" s="2" t="s">
        <v>38</v>
      </c>
      <c r="Z22" s="2"/>
      <c r="AA22" s="7"/>
      <c r="AB22" s="2"/>
      <c r="AC22" s="2"/>
      <c r="AD22" s="2"/>
      <c r="AE22" s="2" t="s">
        <v>61</v>
      </c>
    </row>
    <row r="23" spans="1:31">
      <c r="A23" s="6">
        <v>22</v>
      </c>
      <c r="B23" s="6" t="s">
        <v>31</v>
      </c>
      <c r="C23" s="2" t="s">
        <v>32</v>
      </c>
      <c r="D23" s="2"/>
      <c r="E23" s="2">
        <v>12</v>
      </c>
      <c r="F23" s="7">
        <f t="shared" si="0"/>
        <v>42938</v>
      </c>
      <c r="G23" s="2">
        <v>684357</v>
      </c>
      <c r="H23" s="2" t="s">
        <v>35</v>
      </c>
      <c r="I23" s="2">
        <v>13242718</v>
      </c>
      <c r="J23" s="2" t="s">
        <v>42</v>
      </c>
      <c r="K23" s="2">
        <v>1</v>
      </c>
      <c r="L23" s="2">
        <v>2</v>
      </c>
      <c r="M23" s="9">
        <v>12</v>
      </c>
      <c r="N23" s="2">
        <v>450000</v>
      </c>
      <c r="O23" s="2">
        <f t="shared" si="3"/>
        <v>5400000</v>
      </c>
      <c r="P23" s="2">
        <v>0</v>
      </c>
      <c r="Q23" s="2">
        <v>0</v>
      </c>
      <c r="R23" s="2">
        <v>3</v>
      </c>
      <c r="S23" s="2">
        <v>0</v>
      </c>
      <c r="T23" s="2">
        <v>22</v>
      </c>
      <c r="U23" s="2" t="s">
        <v>60</v>
      </c>
      <c r="V23" s="10" t="s">
        <v>37</v>
      </c>
      <c r="W23" s="2" t="s">
        <v>51</v>
      </c>
      <c r="X23" s="2" t="s">
        <v>58</v>
      </c>
      <c r="Y23" s="2" t="s">
        <v>38</v>
      </c>
      <c r="Z23" s="2"/>
      <c r="AA23" s="7"/>
      <c r="AB23" s="2"/>
      <c r="AC23" s="2"/>
      <c r="AD23" s="2"/>
      <c r="AE23" s="2" t="s">
        <v>65</v>
      </c>
    </row>
    <row r="24" spans="1:31">
      <c r="A24" s="6">
        <v>23</v>
      </c>
      <c r="B24" s="6" t="s">
        <v>31</v>
      </c>
      <c r="C24" s="2" t="s">
        <v>32</v>
      </c>
      <c r="D24" s="2"/>
      <c r="E24" s="2">
        <v>13</v>
      </c>
      <c r="F24" s="7">
        <f t="shared" si="0"/>
        <v>42939</v>
      </c>
      <c r="G24" s="2">
        <v>7683936</v>
      </c>
      <c r="H24" s="2" t="s">
        <v>35</v>
      </c>
      <c r="I24" s="2">
        <v>13242718</v>
      </c>
      <c r="J24" s="2" t="s">
        <v>42</v>
      </c>
      <c r="K24" s="2">
        <v>1</v>
      </c>
      <c r="L24" s="2">
        <v>2</v>
      </c>
      <c r="M24" s="9">
        <v>12</v>
      </c>
      <c r="N24" s="2">
        <v>769900</v>
      </c>
      <c r="O24" s="2">
        <f t="shared" si="3"/>
        <v>9238800</v>
      </c>
      <c r="P24" s="2">
        <v>0</v>
      </c>
      <c r="Q24" s="2">
        <v>0</v>
      </c>
      <c r="R24" s="2">
        <v>3</v>
      </c>
      <c r="S24" s="2">
        <v>0</v>
      </c>
      <c r="T24" s="2">
        <v>22</v>
      </c>
      <c r="U24" s="2" t="s">
        <v>60</v>
      </c>
      <c r="V24" s="10" t="s">
        <v>37</v>
      </c>
      <c r="W24" s="2" t="s">
        <v>51</v>
      </c>
      <c r="X24" s="2" t="s">
        <v>58</v>
      </c>
      <c r="Y24" s="2" t="s">
        <v>38</v>
      </c>
      <c r="Z24" s="2"/>
      <c r="AA24" s="7"/>
      <c r="AB24" s="2"/>
      <c r="AC24" s="2"/>
      <c r="AD24" s="2"/>
      <c r="AE24" s="2" t="s">
        <v>65</v>
      </c>
    </row>
    <row r="25" spans="1:70">
      <c r="A25" s="6">
        <v>24</v>
      </c>
      <c r="B25" s="6" t="s">
        <v>31</v>
      </c>
      <c r="C25" s="2" t="s">
        <v>32</v>
      </c>
      <c r="D25" s="2"/>
      <c r="E25" s="2">
        <v>14</v>
      </c>
      <c r="F25" s="7">
        <f t="shared" si="0"/>
        <v>42940</v>
      </c>
      <c r="G25" s="2">
        <v>474353</v>
      </c>
      <c r="H25" s="2" t="s">
        <v>35</v>
      </c>
      <c r="I25" s="2">
        <v>13242718</v>
      </c>
      <c r="J25" s="2" t="s">
        <v>42</v>
      </c>
      <c r="K25" s="2">
        <v>1</v>
      </c>
      <c r="L25" s="2">
        <v>2</v>
      </c>
      <c r="M25" s="9">
        <v>12</v>
      </c>
      <c r="N25" s="2">
        <v>568790</v>
      </c>
      <c r="O25" s="2">
        <f t="shared" si="3"/>
        <v>6825480</v>
      </c>
      <c r="P25" s="2">
        <v>0</v>
      </c>
      <c r="Q25" s="2">
        <v>0</v>
      </c>
      <c r="R25" s="2">
        <v>3</v>
      </c>
      <c r="S25" s="2">
        <v>0</v>
      </c>
      <c r="T25" s="2">
        <v>22</v>
      </c>
      <c r="U25" s="2" t="s">
        <v>60</v>
      </c>
      <c r="V25" s="10" t="s">
        <v>37</v>
      </c>
      <c r="W25" s="2" t="s">
        <v>51</v>
      </c>
      <c r="X25" s="2" t="s">
        <v>58</v>
      </c>
      <c r="Y25" s="2" t="s">
        <v>38</v>
      </c>
      <c r="Z25" s="2"/>
      <c r="AA25" s="7"/>
      <c r="AB25" s="2"/>
      <c r="AC25" s="2"/>
      <c r="AD25" s="2"/>
      <c r="AE25" s="2" t="s">
        <v>65</v>
      </c>
      <c r="BR25"/>
    </row>
    <row r="26" spans="1:70">
      <c r="A26" s="6">
        <v>25</v>
      </c>
      <c r="B26" s="6" t="s">
        <v>31</v>
      </c>
      <c r="C26" s="2" t="s">
        <v>32</v>
      </c>
      <c r="D26" s="2"/>
      <c r="E26" s="2">
        <v>15</v>
      </c>
      <c r="F26" s="7">
        <f t="shared" si="0"/>
        <v>42941</v>
      </c>
      <c r="G26" s="2">
        <v>835354</v>
      </c>
      <c r="H26" s="2" t="s">
        <v>35</v>
      </c>
      <c r="I26" s="2">
        <v>13242718</v>
      </c>
      <c r="J26" s="2" t="s">
        <v>42</v>
      </c>
      <c r="K26" s="2">
        <v>1</v>
      </c>
      <c r="L26" s="2">
        <v>2</v>
      </c>
      <c r="M26" s="9">
        <v>12</v>
      </c>
      <c r="N26" s="2">
        <v>250000</v>
      </c>
      <c r="O26" s="2">
        <f t="shared" si="3"/>
        <v>3000000</v>
      </c>
      <c r="P26" s="2">
        <v>0</v>
      </c>
      <c r="Q26" s="2">
        <v>0</v>
      </c>
      <c r="R26" s="2">
        <v>3</v>
      </c>
      <c r="S26" s="2">
        <v>0</v>
      </c>
      <c r="T26" s="2">
        <v>22</v>
      </c>
      <c r="U26" s="2" t="s">
        <v>60</v>
      </c>
      <c r="V26" s="10" t="s">
        <v>37</v>
      </c>
      <c r="W26" s="2" t="s">
        <v>51</v>
      </c>
      <c r="X26" s="2" t="s">
        <v>58</v>
      </c>
      <c r="Y26" s="2" t="s">
        <v>38</v>
      </c>
      <c r="Z26" s="2"/>
      <c r="AA26" s="7"/>
      <c r="AB26" s="2"/>
      <c r="AC26" s="2"/>
      <c r="AD26" s="2"/>
      <c r="AE26" s="2" t="s">
        <v>65</v>
      </c>
      <c r="BR26"/>
    </row>
    <row r="27" spans="1:31">
      <c r="A27" s="6">
        <v>26</v>
      </c>
      <c r="B27" s="6" t="s">
        <v>31</v>
      </c>
      <c r="C27" s="2" t="s">
        <v>32</v>
      </c>
      <c r="D27" s="2"/>
      <c r="E27" s="2">
        <v>16</v>
      </c>
      <c r="F27" s="7">
        <f t="shared" si="0"/>
        <v>42942</v>
      </c>
      <c r="G27" s="2">
        <v>4785635</v>
      </c>
      <c r="H27" s="2" t="s">
        <v>35</v>
      </c>
      <c r="I27" s="2">
        <v>13242718</v>
      </c>
      <c r="J27" s="2" t="s">
        <v>42</v>
      </c>
      <c r="K27" s="2">
        <v>1</v>
      </c>
      <c r="L27" s="2">
        <v>2</v>
      </c>
      <c r="M27" s="9">
        <v>12</v>
      </c>
      <c r="N27" s="2">
        <v>262400</v>
      </c>
      <c r="O27" s="2">
        <f t="shared" si="3"/>
        <v>3148800</v>
      </c>
      <c r="P27" s="2">
        <v>0</v>
      </c>
      <c r="Q27" s="2">
        <v>0</v>
      </c>
      <c r="R27" s="2">
        <v>3</v>
      </c>
      <c r="S27" s="2">
        <v>0</v>
      </c>
      <c r="T27" s="2">
        <v>22</v>
      </c>
      <c r="U27" s="2" t="s">
        <v>60</v>
      </c>
      <c r="V27" s="10" t="s">
        <v>37</v>
      </c>
      <c r="W27" s="2" t="s">
        <v>51</v>
      </c>
      <c r="X27" s="2" t="s">
        <v>58</v>
      </c>
      <c r="Y27" s="2" t="s">
        <v>38</v>
      </c>
      <c r="Z27" s="2"/>
      <c r="AA27" s="7"/>
      <c r="AB27" s="2"/>
      <c r="AC27" s="2"/>
      <c r="AD27" s="2"/>
      <c r="AE27" s="2" t="s">
        <v>65</v>
      </c>
    </row>
    <row r="28" spans="1:31">
      <c r="A28" s="6">
        <v>27</v>
      </c>
      <c r="B28" s="6" t="s">
        <v>66</v>
      </c>
      <c r="C28" s="2" t="s">
        <v>32</v>
      </c>
      <c r="D28" s="2"/>
      <c r="E28" s="2">
        <v>17</v>
      </c>
      <c r="F28" s="7">
        <f t="shared" si="0"/>
        <v>42943</v>
      </c>
      <c r="G28" s="2">
        <v>85000</v>
      </c>
      <c r="H28" s="2" t="s">
        <v>35</v>
      </c>
      <c r="I28" s="2">
        <v>13242718</v>
      </c>
      <c r="J28" s="2" t="s">
        <v>42</v>
      </c>
      <c r="K28" s="2">
        <v>1</v>
      </c>
      <c r="L28" s="2">
        <v>2</v>
      </c>
      <c r="M28" s="9">
        <v>12</v>
      </c>
      <c r="N28" s="2">
        <v>85000</v>
      </c>
      <c r="O28" s="2">
        <v>0</v>
      </c>
      <c r="P28" s="2">
        <v>0</v>
      </c>
      <c r="Q28" s="2">
        <v>0</v>
      </c>
      <c r="R28" s="2">
        <v>3</v>
      </c>
      <c r="S28" s="2">
        <v>0</v>
      </c>
      <c r="T28" s="2"/>
      <c r="U28" s="2"/>
      <c r="V28" s="10" t="s">
        <v>37</v>
      </c>
      <c r="W28" s="2" t="s">
        <v>37</v>
      </c>
      <c r="X28" s="2"/>
      <c r="Y28" s="2" t="s">
        <v>67</v>
      </c>
      <c r="Z28" s="2">
        <v>1243</v>
      </c>
      <c r="AA28" s="7">
        <v>42919</v>
      </c>
      <c r="AB28" s="2"/>
      <c r="AC28" s="2"/>
      <c r="AD28" s="2"/>
      <c r="AE28" s="2" t="s">
        <v>68</v>
      </c>
    </row>
    <row r="29" spans="1:31">
      <c r="A29" s="6">
        <v>28</v>
      </c>
      <c r="B29" s="6" t="s">
        <v>66</v>
      </c>
      <c r="C29" s="2" t="s">
        <v>32</v>
      </c>
      <c r="D29" s="2"/>
      <c r="E29" s="2">
        <v>18</v>
      </c>
      <c r="F29" s="7">
        <f t="shared" si="0"/>
        <v>42944</v>
      </c>
      <c r="G29" s="2">
        <v>54420</v>
      </c>
      <c r="H29" s="2" t="s">
        <v>35</v>
      </c>
      <c r="I29" s="2">
        <v>13242718</v>
      </c>
      <c r="J29" s="2" t="s">
        <v>42</v>
      </c>
      <c r="K29" s="2">
        <v>1</v>
      </c>
      <c r="L29" s="2">
        <v>2</v>
      </c>
      <c r="M29" s="9">
        <v>12</v>
      </c>
      <c r="N29" s="2">
        <v>49500</v>
      </c>
      <c r="O29" s="2">
        <v>0</v>
      </c>
      <c r="P29" s="2">
        <v>0</v>
      </c>
      <c r="Q29" s="2">
        <v>0</v>
      </c>
      <c r="R29" s="2">
        <v>3</v>
      </c>
      <c r="S29" s="2">
        <v>0</v>
      </c>
      <c r="T29" s="2"/>
      <c r="U29" s="2"/>
      <c r="V29" s="10" t="s">
        <v>37</v>
      </c>
      <c r="W29" s="2" t="s">
        <v>37</v>
      </c>
      <c r="X29" s="2"/>
      <c r="Y29" s="2" t="s">
        <v>67</v>
      </c>
      <c r="Z29" s="2">
        <v>1222</v>
      </c>
      <c r="AA29" s="7">
        <v>42926</v>
      </c>
      <c r="AB29" s="2"/>
      <c r="AC29" s="2"/>
      <c r="AD29" s="2"/>
      <c r="AE29" s="2" t="s">
        <v>68</v>
      </c>
    </row>
    <row r="30" spans="1:31">
      <c r="A30" s="6">
        <v>29</v>
      </c>
      <c r="B30" s="6" t="s">
        <v>66</v>
      </c>
      <c r="C30" s="2" t="s">
        <v>32</v>
      </c>
      <c r="D30" s="2"/>
      <c r="E30" s="2">
        <v>19</v>
      </c>
      <c r="F30" s="7">
        <f t="shared" si="0"/>
        <v>42945</v>
      </c>
      <c r="G30" s="2">
        <v>85000</v>
      </c>
      <c r="H30" s="2" t="s">
        <v>35</v>
      </c>
      <c r="I30" s="2">
        <v>13242718</v>
      </c>
      <c r="J30" s="2" t="s">
        <v>42</v>
      </c>
      <c r="K30" s="2">
        <v>1</v>
      </c>
      <c r="L30" s="2">
        <v>2</v>
      </c>
      <c r="M30" s="9">
        <v>12</v>
      </c>
      <c r="N30" s="2">
        <v>85000</v>
      </c>
      <c r="O30" s="2">
        <v>0</v>
      </c>
      <c r="P30" s="2">
        <v>0</v>
      </c>
      <c r="Q30" s="2">
        <v>0</v>
      </c>
      <c r="R30" s="2">
        <v>3</v>
      </c>
      <c r="S30" s="2">
        <v>0</v>
      </c>
      <c r="T30" s="2"/>
      <c r="U30" s="2"/>
      <c r="V30" s="10" t="s">
        <v>37</v>
      </c>
      <c r="W30" s="2" t="s">
        <v>37</v>
      </c>
      <c r="X30" s="2"/>
      <c r="Y30" s="2" t="s">
        <v>67</v>
      </c>
      <c r="Z30" s="2">
        <v>5674</v>
      </c>
      <c r="AA30" s="7">
        <v>42919</v>
      </c>
      <c r="AB30" s="2"/>
      <c r="AC30" s="2"/>
      <c r="AD30" s="2"/>
      <c r="AE30" s="2" t="s">
        <v>68</v>
      </c>
    </row>
    <row r="31" spans="1:31">
      <c r="A31" s="6">
        <v>30</v>
      </c>
      <c r="B31" s="6" t="s">
        <v>66</v>
      </c>
      <c r="C31" s="2" t="s">
        <v>32</v>
      </c>
      <c r="D31" s="2"/>
      <c r="E31" s="2">
        <v>20</v>
      </c>
      <c r="F31" s="7">
        <f t="shared" si="0"/>
        <v>42946</v>
      </c>
      <c r="G31" s="2">
        <v>54420</v>
      </c>
      <c r="H31" s="2" t="s">
        <v>35</v>
      </c>
      <c r="I31" s="2">
        <v>13242718</v>
      </c>
      <c r="J31" s="2" t="s">
        <v>42</v>
      </c>
      <c r="K31" s="2">
        <v>1</v>
      </c>
      <c r="L31" s="2">
        <v>2</v>
      </c>
      <c r="M31" s="9">
        <v>12</v>
      </c>
      <c r="N31" s="2">
        <v>49500</v>
      </c>
      <c r="O31" s="2">
        <v>0</v>
      </c>
      <c r="P31" s="2">
        <v>0</v>
      </c>
      <c r="Q31" s="2">
        <v>0</v>
      </c>
      <c r="R31" s="2">
        <v>3</v>
      </c>
      <c r="S31" s="2">
        <v>0</v>
      </c>
      <c r="T31" s="2"/>
      <c r="U31" s="2"/>
      <c r="V31" s="10" t="s">
        <v>37</v>
      </c>
      <c r="W31" s="2" t="s">
        <v>37</v>
      </c>
      <c r="X31" s="2"/>
      <c r="Y31" s="2" t="s">
        <v>67</v>
      </c>
      <c r="Z31" s="2">
        <v>6745</v>
      </c>
      <c r="AA31" s="7">
        <v>42927</v>
      </c>
      <c r="AB31" s="2"/>
      <c r="AC31" s="2"/>
      <c r="AD31" s="2"/>
      <c r="AE31" s="2" t="s">
        <v>68</v>
      </c>
    </row>
    <row r="32" spans="1:31">
      <c r="A32" s="6">
        <v>31</v>
      </c>
      <c r="B32" s="6" t="s">
        <v>66</v>
      </c>
      <c r="C32" s="2" t="s">
        <v>32</v>
      </c>
      <c r="D32" s="2"/>
      <c r="E32" s="2">
        <v>21</v>
      </c>
      <c r="F32" s="7">
        <f t="shared" si="0"/>
        <v>42947</v>
      </c>
      <c r="G32" s="2">
        <v>85000</v>
      </c>
      <c r="H32" s="2" t="s">
        <v>35</v>
      </c>
      <c r="I32" s="2">
        <v>13242718</v>
      </c>
      <c r="J32" s="2" t="s">
        <v>42</v>
      </c>
      <c r="K32" s="2">
        <v>1</v>
      </c>
      <c r="L32" s="2">
        <v>2</v>
      </c>
      <c r="M32" s="9">
        <v>12</v>
      </c>
      <c r="N32" s="2">
        <v>85000</v>
      </c>
      <c r="O32" s="2">
        <v>0</v>
      </c>
      <c r="P32" s="2">
        <v>0</v>
      </c>
      <c r="Q32" s="2">
        <v>0</v>
      </c>
      <c r="R32" s="2">
        <v>3</v>
      </c>
      <c r="S32" s="2">
        <v>0</v>
      </c>
      <c r="T32" s="2"/>
      <c r="U32" s="2"/>
      <c r="V32" s="10" t="s">
        <v>37</v>
      </c>
      <c r="W32" s="2" t="s">
        <v>37</v>
      </c>
      <c r="X32" s="2"/>
      <c r="Y32" s="2" t="s">
        <v>67</v>
      </c>
      <c r="Z32" s="2">
        <v>1334</v>
      </c>
      <c r="AA32" s="7">
        <v>42919</v>
      </c>
      <c r="AB32" s="2"/>
      <c r="AC32" s="2"/>
      <c r="AD32" s="2"/>
      <c r="AE32" s="2" t="s">
        <v>69</v>
      </c>
    </row>
    <row r="33" spans="1:31">
      <c r="A33" s="6">
        <v>32</v>
      </c>
      <c r="B33" s="6" t="s">
        <v>66</v>
      </c>
      <c r="C33" s="2" t="s">
        <v>32</v>
      </c>
      <c r="D33" s="2"/>
      <c r="E33" s="2">
        <v>22</v>
      </c>
      <c r="F33" s="7">
        <v>42917</v>
      </c>
      <c r="G33" s="2">
        <v>54420</v>
      </c>
      <c r="H33" s="2" t="s">
        <v>35</v>
      </c>
      <c r="I33" s="2">
        <v>13242718</v>
      </c>
      <c r="J33" s="2" t="s">
        <v>42</v>
      </c>
      <c r="K33" s="2">
        <v>1</v>
      </c>
      <c r="L33" s="2">
        <v>2</v>
      </c>
      <c r="M33" s="9">
        <v>12</v>
      </c>
      <c r="N33" s="2">
        <v>49500</v>
      </c>
      <c r="O33" s="2">
        <v>0</v>
      </c>
      <c r="P33" s="2">
        <v>0</v>
      </c>
      <c r="Q33" s="2">
        <v>0</v>
      </c>
      <c r="R33" s="2">
        <v>3</v>
      </c>
      <c r="S33" s="2">
        <v>0</v>
      </c>
      <c r="T33" s="2"/>
      <c r="U33" s="2"/>
      <c r="V33" s="10" t="s">
        <v>37</v>
      </c>
      <c r="W33" s="2" t="s">
        <v>37</v>
      </c>
      <c r="X33" s="2"/>
      <c r="Y33" s="2" t="s">
        <v>67</v>
      </c>
      <c r="Z33" s="2">
        <v>1445</v>
      </c>
      <c r="AA33" s="7">
        <v>42925</v>
      </c>
      <c r="AB33" s="2"/>
      <c r="AC33" s="2"/>
      <c r="AD33" s="2"/>
      <c r="AE33" s="2" t="s">
        <v>69</v>
      </c>
    </row>
    <row r="34" spans="1:31">
      <c r="A34" s="6">
        <v>33</v>
      </c>
      <c r="B34" s="6" t="s">
        <v>66</v>
      </c>
      <c r="C34" s="2" t="s">
        <v>32</v>
      </c>
      <c r="D34" s="2" t="s">
        <v>33</v>
      </c>
      <c r="E34" s="2">
        <v>23</v>
      </c>
      <c r="F34" s="7">
        <f>F33+1</f>
        <v>42918</v>
      </c>
      <c r="G34" s="2">
        <v>5000</v>
      </c>
      <c r="H34" s="2" t="s">
        <v>35</v>
      </c>
      <c r="I34" s="2">
        <v>2106</v>
      </c>
      <c r="J34" s="2" t="s">
        <v>42</v>
      </c>
      <c r="K34" s="2">
        <v>1</v>
      </c>
      <c r="L34" s="2">
        <v>2</v>
      </c>
      <c r="M34" s="9">
        <v>0</v>
      </c>
      <c r="N34" s="2">
        <v>5000</v>
      </c>
      <c r="O34" s="2">
        <v>0</v>
      </c>
      <c r="P34" s="2">
        <v>0</v>
      </c>
      <c r="Q34" s="2">
        <v>0</v>
      </c>
      <c r="R34" s="2">
        <v>3</v>
      </c>
      <c r="S34" s="2">
        <v>0</v>
      </c>
      <c r="T34" s="2">
        <v>23</v>
      </c>
      <c r="U34" s="2" t="s">
        <v>43</v>
      </c>
      <c r="V34" s="10" t="s">
        <v>37</v>
      </c>
      <c r="W34" s="2" t="s">
        <v>37</v>
      </c>
      <c r="X34" s="2"/>
      <c r="Y34" s="2" t="s">
        <v>70</v>
      </c>
      <c r="Z34" s="2">
        <v>1111</v>
      </c>
      <c r="AA34" s="7">
        <v>42917</v>
      </c>
      <c r="AB34" s="2"/>
      <c r="AC34" s="2"/>
      <c r="AD34" s="2"/>
      <c r="AE34" s="2" t="s">
        <v>69</v>
      </c>
    </row>
    <row r="35" spans="1:31">
      <c r="A35" s="6">
        <v>34</v>
      </c>
      <c r="B35" s="6" t="s">
        <v>66</v>
      </c>
      <c r="C35" s="2" t="s">
        <v>32</v>
      </c>
      <c r="D35" s="2" t="s">
        <v>33</v>
      </c>
      <c r="E35" s="2">
        <v>24</v>
      </c>
      <c r="F35" s="7">
        <f t="shared" si="0"/>
        <v>42919</v>
      </c>
      <c r="G35" s="2">
        <v>7500</v>
      </c>
      <c r="H35" s="2" t="s">
        <v>35</v>
      </c>
      <c r="I35" s="2">
        <v>1201</v>
      </c>
      <c r="J35" s="2" t="s">
        <v>42</v>
      </c>
      <c r="K35" s="2">
        <v>1</v>
      </c>
      <c r="L35" s="2">
        <v>2</v>
      </c>
      <c r="M35" s="9">
        <v>0</v>
      </c>
      <c r="N35" s="2">
        <v>7500</v>
      </c>
      <c r="O35" s="2">
        <v>0</v>
      </c>
      <c r="P35" s="2">
        <v>0</v>
      </c>
      <c r="Q35" s="2">
        <v>0</v>
      </c>
      <c r="R35" s="2">
        <v>3</v>
      </c>
      <c r="S35" s="2">
        <v>0</v>
      </c>
      <c r="T35" s="2">
        <v>8</v>
      </c>
      <c r="U35" s="2" t="s">
        <v>36</v>
      </c>
      <c r="V35" s="10" t="s">
        <v>37</v>
      </c>
      <c r="W35" s="2" t="s">
        <v>37</v>
      </c>
      <c r="X35" s="2"/>
      <c r="Y35" s="2" t="s">
        <v>70</v>
      </c>
      <c r="Z35" s="2">
        <v>2222</v>
      </c>
      <c r="AA35" s="7">
        <v>42918</v>
      </c>
      <c r="AB35" s="2"/>
      <c r="AC35" s="2"/>
      <c r="AD35" s="2"/>
      <c r="AE35" s="2" t="s">
        <v>69</v>
      </c>
    </row>
    <row r="36" spans="1:31">
      <c r="A36" s="6">
        <v>35</v>
      </c>
      <c r="B36" s="6" t="s">
        <v>66</v>
      </c>
      <c r="C36" s="2" t="s">
        <v>32</v>
      </c>
      <c r="D36" s="2" t="s">
        <v>33</v>
      </c>
      <c r="E36" s="2">
        <v>25</v>
      </c>
      <c r="F36" s="7">
        <f t="shared" si="0"/>
        <v>42920</v>
      </c>
      <c r="G36" s="2">
        <v>15000</v>
      </c>
      <c r="H36" s="2" t="s">
        <v>35</v>
      </c>
      <c r="I36" s="2">
        <v>2106</v>
      </c>
      <c r="J36" s="2" t="s">
        <v>42</v>
      </c>
      <c r="K36" s="2">
        <v>1</v>
      </c>
      <c r="L36" s="2">
        <v>2</v>
      </c>
      <c r="M36" s="9">
        <v>0</v>
      </c>
      <c r="N36" s="2">
        <v>15000</v>
      </c>
      <c r="O36" s="2">
        <v>0</v>
      </c>
      <c r="P36" s="2">
        <v>0</v>
      </c>
      <c r="Q36" s="2">
        <v>0</v>
      </c>
      <c r="R36" s="2">
        <v>3</v>
      </c>
      <c r="S36" s="2">
        <v>0</v>
      </c>
      <c r="T36" s="2">
        <v>23</v>
      </c>
      <c r="U36" s="2" t="s">
        <v>43</v>
      </c>
      <c r="V36" s="10" t="s">
        <v>37</v>
      </c>
      <c r="W36" s="2" t="s">
        <v>37</v>
      </c>
      <c r="X36" s="2"/>
      <c r="Y36" s="2" t="s">
        <v>70</v>
      </c>
      <c r="Z36" s="2">
        <v>3333</v>
      </c>
      <c r="AA36" s="7">
        <v>42919</v>
      </c>
      <c r="AB36" s="2"/>
      <c r="AC36" s="2"/>
      <c r="AD36" s="2"/>
      <c r="AE36" s="2" t="s">
        <v>71</v>
      </c>
    </row>
    <row r="37" spans="1:31">
      <c r="A37" s="6">
        <v>36</v>
      </c>
      <c r="B37" s="6" t="s">
        <v>66</v>
      </c>
      <c r="C37" s="2" t="s">
        <v>32</v>
      </c>
      <c r="D37" s="2" t="s">
        <v>33</v>
      </c>
      <c r="E37" s="2">
        <v>26</v>
      </c>
      <c r="F37" s="7">
        <f t="shared" si="0"/>
        <v>42921</v>
      </c>
      <c r="G37" s="2">
        <v>12700</v>
      </c>
      <c r="H37" s="2" t="s">
        <v>35</v>
      </c>
      <c r="I37" s="2">
        <v>1201</v>
      </c>
      <c r="J37" s="2" t="s">
        <v>42</v>
      </c>
      <c r="K37" s="2">
        <v>1</v>
      </c>
      <c r="L37" s="2">
        <v>2</v>
      </c>
      <c r="M37" s="9">
        <v>0</v>
      </c>
      <c r="N37" s="2">
        <v>12700</v>
      </c>
      <c r="O37" s="2">
        <v>0</v>
      </c>
      <c r="P37" s="2">
        <v>0</v>
      </c>
      <c r="Q37" s="2">
        <v>0</v>
      </c>
      <c r="R37" s="2">
        <v>3</v>
      </c>
      <c r="S37" s="2">
        <v>0</v>
      </c>
      <c r="T37" s="2">
        <v>23</v>
      </c>
      <c r="U37" s="2" t="s">
        <v>43</v>
      </c>
      <c r="V37" s="10" t="s">
        <v>37</v>
      </c>
      <c r="W37" s="2" t="s">
        <v>37</v>
      </c>
      <c r="X37" s="2"/>
      <c r="Y37" s="2" t="s">
        <v>70</v>
      </c>
      <c r="Z37" s="2">
        <v>4444</v>
      </c>
      <c r="AA37" s="7">
        <v>42920</v>
      </c>
      <c r="AB37" s="2"/>
      <c r="AC37" s="2"/>
      <c r="AD37" s="2"/>
      <c r="AE37" s="2" t="s">
        <v>71</v>
      </c>
    </row>
    <row r="38" spans="1:31">
      <c r="A38" s="6">
        <v>37</v>
      </c>
      <c r="B38" s="6" t="s">
        <v>66</v>
      </c>
      <c r="C38" s="2" t="s">
        <v>32</v>
      </c>
      <c r="D38" s="2" t="s">
        <v>33</v>
      </c>
      <c r="E38" s="2">
        <v>27</v>
      </c>
      <c r="F38" s="7">
        <f t="shared" si="0"/>
        <v>42922</v>
      </c>
      <c r="G38" s="2">
        <v>5000</v>
      </c>
      <c r="H38" s="2" t="s">
        <v>35</v>
      </c>
      <c r="I38" s="2">
        <v>2106</v>
      </c>
      <c r="J38" s="2" t="s">
        <v>42</v>
      </c>
      <c r="K38" s="2">
        <v>1</v>
      </c>
      <c r="L38" s="2">
        <v>2</v>
      </c>
      <c r="M38" s="9">
        <v>0</v>
      </c>
      <c r="N38" s="2">
        <v>40000</v>
      </c>
      <c r="O38" s="2">
        <v>0</v>
      </c>
      <c r="P38" s="2">
        <v>0</v>
      </c>
      <c r="Q38" s="2">
        <v>0</v>
      </c>
      <c r="R38" s="2">
        <v>3</v>
      </c>
      <c r="S38" s="2">
        <v>0</v>
      </c>
      <c r="T38" s="2">
        <v>23</v>
      </c>
      <c r="U38" s="2" t="s">
        <v>43</v>
      </c>
      <c r="V38" s="10" t="s">
        <v>37</v>
      </c>
      <c r="W38" s="2" t="s">
        <v>37</v>
      </c>
      <c r="X38" s="2"/>
      <c r="Y38" s="2" t="s">
        <v>72</v>
      </c>
      <c r="Z38" s="2">
        <v>5555</v>
      </c>
      <c r="AA38" s="7">
        <v>42919</v>
      </c>
      <c r="AB38" s="2"/>
      <c r="AC38" s="2"/>
      <c r="AD38" s="2"/>
      <c r="AE38" s="2" t="s">
        <v>71</v>
      </c>
    </row>
    <row r="39" spans="1:31">
      <c r="A39" s="6">
        <v>38</v>
      </c>
      <c r="B39" s="6" t="s">
        <v>66</v>
      </c>
      <c r="C39" s="2" t="s">
        <v>32</v>
      </c>
      <c r="D39" s="2" t="s">
        <v>33</v>
      </c>
      <c r="E39" s="2">
        <v>28</v>
      </c>
      <c r="F39" s="7">
        <f t="shared" si="0"/>
        <v>42923</v>
      </c>
      <c r="G39" s="2">
        <v>5000</v>
      </c>
      <c r="H39" s="2" t="s">
        <v>35</v>
      </c>
      <c r="I39" s="2">
        <v>2106</v>
      </c>
      <c r="J39" s="2" t="s">
        <v>42</v>
      </c>
      <c r="K39" s="2">
        <v>1</v>
      </c>
      <c r="L39" s="2">
        <v>2</v>
      </c>
      <c r="M39" s="9">
        <v>0</v>
      </c>
      <c r="N39" s="2">
        <v>5000</v>
      </c>
      <c r="O39" s="2">
        <v>0</v>
      </c>
      <c r="P39" s="2">
        <v>0</v>
      </c>
      <c r="Q39" s="2">
        <v>0</v>
      </c>
      <c r="R39" s="2">
        <v>3</v>
      </c>
      <c r="S39" s="2">
        <v>0</v>
      </c>
      <c r="T39" s="2">
        <v>23</v>
      </c>
      <c r="U39" s="2" t="s">
        <v>43</v>
      </c>
      <c r="V39" s="10" t="s">
        <v>37</v>
      </c>
      <c r="W39" s="2" t="s">
        <v>37</v>
      </c>
      <c r="X39" s="2"/>
      <c r="Y39" s="2" t="s">
        <v>72</v>
      </c>
      <c r="Z39" s="2">
        <v>6666</v>
      </c>
      <c r="AA39" s="7">
        <v>42926</v>
      </c>
      <c r="AB39" s="2"/>
      <c r="AC39" s="2"/>
      <c r="AD39" s="2"/>
      <c r="AE39" s="2" t="s">
        <v>71</v>
      </c>
    </row>
    <row r="40" spans="1:31">
      <c r="A40" s="6">
        <v>39</v>
      </c>
      <c r="B40" s="6" t="s">
        <v>66</v>
      </c>
      <c r="C40" s="2" t="s">
        <v>32</v>
      </c>
      <c r="D40" s="2" t="s">
        <v>33</v>
      </c>
      <c r="E40" s="2">
        <v>29</v>
      </c>
      <c r="F40" s="7">
        <f t="shared" si="0"/>
        <v>42924</v>
      </c>
      <c r="G40" s="2">
        <v>5000</v>
      </c>
      <c r="H40" s="2" t="s">
        <v>35</v>
      </c>
      <c r="I40" s="2">
        <v>2106</v>
      </c>
      <c r="J40" s="2" t="s">
        <v>42</v>
      </c>
      <c r="K40" s="2">
        <v>1</v>
      </c>
      <c r="L40" s="2">
        <v>2</v>
      </c>
      <c r="M40" s="9">
        <v>0</v>
      </c>
      <c r="N40" s="2">
        <v>56000</v>
      </c>
      <c r="O40" s="2">
        <v>0</v>
      </c>
      <c r="P40" s="2">
        <v>0</v>
      </c>
      <c r="Q40" s="2">
        <v>0</v>
      </c>
      <c r="R40" s="2">
        <v>3</v>
      </c>
      <c r="S40" s="2">
        <v>0</v>
      </c>
      <c r="T40" s="2">
        <v>23</v>
      </c>
      <c r="U40" s="2" t="s">
        <v>43</v>
      </c>
      <c r="V40" s="10" t="s">
        <v>37</v>
      </c>
      <c r="W40" s="2" t="s">
        <v>37</v>
      </c>
      <c r="X40" s="2"/>
      <c r="Y40" s="2" t="s">
        <v>72</v>
      </c>
      <c r="Z40" s="2">
        <v>7777</v>
      </c>
      <c r="AA40" s="7">
        <v>42919</v>
      </c>
      <c r="AB40" s="2"/>
      <c r="AC40" s="2"/>
      <c r="AD40" s="2"/>
      <c r="AE40" s="2" t="s">
        <v>71</v>
      </c>
    </row>
    <row r="41" spans="1:31">
      <c r="A41" s="6">
        <v>40</v>
      </c>
      <c r="B41" s="6" t="s">
        <v>66</v>
      </c>
      <c r="C41" s="2" t="s">
        <v>32</v>
      </c>
      <c r="D41" s="2" t="s">
        <v>33</v>
      </c>
      <c r="E41" s="2">
        <v>30</v>
      </c>
      <c r="F41" s="7">
        <f t="shared" si="0"/>
        <v>42925</v>
      </c>
      <c r="G41" s="2">
        <v>5000</v>
      </c>
      <c r="H41" s="2" t="s">
        <v>35</v>
      </c>
      <c r="I41" s="2">
        <v>2106</v>
      </c>
      <c r="J41" s="2" t="s">
        <v>42</v>
      </c>
      <c r="K41" s="2">
        <v>1</v>
      </c>
      <c r="L41" s="2">
        <v>2</v>
      </c>
      <c r="M41" s="9">
        <v>0</v>
      </c>
      <c r="N41" s="2">
        <v>15900</v>
      </c>
      <c r="O41" s="2">
        <v>0</v>
      </c>
      <c r="P41" s="2">
        <v>0</v>
      </c>
      <c r="Q41" s="2">
        <v>0</v>
      </c>
      <c r="R41" s="2">
        <v>3</v>
      </c>
      <c r="S41" s="2">
        <v>0</v>
      </c>
      <c r="T41" s="2">
        <v>23</v>
      </c>
      <c r="U41" s="2" t="s">
        <v>43</v>
      </c>
      <c r="V41" s="10" t="s">
        <v>37</v>
      </c>
      <c r="W41" s="2" t="s">
        <v>37</v>
      </c>
      <c r="X41" s="2"/>
      <c r="Y41" s="2" t="s">
        <v>72</v>
      </c>
      <c r="Z41" s="2">
        <v>8888</v>
      </c>
      <c r="AA41" s="7">
        <v>42927</v>
      </c>
      <c r="AB41" s="2"/>
      <c r="AC41" s="2"/>
      <c r="AD41" s="2"/>
      <c r="AE41" s="2" t="s">
        <v>71</v>
      </c>
    </row>
    <row r="42" spans="1:31">
      <c r="A42" s="6">
        <v>41</v>
      </c>
      <c r="B42" s="6" t="s">
        <v>31</v>
      </c>
      <c r="C42" s="2" t="s">
        <v>32</v>
      </c>
      <c r="D42" s="2"/>
      <c r="E42" s="2">
        <v>32</v>
      </c>
      <c r="F42" s="7">
        <f t="shared" si="0"/>
        <v>42926</v>
      </c>
      <c r="G42" s="2">
        <v>54420</v>
      </c>
      <c r="H42" s="2" t="s">
        <v>35</v>
      </c>
      <c r="I42" s="2">
        <v>13242718</v>
      </c>
      <c r="J42" s="2" t="s">
        <v>42</v>
      </c>
      <c r="K42" s="2">
        <v>1</v>
      </c>
      <c r="L42" s="2">
        <v>2</v>
      </c>
      <c r="M42" s="9">
        <v>12</v>
      </c>
      <c r="N42" s="2">
        <v>49500</v>
      </c>
      <c r="O42" s="2">
        <v>0</v>
      </c>
      <c r="P42" s="2">
        <f t="shared" ref="P42:Q51" si="4">($N42*$M42)/2</f>
        <v>297000</v>
      </c>
      <c r="Q42" s="2">
        <f t="shared" si="4"/>
        <v>297000</v>
      </c>
      <c r="R42" s="2">
        <v>3</v>
      </c>
      <c r="S42" s="2"/>
      <c r="T42" s="2">
        <v>23</v>
      </c>
      <c r="U42" s="2" t="s">
        <v>43</v>
      </c>
      <c r="V42" s="10" t="s">
        <v>37</v>
      </c>
      <c r="W42" s="2" t="s">
        <v>51</v>
      </c>
      <c r="X42" s="2" t="s">
        <v>58</v>
      </c>
      <c r="Y42" s="2" t="s">
        <v>38</v>
      </c>
      <c r="Z42" s="2"/>
      <c r="AA42" s="2"/>
      <c r="AB42" s="2"/>
      <c r="AC42" s="2"/>
      <c r="AD42" s="2"/>
      <c r="AE42" s="2" t="s">
        <v>73</v>
      </c>
    </row>
    <row r="43" spans="1:31">
      <c r="A43" s="6">
        <v>42</v>
      </c>
      <c r="B43" s="6" t="s">
        <v>31</v>
      </c>
      <c r="C43" s="2" t="s">
        <v>32</v>
      </c>
      <c r="D43" s="2"/>
      <c r="E43" s="2">
        <v>33</v>
      </c>
      <c r="F43" s="7">
        <f t="shared" si="0"/>
        <v>42927</v>
      </c>
      <c r="G43" s="2">
        <v>58410</v>
      </c>
      <c r="H43" s="2" t="s">
        <v>35</v>
      </c>
      <c r="I43" s="2">
        <v>13242718</v>
      </c>
      <c r="J43" s="2" t="s">
        <v>42</v>
      </c>
      <c r="K43" s="2">
        <v>1</v>
      </c>
      <c r="L43" s="2">
        <v>2</v>
      </c>
      <c r="M43" s="9">
        <v>18</v>
      </c>
      <c r="N43" s="2">
        <v>49500</v>
      </c>
      <c r="O43" s="2">
        <v>0</v>
      </c>
      <c r="P43" s="2">
        <f t="shared" si="4"/>
        <v>445500</v>
      </c>
      <c r="Q43" s="2">
        <f t="shared" si="4"/>
        <v>445500</v>
      </c>
      <c r="R43" s="2">
        <v>3</v>
      </c>
      <c r="S43" s="2"/>
      <c r="T43" s="2">
        <v>23</v>
      </c>
      <c r="U43" s="2" t="s">
        <v>43</v>
      </c>
      <c r="V43" s="10" t="s">
        <v>37</v>
      </c>
      <c r="W43" s="2" t="s">
        <v>37</v>
      </c>
      <c r="X43" s="2"/>
      <c r="Y43" s="2" t="s">
        <v>38</v>
      </c>
      <c r="Z43" s="2"/>
      <c r="AA43" s="2"/>
      <c r="AB43" s="2"/>
      <c r="AC43" s="2"/>
      <c r="AD43" s="2"/>
      <c r="AE43" s="2" t="s">
        <v>64</v>
      </c>
    </row>
    <row r="44" spans="1:31">
      <c r="A44" s="6">
        <v>43</v>
      </c>
      <c r="B44" s="6" t="s">
        <v>31</v>
      </c>
      <c r="C44" s="2" t="s">
        <v>32</v>
      </c>
      <c r="D44" s="2"/>
      <c r="E44" s="2">
        <v>34</v>
      </c>
      <c r="F44" s="7">
        <f t="shared" si="0"/>
        <v>42928</v>
      </c>
      <c r="G44" s="2">
        <v>54420</v>
      </c>
      <c r="H44" s="2" t="s">
        <v>35</v>
      </c>
      <c r="I44" s="2">
        <v>13242718</v>
      </c>
      <c r="J44" s="2" t="s">
        <v>42</v>
      </c>
      <c r="K44" s="2">
        <v>1</v>
      </c>
      <c r="L44" s="2">
        <v>2</v>
      </c>
      <c r="M44" s="9">
        <v>12</v>
      </c>
      <c r="N44" s="2">
        <v>49500</v>
      </c>
      <c r="O44" s="2">
        <v>0</v>
      </c>
      <c r="P44" s="2">
        <f t="shared" si="4"/>
        <v>297000</v>
      </c>
      <c r="Q44" s="2">
        <f t="shared" si="4"/>
        <v>297000</v>
      </c>
      <c r="R44" s="2">
        <v>3</v>
      </c>
      <c r="S44" s="2"/>
      <c r="T44" s="2">
        <v>23</v>
      </c>
      <c r="U44" s="2" t="s">
        <v>43</v>
      </c>
      <c r="V44" s="10" t="s">
        <v>37</v>
      </c>
      <c r="W44" s="2" t="s">
        <v>51</v>
      </c>
      <c r="X44" s="2" t="s">
        <v>58</v>
      </c>
      <c r="Y44" s="2" t="s">
        <v>38</v>
      </c>
      <c r="Z44" s="2"/>
      <c r="AA44" s="2"/>
      <c r="AB44" s="2"/>
      <c r="AC44" s="2"/>
      <c r="AD44" s="2"/>
      <c r="AE44" s="2" t="s">
        <v>73</v>
      </c>
    </row>
    <row r="45" spans="1:31">
      <c r="A45" s="6">
        <v>44</v>
      </c>
      <c r="B45" s="6" t="s">
        <v>31</v>
      </c>
      <c r="C45" s="2" t="s">
        <v>32</v>
      </c>
      <c r="D45" s="2"/>
      <c r="E45" s="2">
        <v>35</v>
      </c>
      <c r="F45" s="7">
        <f t="shared" si="0"/>
        <v>42929</v>
      </c>
      <c r="G45" s="2">
        <v>58410</v>
      </c>
      <c r="H45" s="2" t="s">
        <v>35</v>
      </c>
      <c r="I45" s="2">
        <v>13242718</v>
      </c>
      <c r="J45" s="2" t="s">
        <v>42</v>
      </c>
      <c r="K45" s="2">
        <v>1</v>
      </c>
      <c r="L45" s="2">
        <v>2</v>
      </c>
      <c r="M45" s="9">
        <v>18</v>
      </c>
      <c r="N45" s="2">
        <v>49500</v>
      </c>
      <c r="O45" s="2">
        <v>0</v>
      </c>
      <c r="P45" s="2">
        <f t="shared" si="4"/>
        <v>445500</v>
      </c>
      <c r="Q45" s="2">
        <f t="shared" si="4"/>
        <v>445500</v>
      </c>
      <c r="R45" s="2">
        <v>3</v>
      </c>
      <c r="S45" s="2"/>
      <c r="T45" s="2">
        <v>23</v>
      </c>
      <c r="U45" s="2" t="s">
        <v>43</v>
      </c>
      <c r="V45" s="10" t="s">
        <v>37</v>
      </c>
      <c r="W45" s="2" t="s">
        <v>37</v>
      </c>
      <c r="X45" s="2"/>
      <c r="Y45" s="2" t="s">
        <v>38</v>
      </c>
      <c r="Z45" s="2"/>
      <c r="AA45" s="2"/>
      <c r="AB45" s="2"/>
      <c r="AC45" s="2"/>
      <c r="AD45" s="2"/>
      <c r="AE45" s="2" t="s">
        <v>64</v>
      </c>
    </row>
    <row r="46" spans="1:31">
      <c r="A46" s="6">
        <v>45</v>
      </c>
      <c r="B46" s="6" t="s">
        <v>31</v>
      </c>
      <c r="C46" s="2" t="s">
        <v>32</v>
      </c>
      <c r="D46" s="2"/>
      <c r="E46" s="2">
        <v>36</v>
      </c>
      <c r="F46" s="7">
        <f t="shared" si="0"/>
        <v>42930</v>
      </c>
      <c r="G46" s="2">
        <v>58410</v>
      </c>
      <c r="H46" s="2" t="s">
        <v>35</v>
      </c>
      <c r="I46" s="2">
        <v>13242718</v>
      </c>
      <c r="J46" s="2" t="s">
        <v>42</v>
      </c>
      <c r="K46" s="2">
        <v>1</v>
      </c>
      <c r="L46" s="2">
        <v>2</v>
      </c>
      <c r="M46" s="9">
        <v>18</v>
      </c>
      <c r="N46" s="2">
        <v>49500</v>
      </c>
      <c r="O46" s="2">
        <v>0</v>
      </c>
      <c r="P46" s="2">
        <f t="shared" si="4"/>
        <v>445500</v>
      </c>
      <c r="Q46" s="2">
        <f t="shared" si="4"/>
        <v>445500</v>
      </c>
      <c r="R46" s="2">
        <v>3</v>
      </c>
      <c r="S46" s="2"/>
      <c r="T46" s="2">
        <v>23</v>
      </c>
      <c r="U46" s="2" t="s">
        <v>43</v>
      </c>
      <c r="V46" s="10" t="s">
        <v>37</v>
      </c>
      <c r="W46" s="2" t="s">
        <v>37</v>
      </c>
      <c r="X46" s="2"/>
      <c r="Y46" s="2" t="s">
        <v>38</v>
      </c>
      <c r="Z46" s="2"/>
      <c r="AA46" s="2"/>
      <c r="AB46" s="2"/>
      <c r="AC46" s="2"/>
      <c r="AD46" s="2"/>
      <c r="AE46" s="2" t="s">
        <v>64</v>
      </c>
    </row>
    <row r="47" spans="1:31">
      <c r="A47" s="6">
        <v>46</v>
      </c>
      <c r="B47" s="6" t="s">
        <v>31</v>
      </c>
      <c r="C47" s="2" t="s">
        <v>32</v>
      </c>
      <c r="D47" s="2"/>
      <c r="E47" s="2">
        <v>37</v>
      </c>
      <c r="F47" s="7">
        <f t="shared" si="0"/>
        <v>42931</v>
      </c>
      <c r="G47" s="2">
        <v>95200</v>
      </c>
      <c r="H47" s="2" t="s">
        <v>35</v>
      </c>
      <c r="I47" s="2">
        <v>13242718</v>
      </c>
      <c r="J47" s="2" t="s">
        <v>42</v>
      </c>
      <c r="K47" s="2">
        <v>1</v>
      </c>
      <c r="L47" s="2">
        <v>2</v>
      </c>
      <c r="M47" s="9">
        <v>12</v>
      </c>
      <c r="N47" s="2">
        <v>85000</v>
      </c>
      <c r="O47" s="2">
        <v>0</v>
      </c>
      <c r="P47" s="2">
        <f t="shared" si="4"/>
        <v>510000</v>
      </c>
      <c r="Q47" s="2">
        <f t="shared" si="4"/>
        <v>510000</v>
      </c>
      <c r="R47" s="2">
        <v>3</v>
      </c>
      <c r="S47" s="2">
        <v>0</v>
      </c>
      <c r="T47" s="2">
        <v>23</v>
      </c>
      <c r="U47" s="2" t="s">
        <v>43</v>
      </c>
      <c r="V47" s="10" t="s">
        <v>37</v>
      </c>
      <c r="W47" s="2" t="s">
        <v>51</v>
      </c>
      <c r="X47" s="2" t="s">
        <v>58</v>
      </c>
      <c r="Y47" s="2" t="s">
        <v>38</v>
      </c>
      <c r="Z47" s="2"/>
      <c r="AA47" s="2"/>
      <c r="AB47" s="2"/>
      <c r="AC47" s="2"/>
      <c r="AD47" s="2"/>
      <c r="AE47" s="2" t="s">
        <v>73</v>
      </c>
    </row>
    <row r="48" spans="1:31">
      <c r="A48" s="6">
        <v>47</v>
      </c>
      <c r="B48" s="6" t="s">
        <v>31</v>
      </c>
      <c r="C48" s="2" t="s">
        <v>32</v>
      </c>
      <c r="D48" s="2"/>
      <c r="E48" s="2">
        <v>38</v>
      </c>
      <c r="F48" s="7">
        <f t="shared" si="0"/>
        <v>42932</v>
      </c>
      <c r="G48" s="2">
        <v>95200</v>
      </c>
      <c r="H48" s="2" t="s">
        <v>35</v>
      </c>
      <c r="I48" s="2">
        <v>13242718</v>
      </c>
      <c r="J48" s="2" t="s">
        <v>42</v>
      </c>
      <c r="K48" s="2">
        <v>1</v>
      </c>
      <c r="L48" s="2">
        <v>2</v>
      </c>
      <c r="M48" s="9">
        <v>12</v>
      </c>
      <c r="N48" s="2">
        <v>85000</v>
      </c>
      <c r="O48" s="2">
        <v>0</v>
      </c>
      <c r="P48" s="2">
        <f t="shared" si="4"/>
        <v>510000</v>
      </c>
      <c r="Q48" s="2">
        <f t="shared" si="4"/>
        <v>510000</v>
      </c>
      <c r="R48" s="2">
        <v>3</v>
      </c>
      <c r="S48" s="2">
        <v>0</v>
      </c>
      <c r="T48" s="2">
        <v>23</v>
      </c>
      <c r="U48" s="2" t="s">
        <v>43</v>
      </c>
      <c r="V48" s="10" t="s">
        <v>37</v>
      </c>
      <c r="W48" s="2" t="s">
        <v>51</v>
      </c>
      <c r="X48" s="2" t="s">
        <v>58</v>
      </c>
      <c r="Y48" s="2" t="s">
        <v>38</v>
      </c>
      <c r="Z48" s="2"/>
      <c r="AA48" s="2"/>
      <c r="AB48" s="2"/>
      <c r="AC48" s="2"/>
      <c r="AD48" s="2"/>
      <c r="AE48" s="2" t="s">
        <v>73</v>
      </c>
    </row>
    <row r="49" spans="1:31">
      <c r="A49" s="6">
        <v>48</v>
      </c>
      <c r="B49" s="6" t="s">
        <v>31</v>
      </c>
      <c r="C49" s="2" t="s">
        <v>32</v>
      </c>
      <c r="D49" s="2"/>
      <c r="E49" s="2">
        <v>39</v>
      </c>
      <c r="F49" s="7">
        <f t="shared" si="0"/>
        <v>42933</v>
      </c>
      <c r="G49" s="2">
        <v>95200</v>
      </c>
      <c r="H49" s="2" t="s">
        <v>35</v>
      </c>
      <c r="I49" s="2">
        <v>13242718</v>
      </c>
      <c r="J49" s="2" t="s">
        <v>42</v>
      </c>
      <c r="K49" s="2">
        <v>1</v>
      </c>
      <c r="L49" s="2">
        <v>2</v>
      </c>
      <c r="M49" s="9">
        <v>12</v>
      </c>
      <c r="N49" s="2">
        <v>85000</v>
      </c>
      <c r="O49" s="2">
        <v>0</v>
      </c>
      <c r="P49" s="2">
        <f t="shared" si="4"/>
        <v>510000</v>
      </c>
      <c r="Q49" s="2">
        <f t="shared" si="4"/>
        <v>510000</v>
      </c>
      <c r="R49" s="2">
        <v>3</v>
      </c>
      <c r="S49" s="2">
        <v>0</v>
      </c>
      <c r="T49" s="2">
        <v>23</v>
      </c>
      <c r="U49" s="2" t="s">
        <v>43</v>
      </c>
      <c r="V49" s="10" t="s">
        <v>37</v>
      </c>
      <c r="W49" s="2" t="s">
        <v>51</v>
      </c>
      <c r="X49" s="2" t="s">
        <v>58</v>
      </c>
      <c r="Y49" s="2" t="s">
        <v>38</v>
      </c>
      <c r="Z49" s="2"/>
      <c r="AA49" s="2"/>
      <c r="AB49" s="2"/>
      <c r="AC49" s="2"/>
      <c r="AD49" s="2"/>
      <c r="AE49" s="2" t="s">
        <v>73</v>
      </c>
    </row>
    <row r="50" spans="1:31">
      <c r="A50" s="6">
        <v>49</v>
      </c>
      <c r="B50" s="6" t="s">
        <v>31</v>
      </c>
      <c r="C50" s="2" t="s">
        <v>32</v>
      </c>
      <c r="D50" s="2"/>
      <c r="E50" s="2">
        <v>40</v>
      </c>
      <c r="F50" s="7">
        <f t="shared" si="0"/>
        <v>42934</v>
      </c>
      <c r="G50" s="2">
        <v>95200</v>
      </c>
      <c r="H50" s="2" t="s">
        <v>35</v>
      </c>
      <c r="I50" s="2">
        <v>13242718</v>
      </c>
      <c r="J50" s="2" t="s">
        <v>42</v>
      </c>
      <c r="K50" s="2">
        <v>1</v>
      </c>
      <c r="L50" s="2">
        <v>2</v>
      </c>
      <c r="M50" s="9">
        <v>12</v>
      </c>
      <c r="N50" s="2">
        <v>85000</v>
      </c>
      <c r="O50" s="2">
        <v>0</v>
      </c>
      <c r="P50" s="2">
        <f t="shared" si="4"/>
        <v>510000</v>
      </c>
      <c r="Q50" s="2">
        <f t="shared" si="4"/>
        <v>510000</v>
      </c>
      <c r="R50" s="2">
        <v>3</v>
      </c>
      <c r="S50" s="2">
        <v>0</v>
      </c>
      <c r="T50" s="2">
        <v>23</v>
      </c>
      <c r="U50" s="2" t="s">
        <v>43</v>
      </c>
      <c r="V50" s="10" t="s">
        <v>37</v>
      </c>
      <c r="W50" s="2" t="s">
        <v>51</v>
      </c>
      <c r="X50" s="2" t="s">
        <v>58</v>
      </c>
      <c r="Y50" s="2" t="s">
        <v>38</v>
      </c>
      <c r="Z50" s="2"/>
      <c r="AA50" s="2"/>
      <c r="AB50" s="2"/>
      <c r="AC50" s="2"/>
      <c r="AD50" s="2"/>
      <c r="AE50" s="2" t="s">
        <v>73</v>
      </c>
    </row>
    <row r="51" spans="1:31">
      <c r="A51" s="6">
        <v>50</v>
      </c>
      <c r="B51" s="6" t="s">
        <v>31</v>
      </c>
      <c r="C51" s="2" t="s">
        <v>32</v>
      </c>
      <c r="D51" s="2"/>
      <c r="E51" s="2">
        <v>41</v>
      </c>
      <c r="F51" s="7">
        <f t="shared" si="0"/>
        <v>42935</v>
      </c>
      <c r="G51" s="2">
        <v>95200</v>
      </c>
      <c r="H51" s="2" t="s">
        <v>35</v>
      </c>
      <c r="I51" s="2">
        <v>13242718</v>
      </c>
      <c r="J51" s="2" t="s">
        <v>42</v>
      </c>
      <c r="K51" s="2">
        <v>1</v>
      </c>
      <c r="L51" s="2">
        <v>2</v>
      </c>
      <c r="M51" s="9">
        <v>12</v>
      </c>
      <c r="N51" s="2">
        <v>85000</v>
      </c>
      <c r="O51" s="2">
        <v>0</v>
      </c>
      <c r="P51" s="2">
        <f t="shared" si="4"/>
        <v>510000</v>
      </c>
      <c r="Q51" s="2">
        <f t="shared" si="4"/>
        <v>510000</v>
      </c>
      <c r="R51" s="2">
        <v>3</v>
      </c>
      <c r="S51" s="2">
        <v>0</v>
      </c>
      <c r="T51" s="2">
        <v>23</v>
      </c>
      <c r="U51" s="2" t="s">
        <v>43</v>
      </c>
      <c r="V51" s="10" t="s">
        <v>37</v>
      </c>
      <c r="W51" s="2" t="s">
        <v>51</v>
      </c>
      <c r="X51" s="2" t="s">
        <v>58</v>
      </c>
      <c r="Y51" s="2" t="s">
        <v>38</v>
      </c>
      <c r="Z51" s="2"/>
      <c r="AA51" s="2"/>
      <c r="AB51" s="2"/>
      <c r="AC51" s="2"/>
      <c r="AD51" s="2"/>
      <c r="AE51" s="2" t="s">
        <v>73</v>
      </c>
    </row>
    <row r="52" spans="1:31">
      <c r="A52" s="6">
        <v>51</v>
      </c>
      <c r="B52" s="6" t="s">
        <v>31</v>
      </c>
      <c r="C52" s="2" t="s">
        <v>32</v>
      </c>
      <c r="D52" s="2"/>
      <c r="E52" s="2">
        <v>42</v>
      </c>
      <c r="F52" s="7">
        <f t="shared" si="0"/>
        <v>42936</v>
      </c>
      <c r="G52" s="2">
        <v>95200</v>
      </c>
      <c r="H52" s="2" t="s">
        <v>35</v>
      </c>
      <c r="I52" s="2">
        <v>13242718</v>
      </c>
      <c r="J52" s="2" t="s">
        <v>42</v>
      </c>
      <c r="K52" s="2">
        <v>1</v>
      </c>
      <c r="L52" s="2">
        <v>2</v>
      </c>
      <c r="M52" s="9">
        <v>12</v>
      </c>
      <c r="N52" s="2">
        <v>50000</v>
      </c>
      <c r="O52" s="2">
        <v>0</v>
      </c>
      <c r="P52" s="2">
        <v>3000</v>
      </c>
      <c r="Q52" s="2">
        <v>3000</v>
      </c>
      <c r="R52" s="2">
        <v>3</v>
      </c>
      <c r="S52" s="2">
        <v>0</v>
      </c>
      <c r="T52" s="2">
        <v>23</v>
      </c>
      <c r="U52" s="2" t="s">
        <v>43</v>
      </c>
      <c r="V52" s="10" t="s">
        <v>37</v>
      </c>
      <c r="W52" s="2" t="s">
        <v>37</v>
      </c>
      <c r="X52" s="2"/>
      <c r="Y52" s="2" t="s">
        <v>38</v>
      </c>
      <c r="Z52" s="2"/>
      <c r="AA52" s="2"/>
      <c r="AB52" s="2"/>
      <c r="AC52" s="2"/>
      <c r="AD52" s="2"/>
      <c r="AE52" s="2" t="s">
        <v>64</v>
      </c>
    </row>
    <row r="53" spans="1:31">
      <c r="A53" s="6">
        <v>52</v>
      </c>
      <c r="B53" s="6" t="s">
        <v>31</v>
      </c>
      <c r="C53" s="2" t="s">
        <v>32</v>
      </c>
      <c r="D53" s="2"/>
      <c r="E53" s="2">
        <v>43</v>
      </c>
      <c r="F53" s="7">
        <f t="shared" si="0"/>
        <v>42937</v>
      </c>
      <c r="G53" s="2">
        <v>95200</v>
      </c>
      <c r="H53" s="2" t="s">
        <v>35</v>
      </c>
      <c r="I53" s="2">
        <v>13242718</v>
      </c>
      <c r="J53" s="2" t="s">
        <v>42</v>
      </c>
      <c r="K53" s="2">
        <v>1</v>
      </c>
      <c r="L53" s="2">
        <v>2</v>
      </c>
      <c r="M53" s="9">
        <v>12</v>
      </c>
      <c r="N53" s="2">
        <v>76849</v>
      </c>
      <c r="O53" s="2">
        <f t="shared" ref="O53:O65" si="5">N53*M53</f>
        <v>922188</v>
      </c>
      <c r="P53" s="2">
        <v>0</v>
      </c>
      <c r="Q53" s="2">
        <v>0</v>
      </c>
      <c r="R53" s="2">
        <v>3</v>
      </c>
      <c r="S53" s="2">
        <v>0</v>
      </c>
      <c r="T53" s="2">
        <v>22</v>
      </c>
      <c r="U53" s="2" t="s">
        <v>74</v>
      </c>
      <c r="V53" s="10" t="s">
        <v>37</v>
      </c>
      <c r="W53" s="2" t="s">
        <v>37</v>
      </c>
      <c r="X53" s="2"/>
      <c r="Y53" s="2" t="s">
        <v>38</v>
      </c>
      <c r="Z53" s="2"/>
      <c r="AA53" s="2"/>
      <c r="AB53" s="2"/>
      <c r="AC53" s="2"/>
      <c r="AD53" s="2"/>
      <c r="AE53" s="2" t="s">
        <v>62</v>
      </c>
    </row>
    <row r="54" spans="1:31">
      <c r="A54" s="6">
        <v>53</v>
      </c>
      <c r="B54" s="6" t="s">
        <v>31</v>
      </c>
      <c r="C54" s="2" t="s">
        <v>32</v>
      </c>
      <c r="D54" s="2"/>
      <c r="E54" s="2">
        <v>44</v>
      </c>
      <c r="F54" s="7">
        <f t="shared" si="0"/>
        <v>42938</v>
      </c>
      <c r="G54" s="2">
        <v>95200</v>
      </c>
      <c r="H54" s="2" t="s">
        <v>35</v>
      </c>
      <c r="I54" s="2">
        <v>13242718</v>
      </c>
      <c r="J54" s="2" t="s">
        <v>42</v>
      </c>
      <c r="K54" s="2">
        <v>1</v>
      </c>
      <c r="L54" s="2">
        <v>2</v>
      </c>
      <c r="M54" s="9">
        <v>12</v>
      </c>
      <c r="N54" s="2">
        <v>28756</v>
      </c>
      <c r="O54" s="2">
        <f t="shared" si="5"/>
        <v>345072</v>
      </c>
      <c r="P54" s="2">
        <v>0</v>
      </c>
      <c r="Q54" s="2">
        <v>0</v>
      </c>
      <c r="R54" s="2">
        <v>3</v>
      </c>
      <c r="S54" s="2">
        <v>0</v>
      </c>
      <c r="T54" s="2">
        <v>22</v>
      </c>
      <c r="U54" s="2" t="s">
        <v>74</v>
      </c>
      <c r="V54" s="10" t="s">
        <v>37</v>
      </c>
      <c r="W54" s="2" t="s">
        <v>37</v>
      </c>
      <c r="X54" s="2"/>
      <c r="Y54" s="2" t="s">
        <v>38</v>
      </c>
      <c r="Z54" s="2"/>
      <c r="AA54" s="2"/>
      <c r="AB54" s="2"/>
      <c r="AC54" s="2"/>
      <c r="AD54" s="2"/>
      <c r="AE54" s="2" t="s">
        <v>62</v>
      </c>
    </row>
    <row r="55" spans="1:31">
      <c r="A55" s="6">
        <v>54</v>
      </c>
      <c r="B55" s="6" t="s">
        <v>31</v>
      </c>
      <c r="C55" s="2" t="s">
        <v>32</v>
      </c>
      <c r="D55" s="2"/>
      <c r="E55" s="2">
        <v>45</v>
      </c>
      <c r="F55" s="7">
        <f t="shared" si="0"/>
        <v>42939</v>
      </c>
      <c r="G55" s="2">
        <v>95200</v>
      </c>
      <c r="H55" s="2" t="s">
        <v>35</v>
      </c>
      <c r="I55" s="2">
        <v>13242718</v>
      </c>
      <c r="J55" s="2" t="s">
        <v>42</v>
      </c>
      <c r="K55" s="2">
        <v>1</v>
      </c>
      <c r="L55" s="2">
        <v>2</v>
      </c>
      <c r="M55" s="9">
        <v>12</v>
      </c>
      <c r="N55" s="2">
        <v>490222</v>
      </c>
      <c r="O55" s="2">
        <f t="shared" si="5"/>
        <v>5882664</v>
      </c>
      <c r="P55" s="2">
        <v>0</v>
      </c>
      <c r="Q55" s="2">
        <v>0</v>
      </c>
      <c r="R55" s="2">
        <v>3</v>
      </c>
      <c r="S55" s="2">
        <v>0</v>
      </c>
      <c r="T55" s="2">
        <v>22</v>
      </c>
      <c r="U55" s="2" t="s">
        <v>74</v>
      </c>
      <c r="V55" s="10" t="s">
        <v>37</v>
      </c>
      <c r="W55" s="2" t="s">
        <v>37</v>
      </c>
      <c r="X55" s="2"/>
      <c r="Y55" s="2" t="s">
        <v>38</v>
      </c>
      <c r="Z55" s="2"/>
      <c r="AA55" s="2"/>
      <c r="AB55" s="2"/>
      <c r="AC55" s="2"/>
      <c r="AD55" s="2"/>
      <c r="AE55" s="2" t="s">
        <v>62</v>
      </c>
    </row>
    <row r="56" spans="1:31">
      <c r="A56" s="6">
        <v>55</v>
      </c>
      <c r="B56" s="6" t="s">
        <v>31</v>
      </c>
      <c r="C56" s="2" t="s">
        <v>32</v>
      </c>
      <c r="D56" s="2"/>
      <c r="E56" s="2">
        <v>46</v>
      </c>
      <c r="F56" s="7">
        <f t="shared" si="0"/>
        <v>42940</v>
      </c>
      <c r="G56" s="2">
        <v>95200</v>
      </c>
      <c r="H56" s="2" t="s">
        <v>35</v>
      </c>
      <c r="I56" s="2">
        <v>13242718</v>
      </c>
      <c r="J56" s="2" t="s">
        <v>42</v>
      </c>
      <c r="K56" s="2">
        <v>1</v>
      </c>
      <c r="L56" s="2">
        <v>2</v>
      </c>
      <c r="M56" s="9">
        <v>12</v>
      </c>
      <c r="N56" s="2">
        <v>6484625</v>
      </c>
      <c r="O56" s="2">
        <f t="shared" si="5"/>
        <v>77815500</v>
      </c>
      <c r="P56" s="2">
        <v>0</v>
      </c>
      <c r="Q56" s="2">
        <v>0</v>
      </c>
      <c r="R56" s="2">
        <v>3</v>
      </c>
      <c r="S56" s="2">
        <v>0</v>
      </c>
      <c r="T56" s="2">
        <v>22</v>
      </c>
      <c r="U56" s="2" t="s">
        <v>74</v>
      </c>
      <c r="V56" s="10" t="s">
        <v>37</v>
      </c>
      <c r="W56" s="2" t="s">
        <v>37</v>
      </c>
      <c r="X56" s="2"/>
      <c r="Y56" s="2" t="s">
        <v>38</v>
      </c>
      <c r="Z56" s="2"/>
      <c r="AA56" s="2"/>
      <c r="AB56" s="2"/>
      <c r="AC56" s="2"/>
      <c r="AD56" s="2"/>
      <c r="AE56" s="2" t="s">
        <v>62</v>
      </c>
    </row>
    <row r="57" spans="1:31">
      <c r="A57" s="6">
        <v>56</v>
      </c>
      <c r="B57" s="6" t="s">
        <v>31</v>
      </c>
      <c r="C57" s="2" t="s">
        <v>32</v>
      </c>
      <c r="D57" s="2"/>
      <c r="E57" s="2">
        <v>47</v>
      </c>
      <c r="F57" s="7">
        <f t="shared" si="0"/>
        <v>42941</v>
      </c>
      <c r="G57" s="2">
        <v>95200</v>
      </c>
      <c r="H57" s="2" t="s">
        <v>35</v>
      </c>
      <c r="I57" s="2">
        <v>13242718</v>
      </c>
      <c r="J57" s="2" t="s">
        <v>42</v>
      </c>
      <c r="K57" s="2">
        <v>1</v>
      </c>
      <c r="L57" s="2">
        <v>2</v>
      </c>
      <c r="M57" s="9">
        <v>12</v>
      </c>
      <c r="N57" s="2">
        <v>94846</v>
      </c>
      <c r="O57" s="2">
        <f t="shared" si="5"/>
        <v>1138152</v>
      </c>
      <c r="P57" s="2">
        <v>0</v>
      </c>
      <c r="Q57" s="2">
        <v>0</v>
      </c>
      <c r="R57" s="2">
        <v>3</v>
      </c>
      <c r="S57" s="2">
        <v>0</v>
      </c>
      <c r="T57" s="2">
        <v>22</v>
      </c>
      <c r="U57" s="2" t="s">
        <v>74</v>
      </c>
      <c r="V57" s="10" t="s">
        <v>37</v>
      </c>
      <c r="W57" s="2" t="s">
        <v>51</v>
      </c>
      <c r="X57" s="2" t="s">
        <v>58</v>
      </c>
      <c r="Y57" s="2" t="s">
        <v>38</v>
      </c>
      <c r="Z57" s="2"/>
      <c r="AA57" s="2"/>
      <c r="AB57" s="2"/>
      <c r="AC57" s="2"/>
      <c r="AD57" s="2"/>
      <c r="AE57" s="2" t="s">
        <v>75</v>
      </c>
    </row>
    <row r="58" spans="1:31">
      <c r="A58" s="6">
        <v>57</v>
      </c>
      <c r="B58" s="6" t="s">
        <v>31</v>
      </c>
      <c r="C58" s="2" t="s">
        <v>32</v>
      </c>
      <c r="D58" s="2"/>
      <c r="E58" s="2">
        <v>48</v>
      </c>
      <c r="F58" s="7">
        <f t="shared" si="0"/>
        <v>42942</v>
      </c>
      <c r="G58" s="2">
        <v>95200</v>
      </c>
      <c r="H58" s="2" t="s">
        <v>35</v>
      </c>
      <c r="I58" s="2">
        <v>13242718</v>
      </c>
      <c r="J58" s="2" t="s">
        <v>42</v>
      </c>
      <c r="K58" s="2">
        <v>1</v>
      </c>
      <c r="L58" s="2">
        <v>2</v>
      </c>
      <c r="M58" s="9">
        <v>12</v>
      </c>
      <c r="N58" s="2">
        <v>257484</v>
      </c>
      <c r="O58" s="2">
        <f t="shared" si="5"/>
        <v>3089808</v>
      </c>
      <c r="P58" s="2">
        <v>0</v>
      </c>
      <c r="Q58" s="2">
        <v>0</v>
      </c>
      <c r="R58" s="2">
        <v>3</v>
      </c>
      <c r="S58" s="2">
        <v>0</v>
      </c>
      <c r="T58" s="2">
        <v>22</v>
      </c>
      <c r="U58" s="2" t="s">
        <v>74</v>
      </c>
      <c r="V58" s="10" t="s">
        <v>37</v>
      </c>
      <c r="W58" s="2" t="s">
        <v>51</v>
      </c>
      <c r="X58" s="2" t="s">
        <v>58</v>
      </c>
      <c r="Y58" s="2" t="s">
        <v>38</v>
      </c>
      <c r="Z58" s="2"/>
      <c r="AA58" s="2"/>
      <c r="AB58" s="2"/>
      <c r="AC58" s="2"/>
      <c r="AD58" s="2"/>
      <c r="AE58" s="2" t="s">
        <v>75</v>
      </c>
    </row>
    <row r="59" spans="1:31">
      <c r="A59" s="6">
        <v>58</v>
      </c>
      <c r="B59" s="6" t="s">
        <v>31</v>
      </c>
      <c r="C59" s="2" t="s">
        <v>32</v>
      </c>
      <c r="D59" s="2"/>
      <c r="E59" s="2">
        <v>49</v>
      </c>
      <c r="F59" s="7">
        <f t="shared" si="0"/>
        <v>42943</v>
      </c>
      <c r="G59" s="2">
        <v>95200</v>
      </c>
      <c r="H59" s="2" t="s">
        <v>35</v>
      </c>
      <c r="I59" s="2">
        <v>13242718</v>
      </c>
      <c r="J59" s="2" t="s">
        <v>42</v>
      </c>
      <c r="K59" s="2">
        <v>1</v>
      </c>
      <c r="L59" s="2">
        <v>2</v>
      </c>
      <c r="M59" s="9">
        <v>12</v>
      </c>
      <c r="N59" s="2">
        <v>46700</v>
      </c>
      <c r="O59" s="2">
        <f t="shared" si="5"/>
        <v>560400</v>
      </c>
      <c r="P59" s="2">
        <v>0</v>
      </c>
      <c r="Q59" s="2">
        <v>0</v>
      </c>
      <c r="R59" s="2">
        <v>3</v>
      </c>
      <c r="S59" s="2">
        <v>0</v>
      </c>
      <c r="T59" s="2">
        <v>22</v>
      </c>
      <c r="U59" s="2" t="s">
        <v>74</v>
      </c>
      <c r="V59" s="10" t="s">
        <v>37</v>
      </c>
      <c r="W59" s="2" t="s">
        <v>51</v>
      </c>
      <c r="X59" s="2" t="s">
        <v>58</v>
      </c>
      <c r="Y59" s="2" t="s">
        <v>38</v>
      </c>
      <c r="Z59" s="2"/>
      <c r="AA59" s="2"/>
      <c r="AB59" s="2"/>
      <c r="AC59" s="2"/>
      <c r="AD59" s="2"/>
      <c r="AE59" s="2" t="s">
        <v>75</v>
      </c>
    </row>
    <row r="60" spans="1:31">
      <c r="A60" s="6">
        <v>59</v>
      </c>
      <c r="B60" s="6" t="s">
        <v>31</v>
      </c>
      <c r="C60" s="2" t="s">
        <v>32</v>
      </c>
      <c r="D60" s="2"/>
      <c r="E60" s="2">
        <v>50</v>
      </c>
      <c r="F60" s="7">
        <f t="shared" si="0"/>
        <v>42944</v>
      </c>
      <c r="G60" s="2">
        <v>95200</v>
      </c>
      <c r="H60" s="2" t="s">
        <v>35</v>
      </c>
      <c r="I60" s="2">
        <v>13242718</v>
      </c>
      <c r="J60" s="2" t="s">
        <v>42</v>
      </c>
      <c r="K60" s="2">
        <v>1</v>
      </c>
      <c r="L60" s="2">
        <v>2</v>
      </c>
      <c r="M60" s="9">
        <v>12</v>
      </c>
      <c r="N60" s="2">
        <v>45456</v>
      </c>
      <c r="O60" s="2">
        <f t="shared" si="5"/>
        <v>545472</v>
      </c>
      <c r="P60" s="2">
        <v>0</v>
      </c>
      <c r="Q60" s="2">
        <v>0</v>
      </c>
      <c r="R60" s="2">
        <v>3</v>
      </c>
      <c r="S60" s="2">
        <v>0</v>
      </c>
      <c r="T60" s="2">
        <v>22</v>
      </c>
      <c r="U60" s="2" t="s">
        <v>74</v>
      </c>
      <c r="V60" s="10" t="s">
        <v>37</v>
      </c>
      <c r="W60" s="2" t="s">
        <v>51</v>
      </c>
      <c r="X60" s="2" t="s">
        <v>58</v>
      </c>
      <c r="Y60" s="2" t="s">
        <v>38</v>
      </c>
      <c r="Z60" s="2"/>
      <c r="AA60" s="2"/>
      <c r="AB60" s="2"/>
      <c r="AC60" s="2"/>
      <c r="AD60" s="2"/>
      <c r="AE60" s="2" t="s">
        <v>75</v>
      </c>
    </row>
    <row r="61" spans="1:31">
      <c r="A61" s="6">
        <v>60</v>
      </c>
      <c r="B61" s="6" t="s">
        <v>31</v>
      </c>
      <c r="C61" s="2" t="s">
        <v>32</v>
      </c>
      <c r="D61" s="2"/>
      <c r="E61" s="2">
        <v>51</v>
      </c>
      <c r="F61" s="7">
        <f t="shared" si="0"/>
        <v>42945</v>
      </c>
      <c r="G61" s="2">
        <v>95200</v>
      </c>
      <c r="H61" s="2" t="s">
        <v>35</v>
      </c>
      <c r="I61" s="2">
        <v>13242718</v>
      </c>
      <c r="J61" s="2" t="s">
        <v>42</v>
      </c>
      <c r="K61" s="2">
        <v>1</v>
      </c>
      <c r="L61" s="2">
        <v>2</v>
      </c>
      <c r="M61" s="9">
        <v>12</v>
      </c>
      <c r="N61" s="2">
        <v>45455</v>
      </c>
      <c r="O61" s="2">
        <f t="shared" si="5"/>
        <v>545460</v>
      </c>
      <c r="P61" s="2">
        <v>0</v>
      </c>
      <c r="Q61" s="2">
        <v>0</v>
      </c>
      <c r="R61" s="2">
        <v>3</v>
      </c>
      <c r="S61" s="2">
        <v>0</v>
      </c>
      <c r="T61" s="2">
        <v>22</v>
      </c>
      <c r="U61" s="2" t="s">
        <v>74</v>
      </c>
      <c r="V61" s="10" t="s">
        <v>37</v>
      </c>
      <c r="W61" s="2" t="s">
        <v>51</v>
      </c>
      <c r="X61" s="2" t="s">
        <v>58</v>
      </c>
      <c r="Y61" s="2" t="s">
        <v>38</v>
      </c>
      <c r="Z61" s="2"/>
      <c r="AA61" s="2"/>
      <c r="AB61" s="2"/>
      <c r="AC61" s="2"/>
      <c r="AD61" s="2"/>
      <c r="AE61" s="2" t="s">
        <v>75</v>
      </c>
    </row>
    <row r="62" spans="1:31">
      <c r="A62" s="6">
        <v>61</v>
      </c>
      <c r="B62" s="6" t="s">
        <v>76</v>
      </c>
      <c r="C62" s="2" t="s">
        <v>32</v>
      </c>
      <c r="D62" s="2" t="s">
        <v>49</v>
      </c>
      <c r="E62" s="2">
        <v>111</v>
      </c>
      <c r="F62" s="7">
        <f t="shared" si="0"/>
        <v>42946</v>
      </c>
      <c r="G62" s="2">
        <v>56000</v>
      </c>
      <c r="H62" s="2" t="s">
        <v>35</v>
      </c>
      <c r="I62" s="2">
        <v>13242718</v>
      </c>
      <c r="J62" s="2" t="s">
        <v>42</v>
      </c>
      <c r="K62" s="2">
        <v>1</v>
      </c>
      <c r="L62" s="2">
        <v>2</v>
      </c>
      <c r="M62" s="9">
        <v>0</v>
      </c>
      <c r="N62" s="2"/>
      <c r="O62" s="2">
        <f t="shared" si="5"/>
        <v>0</v>
      </c>
      <c r="P62" s="2">
        <v>0</v>
      </c>
      <c r="Q62" s="2">
        <v>0</v>
      </c>
      <c r="R62" s="2">
        <v>3</v>
      </c>
      <c r="S62" s="2">
        <v>0</v>
      </c>
      <c r="T62" s="2">
        <v>22</v>
      </c>
      <c r="U62" s="2" t="s">
        <v>74</v>
      </c>
      <c r="V62" s="10" t="s">
        <v>37</v>
      </c>
      <c r="W62" s="2" t="s">
        <v>37</v>
      </c>
      <c r="X62" s="2"/>
      <c r="Y62" s="2" t="s">
        <v>38</v>
      </c>
      <c r="Z62" s="2"/>
      <c r="AA62" s="2"/>
      <c r="AB62" s="2"/>
      <c r="AC62" s="2"/>
      <c r="AD62" s="2"/>
      <c r="AE62" s="2">
        <v>8</v>
      </c>
    </row>
    <row r="63" spans="1:31">
      <c r="A63" s="6">
        <v>62</v>
      </c>
      <c r="B63" s="8" t="s">
        <v>76</v>
      </c>
      <c r="C63" s="2" t="s">
        <v>32</v>
      </c>
      <c r="D63" s="2" t="s">
        <v>49</v>
      </c>
      <c r="E63" s="2">
        <v>222</v>
      </c>
      <c r="F63" s="7">
        <f t="shared" si="0"/>
        <v>42947</v>
      </c>
      <c r="G63" s="2">
        <v>76599</v>
      </c>
      <c r="H63" s="2" t="s">
        <v>35</v>
      </c>
      <c r="I63" s="2">
        <v>13242718</v>
      </c>
      <c r="J63" s="2" t="s">
        <v>42</v>
      </c>
      <c r="K63" s="2">
        <v>1</v>
      </c>
      <c r="L63" s="2">
        <v>2</v>
      </c>
      <c r="M63" s="9">
        <v>0</v>
      </c>
      <c r="N63" s="2"/>
      <c r="O63" s="2">
        <f t="shared" si="5"/>
        <v>0</v>
      </c>
      <c r="P63" s="2">
        <v>0</v>
      </c>
      <c r="Q63" s="2">
        <v>0</v>
      </c>
      <c r="R63" s="2">
        <v>3</v>
      </c>
      <c r="S63" s="2">
        <v>0</v>
      </c>
      <c r="T63" s="2">
        <v>22</v>
      </c>
      <c r="U63" s="2" t="s">
        <v>74</v>
      </c>
      <c r="V63" s="10" t="s">
        <v>37</v>
      </c>
      <c r="W63" s="2" t="s">
        <v>51</v>
      </c>
      <c r="X63" s="2" t="s">
        <v>58</v>
      </c>
      <c r="Y63" s="2" t="s">
        <v>38</v>
      </c>
      <c r="Z63" s="2"/>
      <c r="AA63" s="2"/>
      <c r="AB63" s="2"/>
      <c r="AC63" s="2"/>
      <c r="AD63" s="2"/>
      <c r="AE63" s="2">
        <v>8</v>
      </c>
    </row>
    <row r="64" spans="1:31">
      <c r="A64" s="6">
        <v>63</v>
      </c>
      <c r="B64" s="8" t="s">
        <v>76</v>
      </c>
      <c r="C64" s="2" t="s">
        <v>32</v>
      </c>
      <c r="D64" s="2"/>
      <c r="E64" s="2">
        <v>333</v>
      </c>
      <c r="F64" s="7">
        <v>42917</v>
      </c>
      <c r="G64" s="2">
        <v>80000</v>
      </c>
      <c r="H64" s="2" t="s">
        <v>35</v>
      </c>
      <c r="I64" s="2">
        <v>13242718</v>
      </c>
      <c r="J64" s="2" t="s">
        <v>42</v>
      </c>
      <c r="K64" s="2">
        <v>1</v>
      </c>
      <c r="L64" s="2">
        <v>2</v>
      </c>
      <c r="M64" s="9">
        <v>0</v>
      </c>
      <c r="N64" s="2"/>
      <c r="O64" s="2">
        <f t="shared" si="5"/>
        <v>0</v>
      </c>
      <c r="P64" s="2">
        <v>0</v>
      </c>
      <c r="Q64" s="2">
        <v>0</v>
      </c>
      <c r="R64" s="2">
        <v>3</v>
      </c>
      <c r="S64" s="2">
        <v>0</v>
      </c>
      <c r="T64" s="2">
        <v>22</v>
      </c>
      <c r="U64" s="2" t="s">
        <v>74</v>
      </c>
      <c r="V64" s="10" t="s">
        <v>37</v>
      </c>
      <c r="W64" s="2" t="s">
        <v>51</v>
      </c>
      <c r="X64" s="2" t="s">
        <v>58</v>
      </c>
      <c r="Y64" s="2" t="s">
        <v>38</v>
      </c>
      <c r="Z64" s="2"/>
      <c r="AA64" s="2"/>
      <c r="AB64" s="2"/>
      <c r="AC64" s="2"/>
      <c r="AD64" s="2"/>
      <c r="AE64" s="2">
        <v>8</v>
      </c>
    </row>
    <row r="65" spans="1:31">
      <c r="A65" s="6">
        <v>64</v>
      </c>
      <c r="B65" s="8" t="s">
        <v>76</v>
      </c>
      <c r="C65" s="2" t="s">
        <v>32</v>
      </c>
      <c r="D65" s="2"/>
      <c r="E65" s="2">
        <v>444</v>
      </c>
      <c r="F65" s="7">
        <f>F64+1</f>
        <v>42918</v>
      </c>
      <c r="G65" s="2">
        <v>90000</v>
      </c>
      <c r="H65" s="2" t="s">
        <v>35</v>
      </c>
      <c r="I65" s="2">
        <v>13242718</v>
      </c>
      <c r="J65" s="2" t="s">
        <v>42</v>
      </c>
      <c r="K65" s="2">
        <v>1</v>
      </c>
      <c r="L65" s="2">
        <v>2</v>
      </c>
      <c r="M65" s="9">
        <v>0</v>
      </c>
      <c r="N65" s="2"/>
      <c r="O65" s="2">
        <f t="shared" si="5"/>
        <v>0</v>
      </c>
      <c r="P65" s="2">
        <v>0</v>
      </c>
      <c r="Q65" s="2">
        <v>0</v>
      </c>
      <c r="R65" s="2">
        <v>3</v>
      </c>
      <c r="S65" s="2">
        <v>0</v>
      </c>
      <c r="T65" s="2">
        <v>22</v>
      </c>
      <c r="U65" s="2" t="s">
        <v>74</v>
      </c>
      <c r="V65" s="10" t="s">
        <v>37</v>
      </c>
      <c r="W65" s="2" t="s">
        <v>51</v>
      </c>
      <c r="X65" s="2" t="s">
        <v>58</v>
      </c>
      <c r="Y65" s="2" t="s">
        <v>38</v>
      </c>
      <c r="Z65" s="2"/>
      <c r="AA65" s="2"/>
      <c r="AB65" s="2"/>
      <c r="AC65" s="2"/>
      <c r="AD65" s="2"/>
      <c r="AE65" s="2">
        <v>8</v>
      </c>
    </row>
    <row r="66" spans="1:31">
      <c r="A66" s="6">
        <v>65</v>
      </c>
      <c r="B66" s="8" t="s">
        <v>77</v>
      </c>
      <c r="C66" s="2" t="s">
        <v>32</v>
      </c>
      <c r="D66" s="2" t="s">
        <v>49</v>
      </c>
      <c r="E66" s="2">
        <v>555</v>
      </c>
      <c r="F66" s="7">
        <f t="shared" ref="F66:F73" si="6">F65+1</f>
        <v>42919</v>
      </c>
      <c r="G66" s="2">
        <v>100000</v>
      </c>
      <c r="H66" s="2" t="s">
        <v>35</v>
      </c>
      <c r="I66" s="2">
        <v>13242718</v>
      </c>
      <c r="J66" s="2" t="s">
        <v>42</v>
      </c>
      <c r="K66" s="2">
        <v>1</v>
      </c>
      <c r="L66" s="2">
        <v>2</v>
      </c>
      <c r="M66" s="9">
        <v>0</v>
      </c>
      <c r="N66" s="2"/>
      <c r="O66" s="2">
        <f t="shared" ref="O66:O73" si="7">N66*M66</f>
        <v>0</v>
      </c>
      <c r="P66" s="2">
        <v>0</v>
      </c>
      <c r="Q66" s="2">
        <v>0</v>
      </c>
      <c r="R66" s="2">
        <v>3</v>
      </c>
      <c r="S66" s="2">
        <v>0</v>
      </c>
      <c r="T66" s="2">
        <v>22</v>
      </c>
      <c r="U66" s="2" t="s">
        <v>74</v>
      </c>
      <c r="V66" s="10" t="s">
        <v>37</v>
      </c>
      <c r="W66" s="2" t="s">
        <v>51</v>
      </c>
      <c r="X66" s="2" t="s">
        <v>58</v>
      </c>
      <c r="Y66" s="2" t="s">
        <v>38</v>
      </c>
      <c r="Z66" s="2"/>
      <c r="AA66" s="2"/>
      <c r="AB66" s="2"/>
      <c r="AC66" s="2"/>
      <c r="AD66" s="2"/>
      <c r="AE66" s="2">
        <v>8</v>
      </c>
    </row>
    <row r="67" spans="1:31">
      <c r="A67" s="6">
        <v>66</v>
      </c>
      <c r="B67" s="8" t="s">
        <v>77</v>
      </c>
      <c r="C67" s="2" t="s">
        <v>32</v>
      </c>
      <c r="D67" s="2" t="s">
        <v>49</v>
      </c>
      <c r="E67" s="2">
        <v>666</v>
      </c>
      <c r="F67" s="7">
        <f t="shared" si="6"/>
        <v>42920</v>
      </c>
      <c r="G67" s="2">
        <v>120000</v>
      </c>
      <c r="H67" s="2" t="s">
        <v>35</v>
      </c>
      <c r="I67" s="2">
        <v>13242718</v>
      </c>
      <c r="J67" s="2" t="s">
        <v>42</v>
      </c>
      <c r="K67" s="2">
        <v>1</v>
      </c>
      <c r="L67" s="2">
        <v>2</v>
      </c>
      <c r="M67" s="9">
        <v>0</v>
      </c>
      <c r="N67" s="2"/>
      <c r="O67" s="2">
        <f t="shared" si="7"/>
        <v>0</v>
      </c>
      <c r="P67" s="2">
        <v>0</v>
      </c>
      <c r="Q67" s="2">
        <v>0</v>
      </c>
      <c r="R67" s="2">
        <v>3</v>
      </c>
      <c r="S67" s="2">
        <v>0</v>
      </c>
      <c r="T67" s="2">
        <v>22</v>
      </c>
      <c r="U67" s="2" t="s">
        <v>74</v>
      </c>
      <c r="V67" s="10" t="s">
        <v>37</v>
      </c>
      <c r="W67" s="2" t="s">
        <v>51</v>
      </c>
      <c r="X67" s="2" t="s">
        <v>58</v>
      </c>
      <c r="Y67" s="2" t="s">
        <v>38</v>
      </c>
      <c r="Z67" s="2"/>
      <c r="AA67" s="2"/>
      <c r="AB67" s="2"/>
      <c r="AC67" s="2"/>
      <c r="AD67" s="2"/>
      <c r="AE67" s="2">
        <v>8</v>
      </c>
    </row>
    <row r="68" spans="1:31">
      <c r="A68" s="6">
        <v>67</v>
      </c>
      <c r="B68" s="8" t="s">
        <v>77</v>
      </c>
      <c r="C68" s="2" t="s">
        <v>32</v>
      </c>
      <c r="D68" s="2"/>
      <c r="E68" s="2">
        <v>777</v>
      </c>
      <c r="F68" s="7">
        <f t="shared" si="6"/>
        <v>42921</v>
      </c>
      <c r="G68" s="2">
        <v>76900</v>
      </c>
      <c r="H68" s="2" t="s">
        <v>35</v>
      </c>
      <c r="I68" s="2">
        <v>13242718</v>
      </c>
      <c r="J68" s="2" t="s">
        <v>42</v>
      </c>
      <c r="K68" s="2">
        <v>1</v>
      </c>
      <c r="L68" s="2">
        <v>2</v>
      </c>
      <c r="M68" s="9">
        <v>0</v>
      </c>
      <c r="N68" s="2"/>
      <c r="O68" s="2">
        <f t="shared" si="7"/>
        <v>0</v>
      </c>
      <c r="P68" s="2">
        <v>0</v>
      </c>
      <c r="Q68" s="2">
        <v>0</v>
      </c>
      <c r="R68" s="2">
        <v>3</v>
      </c>
      <c r="S68" s="2">
        <v>0</v>
      </c>
      <c r="T68" s="2">
        <v>22</v>
      </c>
      <c r="U68" s="2" t="s">
        <v>74</v>
      </c>
      <c r="V68" s="10" t="s">
        <v>37</v>
      </c>
      <c r="W68" s="2" t="s">
        <v>51</v>
      </c>
      <c r="X68" s="2" t="s">
        <v>58</v>
      </c>
      <c r="Y68" s="2" t="s">
        <v>38</v>
      </c>
      <c r="Z68" s="2"/>
      <c r="AA68" s="2"/>
      <c r="AB68" s="2"/>
      <c r="AC68" s="2"/>
      <c r="AD68" s="2"/>
      <c r="AE68" s="2">
        <v>8</v>
      </c>
    </row>
    <row r="69" spans="1:31">
      <c r="A69" s="6">
        <v>68</v>
      </c>
      <c r="B69" s="8" t="s">
        <v>77</v>
      </c>
      <c r="C69" s="2" t="s">
        <v>32</v>
      </c>
      <c r="D69" s="2"/>
      <c r="E69" s="2">
        <v>888</v>
      </c>
      <c r="F69" s="7">
        <f t="shared" si="6"/>
        <v>42922</v>
      </c>
      <c r="G69" s="2">
        <v>135000</v>
      </c>
      <c r="H69" s="2" t="s">
        <v>47</v>
      </c>
      <c r="I69" s="2">
        <v>13242718</v>
      </c>
      <c r="J69" s="2" t="s">
        <v>42</v>
      </c>
      <c r="K69" s="2">
        <v>1</v>
      </c>
      <c r="L69" s="2">
        <v>2</v>
      </c>
      <c r="M69" s="9">
        <v>0</v>
      </c>
      <c r="N69" s="2"/>
      <c r="O69" s="2">
        <f t="shared" si="7"/>
        <v>0</v>
      </c>
      <c r="P69" s="2">
        <v>0</v>
      </c>
      <c r="Q69" s="2">
        <v>0</v>
      </c>
      <c r="R69" s="2">
        <v>3</v>
      </c>
      <c r="S69" s="2">
        <v>0</v>
      </c>
      <c r="T69" s="2">
        <v>22</v>
      </c>
      <c r="U69" s="2" t="s">
        <v>74</v>
      </c>
      <c r="V69" s="10" t="s">
        <v>37</v>
      </c>
      <c r="W69" s="2" t="s">
        <v>51</v>
      </c>
      <c r="X69" s="2" t="s">
        <v>58</v>
      </c>
      <c r="Y69" s="2" t="s">
        <v>38</v>
      </c>
      <c r="Z69" s="2"/>
      <c r="AA69" s="2"/>
      <c r="AB69" s="2"/>
      <c r="AC69" s="2"/>
      <c r="AD69" s="2"/>
      <c r="AE69" s="2">
        <v>8</v>
      </c>
    </row>
    <row r="70" spans="1:31">
      <c r="A70" s="6">
        <v>69</v>
      </c>
      <c r="B70" s="8" t="s">
        <v>78</v>
      </c>
      <c r="C70" s="2" t="s">
        <v>32</v>
      </c>
      <c r="D70" s="2" t="s">
        <v>49</v>
      </c>
      <c r="E70" s="2">
        <v>999</v>
      </c>
      <c r="F70" s="7">
        <f t="shared" si="6"/>
        <v>42923</v>
      </c>
      <c r="G70" s="2">
        <v>76000</v>
      </c>
      <c r="H70" s="2" t="s">
        <v>47</v>
      </c>
      <c r="I70" s="2">
        <v>13242718</v>
      </c>
      <c r="J70" s="2" t="s">
        <v>42</v>
      </c>
      <c r="K70" s="2">
        <v>1</v>
      </c>
      <c r="L70" s="2">
        <v>2</v>
      </c>
      <c r="M70" s="9">
        <v>0</v>
      </c>
      <c r="N70" s="2"/>
      <c r="O70" s="2">
        <f t="shared" si="7"/>
        <v>0</v>
      </c>
      <c r="P70" s="2">
        <v>0</v>
      </c>
      <c r="Q70" s="2">
        <v>0</v>
      </c>
      <c r="R70" s="2">
        <v>3</v>
      </c>
      <c r="S70" s="2">
        <v>0</v>
      </c>
      <c r="T70" s="2">
        <v>22</v>
      </c>
      <c r="U70" s="2" t="s">
        <v>74</v>
      </c>
      <c r="V70" s="10" t="s">
        <v>37</v>
      </c>
      <c r="W70" s="2" t="s">
        <v>51</v>
      </c>
      <c r="X70" s="2" t="s">
        <v>58</v>
      </c>
      <c r="Y70" s="2" t="s">
        <v>38</v>
      </c>
      <c r="Z70" s="2"/>
      <c r="AA70" s="2"/>
      <c r="AB70" s="2"/>
      <c r="AC70" s="2"/>
      <c r="AD70" s="2"/>
      <c r="AE70" s="2">
        <v>8</v>
      </c>
    </row>
    <row r="71" spans="1:31">
      <c r="A71" s="6">
        <v>70</v>
      </c>
      <c r="B71" s="8" t="s">
        <v>78</v>
      </c>
      <c r="C71" s="2" t="s">
        <v>32</v>
      </c>
      <c r="D71" s="2" t="s">
        <v>49</v>
      </c>
      <c r="E71" s="2">
        <v>1110</v>
      </c>
      <c r="F71" s="7">
        <f t="shared" si="6"/>
        <v>42924</v>
      </c>
      <c r="G71" s="2">
        <v>89000</v>
      </c>
      <c r="H71" s="2" t="s">
        <v>47</v>
      </c>
      <c r="I71" s="2">
        <v>13242718</v>
      </c>
      <c r="J71" s="2" t="s">
        <v>42</v>
      </c>
      <c r="K71" s="2">
        <v>1</v>
      </c>
      <c r="L71" s="2">
        <v>2</v>
      </c>
      <c r="M71" s="9">
        <v>0</v>
      </c>
      <c r="N71" s="2"/>
      <c r="O71" s="2">
        <f t="shared" si="7"/>
        <v>0</v>
      </c>
      <c r="P71" s="2">
        <v>0</v>
      </c>
      <c r="Q71" s="2">
        <v>0</v>
      </c>
      <c r="R71" s="2">
        <v>3</v>
      </c>
      <c r="S71" s="2">
        <v>0</v>
      </c>
      <c r="T71" s="2">
        <v>22</v>
      </c>
      <c r="U71" s="2" t="s">
        <v>74</v>
      </c>
      <c r="V71" s="10" t="s">
        <v>37</v>
      </c>
      <c r="W71" s="2" t="s">
        <v>51</v>
      </c>
      <c r="X71" s="2" t="s">
        <v>58</v>
      </c>
      <c r="Y71" s="2" t="s">
        <v>38</v>
      </c>
      <c r="Z71" s="2"/>
      <c r="AA71" s="2"/>
      <c r="AB71" s="2"/>
      <c r="AC71" s="2"/>
      <c r="AD71" s="2"/>
      <c r="AE71" s="2">
        <v>8</v>
      </c>
    </row>
    <row r="72" spans="1:31">
      <c r="A72" s="6">
        <v>71</v>
      </c>
      <c r="B72" s="8" t="s">
        <v>78</v>
      </c>
      <c r="C72" s="2" t="s">
        <v>32</v>
      </c>
      <c r="D72" s="2"/>
      <c r="E72" s="2">
        <v>1221</v>
      </c>
      <c r="F72" s="7">
        <f t="shared" si="6"/>
        <v>42925</v>
      </c>
      <c r="G72" s="2">
        <v>67000</v>
      </c>
      <c r="H72" s="2" t="s">
        <v>47</v>
      </c>
      <c r="I72" s="2">
        <v>13242718</v>
      </c>
      <c r="J72" s="2" t="s">
        <v>42</v>
      </c>
      <c r="K72" s="2">
        <v>1</v>
      </c>
      <c r="L72" s="2">
        <v>2</v>
      </c>
      <c r="M72" s="9">
        <v>0</v>
      </c>
      <c r="N72" s="2"/>
      <c r="O72" s="2">
        <f t="shared" si="7"/>
        <v>0</v>
      </c>
      <c r="P72" s="2">
        <v>0</v>
      </c>
      <c r="Q72" s="2">
        <v>0</v>
      </c>
      <c r="R72" s="2">
        <v>3</v>
      </c>
      <c r="S72" s="2">
        <v>0</v>
      </c>
      <c r="T72" s="2">
        <v>22</v>
      </c>
      <c r="U72" s="2" t="s">
        <v>74</v>
      </c>
      <c r="V72" s="10" t="s">
        <v>37</v>
      </c>
      <c r="W72" s="2" t="s">
        <v>51</v>
      </c>
      <c r="X72" s="2" t="s">
        <v>58</v>
      </c>
      <c r="Y72" s="2" t="s">
        <v>38</v>
      </c>
      <c r="Z72" s="2"/>
      <c r="AA72" s="2"/>
      <c r="AB72" s="2"/>
      <c r="AC72" s="2"/>
      <c r="AD72" s="2"/>
      <c r="AE72" s="2">
        <v>8</v>
      </c>
    </row>
    <row r="73" spans="1:31">
      <c r="A73" s="6">
        <v>72</v>
      </c>
      <c r="B73" s="8" t="s">
        <v>78</v>
      </c>
      <c r="C73" s="2" t="s">
        <v>32</v>
      </c>
      <c r="D73" s="2"/>
      <c r="E73" s="2">
        <v>1332</v>
      </c>
      <c r="F73" s="7">
        <f t="shared" si="6"/>
        <v>42926</v>
      </c>
      <c r="G73" s="2">
        <v>34500</v>
      </c>
      <c r="H73" s="2" t="s">
        <v>47</v>
      </c>
      <c r="I73" s="2">
        <v>13242718</v>
      </c>
      <c r="J73" s="2" t="s">
        <v>42</v>
      </c>
      <c r="K73" s="2">
        <v>1</v>
      </c>
      <c r="L73" s="2">
        <v>2</v>
      </c>
      <c r="M73" s="9">
        <v>0</v>
      </c>
      <c r="N73" s="2"/>
      <c r="O73" s="2">
        <f t="shared" si="7"/>
        <v>0</v>
      </c>
      <c r="P73" s="2">
        <v>0</v>
      </c>
      <c r="Q73" s="2">
        <v>0</v>
      </c>
      <c r="R73" s="2">
        <v>3</v>
      </c>
      <c r="S73" s="2">
        <v>0</v>
      </c>
      <c r="T73" s="2">
        <v>22</v>
      </c>
      <c r="U73" s="2" t="s">
        <v>74</v>
      </c>
      <c r="V73" s="10" t="s">
        <v>37</v>
      </c>
      <c r="W73" s="2" t="s">
        <v>51</v>
      </c>
      <c r="X73" s="2" t="s">
        <v>58</v>
      </c>
      <c r="Y73" s="2" t="s">
        <v>38</v>
      </c>
      <c r="Z73" s="2"/>
      <c r="AA73" s="2"/>
      <c r="AB73" s="2"/>
      <c r="AC73" s="2"/>
      <c r="AD73" s="2"/>
      <c r="AE73" s="2">
        <v>8</v>
      </c>
    </row>
    <row r="74" spans="1:31">
      <c r="A74" s="6">
        <v>73</v>
      </c>
      <c r="B74" s="6" t="s">
        <v>79</v>
      </c>
      <c r="C74" s="2" t="s">
        <v>32</v>
      </c>
      <c r="D74" s="2"/>
      <c r="E74" s="2">
        <v>55</v>
      </c>
      <c r="F74" s="7">
        <v>42927</v>
      </c>
      <c r="G74" s="2">
        <v>75000</v>
      </c>
      <c r="H74" s="2" t="s">
        <v>35</v>
      </c>
      <c r="I74" s="2">
        <v>13242718</v>
      </c>
      <c r="J74" s="2" t="s">
        <v>42</v>
      </c>
      <c r="K74" s="2">
        <v>1</v>
      </c>
      <c r="L74" s="2">
        <v>2</v>
      </c>
      <c r="M74" s="9">
        <v>12</v>
      </c>
      <c r="N74" s="2">
        <f>G74</f>
        <v>75000</v>
      </c>
      <c r="O74" s="2">
        <v>0</v>
      </c>
      <c r="P74" s="2">
        <v>0</v>
      </c>
      <c r="Q74" s="2">
        <v>0</v>
      </c>
      <c r="R74" s="2">
        <v>3</v>
      </c>
      <c r="S74" s="2">
        <v>0</v>
      </c>
      <c r="T74" s="2"/>
      <c r="U74" s="2"/>
      <c r="V74" s="10" t="s">
        <v>37</v>
      </c>
      <c r="W74" s="2" t="s">
        <v>37</v>
      </c>
      <c r="X74" s="2"/>
      <c r="Y74" s="2" t="s">
        <v>67</v>
      </c>
      <c r="Z74" s="2">
        <v>5656</v>
      </c>
      <c r="AA74" s="7">
        <v>42927</v>
      </c>
      <c r="AB74" s="2">
        <v>17</v>
      </c>
      <c r="AD74" s="7">
        <v>42943</v>
      </c>
      <c r="AE74" s="2">
        <v>9</v>
      </c>
    </row>
    <row r="75" spans="1:31">
      <c r="A75" s="6">
        <v>74</v>
      </c>
      <c r="B75" s="6" t="s">
        <v>79</v>
      </c>
      <c r="C75" s="2" t="s">
        <v>32</v>
      </c>
      <c r="D75" s="2" t="s">
        <v>33</v>
      </c>
      <c r="E75" s="2">
        <v>56</v>
      </c>
      <c r="F75" s="7">
        <v>42927</v>
      </c>
      <c r="G75" s="2">
        <v>65000</v>
      </c>
      <c r="H75" s="2" t="s">
        <v>35</v>
      </c>
      <c r="I75" s="2">
        <v>2106</v>
      </c>
      <c r="J75" s="2" t="s">
        <v>42</v>
      </c>
      <c r="K75" s="2">
        <v>1</v>
      </c>
      <c r="L75" s="2">
        <v>2</v>
      </c>
      <c r="M75" s="9">
        <v>0</v>
      </c>
      <c r="N75" s="2">
        <f t="shared" ref="N75:N80" si="8">G75</f>
        <v>65000</v>
      </c>
      <c r="O75" s="2">
        <v>0</v>
      </c>
      <c r="P75" s="2">
        <v>0</v>
      </c>
      <c r="Q75" s="2">
        <v>0</v>
      </c>
      <c r="R75" s="2">
        <v>3</v>
      </c>
      <c r="S75" s="2">
        <v>0</v>
      </c>
      <c r="T75" s="2">
        <v>23</v>
      </c>
      <c r="U75" s="2" t="s">
        <v>43</v>
      </c>
      <c r="V75" s="10" t="s">
        <v>37</v>
      </c>
      <c r="W75" s="2" t="s">
        <v>37</v>
      </c>
      <c r="X75" s="2"/>
      <c r="Y75" s="2" t="s">
        <v>70</v>
      </c>
      <c r="Z75" s="2">
        <v>6565</v>
      </c>
      <c r="AA75" s="7">
        <v>42927</v>
      </c>
      <c r="AB75" s="2">
        <v>23</v>
      </c>
      <c r="AD75" s="7">
        <v>42918</v>
      </c>
      <c r="AE75" s="2">
        <v>9</v>
      </c>
    </row>
    <row r="76" spans="1:31">
      <c r="A76" s="6">
        <v>75</v>
      </c>
      <c r="B76" s="6" t="s">
        <v>79</v>
      </c>
      <c r="C76" s="2" t="s">
        <v>32</v>
      </c>
      <c r="D76" s="2" t="s">
        <v>33</v>
      </c>
      <c r="E76" s="2">
        <v>57</v>
      </c>
      <c r="F76" s="7">
        <v>42927</v>
      </c>
      <c r="G76" s="2">
        <v>50000</v>
      </c>
      <c r="H76" s="2" t="s">
        <v>35</v>
      </c>
      <c r="I76" s="2">
        <v>2106</v>
      </c>
      <c r="J76" s="2" t="s">
        <v>42</v>
      </c>
      <c r="K76" s="2">
        <v>1</v>
      </c>
      <c r="L76" s="2">
        <v>2</v>
      </c>
      <c r="M76" s="9">
        <v>0</v>
      </c>
      <c r="N76" s="2">
        <f t="shared" si="8"/>
        <v>50000</v>
      </c>
      <c r="O76" s="2">
        <v>0</v>
      </c>
      <c r="P76" s="2">
        <v>0</v>
      </c>
      <c r="Q76" s="2">
        <v>0</v>
      </c>
      <c r="R76" s="2">
        <v>3</v>
      </c>
      <c r="S76" s="2">
        <v>0</v>
      </c>
      <c r="T76" s="2">
        <v>23</v>
      </c>
      <c r="U76" s="2" t="s">
        <v>43</v>
      </c>
      <c r="V76" s="10" t="s">
        <v>37</v>
      </c>
      <c r="W76" s="2" t="s">
        <v>37</v>
      </c>
      <c r="X76" s="2"/>
      <c r="Y76" s="2" t="s">
        <v>72</v>
      </c>
      <c r="Z76" s="2">
        <v>5665</v>
      </c>
      <c r="AA76" s="7">
        <v>42927</v>
      </c>
      <c r="AB76" s="2">
        <v>28</v>
      </c>
      <c r="AD76" s="7">
        <v>42923</v>
      </c>
      <c r="AE76" s="2">
        <v>9</v>
      </c>
    </row>
    <row r="77" spans="1:31">
      <c r="A77" s="6">
        <v>76</v>
      </c>
      <c r="B77" s="6" t="s">
        <v>80</v>
      </c>
      <c r="C77" s="2" t="s">
        <v>32</v>
      </c>
      <c r="D77" s="2" t="s">
        <v>45</v>
      </c>
      <c r="E77" s="4">
        <v>58</v>
      </c>
      <c r="F77" s="7">
        <v>42927</v>
      </c>
      <c r="G77" s="2">
        <v>100000</v>
      </c>
      <c r="H77" s="2" t="s">
        <v>35</v>
      </c>
      <c r="I77" s="2">
        <v>13242718</v>
      </c>
      <c r="J77" s="2">
        <v>-567</v>
      </c>
      <c r="K77" s="2">
        <v>1</v>
      </c>
      <c r="L77" s="2">
        <v>2</v>
      </c>
      <c r="M77" s="9">
        <v>12</v>
      </c>
      <c r="N77" s="2">
        <f t="shared" si="8"/>
        <v>100000</v>
      </c>
      <c r="O77" s="2">
        <v>12000</v>
      </c>
      <c r="P77" s="2">
        <v>0</v>
      </c>
      <c r="Q77" s="2">
        <v>0</v>
      </c>
      <c r="R77" s="2">
        <v>3</v>
      </c>
      <c r="S77" s="2">
        <v>0</v>
      </c>
      <c r="T77" s="2">
        <v>8</v>
      </c>
      <c r="U77" s="2" t="s">
        <v>36</v>
      </c>
      <c r="V77" s="10" t="s">
        <v>37</v>
      </c>
      <c r="W77" s="2" t="s">
        <v>37</v>
      </c>
      <c r="X77" s="2"/>
      <c r="Y77" s="2" t="s">
        <v>38</v>
      </c>
      <c r="Z77" s="2"/>
      <c r="AA77" s="7"/>
      <c r="AB77" s="2" t="s">
        <v>34</v>
      </c>
      <c r="AC77" s="2" t="s">
        <v>33</v>
      </c>
      <c r="AD77" s="7">
        <v>42917</v>
      </c>
      <c r="AE77" s="2">
        <v>9</v>
      </c>
    </row>
    <row r="78" spans="1:31">
      <c r="A78" s="6">
        <v>77</v>
      </c>
      <c r="B78" s="6" t="s">
        <v>80</v>
      </c>
      <c r="C78" s="2" t="s">
        <v>32</v>
      </c>
      <c r="D78" s="2" t="s">
        <v>40</v>
      </c>
      <c r="E78" s="4">
        <v>59</v>
      </c>
      <c r="F78" s="7">
        <v>42927</v>
      </c>
      <c r="G78" s="2">
        <v>120000</v>
      </c>
      <c r="H78" s="2" t="s">
        <v>35</v>
      </c>
      <c r="I78" s="2">
        <v>13242718</v>
      </c>
      <c r="J78" s="2" t="s">
        <v>42</v>
      </c>
      <c r="K78" s="2">
        <v>1</v>
      </c>
      <c r="L78" s="2">
        <v>2</v>
      </c>
      <c r="M78" s="9">
        <v>6</v>
      </c>
      <c r="N78" s="2">
        <f t="shared" si="8"/>
        <v>120000</v>
      </c>
      <c r="O78" s="2">
        <v>0</v>
      </c>
      <c r="P78" s="2">
        <f>($N78*$M78)/2</f>
        <v>360000</v>
      </c>
      <c r="Q78" s="2">
        <f t="shared" ref="Q78:Q80" si="9">($N78*$M78)/2</f>
        <v>360000</v>
      </c>
      <c r="R78" s="2">
        <v>3</v>
      </c>
      <c r="S78" s="2">
        <v>0</v>
      </c>
      <c r="T78" s="2">
        <v>23</v>
      </c>
      <c r="U78" s="2" t="s">
        <v>43</v>
      </c>
      <c r="V78" s="10" t="s">
        <v>37</v>
      </c>
      <c r="W78" s="2" t="s">
        <v>37</v>
      </c>
      <c r="X78" s="2"/>
      <c r="Y78" s="2" t="s">
        <v>38</v>
      </c>
      <c r="Z78" s="2"/>
      <c r="AA78" s="2"/>
      <c r="AB78" s="2" t="s">
        <v>41</v>
      </c>
      <c r="AC78" s="2" t="s">
        <v>40</v>
      </c>
      <c r="AD78" s="7">
        <f>AD77+1</f>
        <v>42918</v>
      </c>
      <c r="AE78" s="2">
        <v>9</v>
      </c>
    </row>
    <row r="79" spans="1:31">
      <c r="A79" s="6">
        <v>78</v>
      </c>
      <c r="B79" s="6" t="s">
        <v>80</v>
      </c>
      <c r="C79" s="2" t="s">
        <v>32</v>
      </c>
      <c r="D79" s="2"/>
      <c r="E79" s="4">
        <v>60</v>
      </c>
      <c r="F79" s="7">
        <v>42927</v>
      </c>
      <c r="G79" s="2">
        <v>150000</v>
      </c>
      <c r="H79" s="2" t="s">
        <v>35</v>
      </c>
      <c r="I79" s="2">
        <v>13242718</v>
      </c>
      <c r="J79" s="2" t="s">
        <v>42</v>
      </c>
      <c r="K79" s="2">
        <v>1</v>
      </c>
      <c r="L79" s="2">
        <v>2</v>
      </c>
      <c r="M79" s="9">
        <v>12</v>
      </c>
      <c r="N79" s="2">
        <f t="shared" si="8"/>
        <v>150000</v>
      </c>
      <c r="O79" s="2">
        <f>N79*M79</f>
        <v>1800000</v>
      </c>
      <c r="P79" s="2">
        <v>0</v>
      </c>
      <c r="Q79" s="2">
        <v>0</v>
      </c>
      <c r="R79" s="2">
        <v>3</v>
      </c>
      <c r="S79" s="2">
        <v>0</v>
      </c>
      <c r="T79" s="2">
        <v>22</v>
      </c>
      <c r="U79" s="2" t="s">
        <v>60</v>
      </c>
      <c r="V79" s="10" t="s">
        <v>37</v>
      </c>
      <c r="W79" s="2" t="s">
        <v>37</v>
      </c>
      <c r="X79" s="2"/>
      <c r="Y79" s="2" t="s">
        <v>38</v>
      </c>
      <c r="Z79" s="2"/>
      <c r="AA79" s="2"/>
      <c r="AB79" s="2">
        <v>6</v>
      </c>
      <c r="AC79" s="2"/>
      <c r="AD79" s="7">
        <f>F78+1</f>
        <v>42928</v>
      </c>
      <c r="AE79" s="2">
        <v>10</v>
      </c>
    </row>
    <row r="80" spans="1:31">
      <c r="A80" s="6">
        <v>79</v>
      </c>
      <c r="B80" s="6" t="s">
        <v>80</v>
      </c>
      <c r="C80" s="2" t="s">
        <v>32</v>
      </c>
      <c r="D80" s="2"/>
      <c r="E80" s="4">
        <v>61</v>
      </c>
      <c r="F80" s="7">
        <v>42927</v>
      </c>
      <c r="G80" s="2">
        <v>200000</v>
      </c>
      <c r="H80" s="2" t="s">
        <v>35</v>
      </c>
      <c r="I80" s="2">
        <v>13242718</v>
      </c>
      <c r="J80" s="2" t="s">
        <v>42</v>
      </c>
      <c r="K80" s="2">
        <v>1</v>
      </c>
      <c r="L80" s="2">
        <v>2</v>
      </c>
      <c r="M80" s="9">
        <v>12</v>
      </c>
      <c r="N80" s="2">
        <f t="shared" si="8"/>
        <v>200000</v>
      </c>
      <c r="O80" s="2">
        <v>0</v>
      </c>
      <c r="P80" s="2">
        <f>($N80*$M80)/2</f>
        <v>1200000</v>
      </c>
      <c r="Q80" s="2">
        <f t="shared" si="9"/>
        <v>1200000</v>
      </c>
      <c r="R80" s="2">
        <v>3</v>
      </c>
      <c r="S80" s="2">
        <v>0</v>
      </c>
      <c r="T80" s="2">
        <v>23</v>
      </c>
      <c r="U80" s="2" t="s">
        <v>43</v>
      </c>
      <c r="V80" s="10" t="s">
        <v>37</v>
      </c>
      <c r="W80" s="2" t="s">
        <v>51</v>
      </c>
      <c r="X80" s="2" t="s">
        <v>58</v>
      </c>
      <c r="Y80" s="2" t="s">
        <v>38</v>
      </c>
      <c r="Z80" s="2"/>
      <c r="AA80" s="2"/>
      <c r="AB80" s="2">
        <v>32</v>
      </c>
      <c r="AC80" s="2"/>
      <c r="AD80" s="7">
        <f>AD79+1</f>
        <v>42929</v>
      </c>
      <c r="AE80" s="2">
        <v>10</v>
      </c>
    </row>
    <row r="81" spans="1:31">
      <c r="A81" s="6">
        <v>80</v>
      </c>
      <c r="B81" s="6" t="s">
        <v>81</v>
      </c>
      <c r="C81" s="2" t="s">
        <v>32</v>
      </c>
      <c r="D81" s="2" t="s">
        <v>33</v>
      </c>
      <c r="E81" s="2" t="s">
        <v>34</v>
      </c>
      <c r="F81" s="7">
        <v>42947</v>
      </c>
      <c r="G81" s="2">
        <v>10000</v>
      </c>
      <c r="H81" s="2" t="s">
        <v>35</v>
      </c>
      <c r="I81" s="2">
        <v>13242718</v>
      </c>
      <c r="J81" s="2">
        <v>-567</v>
      </c>
      <c r="K81" s="2">
        <v>1</v>
      </c>
      <c r="L81" s="2">
        <v>2</v>
      </c>
      <c r="M81" s="9">
        <v>12</v>
      </c>
      <c r="N81" s="2">
        <v>10000</v>
      </c>
      <c r="O81" s="2">
        <f>N81*M81</f>
        <v>120000</v>
      </c>
      <c r="P81" s="2">
        <v>0</v>
      </c>
      <c r="Q81" s="2">
        <v>0</v>
      </c>
      <c r="R81" s="2">
        <v>3</v>
      </c>
      <c r="S81" s="2">
        <v>0</v>
      </c>
      <c r="T81" s="2">
        <v>8</v>
      </c>
      <c r="U81" s="2" t="s">
        <v>36</v>
      </c>
      <c r="V81" s="10" t="s">
        <v>37</v>
      </c>
      <c r="W81" s="2" t="s">
        <v>37</v>
      </c>
      <c r="X81" s="2"/>
      <c r="Y81" s="2" t="s">
        <v>38</v>
      </c>
      <c r="Z81" s="2"/>
      <c r="AA81" s="7"/>
      <c r="AB81" s="2"/>
      <c r="AC81" s="2"/>
      <c r="AD81" s="7"/>
      <c r="AE81" s="2">
        <v>9</v>
      </c>
    </row>
    <row r="82" spans="1:31">
      <c r="A82" s="6">
        <v>81</v>
      </c>
      <c r="B82" s="11" t="s">
        <v>82</v>
      </c>
      <c r="C82" s="2" t="s">
        <v>32</v>
      </c>
      <c r="D82" s="2"/>
      <c r="E82" s="2">
        <v>7</v>
      </c>
      <c r="F82" s="7">
        <v>42952</v>
      </c>
      <c r="G82" s="2">
        <v>15000</v>
      </c>
      <c r="H82" s="2" t="s">
        <v>35</v>
      </c>
      <c r="I82" s="2">
        <v>13242718</v>
      </c>
      <c r="J82" s="2" t="s">
        <v>42</v>
      </c>
      <c r="K82" s="2">
        <v>1</v>
      </c>
      <c r="L82" s="2">
        <v>1</v>
      </c>
      <c r="M82" s="9">
        <v>12</v>
      </c>
      <c r="N82" s="2">
        <v>15000</v>
      </c>
      <c r="O82" s="2">
        <f t="shared" ref="O82:O83" si="10">N82*M82</f>
        <v>180000</v>
      </c>
      <c r="P82" s="2">
        <v>0</v>
      </c>
      <c r="Q82" s="2">
        <v>0</v>
      </c>
      <c r="R82" s="2">
        <v>3</v>
      </c>
      <c r="S82" s="2">
        <v>0</v>
      </c>
      <c r="T82" s="2">
        <v>22</v>
      </c>
      <c r="U82" s="2" t="s">
        <v>60</v>
      </c>
      <c r="V82" s="10" t="s">
        <v>37</v>
      </c>
      <c r="W82" s="2" t="s">
        <v>51</v>
      </c>
      <c r="X82" s="2"/>
      <c r="Y82" s="2" t="s">
        <v>38</v>
      </c>
      <c r="Z82" s="2"/>
      <c r="AA82" s="7"/>
      <c r="AB82" s="2"/>
      <c r="AC82" s="2"/>
      <c r="AD82" s="7"/>
      <c r="AE82" s="2">
        <v>10</v>
      </c>
    </row>
    <row r="83" spans="1:31">
      <c r="A83" s="6">
        <v>82</v>
      </c>
      <c r="B83" s="6" t="s">
        <v>83</v>
      </c>
      <c r="C83" s="2" t="s">
        <v>32</v>
      </c>
      <c r="D83" s="2" t="s">
        <v>33</v>
      </c>
      <c r="E83" s="4" t="s">
        <v>84</v>
      </c>
      <c r="F83" s="12">
        <v>42938</v>
      </c>
      <c r="G83" s="2">
        <v>45000</v>
      </c>
      <c r="H83" s="2" t="s">
        <v>35</v>
      </c>
      <c r="I83" s="2">
        <v>13242718</v>
      </c>
      <c r="J83" s="2" t="s">
        <v>85</v>
      </c>
      <c r="K83" s="2">
        <v>5</v>
      </c>
      <c r="L83" s="2">
        <v>4</v>
      </c>
      <c r="M83" s="9">
        <v>18</v>
      </c>
      <c r="N83" s="2">
        <v>40000</v>
      </c>
      <c r="O83" s="2">
        <f t="shared" si="10"/>
        <v>720000</v>
      </c>
      <c r="P83" s="2">
        <v>0</v>
      </c>
      <c r="Q83" s="2">
        <v>0</v>
      </c>
      <c r="R83" s="2">
        <v>3</v>
      </c>
      <c r="S83" s="2">
        <v>0</v>
      </c>
      <c r="T83" s="2">
        <v>8</v>
      </c>
      <c r="U83" s="2" t="s">
        <v>36</v>
      </c>
      <c r="V83" s="10" t="s">
        <v>37</v>
      </c>
      <c r="W83" s="2" t="s">
        <v>37</v>
      </c>
      <c r="X83" s="2"/>
      <c r="Y83" s="2" t="s">
        <v>38</v>
      </c>
      <c r="Z83" s="2"/>
      <c r="AA83" s="7"/>
      <c r="AB83" s="2" t="s">
        <v>34</v>
      </c>
      <c r="AC83" s="2"/>
      <c r="AD83" s="7">
        <v>42947</v>
      </c>
      <c r="AE83" s="2">
        <v>9</v>
      </c>
    </row>
    <row r="84" spans="1:31">
      <c r="A84" s="6">
        <v>83</v>
      </c>
      <c r="B84" s="11" t="s">
        <v>86</v>
      </c>
      <c r="C84" s="2" t="s">
        <v>32</v>
      </c>
      <c r="D84" s="2"/>
      <c r="E84" s="4">
        <v>52</v>
      </c>
      <c r="F84" s="12">
        <v>42938</v>
      </c>
      <c r="G84" s="2">
        <v>54000</v>
      </c>
      <c r="H84" s="2" t="s">
        <v>35</v>
      </c>
      <c r="I84" s="2">
        <v>13242718</v>
      </c>
      <c r="J84" s="2" t="s">
        <v>87</v>
      </c>
      <c r="K84" s="2">
        <v>5</v>
      </c>
      <c r="L84" s="2">
        <v>4</v>
      </c>
      <c r="M84" s="9">
        <v>18</v>
      </c>
      <c r="N84" s="2">
        <v>5000</v>
      </c>
      <c r="O84" s="2">
        <f t="shared" ref="O84" si="11">N84*M84</f>
        <v>90000</v>
      </c>
      <c r="P84" s="2">
        <v>0</v>
      </c>
      <c r="Q84" s="2">
        <v>0</v>
      </c>
      <c r="R84" s="2">
        <v>3</v>
      </c>
      <c r="S84" s="2">
        <v>0</v>
      </c>
      <c r="T84" s="2">
        <v>22</v>
      </c>
      <c r="U84" s="2" t="s">
        <v>60</v>
      </c>
      <c r="V84" s="10" t="s">
        <v>37</v>
      </c>
      <c r="W84" s="2" t="s">
        <v>51</v>
      </c>
      <c r="X84" s="2"/>
      <c r="Y84" s="2" t="s">
        <v>38</v>
      </c>
      <c r="Z84" s="2"/>
      <c r="AA84" s="7"/>
      <c r="AB84" s="2">
        <v>7</v>
      </c>
      <c r="AC84" s="2"/>
      <c r="AD84" s="7">
        <v>42952</v>
      </c>
      <c r="AE84" s="2">
        <v>10</v>
      </c>
    </row>
    <row r="85" spans="1:31">
      <c r="A85" s="6">
        <v>81</v>
      </c>
      <c r="B85" s="8" t="s">
        <v>82</v>
      </c>
      <c r="C85" s="2" t="s">
        <v>32</v>
      </c>
      <c r="D85" s="2"/>
      <c r="E85" s="2">
        <v>110</v>
      </c>
      <c r="F85" s="7">
        <v>42952</v>
      </c>
      <c r="G85" s="2">
        <v>15000</v>
      </c>
      <c r="H85" s="2" t="s">
        <v>35</v>
      </c>
      <c r="I85" s="2">
        <v>13242718</v>
      </c>
      <c r="J85" s="2" t="s">
        <v>42</v>
      </c>
      <c r="K85" s="2">
        <v>1</v>
      </c>
      <c r="L85" s="2">
        <v>1</v>
      </c>
      <c r="M85" s="9">
        <v>12</v>
      </c>
      <c r="N85" s="2">
        <v>1600000</v>
      </c>
      <c r="O85" s="2">
        <v>192000</v>
      </c>
      <c r="P85" s="2">
        <v>0</v>
      </c>
      <c r="Q85" s="2">
        <v>0</v>
      </c>
      <c r="R85" s="2">
        <v>3</v>
      </c>
      <c r="S85" s="2">
        <v>0</v>
      </c>
      <c r="T85" s="2">
        <v>22</v>
      </c>
      <c r="U85" s="2" t="s">
        <v>60</v>
      </c>
      <c r="V85" s="10" t="s">
        <v>37</v>
      </c>
      <c r="W85" s="2" t="s">
        <v>51</v>
      </c>
      <c r="X85" s="2"/>
      <c r="Y85" s="2" t="s">
        <v>38</v>
      </c>
      <c r="Z85" s="2"/>
      <c r="AA85" s="7"/>
      <c r="AB85" s="2"/>
      <c r="AC85" s="2"/>
      <c r="AD85" s="7"/>
      <c r="AE85" s="2">
        <v>10</v>
      </c>
    </row>
    <row r="86" spans="1:31">
      <c r="A86" s="6">
        <v>83</v>
      </c>
      <c r="B86" s="8" t="s">
        <v>86</v>
      </c>
      <c r="C86" s="2" t="s">
        <v>32</v>
      </c>
      <c r="D86" s="2"/>
      <c r="E86" s="4">
        <v>132</v>
      </c>
      <c r="F86" s="12">
        <v>42938</v>
      </c>
      <c r="G86" s="2">
        <v>54000</v>
      </c>
      <c r="H86" s="2" t="s">
        <v>35</v>
      </c>
      <c r="I86" s="2">
        <v>13242718</v>
      </c>
      <c r="J86" s="2" t="s">
        <v>87</v>
      </c>
      <c r="K86" s="2">
        <v>5</v>
      </c>
      <c r="L86" s="2">
        <v>4</v>
      </c>
      <c r="M86" s="9">
        <v>18</v>
      </c>
      <c r="N86" s="2">
        <v>500000</v>
      </c>
      <c r="O86" s="4">
        <v>90000</v>
      </c>
      <c r="P86" s="2">
        <v>0</v>
      </c>
      <c r="Q86" s="2">
        <v>0</v>
      </c>
      <c r="R86" s="2">
        <v>3</v>
      </c>
      <c r="S86" s="2">
        <v>0</v>
      </c>
      <c r="T86" s="2">
        <v>22</v>
      </c>
      <c r="U86" s="2" t="s">
        <v>60</v>
      </c>
      <c r="V86" s="10" t="s">
        <v>37</v>
      </c>
      <c r="W86" s="2" t="s">
        <v>51</v>
      </c>
      <c r="X86" s="2"/>
      <c r="Y86" s="2" t="s">
        <v>38</v>
      </c>
      <c r="Z86" s="2"/>
      <c r="AA86" s="7"/>
      <c r="AB86" s="2">
        <v>7</v>
      </c>
      <c r="AC86" s="2"/>
      <c r="AD86" s="7">
        <v>42952</v>
      </c>
      <c r="AE86" s="2">
        <v>10</v>
      </c>
    </row>
  </sheetData>
  <dataValidations count="11">
    <dataValidation type="whole" operator="between" allowBlank="1" showInputMessage="1" showErrorMessage="1" error="Only Numeric" prompt="Only Numeric " sqref="A3 A5 A7 A9 A11 A13 A15 A17 A19 A21 A23 A25 A27 A29 A31 A33 A35 A37 A39 A41 A43 A45 A47 A49 A51 A53 A55 A57 A59 A61 A63 A65 A67 A69 A71 A73 A75 A77 A79 A81 A83 A87:B1048576">
      <formula1>0</formula1>
      <formula2>999999999</formula2>
    </dataValidation>
    <dataValidation type="date" operator="between" allowBlank="1" showInputMessage="1" showErrorMessage="1" prompt="Date (dd-mm-yyyy)" sqref="AA19 AA21 F85 F2:F82 F87:F1048576 AA3:AA17 AA28:AA76 AA78:AA80 AA87:AA1048576 AD2:AD1048576">
      <formula1>42795</formula1>
      <formula2>109269</formula2>
    </dataValidation>
    <dataValidation type="whole" operator="between" allowBlank="1" showInputMessage="1" showErrorMessage="1" error="Only Numeric" prompt="Only Numeric" sqref="S80 S42:S46 S87:S1048576">
      <formula1>0</formula1>
      <formula2>999999</formula2>
    </dataValidation>
    <dataValidation type="whole" operator="between" allowBlank="1" showInputMessage="1" showErrorMessage="1" error="Numeric Only" prompt="Numeric Only" sqref="T80 T42:T46 S47:T79 S2:T41 S81:T86">
      <formula1>0</formula1>
      <formula2>999999</formula2>
    </dataValidation>
    <dataValidation type="custom" allowBlank="1" showInputMessage="1" showErrorMessage="1" error="Only Alpha Numeric" prompt="Only Alpha Numeric" sqref="C85:E85 C86:D86 C87:C182 E2:E76 E81:E82 U2:U1048576 X2:X32760 Y87:Y32760 Z2:Z27 Z34:Z73 Z75:Z1048576 AB74:AB86 AC77:AC86 D87:E1048576 AB87:AC1048576 AB2:AC73 I2:L32759 C2:D84">
      <formula1>ISNUMBER(SUMPRODUCT(SEARCH(MID(C2,ROW(INDIRECT("1:"&amp;LEN(C2))),1),"0123456789abcdefghijklmnopqrstuvwxyzABCDEFGHIJKLMNOPQRSTUVWXYZ-_")))</formula1>
    </dataValidation>
    <dataValidation type="list" allowBlank="1" showInputMessage="1" showErrorMessage="1" sqref="B2:B86">
      <formula1>ddlDocTypess</formula1>
    </dataValidation>
    <dataValidation type="decimal" operator="between" allowBlank="1" showInputMessage="1" showErrorMessage="1" error="Enter Numeric" prompt="Enter Numeric" sqref="G2:G1048576 M2:R32762">
      <formula1>0</formula1>
      <formula2>9999999999</formula2>
    </dataValidation>
    <dataValidation type="list" allowBlank="1" showInputMessage="1" showErrorMessage="1" sqref="H2:H1048576">
      <formula1>ddlGstType</formula1>
    </dataValidation>
    <dataValidation type="whole" operator="between" allowBlank="1" showInputMessage="1" showErrorMessage="1" error="Only Number" prompt="Only Number" sqref="T87:T1048576">
      <formula1>0</formula1>
      <formula2>999999</formula2>
    </dataValidation>
    <dataValidation type="list" allowBlank="1" showInputMessage="1" showErrorMessage="1" error="Only Alpha Numeric" prompt="Only Alpha Numeric" sqref="Y2:Y86">
      <formula1>ddlZeroDeemed</formula1>
    </dataValidation>
    <dataValidation type="list" allowBlank="1" showInputMessage="1" showErrorMessage="1" sqref="V2:W1048576">
      <formula1>ddlYN</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33"/>
  <sheetViews>
    <sheetView workbookViewId="0">
      <selection activeCell="A11" sqref="A11"/>
    </sheetView>
  </sheetViews>
  <sheetFormatPr defaultColWidth="9" defaultRowHeight="15"/>
  <cols>
    <col min="1" max="1" width="37.1428571428571" customWidth="1"/>
    <col min="2" max="2" width="21.8571428571429" customWidth="1"/>
    <col min="3" max="3" width="46.8571428571429" customWidth="1"/>
    <col min="4" max="4" width="8.57142857142857" customWidth="1"/>
    <col min="7" max="7" width="16.8571428571429" customWidth="1"/>
    <col min="8" max="8" width="22.4285714285714" customWidth="1"/>
    <col min="9" max="9" width="19.5714285714286" customWidth="1"/>
    <col min="10" max="10" width="74.2857142857143" customWidth="1"/>
  </cols>
  <sheetData>
    <row r="1" spans="1:10">
      <c r="A1" t="s">
        <v>31</v>
      </c>
      <c r="B1" s="4" t="s">
        <v>88</v>
      </c>
      <c r="D1" s="4" t="s">
        <v>89</v>
      </c>
      <c r="E1" s="4" t="s">
        <v>37</v>
      </c>
      <c r="F1" s="4" t="s">
        <v>35</v>
      </c>
      <c r="G1" s="4" t="s">
        <v>38</v>
      </c>
      <c r="H1" s="4" t="s">
        <v>90</v>
      </c>
      <c r="I1" s="4" t="s">
        <v>91</v>
      </c>
      <c r="J1" t="s">
        <v>92</v>
      </c>
    </row>
    <row r="2" spans="1:10">
      <c r="A2" t="s">
        <v>66</v>
      </c>
      <c r="B2" s="4" t="s">
        <v>93</v>
      </c>
      <c r="D2" s="4" t="s">
        <v>94</v>
      </c>
      <c r="E2" s="4" t="s">
        <v>51</v>
      </c>
      <c r="F2" s="4" t="s">
        <v>47</v>
      </c>
      <c r="G2" s="4" t="s">
        <v>67</v>
      </c>
      <c r="H2" s="4" t="s">
        <v>95</v>
      </c>
      <c r="I2" s="4" t="s">
        <v>96</v>
      </c>
      <c r="J2" t="s">
        <v>97</v>
      </c>
    </row>
    <row r="3" spans="1:10">
      <c r="A3" t="s">
        <v>82</v>
      </c>
      <c r="B3" s="4" t="s">
        <v>81</v>
      </c>
      <c r="D3" s="4" t="s">
        <v>98</v>
      </c>
      <c r="G3" s="5" t="s">
        <v>70</v>
      </c>
      <c r="J3" t="s">
        <v>99</v>
      </c>
    </row>
    <row r="4" spans="1:10">
      <c r="A4" t="s">
        <v>81</v>
      </c>
      <c r="B4" s="4" t="s">
        <v>82</v>
      </c>
      <c r="D4" s="4" t="s">
        <v>100</v>
      </c>
      <c r="G4" s="4" t="s">
        <v>72</v>
      </c>
      <c r="J4" t="s">
        <v>82</v>
      </c>
    </row>
    <row r="5" spans="1:10">
      <c r="A5" t="s">
        <v>76</v>
      </c>
      <c r="B5" s="4" t="s">
        <v>101</v>
      </c>
      <c r="C5" t="s">
        <v>102</v>
      </c>
      <c r="J5" t="s">
        <v>81</v>
      </c>
    </row>
    <row r="6" spans="1:10">
      <c r="A6" t="s">
        <v>77</v>
      </c>
      <c r="B6" s="4" t="s">
        <v>103</v>
      </c>
      <c r="C6" t="s">
        <v>102</v>
      </c>
      <c r="J6" t="s">
        <v>104</v>
      </c>
    </row>
    <row r="7" spans="1:10">
      <c r="A7" t="s">
        <v>78</v>
      </c>
      <c r="B7" s="4" t="s">
        <v>105</v>
      </c>
      <c r="J7" t="s">
        <v>106</v>
      </c>
    </row>
    <row r="8" spans="1:10">
      <c r="A8" t="s">
        <v>80</v>
      </c>
      <c r="B8" s="4" t="s">
        <v>107</v>
      </c>
      <c r="J8" t="s">
        <v>108</v>
      </c>
    </row>
    <row r="9" spans="1:10">
      <c r="A9" t="s">
        <v>86</v>
      </c>
      <c r="J9" t="s">
        <v>109</v>
      </c>
    </row>
    <row r="10" spans="1:1">
      <c r="A10" t="s">
        <v>83</v>
      </c>
    </row>
    <row r="11" spans="1:10">
      <c r="A11" t="s">
        <v>79</v>
      </c>
      <c r="J11" t="s">
        <v>110</v>
      </c>
    </row>
    <row r="12" spans="10:10">
      <c r="J12" t="s">
        <v>111</v>
      </c>
    </row>
    <row r="13" spans="10:10">
      <c r="J13" t="s">
        <v>112</v>
      </c>
    </row>
    <row r="26" spans="3:3">
      <c r="C26" t="s">
        <v>113</v>
      </c>
    </row>
    <row r="27" spans="3:3">
      <c r="C27" t="s">
        <v>113</v>
      </c>
    </row>
    <row r="31" spans="3:3">
      <c r="C31" t="s">
        <v>114</v>
      </c>
    </row>
    <row r="32" spans="3:3">
      <c r="C32" t="s">
        <v>115</v>
      </c>
    </row>
    <row r="33" spans="3:3">
      <c r="C33" t="s">
        <v>116</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11"/>
  <sheetViews>
    <sheetView workbookViewId="0">
      <selection activeCell="D11" sqref="D11"/>
    </sheetView>
  </sheetViews>
  <sheetFormatPr defaultColWidth="9" defaultRowHeight="15"/>
  <cols>
    <col min="2" max="2" width="21.1428571428571" customWidth="1"/>
    <col min="3" max="3" width="22.4285714285714" customWidth="1"/>
    <col min="4" max="4" width="7.14285714285714" style="1" customWidth="1"/>
    <col min="5" max="5" width="12.2857142857143" customWidth="1"/>
  </cols>
  <sheetData>
    <row r="1" spans="1:11">
      <c r="A1" t="s">
        <v>117</v>
      </c>
      <c r="B1" t="s">
        <v>118</v>
      </c>
      <c r="C1" t="s">
        <v>119</v>
      </c>
      <c r="D1" s="1" t="s">
        <v>120</v>
      </c>
      <c r="E1" t="s">
        <v>121</v>
      </c>
      <c r="F1" t="s">
        <v>122</v>
      </c>
      <c r="G1" t="s">
        <v>123</v>
      </c>
      <c r="H1" t="s">
        <v>124</v>
      </c>
      <c r="I1" t="s">
        <v>125</v>
      </c>
      <c r="J1" t="s">
        <v>126</v>
      </c>
      <c r="K1" t="s">
        <v>127</v>
      </c>
    </row>
    <row r="2" spans="1:11">
      <c r="A2">
        <v>1</v>
      </c>
      <c r="B2" t="s">
        <v>96</v>
      </c>
      <c r="C2" t="s">
        <v>95</v>
      </c>
      <c r="D2" s="1">
        <v>12</v>
      </c>
      <c r="E2" s="2">
        <v>20000</v>
      </c>
      <c r="F2" s="3">
        <v>23</v>
      </c>
      <c r="G2" t="s">
        <v>43</v>
      </c>
      <c r="H2" s="4">
        <v>0</v>
      </c>
      <c r="I2" s="4">
        <v>1200</v>
      </c>
      <c r="J2" s="4">
        <v>1200</v>
      </c>
      <c r="K2" s="4">
        <v>0</v>
      </c>
    </row>
    <row r="3" spans="1:11">
      <c r="A3">
        <v>2</v>
      </c>
      <c r="B3" t="s">
        <v>96</v>
      </c>
      <c r="C3" t="s">
        <v>95</v>
      </c>
      <c r="D3" s="1">
        <v>5</v>
      </c>
      <c r="E3" s="2">
        <v>250000</v>
      </c>
      <c r="F3" s="3">
        <v>8</v>
      </c>
      <c r="G3" t="s">
        <v>36</v>
      </c>
      <c r="H3" s="4">
        <v>12500</v>
      </c>
      <c r="I3" s="4">
        <v>0</v>
      </c>
      <c r="J3" s="4">
        <v>0</v>
      </c>
      <c r="K3" s="4">
        <v>0</v>
      </c>
    </row>
    <row r="4" spans="1:11">
      <c r="A4">
        <v>3</v>
      </c>
      <c r="B4" t="s">
        <v>96</v>
      </c>
      <c r="C4" t="s">
        <v>95</v>
      </c>
      <c r="D4" s="1">
        <v>18</v>
      </c>
      <c r="E4" s="2">
        <v>67000</v>
      </c>
      <c r="F4" s="3">
        <v>23</v>
      </c>
      <c r="G4" t="s">
        <v>43</v>
      </c>
      <c r="H4" s="4">
        <v>0</v>
      </c>
      <c r="I4" s="4">
        <v>6030</v>
      </c>
      <c r="J4" s="4">
        <v>6030</v>
      </c>
      <c r="K4" s="4">
        <v>0</v>
      </c>
    </row>
    <row r="5" spans="1:11">
      <c r="A5">
        <v>4</v>
      </c>
      <c r="B5" t="s">
        <v>91</v>
      </c>
      <c r="C5" t="s">
        <v>95</v>
      </c>
      <c r="D5" s="1">
        <v>9</v>
      </c>
      <c r="E5" s="2">
        <v>320000</v>
      </c>
      <c r="F5" s="3">
        <v>23</v>
      </c>
      <c r="G5" t="s">
        <v>43</v>
      </c>
      <c r="H5" s="4">
        <v>0</v>
      </c>
      <c r="I5" s="4">
        <v>14400</v>
      </c>
      <c r="J5" s="4">
        <v>14400</v>
      </c>
      <c r="K5" s="4">
        <v>0</v>
      </c>
    </row>
    <row r="6" spans="1:11">
      <c r="A6">
        <v>5</v>
      </c>
      <c r="B6" t="s">
        <v>96</v>
      </c>
      <c r="C6" t="s">
        <v>95</v>
      </c>
      <c r="D6" s="1">
        <v>18</v>
      </c>
      <c r="E6" s="2">
        <v>145000</v>
      </c>
      <c r="F6" s="3">
        <v>8</v>
      </c>
      <c r="G6" t="s">
        <v>36</v>
      </c>
      <c r="H6" s="4">
        <v>26100</v>
      </c>
      <c r="I6" s="4">
        <v>0</v>
      </c>
      <c r="J6" s="4">
        <v>0</v>
      </c>
      <c r="K6" s="4">
        <v>0</v>
      </c>
    </row>
    <row r="7" spans="1:11">
      <c r="A7">
        <v>6</v>
      </c>
      <c r="B7" t="s">
        <v>91</v>
      </c>
      <c r="C7" t="s">
        <v>95</v>
      </c>
      <c r="D7" s="1">
        <v>9</v>
      </c>
      <c r="E7" s="2">
        <v>345000</v>
      </c>
      <c r="F7" s="3">
        <v>22</v>
      </c>
      <c r="G7" t="s">
        <v>128</v>
      </c>
      <c r="H7" s="4">
        <v>31050</v>
      </c>
      <c r="I7" s="4">
        <v>0</v>
      </c>
      <c r="J7" s="4">
        <v>0</v>
      </c>
      <c r="K7" s="4">
        <v>0</v>
      </c>
    </row>
    <row r="8" spans="1:11">
      <c r="A8">
        <v>7</v>
      </c>
      <c r="B8" t="s">
        <v>96</v>
      </c>
      <c r="C8" t="s">
        <v>90</v>
      </c>
      <c r="D8" s="1">
        <v>9</v>
      </c>
      <c r="E8" s="2">
        <v>32000</v>
      </c>
      <c r="F8" s="3">
        <v>23</v>
      </c>
      <c r="G8" t="s">
        <v>43</v>
      </c>
      <c r="H8" s="4">
        <v>0</v>
      </c>
      <c r="I8" s="4">
        <v>1440</v>
      </c>
      <c r="J8" s="4">
        <v>1440</v>
      </c>
      <c r="K8" s="4">
        <v>0</v>
      </c>
    </row>
    <row r="9" spans="1:11">
      <c r="A9">
        <v>8</v>
      </c>
      <c r="B9" t="s">
        <v>91</v>
      </c>
      <c r="C9" t="s">
        <v>90</v>
      </c>
      <c r="D9" s="1">
        <v>18</v>
      </c>
      <c r="E9" s="2">
        <v>300000</v>
      </c>
      <c r="F9" s="3">
        <v>8</v>
      </c>
      <c r="G9" t="s">
        <v>36</v>
      </c>
      <c r="H9" s="4">
        <v>54000</v>
      </c>
      <c r="I9" s="4">
        <v>0</v>
      </c>
      <c r="J9" s="4">
        <v>0</v>
      </c>
      <c r="K9" s="4">
        <v>0</v>
      </c>
    </row>
    <row r="10" spans="1:11">
      <c r="A10">
        <v>9</v>
      </c>
      <c r="B10" t="s">
        <v>91</v>
      </c>
      <c r="C10" t="s">
        <v>90</v>
      </c>
      <c r="D10" s="1">
        <v>5</v>
      </c>
      <c r="E10" s="2">
        <v>175000</v>
      </c>
      <c r="F10" s="3">
        <v>23</v>
      </c>
      <c r="G10" t="s">
        <v>43</v>
      </c>
      <c r="H10" s="4">
        <v>0</v>
      </c>
      <c r="I10" s="4">
        <v>4375</v>
      </c>
      <c r="J10" s="4">
        <v>4375</v>
      </c>
      <c r="K10" s="4">
        <v>0</v>
      </c>
    </row>
    <row r="11" spans="1:11">
      <c r="A11">
        <v>10</v>
      </c>
      <c r="B11" t="s">
        <v>91</v>
      </c>
      <c r="C11" t="s">
        <v>90</v>
      </c>
      <c r="D11" s="1">
        <v>12</v>
      </c>
      <c r="E11" s="2">
        <v>70000</v>
      </c>
      <c r="F11" s="3">
        <v>23</v>
      </c>
      <c r="G11" t="s">
        <v>43</v>
      </c>
      <c r="H11" s="4">
        <v>0</v>
      </c>
      <c r="I11" s="4">
        <v>4200</v>
      </c>
      <c r="J11" s="4">
        <v>4200</v>
      </c>
      <c r="K11" s="4">
        <v>0</v>
      </c>
    </row>
  </sheetData>
  <dataValidations count="5">
    <dataValidation type="whole" operator="between" allowBlank="1" showInputMessage="1" showErrorMessage="1" error="Only Number" prompt="Only Number" sqref="A2:A11">
      <formula1>0</formula1>
      <formula2>9999</formula2>
    </dataValidation>
    <dataValidation type="list" allowBlank="1" showInputMessage="1" showErrorMessage="1" sqref="B2:B11">
      <formula1>DDLInfoPeriod</formula1>
    </dataValidation>
    <dataValidation type="list" allowBlank="1" showInputMessage="1" showErrorMessage="1" sqref="C2:C11">
      <formula1>DDLAdvAdjInd</formula1>
    </dataValidation>
    <dataValidation type="decimal" operator="between" allowBlank="1" showInputMessage="1" showErrorMessage="1" error="Only Numeric" prompt="Only Numeric" sqref="D2:D11">
      <formula1>0</formula1>
      <formula2>999999999</formula2>
    </dataValidation>
    <dataValidation type="whole" operator="between" allowBlank="1" showInputMessage="1" showErrorMessage="1" error="Numeric Only" prompt="Numeric Only" sqref="E2:F11 H2:K11">
      <formula1>0</formula1>
      <formula2>999999</formula2>
    </dataValidation>
  </dataValidations>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14"/>
  <sheetViews>
    <sheetView tabSelected="1" workbookViewId="0">
      <selection activeCell="C5" sqref="C5"/>
    </sheetView>
  </sheetViews>
  <sheetFormatPr defaultColWidth="9.14285714285714" defaultRowHeight="15" outlineLevelCol="6"/>
  <cols>
    <col min="2" max="2" width="81.7142857142857" customWidth="1"/>
    <col min="3" max="3" width="10.4285714285714" customWidth="1"/>
    <col min="5" max="5" width="14.1428571428571" customWidth="1"/>
    <col min="6" max="6" width="10.2857142857143" customWidth="1"/>
    <col min="7" max="7" width="11.1428571428571" customWidth="1"/>
  </cols>
  <sheetData>
    <row r="1" spans="1:7">
      <c r="A1" t="s">
        <v>117</v>
      </c>
      <c r="B1" t="s">
        <v>129</v>
      </c>
      <c r="C1" t="s">
        <v>130</v>
      </c>
      <c r="D1" t="s">
        <v>131</v>
      </c>
      <c r="E1" t="s">
        <v>132</v>
      </c>
      <c r="F1" t="s">
        <v>133</v>
      </c>
      <c r="G1" t="s">
        <v>134</v>
      </c>
    </row>
    <row r="2" spans="1:5">
      <c r="A2">
        <v>1</v>
      </c>
      <c r="B2" t="s">
        <v>92</v>
      </c>
      <c r="C2">
        <v>1</v>
      </c>
      <c r="D2">
        <v>83</v>
      </c>
      <c r="E2">
        <v>84</v>
      </c>
    </row>
    <row r="3" spans="1:2">
      <c r="A3">
        <v>2</v>
      </c>
      <c r="B3" t="s">
        <v>97</v>
      </c>
    </row>
    <row r="4" spans="1:5">
      <c r="A4">
        <v>3</v>
      </c>
      <c r="B4" t="s">
        <v>99</v>
      </c>
      <c r="C4">
        <v>73</v>
      </c>
      <c r="D4">
        <v>75</v>
      </c>
      <c r="E4">
        <v>3</v>
      </c>
    </row>
    <row r="5" spans="1:5">
      <c r="A5">
        <v>4</v>
      </c>
      <c r="B5" t="s">
        <v>99</v>
      </c>
      <c r="C5">
        <v>82</v>
      </c>
      <c r="D5">
        <v>83</v>
      </c>
      <c r="E5">
        <v>2</v>
      </c>
    </row>
    <row r="6" spans="1:2">
      <c r="A6">
        <v>5</v>
      </c>
      <c r="B6" t="s">
        <v>82</v>
      </c>
    </row>
    <row r="7" spans="1:2">
      <c r="A7">
        <v>6</v>
      </c>
      <c r="B7" t="s">
        <v>81</v>
      </c>
    </row>
    <row r="8" spans="1:2">
      <c r="A8">
        <v>7</v>
      </c>
      <c r="B8" t="s">
        <v>104</v>
      </c>
    </row>
    <row r="9" spans="1:2">
      <c r="A9">
        <v>8</v>
      </c>
      <c r="B9" t="s">
        <v>106</v>
      </c>
    </row>
    <row r="10" spans="1:2">
      <c r="A10">
        <v>9</v>
      </c>
      <c r="B10" t="s">
        <v>108</v>
      </c>
    </row>
    <row r="11" spans="1:5">
      <c r="A11">
        <v>10</v>
      </c>
      <c r="B11" t="s">
        <v>109</v>
      </c>
      <c r="C11">
        <v>23</v>
      </c>
      <c r="D11">
        <v>32</v>
      </c>
      <c r="E11">
        <v>10</v>
      </c>
    </row>
    <row r="12" spans="1:5">
      <c r="A12">
        <v>11</v>
      </c>
      <c r="B12" t="s">
        <v>110</v>
      </c>
      <c r="C12">
        <v>1</v>
      </c>
      <c r="D12">
        <v>22</v>
      </c>
      <c r="E12">
        <v>22</v>
      </c>
    </row>
    <row r="13" spans="1:2">
      <c r="A13">
        <v>12</v>
      </c>
      <c r="B13" t="s">
        <v>111</v>
      </c>
    </row>
    <row r="14" spans="1:2">
      <c r="A14">
        <v>13</v>
      </c>
      <c r="B14" t="s">
        <v>112</v>
      </c>
    </row>
  </sheetData>
  <dataValidations count="1">
    <dataValidation type="list" allowBlank="1" showInputMessage="1" showErrorMessage="1" sqref="B2:B82">
      <formula1>DDLNatureDoc</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GSTR1Sales</vt:lpstr>
      <vt:lpstr>TableDropdown</vt:lpstr>
      <vt:lpstr>GSTR1Adv</vt:lpstr>
      <vt:lpstr>DocIssued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2006-09-16T00:00:00Z</dcterms:created>
  <dcterms:modified xsi:type="dcterms:W3CDTF">2017-07-29T12:34:49Z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1033-10.2.0.5908</vt:lpwstr>
  </property>
</Properties>
</file>