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ISHTHI\"/>
    </mc:Choice>
  </mc:AlternateContent>
  <xr:revisionPtr revIDLastSave="0" documentId="8_{0D344369-7E4E-4EDC-88AE-4587307255A1}" xr6:coauthVersionLast="47" xr6:coauthVersionMax="47" xr10:uidLastSave="{00000000-0000-0000-0000-000000000000}"/>
  <bookViews>
    <workbookView xWindow="-108" yWindow="-108" windowWidth="23256" windowHeight="13896" activeTab="2" xr2:uid="{AA3C1E50-38F1-6644-B051-514CE6CAA6A2}"/>
  </bookViews>
  <sheets>
    <sheet name="Data" sheetId="1" r:id="rId1"/>
    <sheet name="Analyze" sheetId="5" r:id="rId2"/>
    <sheet name="Dashboard" sheetId="6" r:id="rId3"/>
  </sheets>
  <definedNames>
    <definedName name="Slicer_Region">#N/A</definedName>
    <definedName name="Slicer_Years__Invoice_Date">#N/A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9" i="6" l="1"/>
  <c r="I19" i="6"/>
  <c r="J19" i="6"/>
  <c r="H20" i="6"/>
  <c r="I20" i="6"/>
  <c r="J20" i="6"/>
  <c r="H21" i="6"/>
  <c r="I21" i="6"/>
  <c r="J21" i="6"/>
  <c r="H22" i="6"/>
  <c r="I22" i="6"/>
  <c r="J22" i="6"/>
  <c r="K22" i="6" s="1"/>
  <c r="H23" i="6"/>
  <c r="I23" i="6"/>
  <c r="J23" i="6"/>
  <c r="I24" i="6"/>
  <c r="J24" i="6"/>
  <c r="I18" i="6"/>
  <c r="J18" i="6"/>
  <c r="H18" i="6"/>
  <c r="C19" i="6"/>
  <c r="D19" i="6"/>
  <c r="E19" i="6"/>
  <c r="F19" i="6" s="1"/>
  <c r="C20" i="6"/>
  <c r="D20" i="6"/>
  <c r="E20" i="6"/>
  <c r="C21" i="6"/>
  <c r="D21" i="6"/>
  <c r="E21" i="6"/>
  <c r="C22" i="6"/>
  <c r="D22" i="6"/>
  <c r="E22" i="6"/>
  <c r="C23" i="6"/>
  <c r="D23" i="6"/>
  <c r="E23" i="6"/>
  <c r="D24" i="6"/>
  <c r="E24" i="6"/>
  <c r="D18" i="6"/>
  <c r="E18" i="6"/>
  <c r="F18" i="6" s="1"/>
  <c r="C18" i="6"/>
  <c r="F29" i="5"/>
  <c r="G29" i="5"/>
  <c r="H29" i="5"/>
  <c r="F30" i="5"/>
  <c r="G30" i="5"/>
  <c r="H30" i="5"/>
  <c r="F31" i="5"/>
  <c r="G31" i="5"/>
  <c r="H31" i="5"/>
  <c r="E32" i="5"/>
  <c r="F32" i="5"/>
  <c r="G32" i="5"/>
  <c r="H32" i="5"/>
  <c r="F33" i="5"/>
  <c r="G33" i="5"/>
  <c r="H33" i="5"/>
  <c r="F34" i="5"/>
  <c r="G34" i="5"/>
  <c r="H34" i="5"/>
  <c r="F35" i="5"/>
  <c r="G35" i="5"/>
  <c r="H35" i="5"/>
  <c r="F28" i="5"/>
  <c r="G28" i="5"/>
  <c r="H28" i="5"/>
  <c r="E28" i="5"/>
  <c r="F21" i="6" l="1"/>
  <c r="K21" i="6"/>
  <c r="F22" i="6"/>
  <c r="F20" i="6"/>
  <c r="K18" i="6"/>
  <c r="K19" i="6"/>
  <c r="K23" i="6"/>
  <c r="K20" i="6"/>
  <c r="K24" i="6"/>
  <c r="F24" i="6"/>
  <c r="F23" i="6"/>
</calcChain>
</file>

<file path=xl/sharedStrings.xml><?xml version="1.0" encoding="utf-8"?>
<sst xmlns="http://schemas.openxmlformats.org/spreadsheetml/2006/main" count="48306" uniqueCount="155">
  <si>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</si>
  <si>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</si>
  <si>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</si>
  <si>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</si>
  <si>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</si>
  <si>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</si>
  <si>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</si>
  <si>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</si>
  <si>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</si>
  <si>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</si>
  <si>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</si>
  <si>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</si>
  <si>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</si>
  <si>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</si>
  <si>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</si>
  <si>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</si>
  <si>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</si>
  <si>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</si>
  <si>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</si>
  <si>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</si>
  <si>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</si>
  <si>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</si>
  <si>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</si>
  <si>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</si>
  <si>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</si>
  <si>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</si>
  <si>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</si>
  <si>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</si>
  <si>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</si>
  <si>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</si>
  <si>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</si>
  <si>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</si>
  <si>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</si>
  <si>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</si>
  <si>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</si>
  <si>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</si>
  <si>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</si>
  <si>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</si>
  <si>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</si>
  <si>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</si>
  <si>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</si>
  <si>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</si>
  <si>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</si>
  <si>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</si>
  <si>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</si>
  <si>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</si>
  <si>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</si>
  <si>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</si>
  <si>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</si>
  <si>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</si>
  <si>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</si>
  <si>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</si>
  <si>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</si>
  <si>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</si>
  <si>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</si>
  <si>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</si>
  <si>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</si>
  <si>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</si>
  <si>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</si>
  <si>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</si>
  <si>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</si>
  <si>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</si>
  <si>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</si>
  <si>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</si>
  <si>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</si>
  <si>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</si>
  <si>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</si>
  <si>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</si>
  <si>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</si>
  <si>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</si>
  <si>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</si>
  <si>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</si>
  <si>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</si>
  <si>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</si>
  <si>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</si>
  <si>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</si>
  <si>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</si>
  <si>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</si>
  <si>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</si>
  <si>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</si>
  <si>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</si>
  <si>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</si>
  <si>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</si>
  <si>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</si>
  <si>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</si>
  <si>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</si>
  <si>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</si>
  <si>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</si>
  <si>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</si>
  <si>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</si>
  <si>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</si>
  <si>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</si>
  <si>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</si>
  <si>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</si>
  <si>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</si>
  <si>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</si>
  <si>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</si>
  <si>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</si>
  <si>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</si>
  <si>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</si>
  <si>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</si>
  <si>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</si>
  <si>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</si>
  <si>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</si>
  <si>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</si>
  <si>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</si>
  <si>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</si>
  <si>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</si>
  <si>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</si>
  <si>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</si>
  <si>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</si>
  <si>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</si>
  <si>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</si>
  <si>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</si>
  <si>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</si>
  <si>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</si>
  <si>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</si>
  <si>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</si>
  <si>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</si>
  <si>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</si>
  <si>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</si>
  <si>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</si>
  <si>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</si>
  <si>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</si>
  <si>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</si>
  <si>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</si>
  <si>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</si>
  <si>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</si>
  <si>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</si>
  <si>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</si>
  <si>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</si>
  <si>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Retailer</t>
  </si>
  <si>
    <t>Sales By Beverage Brand</t>
  </si>
  <si>
    <t>Brand</t>
  </si>
  <si>
    <t>Sales 2022</t>
  </si>
  <si>
    <t>Sales 2023</t>
  </si>
  <si>
    <t>Variance</t>
  </si>
  <si>
    <t>Sales And Operating Profit Margin By Quaters</t>
  </si>
  <si>
    <t>Sum of Total Sales</t>
  </si>
  <si>
    <t>Row Labels</t>
  </si>
  <si>
    <t>Grand Total</t>
  </si>
  <si>
    <t>Column Labels</t>
  </si>
  <si>
    <t>2022</t>
  </si>
  <si>
    <t>2023</t>
  </si>
  <si>
    <t>Sum of Units Sold</t>
  </si>
  <si>
    <t>Average of Price per Unit</t>
  </si>
  <si>
    <t>Sum of Operating Profit</t>
  </si>
  <si>
    <t>Average of Operating Margin</t>
  </si>
  <si>
    <t>Qtr1</t>
  </si>
  <si>
    <t>Qtr2</t>
  </si>
  <si>
    <t>Qtr3</t>
  </si>
  <si>
    <t>Qtr4</t>
  </si>
  <si>
    <t>Years (Invoice Date)</t>
  </si>
  <si>
    <t>Quarters (Invoice Date)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</si>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</sst>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0;[Red]#,##0"/>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s>
  <fills count="7">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39997558519241921"/>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applyAlignment="1">
      <alignment horizontal="centerContinuous"/>
    </xf>
    <xf numFmtId="0" fontId="2" fillId="5" borderId="0" xfId="0" applyFont="1" applyFill="1" applyAlignment="1">
      <alignment horizontal="center" vertical="center"/>
    </xf>
    <xf numFmtId="0" fontId="2" fillId="3" borderId="0" xfId="0" applyFont="1" applyFill="1" applyAlignment="1">
      <alignment horizontal="centerContinuous"/>
    </xf>
    <xf numFmtId="0" fontId="2" fillId="3" borderId="0" xfId="0" applyFont="1" applyFill="1" applyAlignment="1">
      <alignment horizontal="centerContinuous" vertical="center"/>
    </xf>
    <xf numFmtId="0" fontId="5" fillId="3" borderId="0" xfId="0" applyFont="1" applyFill="1" applyAlignment="1">
      <alignment horizontal="centerContinuous" vertical="center"/>
    </xf>
    <xf numFmtId="0" fontId="0" fillId="0" borderId="0" xfId="0" applyAlignment="1">
      <alignment vertical="center"/>
    </xf>
    <xf numFmtId="0" fontId="0" fillId="0" borderId="0" xfId="0" pivotButton="1"/>
    <xf numFmtId="0" fontId="0" fillId="0" borderId="0" xfId="0" applyAlignment="1">
      <alignment horizontal="left"/>
    </xf>
    <xf numFmtId="166" fontId="0" fillId="0" borderId="0" xfId="0" applyNumberFormat="1"/>
    <xf numFmtId="3" fontId="0" fillId="0" borderId="0" xfId="0" applyNumberFormat="1"/>
    <xf numFmtId="165" fontId="0" fillId="0" borderId="0" xfId="0" applyNumberFormat="1"/>
    <xf numFmtId="9" fontId="0" fillId="0" borderId="0" xfId="0" applyNumberFormat="1"/>
    <xf numFmtId="0" fontId="5" fillId="0" borderId="0" xfId="0" applyFont="1"/>
    <xf numFmtId="3" fontId="5" fillId="0" borderId="0" xfId="0" applyNumberFormat="1" applyFont="1"/>
    <xf numFmtId="0" fontId="5" fillId="6" borderId="2" xfId="0" applyFont="1" applyFill="1" applyBorder="1"/>
    <xf numFmtId="3" fontId="5" fillId="6" borderId="2" xfId="0" applyNumberFormat="1" applyFont="1" applyFill="1" applyBorder="1"/>
    <xf numFmtId="0" fontId="5" fillId="4" borderId="0" xfId="0" applyFont="1" applyFill="1" applyAlignment="1">
      <alignment horizontal="centerContinuous" vertical="center"/>
    </xf>
  </cellXfs>
  <cellStyles count="2">
    <cellStyle name="Hyperlink 2" xfId="1" xr:uid="{229837FD-7C70-47AC-B854-CBC5538B0B97}"/>
    <cellStyle name="Normal" xfId="0" builtinId="0"/>
  </cellStyles>
  <dxfs count="48">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166" formatCode="#,##0;[Red]#,##0"/>
    </dxf>
    <dxf>
      <numFmt numFmtId="3" formatCode="#,##0"/>
    </dxf>
    <dxf>
      <numFmt numFmtId="3" formatCode="#,##0"/>
    </dxf>
    <dxf>
      <numFmt numFmtId="166" formatCode="#,##0;[Red]#,##0"/>
    </dxf>
    <dxf>
      <numFmt numFmtId="166" formatCode="#,##0;[Red]#,##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Sales</c:v>
          </c:tx>
          <c:spPr>
            <a:solidFill>
              <a:schemeClr val="accent1"/>
            </a:solidFill>
            <a:ln>
              <a:noFill/>
            </a:ln>
            <a:effectLst/>
          </c:spPr>
          <c:invertIfNegative val="0"/>
          <c:cat>
            <c:multiLvlStrRef>
              <c:f>Analyze!$E$28:$F$35</c:f>
              <c:multiLvlStrCache>
                <c:ptCount val="8"/>
                <c:lvl>
                  <c:pt idx="0">
                    <c:v>Qtr1</c:v>
                  </c:pt>
                  <c:pt idx="1">
                    <c:v>Qtr2</c:v>
                  </c:pt>
                  <c:pt idx="2">
                    <c:v>Qtr3</c:v>
                  </c:pt>
                  <c:pt idx="3">
                    <c:v>Qtr4</c:v>
                  </c:pt>
                  <c:pt idx="4">
                    <c:v>0</c:v>
                  </c:pt>
                  <c:pt idx="5">
                    <c:v>0</c:v>
                  </c:pt>
                  <c:pt idx="6">
                    <c:v>0</c:v>
                  </c:pt>
                  <c:pt idx="7">
                    <c:v>0</c:v>
                  </c:pt>
                </c:lvl>
                <c:lvl>
                  <c:pt idx="0">
                    <c:v>2023</c:v>
                  </c:pt>
                  <c:pt idx="4">
                    <c:v>Grand Total</c:v>
                  </c:pt>
                </c:lvl>
              </c:multiLvlStrCache>
            </c:multiLvlStrRef>
          </c:cat>
          <c:val>
            <c:numRef>
              <c:f>Analyze!$G$28:$G$35</c:f>
              <c:numCache>
                <c:formatCode>General</c:formatCode>
                <c:ptCount val="8"/>
                <c:pt idx="0">
                  <c:v>1877584.3000000005</c:v>
                </c:pt>
                <c:pt idx="1">
                  <c:v>2379424.799999998</c:v>
                </c:pt>
                <c:pt idx="2">
                  <c:v>2805752.5000000019</c:v>
                </c:pt>
                <c:pt idx="3">
                  <c:v>2530170.9000000027</c:v>
                </c:pt>
                <c:pt idx="4">
                  <c:v>9592932.499999987</c:v>
                </c:pt>
                <c:pt idx="5">
                  <c:v>0</c:v>
                </c:pt>
                <c:pt idx="6">
                  <c:v>0</c:v>
                </c:pt>
                <c:pt idx="7">
                  <c:v>0</c:v>
                </c:pt>
              </c:numCache>
            </c:numRef>
          </c:val>
          <c:extLst>
            <c:ext xmlns:c16="http://schemas.microsoft.com/office/drawing/2014/chart" uri="{C3380CC4-5D6E-409C-BE32-E72D297353CC}">
              <c16:uniqueId val="{00000000-56A6-41DD-B244-230D20B85B27}"/>
            </c:ext>
          </c:extLst>
        </c:ser>
        <c:dLbls>
          <c:showLegendKey val="0"/>
          <c:showVal val="0"/>
          <c:showCatName val="0"/>
          <c:showSerName val="0"/>
          <c:showPercent val="0"/>
          <c:showBubbleSize val="0"/>
        </c:dLbls>
        <c:gapWidth val="219"/>
        <c:axId val="1895921791"/>
        <c:axId val="1895935711"/>
      </c:barChart>
      <c:lineChart>
        <c:grouping val="standard"/>
        <c:varyColors val="0"/>
        <c:ser>
          <c:idx val="1"/>
          <c:order val="1"/>
          <c:tx>
            <c:v>Profit Margin</c:v>
          </c:tx>
          <c:spPr>
            <a:ln w="28575" cap="rnd">
              <a:solidFill>
                <a:srgbClr val="C00000"/>
              </a:solidFill>
              <a:round/>
            </a:ln>
            <a:effectLst/>
          </c:spPr>
          <c:marker>
            <c:symbol val="circle"/>
            <c:size val="5"/>
            <c:spPr>
              <a:solidFill>
                <a:schemeClr val="bg1"/>
              </a:solidFill>
              <a:ln w="9525">
                <a:solidFill>
                  <a:srgbClr val="C00000"/>
                </a:solidFill>
              </a:ln>
              <a:effectLst/>
            </c:spPr>
          </c:marker>
          <c:cat>
            <c:multiLvlStrRef>
              <c:f>Analyze!$E$28:$F$35</c:f>
              <c:multiLvlStrCache>
                <c:ptCount val="8"/>
                <c:lvl>
                  <c:pt idx="0">
                    <c:v>Qtr1</c:v>
                  </c:pt>
                  <c:pt idx="1">
                    <c:v>Qtr2</c:v>
                  </c:pt>
                  <c:pt idx="2">
                    <c:v>Qtr3</c:v>
                  </c:pt>
                  <c:pt idx="3">
                    <c:v>Qtr4</c:v>
                  </c:pt>
                  <c:pt idx="4">
                    <c:v>0</c:v>
                  </c:pt>
                  <c:pt idx="5">
                    <c:v>0</c:v>
                  </c:pt>
                  <c:pt idx="6">
                    <c:v>0</c:v>
                  </c:pt>
                  <c:pt idx="7">
                    <c:v>0</c:v>
                  </c:pt>
                </c:lvl>
                <c:lvl>
                  <c:pt idx="0">
                    <c:v>2023</c:v>
                  </c:pt>
                  <c:pt idx="4">
                    <c:v>Grand Total</c:v>
                  </c:pt>
                </c:lvl>
              </c:multiLvlStrCache>
            </c:multiLvlStrRef>
          </c:cat>
          <c:val>
            <c:numRef>
              <c:f>Analyze!$H$28:$H$35</c:f>
              <c:numCache>
                <c:formatCode>General</c:formatCode>
                <c:ptCount val="8"/>
                <c:pt idx="0">
                  <c:v>0.41657045009784799</c:v>
                </c:pt>
                <c:pt idx="1">
                  <c:v>0.42755819477434742</c:v>
                </c:pt>
                <c:pt idx="2">
                  <c:v>0.4347017045454547</c:v>
                </c:pt>
                <c:pt idx="3">
                  <c:v>0.42483932853717088</c:v>
                </c:pt>
                <c:pt idx="4">
                  <c:v>0.42599568655643577</c:v>
                </c:pt>
                <c:pt idx="5">
                  <c:v>0</c:v>
                </c:pt>
                <c:pt idx="6">
                  <c:v>0</c:v>
                </c:pt>
                <c:pt idx="7">
                  <c:v>0</c:v>
                </c:pt>
              </c:numCache>
            </c:numRef>
          </c:val>
          <c:smooth val="0"/>
          <c:extLst>
            <c:ext xmlns:c16="http://schemas.microsoft.com/office/drawing/2014/chart" uri="{C3380CC4-5D6E-409C-BE32-E72D297353CC}">
              <c16:uniqueId val="{00000001-56A6-41DD-B244-230D20B85B27}"/>
            </c:ext>
          </c:extLst>
        </c:ser>
        <c:dLbls>
          <c:showLegendKey val="0"/>
          <c:showVal val="0"/>
          <c:showCatName val="0"/>
          <c:showSerName val="0"/>
          <c:showPercent val="0"/>
          <c:showBubbleSize val="0"/>
        </c:dLbls>
        <c:marker val="1"/>
        <c:smooth val="0"/>
        <c:axId val="1895895391"/>
        <c:axId val="1895895871"/>
      </c:lineChart>
      <c:catAx>
        <c:axId val="189592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935711"/>
        <c:crosses val="autoZero"/>
        <c:auto val="1"/>
        <c:lblAlgn val="ctr"/>
        <c:lblOffset val="100"/>
        <c:noMultiLvlLbl val="0"/>
      </c:catAx>
      <c:valAx>
        <c:axId val="1895935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921791"/>
        <c:crosses val="autoZero"/>
        <c:crossBetween val="between"/>
      </c:valAx>
      <c:valAx>
        <c:axId val="18958958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895391"/>
        <c:crosses val="max"/>
        <c:crossBetween val="between"/>
      </c:valAx>
      <c:catAx>
        <c:axId val="1895895391"/>
        <c:scaling>
          <c:orientation val="minMax"/>
        </c:scaling>
        <c:delete val="1"/>
        <c:axPos val="b"/>
        <c:numFmt formatCode="General" sourceLinked="1"/>
        <c:majorTickMark val="out"/>
        <c:minorTickMark val="none"/>
        <c:tickLblPos val="nextTo"/>
        <c:crossAx val="18958958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7620</xdr:rowOff>
    </xdr:from>
    <xdr:to>
      <xdr:col>1</xdr:col>
      <xdr:colOff>7620</xdr:colOff>
      <xdr:row>47</xdr:row>
      <xdr:rowOff>152400</xdr:rowOff>
    </xdr:to>
    <xdr:sp macro="" textlink="">
      <xdr:nvSpPr>
        <xdr:cNvPr id="2" name="Rectangle 1">
          <a:extLst>
            <a:ext uri="{FF2B5EF4-FFF2-40B4-BE49-F238E27FC236}">
              <a16:creationId xmlns:a16="http://schemas.microsoft.com/office/drawing/2014/main" id="{4EC8678E-481F-1D1D-82C3-472E77F84A33}"/>
            </a:ext>
          </a:extLst>
        </xdr:cNvPr>
        <xdr:cNvSpPr/>
      </xdr:nvSpPr>
      <xdr:spPr>
        <a:xfrm>
          <a:off x="7620" y="7620"/>
          <a:ext cx="2026920" cy="954786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845820</xdr:colOff>
      <xdr:row>2</xdr:row>
      <xdr:rowOff>45720</xdr:rowOff>
    </xdr:from>
    <xdr:to>
      <xdr:col>11</xdr:col>
      <xdr:colOff>464820</xdr:colOff>
      <xdr:row>6</xdr:row>
      <xdr:rowOff>190500</xdr:rowOff>
    </xdr:to>
    <xdr:sp macro="" textlink="">
      <xdr:nvSpPr>
        <xdr:cNvPr id="3" name="Rectangle 2">
          <a:extLst>
            <a:ext uri="{FF2B5EF4-FFF2-40B4-BE49-F238E27FC236}">
              <a16:creationId xmlns:a16="http://schemas.microsoft.com/office/drawing/2014/main" id="{6AEB168A-9449-9FB8-A3E1-C9F511C9DCF9}"/>
            </a:ext>
          </a:extLst>
        </xdr:cNvPr>
        <xdr:cNvSpPr/>
      </xdr:nvSpPr>
      <xdr:spPr>
        <a:xfrm>
          <a:off x="2872740" y="441960"/>
          <a:ext cx="8153400" cy="93726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Coca Cola USA Retailer</a:t>
          </a:r>
          <a:r>
            <a:rPr lang="en-IN" sz="3200" b="1" baseline="0"/>
            <a:t> Dashboard</a:t>
          </a:r>
        </a:p>
        <a:p>
          <a:pPr algn="l"/>
          <a:r>
            <a:rPr lang="en-IN" sz="1200" b="0" i="1" baseline="0">
              <a:solidFill>
                <a:schemeClr val="bg1">
                  <a:lumMod val="75000"/>
                </a:schemeClr>
              </a:solidFill>
            </a:rPr>
            <a:t>Figures in USD</a:t>
          </a:r>
          <a:endParaRPr lang="en-IN" sz="1200" b="0" i="1">
            <a:solidFill>
              <a:schemeClr val="bg1">
                <a:lumMod val="75000"/>
              </a:schemeClr>
            </a:solidFill>
          </a:endParaRPr>
        </a:p>
      </xdr:txBody>
    </xdr:sp>
    <xdr:clientData/>
  </xdr:twoCellAnchor>
  <xdr:twoCellAnchor>
    <xdr:from>
      <xdr:col>2</xdr:col>
      <xdr:colOff>7620</xdr:colOff>
      <xdr:row>8</xdr:row>
      <xdr:rowOff>30480</xdr:rowOff>
    </xdr:from>
    <xdr:to>
      <xdr:col>4</xdr:col>
      <xdr:colOff>30480</xdr:colOff>
      <xdr:row>13</xdr:row>
      <xdr:rowOff>53340</xdr:rowOff>
    </xdr:to>
    <xdr:sp macro="" textlink="">
      <xdr:nvSpPr>
        <xdr:cNvPr id="4" name="Rectangle 3">
          <a:extLst>
            <a:ext uri="{FF2B5EF4-FFF2-40B4-BE49-F238E27FC236}">
              <a16:creationId xmlns:a16="http://schemas.microsoft.com/office/drawing/2014/main" id="{640AC4A1-0C59-7D7F-FB7E-B243D4CD7BD5}"/>
            </a:ext>
          </a:extLst>
        </xdr:cNvPr>
        <xdr:cNvSpPr/>
      </xdr:nvSpPr>
      <xdr:spPr>
        <a:xfrm>
          <a:off x="2887980" y="1615440"/>
          <a:ext cx="1729740" cy="101346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Sales</a:t>
          </a:r>
        </a:p>
      </xdr:txBody>
    </xdr:sp>
    <xdr:clientData/>
  </xdr:twoCellAnchor>
  <xdr:twoCellAnchor>
    <xdr:from>
      <xdr:col>4</xdr:col>
      <xdr:colOff>419100</xdr:colOff>
      <xdr:row>8</xdr:row>
      <xdr:rowOff>30480</xdr:rowOff>
    </xdr:from>
    <xdr:to>
      <xdr:col>6</xdr:col>
      <xdr:colOff>426720</xdr:colOff>
      <xdr:row>13</xdr:row>
      <xdr:rowOff>53340</xdr:rowOff>
    </xdr:to>
    <xdr:sp macro="" textlink="">
      <xdr:nvSpPr>
        <xdr:cNvPr id="8" name="Rectangle 7">
          <a:extLst>
            <a:ext uri="{FF2B5EF4-FFF2-40B4-BE49-F238E27FC236}">
              <a16:creationId xmlns:a16="http://schemas.microsoft.com/office/drawing/2014/main" id="{3328EBE4-6968-94E7-6E8F-7FEB671C0D3D}"/>
            </a:ext>
          </a:extLst>
        </xdr:cNvPr>
        <xdr:cNvSpPr/>
      </xdr:nvSpPr>
      <xdr:spPr>
        <a:xfrm>
          <a:off x="5006340" y="1615440"/>
          <a:ext cx="1714500" cy="101346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Units Sold</a:t>
          </a:r>
        </a:p>
      </xdr:txBody>
    </xdr:sp>
    <xdr:clientData/>
  </xdr:twoCellAnchor>
  <xdr:twoCellAnchor>
    <xdr:from>
      <xdr:col>6</xdr:col>
      <xdr:colOff>777240</xdr:colOff>
      <xdr:row>8</xdr:row>
      <xdr:rowOff>38100</xdr:rowOff>
    </xdr:from>
    <xdr:to>
      <xdr:col>8</xdr:col>
      <xdr:colOff>762000</xdr:colOff>
      <xdr:row>13</xdr:row>
      <xdr:rowOff>60960</xdr:rowOff>
    </xdr:to>
    <xdr:sp macro="" textlink="">
      <xdr:nvSpPr>
        <xdr:cNvPr id="9" name="Rectangle 8">
          <a:extLst>
            <a:ext uri="{FF2B5EF4-FFF2-40B4-BE49-F238E27FC236}">
              <a16:creationId xmlns:a16="http://schemas.microsoft.com/office/drawing/2014/main" id="{0EBAA858-AD83-CAA2-BAB3-25F32DF276D8}"/>
            </a:ext>
          </a:extLst>
        </xdr:cNvPr>
        <xdr:cNvSpPr/>
      </xdr:nvSpPr>
      <xdr:spPr>
        <a:xfrm>
          <a:off x="7071360" y="1623060"/>
          <a:ext cx="1691640" cy="1013460"/>
        </a:xfrm>
        <a:prstGeom prst="rect">
          <a:avLst/>
        </a:prstGeom>
        <a:solidFill>
          <a:schemeClr val="accent1">
            <a:lumMod val="60000"/>
            <a:lumOff val="40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i="0" u="none" strike="noStrike">
              <a:solidFill>
                <a:schemeClr val="bg1"/>
              </a:solidFill>
              <a:latin typeface="Calibri"/>
              <a:ea typeface="Calibri"/>
              <a:cs typeface="Calibri"/>
            </a:rPr>
            <a:t>Average Price</a:t>
          </a:r>
        </a:p>
      </xdr:txBody>
    </xdr:sp>
    <xdr:clientData/>
  </xdr:twoCellAnchor>
  <xdr:twoCellAnchor>
    <xdr:from>
      <xdr:col>9</xdr:col>
      <xdr:colOff>335280</xdr:colOff>
      <xdr:row>8</xdr:row>
      <xdr:rowOff>38100</xdr:rowOff>
    </xdr:from>
    <xdr:to>
      <xdr:col>11</xdr:col>
      <xdr:colOff>426720</xdr:colOff>
      <xdr:row>13</xdr:row>
      <xdr:rowOff>15240</xdr:rowOff>
    </xdr:to>
    <xdr:sp macro="" textlink="">
      <xdr:nvSpPr>
        <xdr:cNvPr id="10" name="Rectangle 9">
          <a:extLst>
            <a:ext uri="{FF2B5EF4-FFF2-40B4-BE49-F238E27FC236}">
              <a16:creationId xmlns:a16="http://schemas.microsoft.com/office/drawing/2014/main" id="{5FF0E427-B45E-A20C-B7BC-D529E1552F7F}"/>
            </a:ext>
          </a:extLst>
        </xdr:cNvPr>
        <xdr:cNvSpPr/>
      </xdr:nvSpPr>
      <xdr:spPr>
        <a:xfrm>
          <a:off x="9189720" y="1623060"/>
          <a:ext cx="1798320" cy="967740"/>
        </a:xfrm>
        <a:prstGeom prst="rect">
          <a:avLst/>
        </a:prstGeom>
        <a:solidFill>
          <a:schemeClr val="accent1">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Total Operating Profit  </a:t>
          </a:r>
        </a:p>
      </xdr:txBody>
    </xdr:sp>
    <xdr:clientData/>
  </xdr:twoCellAnchor>
  <xdr:twoCellAnchor>
    <xdr:from>
      <xdr:col>2</xdr:col>
      <xdr:colOff>205740</xdr:colOff>
      <xdr:row>10</xdr:row>
      <xdr:rowOff>0</xdr:rowOff>
    </xdr:from>
    <xdr:to>
      <xdr:col>3</xdr:col>
      <xdr:colOff>731520</xdr:colOff>
      <xdr:row>12</xdr:row>
      <xdr:rowOff>144780</xdr:rowOff>
    </xdr:to>
    <xdr:sp macro="" textlink="Analyze!B3">
      <xdr:nvSpPr>
        <xdr:cNvPr id="11" name="TextBox 10">
          <a:extLst>
            <a:ext uri="{FF2B5EF4-FFF2-40B4-BE49-F238E27FC236}">
              <a16:creationId xmlns:a16="http://schemas.microsoft.com/office/drawing/2014/main" id="{432B632C-7D5F-192D-1279-251DEAD21781}"/>
            </a:ext>
          </a:extLst>
        </xdr:cNvPr>
        <xdr:cNvSpPr txBox="1"/>
      </xdr:nvSpPr>
      <xdr:spPr>
        <a:xfrm>
          <a:off x="2910840" y="1981200"/>
          <a:ext cx="1379220" cy="54102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6C333D-C736-49F2-95BC-6DAB635A2779}" type="TxLink">
            <a:rPr lang="en-US" sz="1800" b="1" i="0" u="none" strike="noStrike">
              <a:solidFill>
                <a:schemeClr val="bg1"/>
              </a:solidFill>
              <a:latin typeface="Calibri"/>
              <a:ea typeface="Calibri"/>
              <a:cs typeface="Calibri"/>
            </a:rPr>
            <a:t>1,20,16,665</a:t>
          </a:fld>
          <a:endParaRPr lang="en-IN" sz="1600" b="1">
            <a:solidFill>
              <a:schemeClr val="bg1"/>
            </a:solidFill>
          </a:endParaRPr>
        </a:p>
      </xdr:txBody>
    </xdr:sp>
    <xdr:clientData/>
  </xdr:twoCellAnchor>
  <xdr:twoCellAnchor>
    <xdr:from>
      <xdr:col>4</xdr:col>
      <xdr:colOff>609600</xdr:colOff>
      <xdr:row>9</xdr:row>
      <xdr:rowOff>190500</xdr:rowOff>
    </xdr:from>
    <xdr:to>
      <xdr:col>6</xdr:col>
      <xdr:colOff>281940</xdr:colOff>
      <xdr:row>12</xdr:row>
      <xdr:rowOff>137160</xdr:rowOff>
    </xdr:to>
    <xdr:sp macro="" textlink="Analyze!D3">
      <xdr:nvSpPr>
        <xdr:cNvPr id="12" name="TextBox 11">
          <a:extLst>
            <a:ext uri="{FF2B5EF4-FFF2-40B4-BE49-F238E27FC236}">
              <a16:creationId xmlns:a16="http://schemas.microsoft.com/office/drawing/2014/main" id="{8B696E1B-C49B-7542-4B94-96BDB93F93D6}"/>
            </a:ext>
          </a:extLst>
        </xdr:cNvPr>
        <xdr:cNvSpPr txBox="1"/>
      </xdr:nvSpPr>
      <xdr:spPr>
        <a:xfrm>
          <a:off x="5021580" y="1973580"/>
          <a:ext cx="1379220" cy="54102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83D51B5-7F85-4357-9722-329DDF846390}" type="TxLink">
            <a:rPr lang="en-US" sz="1800" b="1" i="0" u="none" strike="noStrike">
              <a:solidFill>
                <a:schemeClr val="bg1"/>
              </a:solidFill>
              <a:latin typeface="Calibri"/>
              <a:ea typeface="Calibri"/>
              <a:cs typeface="Calibri"/>
            </a:rPr>
            <a:pPr marL="0" indent="0" algn="l"/>
            <a:t>2,47,88,610</a:t>
          </a:fld>
          <a:endParaRPr lang="en-IN" sz="1800" b="1" i="0" u="none" strike="noStrike">
            <a:solidFill>
              <a:schemeClr val="bg1"/>
            </a:solidFill>
            <a:latin typeface="Calibri"/>
            <a:ea typeface="Calibri"/>
            <a:cs typeface="Calibri"/>
          </a:endParaRPr>
        </a:p>
      </xdr:txBody>
    </xdr:sp>
    <xdr:clientData/>
  </xdr:twoCellAnchor>
  <xdr:twoCellAnchor>
    <xdr:from>
      <xdr:col>7</xdr:col>
      <xdr:colOff>53340</xdr:colOff>
      <xdr:row>9</xdr:row>
      <xdr:rowOff>182880</xdr:rowOff>
    </xdr:from>
    <xdr:to>
      <xdr:col>8</xdr:col>
      <xdr:colOff>579120</xdr:colOff>
      <xdr:row>12</xdr:row>
      <xdr:rowOff>129540</xdr:rowOff>
    </xdr:to>
    <xdr:sp macro="" textlink="Analyze!F3">
      <xdr:nvSpPr>
        <xdr:cNvPr id="13" name="TextBox 12">
          <a:extLst>
            <a:ext uri="{FF2B5EF4-FFF2-40B4-BE49-F238E27FC236}">
              <a16:creationId xmlns:a16="http://schemas.microsoft.com/office/drawing/2014/main" id="{FF2A663D-B13B-1631-8E60-0A846A8D480B}"/>
            </a:ext>
          </a:extLst>
        </xdr:cNvPr>
        <xdr:cNvSpPr txBox="1"/>
      </xdr:nvSpPr>
      <xdr:spPr>
        <a:xfrm>
          <a:off x="7200900" y="1965960"/>
          <a:ext cx="1379220" cy="54102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076E76-1C66-4015-9E1E-BD63E1B6E6D0}" type="TxLink">
            <a:rPr lang="en-US" sz="1800" b="1" i="0" u="none" strike="noStrike">
              <a:solidFill>
                <a:schemeClr val="bg1"/>
              </a:solidFill>
              <a:latin typeface="Calibri"/>
              <a:ea typeface="Calibri"/>
              <a:cs typeface="Calibri"/>
            </a:rPr>
            <a:pPr marL="0" indent="0" algn="ctr"/>
            <a:t>$0.45 </a:t>
          </a:fld>
          <a:endParaRPr lang="en-IN" sz="1800" b="1" i="0" u="none" strike="noStrike">
            <a:solidFill>
              <a:schemeClr val="bg1"/>
            </a:solidFill>
            <a:latin typeface="Calibri"/>
            <a:ea typeface="Calibri"/>
            <a:cs typeface="Calibri"/>
          </a:endParaRPr>
        </a:p>
      </xdr:txBody>
    </xdr:sp>
    <xdr:clientData/>
  </xdr:twoCellAnchor>
  <xdr:twoCellAnchor>
    <xdr:from>
      <xdr:col>9</xdr:col>
      <xdr:colOff>403860</xdr:colOff>
      <xdr:row>9</xdr:row>
      <xdr:rowOff>182880</xdr:rowOff>
    </xdr:from>
    <xdr:to>
      <xdr:col>11</xdr:col>
      <xdr:colOff>342900</xdr:colOff>
      <xdr:row>12</xdr:row>
      <xdr:rowOff>129540</xdr:rowOff>
    </xdr:to>
    <xdr:sp macro="" textlink="Analyze!H3">
      <xdr:nvSpPr>
        <xdr:cNvPr id="14" name="TextBox 13">
          <a:extLst>
            <a:ext uri="{FF2B5EF4-FFF2-40B4-BE49-F238E27FC236}">
              <a16:creationId xmlns:a16="http://schemas.microsoft.com/office/drawing/2014/main" id="{E3E5B7EC-F6C9-487D-8535-6C7C07CCE993}"/>
            </a:ext>
          </a:extLst>
        </xdr:cNvPr>
        <xdr:cNvSpPr txBox="1"/>
      </xdr:nvSpPr>
      <xdr:spPr>
        <a:xfrm>
          <a:off x="9258300" y="1965960"/>
          <a:ext cx="1645920" cy="54102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8814D5B-191C-4A21-807C-BE2276250808}" type="TxLink">
            <a:rPr lang="en-US" sz="1800" b="1" i="0" u="none" strike="noStrike">
              <a:solidFill>
                <a:schemeClr val="bg1"/>
              </a:solidFill>
              <a:latin typeface="Calibri"/>
              <a:ea typeface="Calibri"/>
              <a:cs typeface="Calibri"/>
            </a:rPr>
            <a:pPr marL="0" indent="0" algn="ctr"/>
            <a:t>47,22,497</a:t>
          </a:fld>
          <a:endParaRPr lang="en-IN" sz="1800" b="1" i="0" u="none" strike="noStrike">
            <a:solidFill>
              <a:schemeClr val="bg1"/>
            </a:solidFill>
            <a:latin typeface="Calibri"/>
            <a:ea typeface="Calibri"/>
            <a:cs typeface="Calibri"/>
          </a:endParaRPr>
        </a:p>
      </xdr:txBody>
    </xdr:sp>
    <xdr:clientData/>
  </xdr:twoCellAnchor>
  <xdr:twoCellAnchor>
    <xdr:from>
      <xdr:col>2</xdr:col>
      <xdr:colOff>0</xdr:colOff>
      <xdr:row>26</xdr:row>
      <xdr:rowOff>0</xdr:rowOff>
    </xdr:from>
    <xdr:to>
      <xdr:col>11</xdr:col>
      <xdr:colOff>7620</xdr:colOff>
      <xdr:row>39</xdr:row>
      <xdr:rowOff>167640</xdr:rowOff>
    </xdr:to>
    <xdr:graphicFrame macro="">
      <xdr:nvGraphicFramePr>
        <xdr:cNvPr id="15" name="Chart 14">
          <a:extLst>
            <a:ext uri="{FF2B5EF4-FFF2-40B4-BE49-F238E27FC236}">
              <a16:creationId xmlns:a16="http://schemas.microsoft.com/office/drawing/2014/main" id="{8522963E-23EE-415F-951B-DA06487B7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0</xdr:row>
      <xdr:rowOff>0</xdr:rowOff>
    </xdr:from>
    <xdr:to>
      <xdr:col>1</xdr:col>
      <xdr:colOff>31327</xdr:colOff>
      <xdr:row>6</xdr:row>
      <xdr:rowOff>84773</xdr:rowOff>
    </xdr:to>
    <xdr:pic>
      <xdr:nvPicPr>
        <xdr:cNvPr id="19" name="Picture 18">
          <a:extLst>
            <a:ext uri="{FF2B5EF4-FFF2-40B4-BE49-F238E27FC236}">
              <a16:creationId xmlns:a16="http://schemas.microsoft.com/office/drawing/2014/main" id="{176FBECC-73F3-D73B-2BA5-F3D8B1D5F7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20" y="0"/>
          <a:ext cx="2263987" cy="1273493"/>
        </a:xfrm>
        <a:prstGeom prst="rect">
          <a:avLst/>
        </a:prstGeom>
      </xdr:spPr>
    </xdr:pic>
    <xdr:clientData/>
  </xdr:twoCellAnchor>
  <xdr:twoCellAnchor editAs="oneCell">
    <xdr:from>
      <xdr:col>9</xdr:col>
      <xdr:colOff>666750</xdr:colOff>
      <xdr:row>2</xdr:row>
      <xdr:rowOff>144780</xdr:rowOff>
    </xdr:from>
    <xdr:to>
      <xdr:col>11</xdr:col>
      <xdr:colOff>245110</xdr:colOff>
      <xdr:row>6</xdr:row>
      <xdr:rowOff>53340</xdr:rowOff>
    </xdr:to>
    <xdr:pic>
      <xdr:nvPicPr>
        <xdr:cNvPr id="21" name="Picture 20">
          <a:extLst>
            <a:ext uri="{FF2B5EF4-FFF2-40B4-BE49-F238E27FC236}">
              <a16:creationId xmlns:a16="http://schemas.microsoft.com/office/drawing/2014/main" id="{29A6ABC1-D070-52D0-208A-C94F487CCDA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9345930" y="541020"/>
          <a:ext cx="1285240" cy="701040"/>
        </a:xfrm>
        <a:prstGeom prst="rect">
          <a:avLst/>
        </a:prstGeom>
      </xdr:spPr>
    </xdr:pic>
    <xdr:clientData/>
  </xdr:twoCellAnchor>
  <xdr:twoCellAnchor editAs="oneCell">
    <xdr:from>
      <xdr:col>0</xdr:col>
      <xdr:colOff>144780</xdr:colOff>
      <xdr:row>6</xdr:row>
      <xdr:rowOff>137160</xdr:rowOff>
    </xdr:from>
    <xdr:to>
      <xdr:col>0</xdr:col>
      <xdr:colOff>2118360</xdr:colOff>
      <xdr:row>16</xdr:row>
      <xdr:rowOff>129540</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4DAFF6CF-9DFB-4F8B-9D06-03F08E2801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780" y="1298303"/>
              <a:ext cx="1973580" cy="1927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18</xdr:row>
      <xdr:rowOff>106680</xdr:rowOff>
    </xdr:from>
    <xdr:to>
      <xdr:col>0</xdr:col>
      <xdr:colOff>2095500</xdr:colOff>
      <xdr:row>24</xdr:row>
      <xdr:rowOff>144780</xdr:rowOff>
    </xdr:to>
    <mc:AlternateContent xmlns:mc="http://schemas.openxmlformats.org/markup-compatibility/2006">
      <mc:Choice xmlns:a14="http://schemas.microsoft.com/office/drawing/2010/main" Requires="a14">
        <xdr:graphicFrame macro="">
          <xdr:nvGraphicFramePr>
            <xdr:cNvPr id="23" name="Years (Invoice Date)">
              <a:extLst>
                <a:ext uri="{FF2B5EF4-FFF2-40B4-BE49-F238E27FC236}">
                  <a16:creationId xmlns:a16="http://schemas.microsoft.com/office/drawing/2014/main" id="{570508FE-EC9D-40B8-AC67-BFAA539B1CAB}"/>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21920" y="3590109"/>
              <a:ext cx="1973580" cy="1199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350520</xdr:colOff>
      <xdr:row>25</xdr:row>
      <xdr:rowOff>91440</xdr:rowOff>
    </xdr:from>
    <xdr:to>
      <xdr:col>0</xdr:col>
      <xdr:colOff>1943100</xdr:colOff>
      <xdr:row>27</xdr:row>
      <xdr:rowOff>53340</xdr:rowOff>
    </xdr:to>
    <xdr:sp macro="" textlink="Analyze!B3">
      <xdr:nvSpPr>
        <xdr:cNvPr id="24" name="TextBox 23">
          <a:extLst>
            <a:ext uri="{FF2B5EF4-FFF2-40B4-BE49-F238E27FC236}">
              <a16:creationId xmlns:a16="http://schemas.microsoft.com/office/drawing/2014/main" id="{D16F2782-B13E-96C9-CF46-F8919A6C1728}"/>
            </a:ext>
          </a:extLst>
        </xdr:cNvPr>
        <xdr:cNvSpPr txBox="1"/>
      </xdr:nvSpPr>
      <xdr:spPr>
        <a:xfrm>
          <a:off x="350520" y="5036820"/>
          <a:ext cx="1592580" cy="45720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Last</a:t>
          </a:r>
          <a:r>
            <a:rPr lang="en-IN" sz="1200" b="1" baseline="0">
              <a:solidFill>
                <a:schemeClr val="bg1"/>
              </a:solidFill>
            </a:rPr>
            <a:t> update Jan 2024</a:t>
          </a:r>
          <a:endParaRPr lang="en-IN" sz="12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SHTHI" refreshedDate="46009.400500347219" createdVersion="8" refreshedVersion="8" minRefreshableVersion="3" recordCount="9648" xr:uid="{5E640898-B603-45FB-8097-08AA52BB2E2E}">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6625899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31C9AF-BFD9-4FBB-97C4-9B3BC1696A4C}" name="PivotTable7" cacheId="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7:D32"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h="1" sd="0" x="0"/>
        <item h="1" x="1"/>
        <item x="2"/>
        <item h="1" sd="0" x="3"/>
        <item h="1" sd="0" x="4"/>
      </items>
    </pivotField>
  </pivotFields>
  <rowFields count="2">
    <field x="14"/>
    <field x="13"/>
  </rowFields>
  <rowItems count="5">
    <i>
      <x v="2"/>
      <x v="1"/>
    </i>
    <i r="1">
      <x v="2"/>
    </i>
    <i r="1">
      <x v="3"/>
    </i>
    <i r="1">
      <x v="4"/>
    </i>
    <i t="grand">
      <x/>
    </i>
  </rowItems>
  <colFields count="1">
    <field x="-2"/>
  </colFields>
  <colItems count="2">
    <i>
      <x/>
    </i>
    <i i="1">
      <x v="1"/>
    </i>
  </colItems>
  <dataFields count="2">
    <dataField name="Sum of Total Sales" fld="9" baseField="0" baseItem="0" numFmtId="166"/>
    <dataField name="Average of Operating Margin" fld="11" subtotal="average" baseField="14"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B7DA4B-32A1-44D7-822B-6861176510BF}"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4"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9EBC56-B99F-499F-8EEE-F4FE21C4A656}"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numFmtId="164" showAll="0"/>
    <pivotField dataField="1"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Operating Profit"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45223C-0251-4571-9689-BF7709866E97}"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dataField="1" numFmtId="165" showAll="0"/>
    <pivotField numFmtId="3"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Average of Price per Unit" fld="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7319A5-32F3-4064-84AC-F8944703721E}"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dataField="1" numFmtId="3"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D1A177-F7F9-4979-9F1D-57922094F343}"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Total Sales" fld="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F4B830-4FC3-4CBD-B73E-8848B8A96160}"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3"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sd="0" x="1"/>
        <item sd="0" x="2"/>
        <item h="1" sd="0" x="3"/>
        <item h="1"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3"/>
  </dataFields>
  <formats count="2">
    <format dxfId="32">
      <pivotArea collapsedLevelsAreSubtotals="1" fieldPosition="0">
        <references count="2">
          <reference field="6" count="1">
            <x v="0"/>
          </reference>
          <reference field="14" count="1" selected="0">
            <x v="1"/>
          </reference>
        </references>
      </pivotArea>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498CB9-82E5-4242-8821-17967D10F9AF}" sourceName="Region">
  <pivotTables>
    <pivotTable tabId="5" name="PivotTable1"/>
    <pivotTable tabId="5" name="PivotTable2"/>
    <pivotTable tabId="5" name="PivotTable3"/>
    <pivotTable tabId="5" name="PivotTable4"/>
    <pivotTable tabId="5" name="PivotTable7"/>
    <pivotTable tabId="5" name="PivotTable5"/>
    <pivotTable tabId="5" name="PivotTable6"/>
  </pivotTables>
  <data>
    <tabular pivotCacheId="166258997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EDAAB1D7-B157-4836-9746-55EC15BFA103}" sourceName="Years (Invoice Date)">
  <pivotTables>
    <pivotTable tabId="5" name="PivotTable3"/>
    <pivotTable tabId="5" name="PivotTable4"/>
    <pivotTable tabId="5" name="PivotTable5"/>
    <pivotTable tabId="5" name="PivotTable2"/>
  </pivotTables>
  <data>
    <tabular pivotCacheId="1662589972">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BE884B9-FC31-4DC3-8609-63013AE0D527}" cache="Slicer_Region" caption="Region" rowHeight="260350"/>
  <slicer name="Years (Invoice Date)" xr10:uid="{C177F35F-A2D4-41C9-AAD2-27D32A6E939D}" cache="Slicer_Years__Invoice_Date" caption="Years (Invoice D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47" dataDxfId="46" tableBorderDxfId="45">
  <autoFilter ref="B4:M9652" xr:uid="{241C6583-A395-494F-B34A-BA98EEB4132C}"/>
  <tableColumns count="12">
    <tableColumn id="1" xr3:uid="{72C602C4-76C4-4A75-933A-FDC9591C1526}" name="Retailer" dataDxfId="44"/>
    <tableColumn id="2" xr3:uid="{725FD838-82AA-427A-9CE2-6C04110A316D}" name="Retailer ID" dataDxfId="43"/>
    <tableColumn id="3" xr3:uid="{9C123582-20EA-467F-A5ED-8224D6001C00}" name="Invoice Date" dataDxfId="42"/>
    <tableColumn id="4" xr3:uid="{134DBAE7-3279-40E6-98D9-CBECFFFB85D5}" name="Region" dataDxfId="41"/>
    <tableColumn id="5" xr3:uid="{C2E2A540-5264-40E1-8C95-F5F8159FEF6D}" name="State" dataDxfId="40"/>
    <tableColumn id="6" xr3:uid="{6DD89386-635C-40C8-9606-F930BAB18D98}" name="City" dataDxfId="39"/>
    <tableColumn id="7" xr3:uid="{79044A14-8C29-4B84-AA06-8282B70BA02E}" name="Beverage Brand" dataDxfId="38"/>
    <tableColumn id="8" xr3:uid="{A75130C6-6732-4DA3-A42A-8ECCD7E66F61}" name="Price per Unit" dataDxfId="37"/>
    <tableColumn id="9" xr3:uid="{3E7FDD09-C8F4-41A0-8B3E-09F0A7E4D8AD}" name="Units Sold" dataDxfId="36"/>
    <tableColumn id="10" xr3:uid="{521D1DF4-DD00-4778-9BB1-91E31DADFF87}" name="Total Sales" dataDxfId="35"/>
    <tableColumn id="11" xr3:uid="{94400550-7002-4F21-A27B-497430EA373F}" name="Operating Profit" dataDxfId="34"/>
    <tableColumn id="12" xr3:uid="{2526BB74-C8C1-4549-9ED9-43B205AA3AC6}" name="Operating Margin" dataDxfId="3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Normal="100" workbookViewId="0"/>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2:H35"/>
  <sheetViews>
    <sheetView topLeftCell="A16" workbookViewId="0">
      <selection activeCell="F20" sqref="F20"/>
    </sheetView>
  </sheetViews>
  <sheetFormatPr defaultColWidth="8.796875" defaultRowHeight="15.6" x14ac:dyDescent="0.3"/>
  <cols>
    <col min="1" max="1" width="16.296875" bestFit="1" customWidth="1"/>
    <col min="2" max="2" width="15.19921875" bestFit="1" customWidth="1"/>
    <col min="3" max="3" width="8.8984375" bestFit="1" customWidth="1"/>
    <col min="4" max="4" width="10.8984375" bestFit="1" customWidth="1"/>
    <col min="5" max="5" width="10.09765625" bestFit="1" customWidth="1"/>
    <col min="6" max="6" width="22.09765625" bestFit="1" customWidth="1"/>
    <col min="7" max="7" width="10.09765625" bestFit="1" customWidth="1"/>
    <col min="8" max="8" width="21" bestFit="1" customWidth="1"/>
    <col min="9" max="725" width="10.09765625" bestFit="1" customWidth="1"/>
    <col min="726" max="726" width="10.8984375" bestFit="1" customWidth="1"/>
  </cols>
  <sheetData>
    <row r="2" spans="1:8" x14ac:dyDescent="0.3">
      <c r="B2" t="s">
        <v>138</v>
      </c>
      <c r="D2" t="s">
        <v>144</v>
      </c>
      <c r="F2" t="s">
        <v>145</v>
      </c>
      <c r="H2" t="s">
        <v>146</v>
      </c>
    </row>
    <row r="3" spans="1:8" x14ac:dyDescent="0.3">
      <c r="B3" s="18">
        <v>12016664.999999965</v>
      </c>
      <c r="D3" s="19">
        <v>24788610</v>
      </c>
      <c r="F3" s="20">
        <v>0.45216625207296596</v>
      </c>
      <c r="H3" s="18">
        <v>4722496.7700000061</v>
      </c>
    </row>
    <row r="5" spans="1:8" x14ac:dyDescent="0.3">
      <c r="A5" s="16" t="s">
        <v>138</v>
      </c>
      <c r="B5" s="16" t="s">
        <v>141</v>
      </c>
    </row>
    <row r="6" spans="1:8" x14ac:dyDescent="0.3">
      <c r="A6" s="16" t="s">
        <v>139</v>
      </c>
      <c r="B6" t="s">
        <v>142</v>
      </c>
      <c r="C6" t="s">
        <v>143</v>
      </c>
      <c r="D6" t="s">
        <v>140</v>
      </c>
    </row>
    <row r="7" spans="1:8" x14ac:dyDescent="0.3">
      <c r="A7" s="17" t="s">
        <v>14</v>
      </c>
      <c r="B7" s="19">
        <v>499102.00000000017</v>
      </c>
      <c r="C7" s="19">
        <v>2268974.9000000032</v>
      </c>
      <c r="D7" s="19">
        <v>2768076.9000000032</v>
      </c>
    </row>
    <row r="8" spans="1:8" x14ac:dyDescent="0.3">
      <c r="A8" s="17" t="s">
        <v>19</v>
      </c>
      <c r="B8" s="19">
        <v>469270.69999999984</v>
      </c>
      <c r="C8" s="19">
        <v>1917827.7999999949</v>
      </c>
      <c r="D8" s="19">
        <v>2387098.4999999949</v>
      </c>
    </row>
    <row r="9" spans="1:8" x14ac:dyDescent="0.3">
      <c r="A9" s="17" t="s">
        <v>15</v>
      </c>
      <c r="B9" s="19">
        <v>423758.70000000007</v>
      </c>
      <c r="C9" s="19">
        <v>1633959.3000000005</v>
      </c>
      <c r="D9" s="19">
        <v>2057718.0000000005</v>
      </c>
    </row>
    <row r="10" spans="1:8" x14ac:dyDescent="0.3">
      <c r="A10" s="17" t="s">
        <v>17</v>
      </c>
      <c r="B10" s="19">
        <v>315489.20000000013</v>
      </c>
      <c r="C10" s="19">
        <v>1116062.9000000027</v>
      </c>
      <c r="D10" s="19">
        <v>1431552.1000000029</v>
      </c>
    </row>
    <row r="11" spans="1:8" x14ac:dyDescent="0.3">
      <c r="A11" s="17" t="s">
        <v>18</v>
      </c>
      <c r="B11" s="19">
        <v>349533.89999999997</v>
      </c>
      <c r="C11" s="19">
        <v>1302529.3000000012</v>
      </c>
      <c r="D11" s="19">
        <v>1652063.2000000011</v>
      </c>
    </row>
    <row r="12" spans="1:8" x14ac:dyDescent="0.3">
      <c r="A12" s="17" t="s">
        <v>16</v>
      </c>
      <c r="B12" s="19">
        <v>366577.99999999988</v>
      </c>
      <c r="C12" s="19">
        <v>1353578.2999999986</v>
      </c>
      <c r="D12" s="19">
        <v>1720156.2999999984</v>
      </c>
    </row>
    <row r="13" spans="1:8" x14ac:dyDescent="0.3">
      <c r="A13" s="17" t="s">
        <v>140</v>
      </c>
      <c r="B13" s="19">
        <v>2423732.5</v>
      </c>
      <c r="C13" s="19">
        <v>9592932.5000000019</v>
      </c>
      <c r="D13" s="19">
        <v>12016665.000000002</v>
      </c>
    </row>
    <row r="16" spans="1:8" x14ac:dyDescent="0.3">
      <c r="A16" s="16" t="s">
        <v>138</v>
      </c>
      <c r="B16" s="16" t="s">
        <v>141</v>
      </c>
    </row>
    <row r="17" spans="1:8" x14ac:dyDescent="0.3">
      <c r="A17" s="16" t="s">
        <v>139</v>
      </c>
      <c r="B17" t="s">
        <v>142</v>
      </c>
      <c r="C17" t="s">
        <v>143</v>
      </c>
      <c r="D17" t="s">
        <v>140</v>
      </c>
    </row>
    <row r="18" spans="1:8" x14ac:dyDescent="0.3">
      <c r="A18" s="17" t="s">
        <v>130</v>
      </c>
      <c r="B18" s="18">
        <v>276210</v>
      </c>
      <c r="C18" s="18">
        <v>1009698.7</v>
      </c>
      <c r="D18" s="18">
        <v>1285908.7</v>
      </c>
    </row>
    <row r="19" spans="1:8" x14ac:dyDescent="0.3">
      <c r="A19" s="17" t="s">
        <v>20</v>
      </c>
      <c r="B19" s="18">
        <v>466787.99999999994</v>
      </c>
      <c r="C19" s="18">
        <v>2327606.5000000019</v>
      </c>
      <c r="D19" s="18">
        <v>2794394.5000000019</v>
      </c>
    </row>
    <row r="20" spans="1:8" x14ac:dyDescent="0.3">
      <c r="A20" s="17" t="s">
        <v>127</v>
      </c>
      <c r="B20" s="18">
        <v>161210.1</v>
      </c>
      <c r="C20" s="18">
        <v>2262827.0999999978</v>
      </c>
      <c r="D20" s="18">
        <v>2424037.1999999979</v>
      </c>
    </row>
    <row r="21" spans="1:8" x14ac:dyDescent="0.3">
      <c r="A21" s="17" t="s">
        <v>129</v>
      </c>
      <c r="B21" s="18">
        <v>9250.3000000000011</v>
      </c>
      <c r="C21" s="18">
        <v>1341994.9999999998</v>
      </c>
      <c r="D21" s="18">
        <v>1351245.2999999998</v>
      </c>
    </row>
    <row r="22" spans="1:8" x14ac:dyDescent="0.3">
      <c r="A22" s="17" t="s">
        <v>126</v>
      </c>
      <c r="B22" s="18">
        <v>339912.5</v>
      </c>
      <c r="C22" s="18">
        <v>580211.00000000023</v>
      </c>
      <c r="D22" s="18">
        <v>920123.50000000023</v>
      </c>
    </row>
    <row r="23" spans="1:8" x14ac:dyDescent="0.3">
      <c r="A23" s="17" t="s">
        <v>128</v>
      </c>
      <c r="B23" s="18">
        <v>1170361.5999999996</v>
      </c>
      <c r="C23" s="18">
        <v>2070594.1999999993</v>
      </c>
      <c r="D23" s="18">
        <v>3240955.7999999989</v>
      </c>
    </row>
    <row r="24" spans="1:8" x14ac:dyDescent="0.3">
      <c r="A24" s="17" t="s">
        <v>140</v>
      </c>
      <c r="B24" s="18">
        <v>2423732.4999999995</v>
      </c>
      <c r="C24" s="18">
        <v>9592932.5</v>
      </c>
      <c r="D24" s="18">
        <v>12016665</v>
      </c>
    </row>
    <row r="27" spans="1:8" x14ac:dyDescent="0.3">
      <c r="A27" s="16" t="s">
        <v>152</v>
      </c>
      <c r="B27" s="16" t="s">
        <v>153</v>
      </c>
      <c r="C27" t="s">
        <v>138</v>
      </c>
      <c r="D27" t="s">
        <v>147</v>
      </c>
    </row>
    <row r="28" spans="1:8" x14ac:dyDescent="0.3">
      <c r="A28" t="s">
        <v>143</v>
      </c>
      <c r="B28" t="s">
        <v>148</v>
      </c>
      <c r="C28" s="18">
        <v>1877584.3000000005</v>
      </c>
      <c r="D28" s="21">
        <v>0.41657045009784799</v>
      </c>
      <c r="E28" t="str">
        <f>A28</f>
        <v>2023</v>
      </c>
      <c r="F28" t="str">
        <f t="shared" ref="F28:H28" si="0">B28</f>
        <v>Qtr1</v>
      </c>
      <c r="G28">
        <f t="shared" si="0"/>
        <v>1877584.3000000005</v>
      </c>
      <c r="H28">
        <f t="shared" si="0"/>
        <v>0.41657045009784799</v>
      </c>
    </row>
    <row r="29" spans="1:8" x14ac:dyDescent="0.3">
      <c r="B29" t="s">
        <v>149</v>
      </c>
      <c r="C29" s="18">
        <v>2379424.799999998</v>
      </c>
      <c r="D29" s="21">
        <v>0.42755819477434742</v>
      </c>
      <c r="F29" t="str">
        <f t="shared" ref="F29:F35" si="1">B29</f>
        <v>Qtr2</v>
      </c>
      <c r="G29">
        <f t="shared" ref="G29:G35" si="2">C29</f>
        <v>2379424.799999998</v>
      </c>
      <c r="H29">
        <f t="shared" ref="H29:H35" si="3">D29</f>
        <v>0.42755819477434742</v>
      </c>
    </row>
    <row r="30" spans="1:8" x14ac:dyDescent="0.3">
      <c r="B30" t="s">
        <v>150</v>
      </c>
      <c r="C30" s="18">
        <v>2805752.5000000019</v>
      </c>
      <c r="D30" s="21">
        <v>0.4347017045454547</v>
      </c>
      <c r="F30" t="str">
        <f t="shared" si="1"/>
        <v>Qtr3</v>
      </c>
      <c r="G30">
        <f t="shared" si="2"/>
        <v>2805752.5000000019</v>
      </c>
      <c r="H30">
        <f t="shared" si="3"/>
        <v>0.4347017045454547</v>
      </c>
    </row>
    <row r="31" spans="1:8" x14ac:dyDescent="0.3">
      <c r="B31" t="s">
        <v>151</v>
      </c>
      <c r="C31" s="18">
        <v>2530170.9000000027</v>
      </c>
      <c r="D31" s="21">
        <v>0.42483932853717088</v>
      </c>
      <c r="F31" t="str">
        <f t="shared" si="1"/>
        <v>Qtr4</v>
      </c>
      <c r="G31">
        <f t="shared" si="2"/>
        <v>2530170.9000000027</v>
      </c>
      <c r="H31">
        <f t="shared" si="3"/>
        <v>0.42483932853717088</v>
      </c>
    </row>
    <row r="32" spans="1:8" x14ac:dyDescent="0.3">
      <c r="A32" t="s">
        <v>140</v>
      </c>
      <c r="C32" s="18">
        <v>9592932.499999987</v>
      </c>
      <c r="D32" s="21">
        <v>0.42599568655643577</v>
      </c>
      <c r="E32" t="str">
        <f t="shared" ref="E29:E35" si="4">A32</f>
        <v>Grand Total</v>
      </c>
      <c r="F32">
        <f t="shared" si="1"/>
        <v>0</v>
      </c>
      <c r="G32">
        <f t="shared" si="2"/>
        <v>9592932.499999987</v>
      </c>
      <c r="H32">
        <f t="shared" si="3"/>
        <v>0.42599568655643577</v>
      </c>
    </row>
    <row r="33" spans="6:8" x14ac:dyDescent="0.3">
      <c r="F33">
        <f t="shared" si="1"/>
        <v>0</v>
      </c>
      <c r="G33">
        <f t="shared" si="2"/>
        <v>0</v>
      </c>
      <c r="H33">
        <f t="shared" si="3"/>
        <v>0</v>
      </c>
    </row>
    <row r="34" spans="6:8" x14ac:dyDescent="0.3">
      <c r="F34">
        <f t="shared" si="1"/>
        <v>0</v>
      </c>
      <c r="G34">
        <f t="shared" si="2"/>
        <v>0</v>
      </c>
      <c r="H34">
        <f t="shared" si="3"/>
        <v>0</v>
      </c>
    </row>
    <row r="35" spans="6:8" x14ac:dyDescent="0.3">
      <c r="F35">
        <f t="shared" si="1"/>
        <v>0</v>
      </c>
      <c r="G35">
        <f t="shared" si="2"/>
        <v>0</v>
      </c>
      <c r="H35">
        <f t="shared" si="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C16:L26"/>
  <sheetViews>
    <sheetView showGridLines="0" tabSelected="1" zoomScale="63" workbookViewId="0">
      <selection activeCell="O32" sqref="O32"/>
    </sheetView>
  </sheetViews>
  <sheetFormatPr defaultColWidth="11.19921875" defaultRowHeight="15.6" x14ac:dyDescent="0.3"/>
  <cols>
    <col min="1" max="1" width="29.8984375" customWidth="1"/>
    <col min="2" max="2" width="5.59765625" customWidth="1"/>
  </cols>
  <sheetData>
    <row r="16" spans="3:11" x14ac:dyDescent="0.3">
      <c r="C16" s="12" t="s">
        <v>132</v>
      </c>
      <c r="D16" s="10"/>
      <c r="E16" s="10"/>
      <c r="F16" s="10"/>
      <c r="H16" s="12" t="s">
        <v>131</v>
      </c>
      <c r="I16" s="10"/>
      <c r="J16" s="10"/>
      <c r="K16" s="10"/>
    </row>
    <row r="17" spans="3:12" x14ac:dyDescent="0.3">
      <c r="C17" s="11" t="s">
        <v>133</v>
      </c>
      <c r="D17" s="11" t="s">
        <v>134</v>
      </c>
      <c r="E17" s="11" t="s">
        <v>135</v>
      </c>
      <c r="F17" s="11" t="s">
        <v>136</v>
      </c>
      <c r="H17" s="11" t="s">
        <v>0</v>
      </c>
      <c r="I17" s="11" t="s">
        <v>134</v>
      </c>
      <c r="J17" s="11" t="s">
        <v>135</v>
      </c>
      <c r="K17" s="11" t="s">
        <v>136</v>
      </c>
    </row>
    <row r="18" spans="3:12" x14ac:dyDescent="0.3">
      <c r="C18" s="22" t="str">
        <f>Analyze!A7</f>
        <v>Coca-Cola</v>
      </c>
      <c r="D18" s="23">
        <f>Analyze!B7</f>
        <v>499102.00000000017</v>
      </c>
      <c r="E18" s="23">
        <f>Analyze!C7</f>
        <v>2268974.9000000032</v>
      </c>
      <c r="F18" s="23">
        <f>E18-D18</f>
        <v>1769872.9000000029</v>
      </c>
      <c r="H18" s="22" t="str">
        <f>Analyze!A18</f>
        <v>Amazon</v>
      </c>
      <c r="I18" s="23">
        <f>Analyze!B18</f>
        <v>276210</v>
      </c>
      <c r="J18" s="23">
        <f>Analyze!C18</f>
        <v>1009698.7</v>
      </c>
      <c r="K18" s="23">
        <f>J18-I18</f>
        <v>733488.7</v>
      </c>
    </row>
    <row r="19" spans="3:12" x14ac:dyDescent="0.3">
      <c r="C19" s="22" t="str">
        <f>Analyze!A8</f>
        <v>Dasani Water</v>
      </c>
      <c r="D19" s="23">
        <f>Analyze!B8</f>
        <v>469270.69999999984</v>
      </c>
      <c r="E19" s="23">
        <f>Analyze!C8</f>
        <v>1917827.7999999949</v>
      </c>
      <c r="F19" s="23">
        <f t="shared" ref="F19:F24" si="0">E19-D19</f>
        <v>1448557.099999995</v>
      </c>
      <c r="H19" s="22" t="str">
        <f>Analyze!A19</f>
        <v>BevCo</v>
      </c>
      <c r="I19" s="23">
        <f>Analyze!B19</f>
        <v>466787.99999999994</v>
      </c>
      <c r="J19" s="23">
        <f>Analyze!C19</f>
        <v>2327606.5000000019</v>
      </c>
      <c r="K19" s="23">
        <f t="shared" ref="K19:K24" si="1">J19-I19</f>
        <v>1860818.5000000019</v>
      </c>
    </row>
    <row r="20" spans="3:12" x14ac:dyDescent="0.3">
      <c r="C20" s="22" t="str">
        <f>Analyze!A9</f>
        <v>Diet Coke</v>
      </c>
      <c r="D20" s="23">
        <f>Analyze!B9</f>
        <v>423758.70000000007</v>
      </c>
      <c r="E20" s="23">
        <f>Analyze!C9</f>
        <v>1633959.3000000005</v>
      </c>
      <c r="F20" s="23">
        <f t="shared" si="0"/>
        <v>1210200.6000000006</v>
      </c>
      <c r="H20" s="22" t="str">
        <f>Analyze!A20</f>
        <v>FizzyCo</v>
      </c>
      <c r="I20" s="23">
        <f>Analyze!B20</f>
        <v>161210.1</v>
      </c>
      <c r="J20" s="23">
        <f>Analyze!C20</f>
        <v>2262827.0999999978</v>
      </c>
      <c r="K20" s="23">
        <f t="shared" si="1"/>
        <v>2101616.9999999977</v>
      </c>
    </row>
    <row r="21" spans="3:12" x14ac:dyDescent="0.3">
      <c r="C21" s="22" t="str">
        <f>Analyze!A10</f>
        <v>Fanta</v>
      </c>
      <c r="D21" s="23">
        <f>Analyze!B10</f>
        <v>315489.20000000013</v>
      </c>
      <c r="E21" s="23">
        <f>Analyze!C10</f>
        <v>1116062.9000000027</v>
      </c>
      <c r="F21" s="23">
        <f t="shared" si="0"/>
        <v>800573.70000000251</v>
      </c>
      <c r="H21" s="22" t="str">
        <f>Analyze!A21</f>
        <v>Target</v>
      </c>
      <c r="I21" s="23">
        <f>Analyze!B21</f>
        <v>9250.3000000000011</v>
      </c>
      <c r="J21" s="23">
        <f>Analyze!C21</f>
        <v>1341994.9999999998</v>
      </c>
      <c r="K21" s="23">
        <f t="shared" si="1"/>
        <v>1332744.6999999997</v>
      </c>
    </row>
    <row r="22" spans="3:12" x14ac:dyDescent="0.3">
      <c r="C22" s="22" t="str">
        <f>Analyze!A11</f>
        <v>Powerade</v>
      </c>
      <c r="D22" s="23">
        <f>Analyze!B11</f>
        <v>349533.89999999997</v>
      </c>
      <c r="E22" s="23">
        <f>Analyze!C11</f>
        <v>1302529.3000000012</v>
      </c>
      <c r="F22" s="23">
        <f t="shared" si="0"/>
        <v>952995.4000000013</v>
      </c>
      <c r="H22" s="22" t="str">
        <f>Analyze!A22</f>
        <v>Walmart</v>
      </c>
      <c r="I22" s="23">
        <f>Analyze!B22</f>
        <v>339912.5</v>
      </c>
      <c r="J22" s="23">
        <f>Analyze!C22</f>
        <v>580211.00000000023</v>
      </c>
      <c r="K22" s="23">
        <f t="shared" si="1"/>
        <v>240298.50000000023</v>
      </c>
    </row>
    <row r="23" spans="3:12" x14ac:dyDescent="0.3">
      <c r="C23" s="22" t="str">
        <f>Analyze!A12</f>
        <v>Sprite</v>
      </c>
      <c r="D23" s="23">
        <f>Analyze!B12</f>
        <v>366577.99999999988</v>
      </c>
      <c r="E23" s="23">
        <f>Analyze!C12</f>
        <v>1353578.2999999986</v>
      </c>
      <c r="F23" s="23">
        <f t="shared" si="0"/>
        <v>987000.29999999877</v>
      </c>
      <c r="H23" s="22" t="str">
        <f>Analyze!A23</f>
        <v>West Soda</v>
      </c>
      <c r="I23" s="23">
        <f>Analyze!B23</f>
        <v>1170361.5999999996</v>
      </c>
      <c r="J23" s="23">
        <f>Analyze!C23</f>
        <v>2070594.1999999993</v>
      </c>
      <c r="K23" s="23">
        <f t="shared" si="1"/>
        <v>900232.59999999963</v>
      </c>
    </row>
    <row r="24" spans="3:12" x14ac:dyDescent="0.3">
      <c r="C24" s="24" t="s">
        <v>154</v>
      </c>
      <c r="D24" s="25">
        <f>Analyze!B13</f>
        <v>2423732.5</v>
      </c>
      <c r="E24" s="25">
        <f>Analyze!C13</f>
        <v>9592932.5000000019</v>
      </c>
      <c r="F24" s="25">
        <f t="shared" si="0"/>
        <v>7169200.0000000019</v>
      </c>
      <c r="H24" s="24" t="s">
        <v>154</v>
      </c>
      <c r="I24" s="25">
        <f>Analyze!B24</f>
        <v>2423732.4999999995</v>
      </c>
      <c r="J24" s="25">
        <f>Analyze!C24</f>
        <v>9592932.5</v>
      </c>
      <c r="K24" s="25">
        <f t="shared" si="1"/>
        <v>7169200</v>
      </c>
    </row>
    <row r="25" spans="3:12" ht="15" customHeight="1" x14ac:dyDescent="0.3"/>
    <row r="26" spans="3:12" s="15" customFormat="1" ht="23.4" customHeight="1" x14ac:dyDescent="0.3">
      <c r="C26" s="13" t="s">
        <v>137</v>
      </c>
      <c r="D26" s="14"/>
      <c r="E26" s="14"/>
      <c r="F26" s="14"/>
      <c r="G26" s="14"/>
      <c r="H26" s="14"/>
      <c r="I26" s="14"/>
      <c r="J26" s="14"/>
      <c r="K26" s="14"/>
      <c r="L26" s="26"/>
    </row>
  </sheetData>
  <conditionalFormatting sqref="F18:F23">
    <cfRule type="dataBar" priority="2">
      <dataBar>
        <cfvo type="min"/>
        <cfvo type="max"/>
        <color rgb="FF63C384"/>
      </dataBar>
      <extLst>
        <ext xmlns:x14="http://schemas.microsoft.com/office/spreadsheetml/2009/9/main" uri="{B025F937-C7B1-47D3-B67F-A62EFF666E3E}">
          <x14:id>{053AFEC2-6563-43D9-9D26-2F9200A0009C}</x14:id>
        </ext>
      </extLst>
    </cfRule>
  </conditionalFormatting>
  <conditionalFormatting sqref="K18:K23">
    <cfRule type="dataBar" priority="1">
      <dataBar>
        <cfvo type="min"/>
        <cfvo type="max"/>
        <color rgb="FF63C384"/>
      </dataBar>
      <extLst>
        <ext xmlns:x14="http://schemas.microsoft.com/office/spreadsheetml/2009/9/main" uri="{B025F937-C7B1-47D3-B67F-A62EFF666E3E}">
          <x14:id>{3352D04A-9568-4D6E-8CA4-15BDFDB58070}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53AFEC2-6563-43D9-9D26-2F9200A0009C}">
            <x14:dataBar minLength="0" maxLength="100" border="1" negativeBarBorderColorSameAsPositive="0">
              <x14:cfvo type="autoMin"/>
              <x14:cfvo type="autoMax"/>
              <x14:borderColor rgb="FF63C384"/>
              <x14:negativeFillColor rgb="FFFF0000"/>
              <x14:negativeBorderColor rgb="FFFF0000"/>
              <x14:axisColor rgb="FF000000"/>
            </x14:dataBar>
          </x14:cfRule>
          <xm:sqref>F18:F23</xm:sqref>
        </x14:conditionalFormatting>
        <x14:conditionalFormatting xmlns:xm="http://schemas.microsoft.com/office/excel/2006/main">
          <x14:cfRule type="dataBar" id="{3352D04A-9568-4D6E-8CA4-15BDFDB58070}">
            <x14:dataBar minLength="0" maxLength="100" border="1" negativeBarBorderColorSameAsPositive="0">
              <x14:cfvo type="autoMin"/>
              <x14:cfvo type="autoMax"/>
              <x14:borderColor rgb="FF63C384"/>
              <x14:negativeFillColor rgb="FFFF0000"/>
              <x14:negativeBorderColor rgb="FFFF0000"/>
              <x14:axisColor rgb="FF000000"/>
            </x14:dataBar>
          </x14:cfRule>
          <xm:sqref>K18:K23</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Mishthi .</cp:lastModifiedBy>
  <dcterms:created xsi:type="dcterms:W3CDTF">2023-12-18T11:08:00Z</dcterms:created>
  <dcterms:modified xsi:type="dcterms:W3CDTF">2025-12-18T06:24:44Z</dcterms:modified>
</cp:coreProperties>
</file>