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75" yWindow="-30" windowWidth="14250" windowHeight="8565"/>
  </bookViews>
  <sheets>
    <sheet name="sheet1" sheetId="1" r:id="rId1"/>
  </sheets>
  <definedNames>
    <definedName name="delta_t">sheet1!$C$6</definedName>
    <definedName name="eta_1">sheet1!$C$3</definedName>
    <definedName name="eta_1_delta_t">sheet1!$C$9</definedName>
    <definedName name="eta_2">sheet1!$D$3</definedName>
    <definedName name="eta_2_delta_t">sheet1!$D$9</definedName>
    <definedName name="eta_delta_t">sheet1!$C$8</definedName>
    <definedName name="interval_dur">sheet1!$G$7</definedName>
    <definedName name="interval_rep">sheet1!$G$6</definedName>
    <definedName name="mu_1">sheet1!$C$5</definedName>
    <definedName name="mu_2">sheet1!$D$5</definedName>
    <definedName name="steepness">sheet1!$G$3</definedName>
    <definedName name="threshold">sheet1!$G$4</definedName>
    <definedName name="w_feel">sheet1!$I$7</definedName>
    <definedName name="zeta_1">sheet1!$C$4</definedName>
    <definedName name="zeta_2">sheet1!$D$4</definedName>
  </definedNames>
  <calcPr calcId="144525"/>
</workbook>
</file>

<file path=xl/calcChain.xml><?xml version="1.0" encoding="utf-8"?>
<calcChain xmlns="http://schemas.openxmlformats.org/spreadsheetml/2006/main">
  <c r="C9" i="1" l="1"/>
  <c r="D9" i="1"/>
  <c r="M16" i="1" s="1"/>
  <c r="O15" i="1"/>
  <c r="C8" i="1" l="1"/>
  <c r="D16" i="1" s="1"/>
  <c r="P15" i="1" l="1"/>
  <c r="B15" i="1" l="1"/>
  <c r="E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B166" i="1" s="1"/>
  <c r="G15" i="1" l="1"/>
  <c r="H15" i="1" s="1"/>
  <c r="C16" i="1"/>
  <c r="A167" i="1"/>
  <c r="A168" i="1" s="1"/>
  <c r="B42" i="1"/>
  <c r="B22" i="1"/>
  <c r="B54" i="1"/>
  <c r="B38" i="1"/>
  <c r="B26" i="1"/>
  <c r="B18" i="1"/>
  <c r="B34" i="1"/>
  <c r="B50" i="1"/>
  <c r="B17" i="1"/>
  <c r="B30" i="1"/>
  <c r="B46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E17" i="1" l="1"/>
  <c r="G16" i="1"/>
  <c r="H16" i="1" s="1"/>
  <c r="D17" i="1"/>
  <c r="O16" i="1"/>
  <c r="P16" i="1" s="1"/>
  <c r="M17" i="1"/>
  <c r="C17" i="1"/>
  <c r="A169" i="1"/>
  <c r="B168" i="1"/>
  <c r="B167" i="1"/>
  <c r="G17" i="1" l="1"/>
  <c r="E18" i="1"/>
  <c r="M18" i="1"/>
  <c r="O17" i="1"/>
  <c r="C18" i="1"/>
  <c r="D18" i="1"/>
  <c r="B169" i="1"/>
  <c r="A170" i="1"/>
  <c r="E19" i="1" l="1"/>
  <c r="O18" i="1"/>
  <c r="G18" i="1"/>
  <c r="M19" i="1"/>
  <c r="A171" i="1"/>
  <c r="B170" i="1"/>
  <c r="B171" i="1" l="1"/>
  <c r="A172" i="1"/>
  <c r="B172" i="1" l="1"/>
  <c r="A173" i="1"/>
  <c r="B173" i="1" l="1"/>
  <c r="A174" i="1"/>
  <c r="A175" i="1" l="1"/>
  <c r="B174" i="1"/>
  <c r="B175" i="1" l="1"/>
  <c r="A176" i="1"/>
  <c r="A177" i="1" l="1"/>
  <c r="B176" i="1"/>
  <c r="B177" i="1" l="1"/>
  <c r="A178" i="1"/>
  <c r="A179" i="1" l="1"/>
  <c r="B178" i="1"/>
  <c r="B179" i="1" l="1"/>
  <c r="A180" i="1"/>
  <c r="B180" i="1" l="1"/>
  <c r="A181" i="1"/>
  <c r="A182" i="1" l="1"/>
  <c r="B181" i="1"/>
  <c r="B182" i="1" l="1"/>
  <c r="A183" i="1"/>
  <c r="B183" i="1" l="1"/>
  <c r="A184" i="1"/>
  <c r="B184" i="1" l="1"/>
  <c r="A185" i="1"/>
  <c r="B185" i="1" l="1"/>
  <c r="A186" i="1"/>
  <c r="A187" i="1" l="1"/>
  <c r="B186" i="1"/>
  <c r="B187" i="1" l="1"/>
  <c r="A188" i="1"/>
  <c r="A189" i="1" l="1"/>
  <c r="B188" i="1"/>
  <c r="B189" i="1" l="1"/>
  <c r="A190" i="1"/>
  <c r="A191" i="1" l="1"/>
  <c r="B190" i="1"/>
  <c r="B191" i="1" l="1"/>
  <c r="A192" i="1"/>
  <c r="A193" i="1" l="1"/>
  <c r="B192" i="1"/>
  <c r="B193" i="1" l="1"/>
  <c r="A194" i="1"/>
  <c r="A195" i="1" l="1"/>
  <c r="B194" i="1"/>
  <c r="B195" i="1" l="1"/>
  <c r="A196" i="1"/>
  <c r="A197" i="1" l="1"/>
  <c r="B196" i="1"/>
  <c r="B197" i="1" l="1"/>
  <c r="A198" i="1"/>
  <c r="A199" i="1" l="1"/>
  <c r="B198" i="1"/>
  <c r="B199" i="1" l="1"/>
  <c r="A200" i="1"/>
  <c r="A201" i="1" l="1"/>
  <c r="B200" i="1"/>
  <c r="B201" i="1" l="1"/>
  <c r="A202" i="1"/>
  <c r="A203" i="1" l="1"/>
  <c r="B202" i="1"/>
  <c r="B203" i="1" l="1"/>
  <c r="A204" i="1"/>
  <c r="A205" i="1" l="1"/>
  <c r="B204" i="1"/>
  <c r="B205" i="1" l="1"/>
  <c r="A206" i="1"/>
  <c r="A207" i="1" l="1"/>
  <c r="B206" i="1"/>
  <c r="B207" i="1" l="1"/>
  <c r="A208" i="1"/>
  <c r="A209" i="1" l="1"/>
  <c r="B208" i="1"/>
  <c r="B209" i="1" l="1"/>
  <c r="A210" i="1"/>
  <c r="A211" i="1" l="1"/>
  <c r="B210" i="1"/>
  <c r="A212" i="1" l="1"/>
  <c r="B211" i="1"/>
  <c r="A213" i="1" l="1"/>
  <c r="B212" i="1"/>
  <c r="B213" i="1" l="1"/>
  <c r="A214" i="1"/>
  <c r="A215" i="1" l="1"/>
  <c r="B214" i="1"/>
  <c r="B215" i="1" l="1"/>
  <c r="A216" i="1"/>
  <c r="A217" i="1" l="1"/>
  <c r="B216" i="1"/>
  <c r="B217" i="1" l="1"/>
  <c r="A218" i="1"/>
  <c r="A219" i="1" l="1"/>
  <c r="B218" i="1"/>
  <c r="B219" i="1" l="1"/>
  <c r="A220" i="1"/>
  <c r="A221" i="1" l="1"/>
  <c r="B220" i="1"/>
  <c r="B221" i="1" l="1"/>
  <c r="A222" i="1"/>
  <c r="A223" i="1" l="1"/>
  <c r="B222" i="1"/>
  <c r="B223" i="1" l="1"/>
  <c r="A224" i="1"/>
  <c r="A225" i="1" l="1"/>
  <c r="B224" i="1"/>
  <c r="B11" i="1" l="1"/>
  <c r="B225" i="1"/>
  <c r="A226" i="1"/>
  <c r="A227" i="1" l="1"/>
  <c r="B226" i="1"/>
  <c r="B227" i="1" l="1"/>
  <c r="A228" i="1"/>
  <c r="A229" i="1" l="1"/>
  <c r="B228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A237" i="1" l="1"/>
  <c r="B236" i="1"/>
  <c r="B237" i="1" l="1"/>
  <c r="A238" i="1"/>
  <c r="A239" i="1" l="1"/>
  <c r="B239" i="1" s="1"/>
  <c r="B238" i="1"/>
  <c r="C19" i="1" l="1"/>
  <c r="E20" i="1" l="1"/>
  <c r="G19" i="1"/>
  <c r="D19" i="1"/>
  <c r="O19" i="1" s="1"/>
  <c r="H17" i="1"/>
  <c r="P17" i="1"/>
  <c r="M20" i="1" l="1"/>
  <c r="D20" i="1"/>
  <c r="C20" i="1"/>
  <c r="H18" i="1"/>
  <c r="P18" i="1"/>
  <c r="E21" i="1" l="1"/>
  <c r="O20" i="1"/>
  <c r="G20" i="1"/>
  <c r="M21" i="1"/>
  <c r="D21" i="1"/>
  <c r="C21" i="1"/>
  <c r="H19" i="1"/>
  <c r="P19" i="1"/>
  <c r="E22" i="1" l="1"/>
  <c r="O21" i="1"/>
  <c r="G21" i="1"/>
  <c r="M22" i="1"/>
  <c r="C22" i="1"/>
  <c r="D22" i="1"/>
  <c r="H20" i="1"/>
  <c r="P20" i="1"/>
  <c r="E23" i="1" l="1"/>
  <c r="O22" i="1"/>
  <c r="G22" i="1"/>
  <c r="M23" i="1"/>
  <c r="C23" i="1"/>
  <c r="D23" i="1"/>
  <c r="H21" i="1"/>
  <c r="P21" i="1"/>
  <c r="E24" i="1" l="1"/>
  <c r="O23" i="1"/>
  <c r="G23" i="1"/>
  <c r="M24" i="1"/>
  <c r="C24" i="1"/>
  <c r="D24" i="1"/>
  <c r="H22" i="1"/>
  <c r="P22" i="1"/>
  <c r="E25" i="1" l="1"/>
  <c r="O24" i="1"/>
  <c r="G24" i="1"/>
  <c r="M25" i="1"/>
  <c r="C25" i="1"/>
  <c r="D25" i="1"/>
  <c r="H23" i="1"/>
  <c r="P23" i="1"/>
  <c r="E26" i="1" l="1"/>
  <c r="O25" i="1"/>
  <c r="G25" i="1"/>
  <c r="M26" i="1"/>
  <c r="C26" i="1"/>
  <c r="D26" i="1"/>
  <c r="H24" i="1"/>
  <c r="P24" i="1"/>
  <c r="E27" i="1" l="1"/>
  <c r="O26" i="1"/>
  <c r="G26" i="1"/>
  <c r="M27" i="1"/>
  <c r="C27" i="1"/>
  <c r="D27" i="1"/>
  <c r="H25" i="1"/>
  <c r="P25" i="1"/>
  <c r="E28" i="1" l="1"/>
  <c r="O27" i="1"/>
  <c r="G27" i="1"/>
  <c r="M28" i="1"/>
  <c r="C28" i="1"/>
  <c r="D28" i="1"/>
  <c r="P26" i="1"/>
  <c r="H26" i="1"/>
  <c r="E29" i="1" l="1"/>
  <c r="M29" i="1"/>
  <c r="O28" i="1"/>
  <c r="G28" i="1"/>
  <c r="C29" i="1"/>
  <c r="D29" i="1"/>
  <c r="H27" i="1"/>
  <c r="P27" i="1"/>
  <c r="E30" i="1" l="1"/>
  <c r="O29" i="1"/>
  <c r="G29" i="1"/>
  <c r="M30" i="1"/>
  <c r="C30" i="1"/>
  <c r="D30" i="1"/>
  <c r="H28" i="1"/>
  <c r="P28" i="1"/>
  <c r="E31" i="1" l="1"/>
  <c r="M31" i="1"/>
  <c r="O30" i="1"/>
  <c r="G30" i="1"/>
  <c r="C31" i="1"/>
  <c r="D31" i="1"/>
  <c r="H29" i="1"/>
  <c r="P29" i="1"/>
  <c r="E32" i="1" l="1"/>
  <c r="O31" i="1"/>
  <c r="G31" i="1"/>
  <c r="M32" i="1"/>
  <c r="C32" i="1"/>
  <c r="D32" i="1"/>
  <c r="H30" i="1"/>
  <c r="P30" i="1"/>
  <c r="E33" i="1" l="1"/>
  <c r="O32" i="1"/>
  <c r="G32" i="1"/>
  <c r="M33" i="1"/>
  <c r="C33" i="1"/>
  <c r="D33" i="1"/>
  <c r="H31" i="1"/>
  <c r="P31" i="1"/>
  <c r="E34" i="1" l="1"/>
  <c r="O33" i="1"/>
  <c r="G33" i="1"/>
  <c r="M34" i="1"/>
  <c r="C34" i="1"/>
  <c r="D34" i="1"/>
  <c r="H32" i="1"/>
  <c r="P32" i="1"/>
  <c r="E35" i="1" l="1"/>
  <c r="O34" i="1"/>
  <c r="G34" i="1"/>
  <c r="M35" i="1"/>
  <c r="C35" i="1"/>
  <c r="D35" i="1"/>
  <c r="H33" i="1"/>
  <c r="P33" i="1"/>
  <c r="E36" i="1" l="1"/>
  <c r="O35" i="1"/>
  <c r="G35" i="1"/>
  <c r="M36" i="1"/>
  <c r="C36" i="1"/>
  <c r="D36" i="1"/>
  <c r="H34" i="1"/>
  <c r="P34" i="1"/>
  <c r="E37" i="1" l="1"/>
  <c r="O36" i="1"/>
  <c r="G36" i="1"/>
  <c r="M37" i="1"/>
  <c r="C37" i="1"/>
  <c r="D37" i="1"/>
  <c r="H35" i="1"/>
  <c r="P35" i="1"/>
  <c r="E38" i="1" l="1"/>
  <c r="O37" i="1"/>
  <c r="G37" i="1"/>
  <c r="M38" i="1"/>
  <c r="C38" i="1"/>
  <c r="D38" i="1"/>
  <c r="H36" i="1"/>
  <c r="P36" i="1"/>
  <c r="E39" i="1" l="1"/>
  <c r="O38" i="1"/>
  <c r="G38" i="1"/>
  <c r="M39" i="1"/>
  <c r="C39" i="1"/>
  <c r="D39" i="1"/>
  <c r="H37" i="1"/>
  <c r="P37" i="1"/>
  <c r="E40" i="1" l="1"/>
  <c r="O39" i="1"/>
  <c r="G39" i="1"/>
  <c r="M40" i="1"/>
  <c r="C40" i="1"/>
  <c r="D40" i="1"/>
  <c r="H38" i="1"/>
  <c r="P38" i="1"/>
  <c r="E41" i="1" l="1"/>
  <c r="M41" i="1"/>
  <c r="O40" i="1"/>
  <c r="G40" i="1"/>
  <c r="C41" i="1"/>
  <c r="D41" i="1"/>
  <c r="H39" i="1"/>
  <c r="P39" i="1"/>
  <c r="E42" i="1" l="1"/>
  <c r="O41" i="1"/>
  <c r="G41" i="1"/>
  <c r="M42" i="1"/>
  <c r="C42" i="1"/>
  <c r="D42" i="1"/>
  <c r="H40" i="1"/>
  <c r="P40" i="1"/>
  <c r="E43" i="1" l="1"/>
  <c r="O42" i="1"/>
  <c r="G42" i="1"/>
  <c r="M43" i="1"/>
  <c r="D43" i="1"/>
  <c r="H41" i="1"/>
  <c r="P41" i="1"/>
  <c r="C43" i="1" l="1"/>
  <c r="H42" i="1"/>
  <c r="P42" i="1"/>
  <c r="E44" i="1" l="1"/>
  <c r="M44" i="1"/>
  <c r="O43" i="1"/>
  <c r="P43" i="1" s="1"/>
  <c r="G43" i="1"/>
  <c r="H43" i="1" s="1"/>
  <c r="C44" i="1"/>
  <c r="D44" i="1"/>
  <c r="E45" i="1" l="1"/>
  <c r="M45" i="1"/>
  <c r="O44" i="1"/>
  <c r="P44" i="1" s="1"/>
  <c r="G44" i="1"/>
  <c r="H44" i="1" s="1"/>
  <c r="C45" i="1"/>
  <c r="D45" i="1"/>
  <c r="E46" i="1" l="1"/>
  <c r="M46" i="1"/>
  <c r="O45" i="1"/>
  <c r="P45" i="1" s="1"/>
  <c r="G45" i="1"/>
  <c r="H45" i="1" s="1"/>
  <c r="C46" i="1"/>
  <c r="D46" i="1"/>
  <c r="E47" i="1" l="1"/>
  <c r="O46" i="1"/>
  <c r="P46" i="1" s="1"/>
  <c r="G46" i="1"/>
  <c r="H46" i="1" s="1"/>
  <c r="M47" i="1"/>
  <c r="C47" i="1"/>
  <c r="D47" i="1"/>
  <c r="E48" i="1" l="1"/>
  <c r="M48" i="1"/>
  <c r="O47" i="1"/>
  <c r="P47" i="1" s="1"/>
  <c r="G47" i="1"/>
  <c r="H47" i="1" s="1"/>
  <c r="C48" i="1"/>
  <c r="D48" i="1"/>
  <c r="E49" i="1" l="1"/>
  <c r="C49" i="1"/>
  <c r="M49" i="1"/>
  <c r="O48" i="1"/>
  <c r="P48" i="1" s="1"/>
  <c r="G48" i="1"/>
  <c r="H48" i="1" s="1"/>
  <c r="D49" i="1"/>
  <c r="E50" i="1" l="1"/>
  <c r="M50" i="1"/>
  <c r="C50" i="1"/>
  <c r="G49" i="1"/>
  <c r="H49" i="1" s="1"/>
  <c r="O49" i="1"/>
  <c r="P49" i="1" s="1"/>
  <c r="D50" i="1"/>
  <c r="E51" i="1" l="1"/>
  <c r="G50" i="1"/>
  <c r="H50" i="1" s="1"/>
  <c r="O50" i="1"/>
  <c r="P50" i="1" s="1"/>
  <c r="D51" i="1"/>
  <c r="M51" i="1"/>
  <c r="C51" i="1"/>
  <c r="E52" i="1" l="1"/>
  <c r="M52" i="1"/>
  <c r="O51" i="1"/>
  <c r="P51" i="1" s="1"/>
  <c r="G51" i="1"/>
  <c r="H51" i="1" s="1"/>
  <c r="C52" i="1"/>
  <c r="D52" i="1"/>
  <c r="E53" i="1" l="1"/>
  <c r="C53" i="1"/>
  <c r="M53" i="1"/>
  <c r="O52" i="1"/>
  <c r="P52" i="1" s="1"/>
  <c r="G52" i="1"/>
  <c r="H52" i="1" s="1"/>
  <c r="D53" i="1"/>
  <c r="E54" i="1" l="1"/>
  <c r="M54" i="1"/>
  <c r="G53" i="1"/>
  <c r="H53" i="1" s="1"/>
  <c r="O53" i="1"/>
  <c r="P53" i="1" s="1"/>
  <c r="C54" i="1"/>
  <c r="D54" i="1"/>
  <c r="E55" i="1" l="1"/>
  <c r="C55" i="1"/>
  <c r="O54" i="1"/>
  <c r="P54" i="1" s="1"/>
  <c r="G54" i="1"/>
  <c r="H54" i="1" s="1"/>
  <c r="D55" i="1"/>
  <c r="M55" i="1"/>
  <c r="E56" i="1" l="1"/>
  <c r="M56" i="1"/>
  <c r="O55" i="1"/>
  <c r="P55" i="1" s="1"/>
  <c r="D56" i="1"/>
  <c r="G55" i="1"/>
  <c r="H55" i="1" s="1"/>
  <c r="C56" i="1"/>
  <c r="E57" i="1" l="1"/>
  <c r="C57" i="1"/>
  <c r="O56" i="1"/>
  <c r="P56" i="1" s="1"/>
  <c r="G56" i="1"/>
  <c r="H56" i="1" s="1"/>
  <c r="D57" i="1"/>
  <c r="M57" i="1"/>
  <c r="M58" i="1" l="1"/>
  <c r="E58" i="1"/>
  <c r="D58" i="1"/>
  <c r="O57" i="1"/>
  <c r="P57" i="1" s="1"/>
  <c r="G57" i="1"/>
  <c r="H57" i="1" s="1"/>
  <c r="C58" i="1"/>
  <c r="E59" i="1" l="1"/>
  <c r="M59" i="1"/>
  <c r="D59" i="1"/>
  <c r="C59" i="1"/>
  <c r="O58" i="1"/>
  <c r="P58" i="1" s="1"/>
  <c r="G58" i="1"/>
  <c r="H58" i="1" s="1"/>
  <c r="E60" i="1" l="1"/>
  <c r="C60" i="1"/>
  <c r="D60" i="1"/>
  <c r="M60" i="1"/>
  <c r="O59" i="1"/>
  <c r="P59" i="1" s="1"/>
  <c r="G59" i="1"/>
  <c r="H59" i="1" s="1"/>
  <c r="E61" i="1" l="1"/>
  <c r="C61" i="1"/>
  <c r="D61" i="1"/>
  <c r="O60" i="1"/>
  <c r="P60" i="1" s="1"/>
  <c r="G60" i="1"/>
  <c r="H60" i="1" s="1"/>
  <c r="M61" i="1"/>
  <c r="D62" i="1" l="1"/>
  <c r="G61" i="1"/>
  <c r="H61" i="1" s="1"/>
  <c r="E62" i="1"/>
  <c r="C62" i="1"/>
  <c r="O61" i="1"/>
  <c r="P61" i="1" s="1"/>
  <c r="M62" i="1"/>
  <c r="G62" i="1" l="1"/>
  <c r="H62" i="1" s="1"/>
  <c r="M63" i="1"/>
  <c r="E63" i="1"/>
  <c r="O62" i="1"/>
  <c r="P62" i="1" s="1"/>
  <c r="C63" i="1"/>
  <c r="D63" i="1"/>
  <c r="O63" i="1" l="1"/>
  <c r="P63" i="1" s="1"/>
  <c r="M64" i="1"/>
  <c r="G63" i="1"/>
  <c r="H63" i="1" s="1"/>
  <c r="E64" i="1"/>
  <c r="C64" i="1"/>
  <c r="D64" i="1"/>
  <c r="C65" i="1" l="1"/>
  <c r="G64" i="1"/>
  <c r="H64" i="1" s="1"/>
  <c r="M65" i="1"/>
  <c r="E65" i="1"/>
  <c r="O64" i="1"/>
  <c r="P64" i="1" s="1"/>
  <c r="D65" i="1"/>
  <c r="E66" i="1" l="1"/>
  <c r="M66" i="1"/>
  <c r="G65" i="1"/>
  <c r="H65" i="1" s="1"/>
  <c r="O65" i="1"/>
  <c r="P65" i="1" s="1"/>
  <c r="C66" i="1"/>
  <c r="D66" i="1"/>
  <c r="E67" i="1" l="1"/>
  <c r="G66" i="1"/>
  <c r="H66" i="1" s="1"/>
  <c r="O66" i="1"/>
  <c r="P66" i="1" s="1"/>
  <c r="M67" i="1"/>
  <c r="C67" i="1"/>
  <c r="D67" i="1"/>
  <c r="G67" i="1" l="1"/>
  <c r="H67" i="1" s="1"/>
  <c r="C68" i="1"/>
  <c r="M68" i="1"/>
  <c r="E68" i="1"/>
  <c r="O67" i="1"/>
  <c r="P67" i="1" s="1"/>
  <c r="D68" i="1"/>
  <c r="O68" i="1" l="1"/>
  <c r="P68" i="1" s="1"/>
  <c r="E69" i="1"/>
  <c r="M69" i="1"/>
  <c r="C69" i="1"/>
  <c r="G68" i="1"/>
  <c r="H68" i="1" s="1"/>
  <c r="D69" i="1"/>
  <c r="G69" i="1" l="1"/>
  <c r="H69" i="1" s="1"/>
  <c r="M70" i="1"/>
  <c r="E70" i="1"/>
  <c r="O69" i="1"/>
  <c r="P69" i="1" s="1"/>
  <c r="C70" i="1"/>
  <c r="D70" i="1"/>
  <c r="G70" i="1" l="1"/>
  <c r="H70" i="1" s="1"/>
  <c r="M71" i="1"/>
  <c r="O70" i="1"/>
  <c r="P70" i="1" s="1"/>
  <c r="C71" i="1"/>
  <c r="E71" i="1"/>
  <c r="D71" i="1"/>
  <c r="E72" i="1" l="1"/>
  <c r="G71" i="1"/>
  <c r="H71" i="1" s="1"/>
  <c r="O71" i="1"/>
  <c r="P71" i="1" s="1"/>
  <c r="M72" i="1"/>
  <c r="C72" i="1"/>
  <c r="D72" i="1"/>
  <c r="M73" i="1" l="1"/>
  <c r="O72" i="1"/>
  <c r="P72" i="1" s="1"/>
  <c r="G72" i="1"/>
  <c r="H72" i="1" s="1"/>
  <c r="C73" i="1"/>
  <c r="E73" i="1"/>
  <c r="D73" i="1"/>
  <c r="M74" i="1" l="1"/>
  <c r="O73" i="1"/>
  <c r="P73" i="1" s="1"/>
  <c r="E74" i="1"/>
  <c r="C74" i="1"/>
  <c r="G73" i="1"/>
  <c r="H73" i="1" s="1"/>
  <c r="D74" i="1"/>
  <c r="O74" i="1" l="1"/>
  <c r="P74" i="1" s="1"/>
  <c r="E75" i="1"/>
  <c r="G74" i="1"/>
  <c r="H74" i="1" s="1"/>
  <c r="C75" i="1"/>
  <c r="M75" i="1"/>
  <c r="D75" i="1"/>
  <c r="O75" i="1" l="1"/>
  <c r="P75" i="1" s="1"/>
  <c r="E76" i="1"/>
  <c r="C76" i="1"/>
  <c r="M76" i="1"/>
  <c r="G75" i="1"/>
  <c r="H75" i="1" s="1"/>
  <c r="D76" i="1"/>
  <c r="C77" i="1" l="1"/>
  <c r="G76" i="1"/>
  <c r="H76" i="1" s="1"/>
  <c r="E77" i="1"/>
  <c r="M77" i="1"/>
  <c r="O76" i="1"/>
  <c r="P76" i="1" s="1"/>
  <c r="D77" i="1"/>
  <c r="E78" i="1" l="1"/>
  <c r="G77" i="1"/>
  <c r="H77" i="1" s="1"/>
  <c r="O77" i="1"/>
  <c r="P77" i="1" s="1"/>
  <c r="C78" i="1"/>
  <c r="M78" i="1"/>
  <c r="D78" i="1"/>
  <c r="E79" i="1" l="1"/>
  <c r="O78" i="1"/>
  <c r="P78" i="1" s="1"/>
  <c r="M79" i="1"/>
  <c r="G78" i="1"/>
  <c r="H78" i="1" s="1"/>
  <c r="C79" i="1"/>
  <c r="D79" i="1"/>
  <c r="M80" i="1" l="1"/>
  <c r="O79" i="1"/>
  <c r="P79" i="1" s="1"/>
  <c r="G79" i="1"/>
  <c r="H79" i="1" s="1"/>
  <c r="C80" i="1"/>
  <c r="E80" i="1"/>
  <c r="D80" i="1"/>
  <c r="M81" i="1" l="1"/>
  <c r="O80" i="1"/>
  <c r="P80" i="1" s="1"/>
  <c r="E81" i="1"/>
  <c r="C81" i="1"/>
  <c r="G80" i="1"/>
  <c r="H80" i="1" s="1"/>
  <c r="D81" i="1"/>
  <c r="E82" i="1" l="1"/>
  <c r="G81" i="1"/>
  <c r="H81" i="1" s="1"/>
  <c r="C82" i="1"/>
  <c r="M82" i="1"/>
  <c r="D82" i="1"/>
  <c r="O81" i="1"/>
  <c r="P81" i="1" s="1"/>
  <c r="G82" i="1" l="1"/>
  <c r="H82" i="1" s="1"/>
  <c r="E83" i="1"/>
  <c r="D83" i="1"/>
  <c r="O82" i="1"/>
  <c r="P82" i="1" s="1"/>
  <c r="C83" i="1"/>
  <c r="M83" i="1"/>
  <c r="G83" i="1" l="1"/>
  <c r="H83" i="1" s="1"/>
  <c r="C84" i="1"/>
  <c r="M84" i="1"/>
  <c r="D84" i="1"/>
  <c r="E84" i="1"/>
  <c r="O83" i="1"/>
  <c r="P83" i="1" s="1"/>
  <c r="G84" i="1" l="1"/>
  <c r="H84" i="1" s="1"/>
  <c r="E85" i="1"/>
  <c r="C85" i="1"/>
  <c r="D85" i="1"/>
  <c r="M85" i="1"/>
  <c r="O84" i="1"/>
  <c r="P84" i="1" s="1"/>
  <c r="O85" i="1" l="1"/>
  <c r="P85" i="1" s="1"/>
  <c r="C86" i="1"/>
  <c r="E86" i="1"/>
  <c r="G85" i="1"/>
  <c r="H85" i="1" s="1"/>
  <c r="D86" i="1"/>
  <c r="M86" i="1"/>
  <c r="E87" i="1" l="1"/>
  <c r="M87" i="1"/>
  <c r="G86" i="1"/>
  <c r="H86" i="1" s="1"/>
  <c r="O86" i="1"/>
  <c r="P86" i="1" s="1"/>
  <c r="C87" i="1"/>
  <c r="D87" i="1"/>
  <c r="M88" i="1" l="1"/>
  <c r="D88" i="1"/>
  <c r="O87" i="1"/>
  <c r="P87" i="1" s="1"/>
  <c r="G87" i="1"/>
  <c r="H87" i="1" s="1"/>
  <c r="E88" i="1"/>
  <c r="C88" i="1"/>
  <c r="D89" i="1" l="1"/>
  <c r="O88" i="1"/>
  <c r="P88" i="1" s="1"/>
  <c r="G88" i="1"/>
  <c r="H88" i="1" s="1"/>
  <c r="E89" i="1"/>
  <c r="C89" i="1"/>
  <c r="M89" i="1"/>
  <c r="M90" i="1" l="1"/>
  <c r="D90" i="1"/>
  <c r="O89" i="1"/>
  <c r="P89" i="1" s="1"/>
  <c r="C90" i="1"/>
  <c r="G89" i="1"/>
  <c r="H89" i="1" s="1"/>
  <c r="E90" i="1"/>
  <c r="O90" i="1" l="1"/>
  <c r="P90" i="1" s="1"/>
  <c r="G90" i="1"/>
  <c r="H90" i="1" s="1"/>
  <c r="D91" i="1"/>
  <c r="E91" i="1"/>
  <c r="C91" i="1"/>
  <c r="M91" i="1"/>
  <c r="E92" i="1" l="1"/>
  <c r="M92" i="1"/>
  <c r="O91" i="1"/>
  <c r="P91" i="1" s="1"/>
  <c r="G91" i="1"/>
  <c r="H91" i="1" s="1"/>
  <c r="C92" i="1"/>
  <c r="D92" i="1"/>
  <c r="G92" i="1" l="1"/>
  <c r="H92" i="1" s="1"/>
  <c r="D93" i="1"/>
  <c r="E93" i="1"/>
  <c r="O92" i="1"/>
  <c r="P92" i="1" s="1"/>
  <c r="C93" i="1"/>
  <c r="M93" i="1"/>
  <c r="E94" i="1" l="1"/>
  <c r="C94" i="1"/>
  <c r="M94" i="1"/>
  <c r="D94" i="1"/>
  <c r="G93" i="1"/>
  <c r="H93" i="1" s="1"/>
  <c r="O93" i="1"/>
  <c r="P93" i="1" s="1"/>
  <c r="G94" i="1" l="1"/>
  <c r="H94" i="1" s="1"/>
  <c r="D95" i="1"/>
  <c r="C95" i="1"/>
  <c r="E95" i="1"/>
  <c r="O94" i="1"/>
  <c r="P94" i="1" s="1"/>
  <c r="M95" i="1"/>
  <c r="E96" i="1" l="1"/>
  <c r="G95" i="1"/>
  <c r="H95" i="1" s="1"/>
  <c r="O95" i="1"/>
  <c r="P95" i="1" s="1"/>
  <c r="M96" i="1"/>
  <c r="D96" i="1"/>
  <c r="C96" i="1"/>
  <c r="E97" i="1" l="1"/>
  <c r="D97" i="1"/>
  <c r="O96" i="1"/>
  <c r="P96" i="1" s="1"/>
  <c r="C97" i="1"/>
  <c r="M97" i="1"/>
  <c r="G96" i="1"/>
  <c r="H96" i="1" s="1"/>
  <c r="G97" i="1" l="1"/>
  <c r="H97" i="1" s="1"/>
  <c r="E98" i="1"/>
  <c r="D98" i="1"/>
  <c r="O97" i="1"/>
  <c r="P97" i="1" s="1"/>
  <c r="C98" i="1"/>
  <c r="M98" i="1"/>
  <c r="M99" i="1" l="1"/>
  <c r="E99" i="1"/>
  <c r="C99" i="1"/>
  <c r="O98" i="1"/>
  <c r="P98" i="1" s="1"/>
  <c r="G98" i="1"/>
  <c r="H98" i="1" s="1"/>
  <c r="D99" i="1"/>
  <c r="O99" i="1" l="1"/>
  <c r="P99" i="1" s="1"/>
  <c r="E100" i="1"/>
  <c r="D100" i="1"/>
  <c r="G99" i="1"/>
  <c r="H99" i="1" s="1"/>
  <c r="C100" i="1"/>
  <c r="M100" i="1"/>
  <c r="E101" i="1" l="1"/>
  <c r="C101" i="1"/>
  <c r="M101" i="1"/>
  <c r="D101" i="1"/>
  <c r="G100" i="1"/>
  <c r="H100" i="1" s="1"/>
  <c r="O100" i="1"/>
  <c r="P100" i="1" s="1"/>
  <c r="D102" i="1" l="1"/>
  <c r="C102" i="1"/>
  <c r="E102" i="1"/>
  <c r="O101" i="1"/>
  <c r="P101" i="1" s="1"/>
  <c r="G101" i="1"/>
  <c r="H101" i="1" s="1"/>
  <c r="M102" i="1"/>
  <c r="M103" i="1" l="1"/>
  <c r="E103" i="1"/>
  <c r="D103" i="1"/>
  <c r="O102" i="1"/>
  <c r="P102" i="1" s="1"/>
  <c r="C103" i="1"/>
  <c r="G102" i="1"/>
  <c r="H102" i="1" s="1"/>
  <c r="O103" i="1" l="1"/>
  <c r="P103" i="1" s="1"/>
  <c r="C104" i="1"/>
  <c r="G103" i="1"/>
  <c r="H103" i="1" s="1"/>
  <c r="M104" i="1"/>
  <c r="E104" i="1"/>
  <c r="D104" i="1"/>
  <c r="D105" i="1" l="1"/>
  <c r="E105" i="1"/>
  <c r="G104" i="1"/>
  <c r="H104" i="1" s="1"/>
  <c r="O104" i="1"/>
  <c r="P104" i="1" s="1"/>
  <c r="C105" i="1"/>
  <c r="M105" i="1"/>
  <c r="C106" i="1" l="1"/>
  <c r="G105" i="1"/>
  <c r="H105" i="1" s="1"/>
  <c r="M106" i="1"/>
  <c r="E106" i="1"/>
  <c r="D106" i="1"/>
  <c r="O105" i="1"/>
  <c r="P105" i="1" s="1"/>
  <c r="E107" i="1" l="1"/>
  <c r="G106" i="1"/>
  <c r="H106" i="1" s="1"/>
  <c r="C107" i="1"/>
  <c r="D107" i="1"/>
  <c r="O106" i="1"/>
  <c r="P106" i="1" s="1"/>
  <c r="M107" i="1"/>
  <c r="E108" i="1" l="1"/>
  <c r="C108" i="1"/>
  <c r="G107" i="1"/>
  <c r="H107" i="1" s="1"/>
  <c r="O107" i="1"/>
  <c r="P107" i="1" s="1"/>
  <c r="M108" i="1"/>
  <c r="D108" i="1"/>
  <c r="C109" i="1" l="1"/>
  <c r="E109" i="1"/>
  <c r="G108" i="1"/>
  <c r="H108" i="1" s="1"/>
  <c r="M109" i="1"/>
  <c r="D109" i="1"/>
  <c r="O108" i="1"/>
  <c r="P108" i="1" s="1"/>
  <c r="C110" i="1" l="1"/>
  <c r="E110" i="1"/>
  <c r="G109" i="1"/>
  <c r="H109" i="1" s="1"/>
  <c r="O109" i="1"/>
  <c r="P109" i="1" s="1"/>
  <c r="M110" i="1"/>
  <c r="D110" i="1"/>
  <c r="E111" i="1" l="1"/>
  <c r="G110" i="1"/>
  <c r="H110" i="1" s="1"/>
  <c r="D111" i="1"/>
  <c r="O110" i="1"/>
  <c r="P110" i="1" s="1"/>
  <c r="C111" i="1"/>
  <c r="M111" i="1"/>
  <c r="C112" i="1" l="1"/>
  <c r="O111" i="1"/>
  <c r="P111" i="1" s="1"/>
  <c r="M112" i="1"/>
  <c r="G111" i="1"/>
  <c r="H111" i="1" s="1"/>
  <c r="E112" i="1"/>
  <c r="D112" i="1"/>
  <c r="E113" i="1" l="1"/>
  <c r="O112" i="1"/>
  <c r="P112" i="1" s="1"/>
  <c r="D113" i="1"/>
  <c r="M113" i="1"/>
  <c r="C113" i="1"/>
  <c r="G112" i="1"/>
  <c r="H112" i="1" s="1"/>
  <c r="C114" i="1" l="1"/>
  <c r="O113" i="1"/>
  <c r="P113" i="1" s="1"/>
  <c r="M114" i="1"/>
  <c r="G113" i="1"/>
  <c r="H113" i="1" s="1"/>
  <c r="E114" i="1"/>
  <c r="D114" i="1"/>
  <c r="E115" i="1" l="1"/>
  <c r="M115" i="1"/>
  <c r="D115" i="1"/>
  <c r="O114" i="1"/>
  <c r="P114" i="1" s="1"/>
  <c r="C115" i="1"/>
  <c r="G114" i="1"/>
  <c r="H114" i="1" s="1"/>
  <c r="O115" i="1" l="1"/>
  <c r="P115" i="1" s="1"/>
  <c r="C116" i="1"/>
  <c r="M116" i="1"/>
  <c r="G115" i="1"/>
  <c r="H115" i="1" s="1"/>
  <c r="E116" i="1"/>
  <c r="D116" i="1"/>
  <c r="O116" i="1" l="1"/>
  <c r="P116" i="1" s="1"/>
  <c r="E117" i="1"/>
  <c r="D117" i="1"/>
  <c r="M117" i="1"/>
  <c r="C117" i="1"/>
  <c r="G116" i="1"/>
  <c r="H116" i="1" s="1"/>
  <c r="C118" i="1" l="1"/>
  <c r="O117" i="1"/>
  <c r="P117" i="1" s="1"/>
  <c r="M118" i="1"/>
  <c r="G117" i="1"/>
  <c r="H117" i="1" s="1"/>
  <c r="E118" i="1"/>
  <c r="D118" i="1"/>
  <c r="E119" i="1" l="1"/>
  <c r="O118" i="1"/>
  <c r="P118" i="1" s="1"/>
  <c r="D119" i="1"/>
  <c r="M119" i="1"/>
  <c r="C119" i="1"/>
  <c r="G118" i="1"/>
  <c r="H118" i="1" s="1"/>
  <c r="C120" i="1" l="1"/>
  <c r="O119" i="1"/>
  <c r="P119" i="1" s="1"/>
  <c r="M120" i="1"/>
  <c r="G119" i="1"/>
  <c r="H119" i="1" s="1"/>
  <c r="E120" i="1"/>
  <c r="D120" i="1"/>
  <c r="O120" i="1" l="1"/>
  <c r="P120" i="1" s="1"/>
  <c r="E121" i="1"/>
  <c r="D121" i="1"/>
  <c r="M121" i="1"/>
  <c r="C121" i="1"/>
  <c r="G120" i="1"/>
  <c r="H120" i="1" s="1"/>
  <c r="C122" i="1" l="1"/>
  <c r="O121" i="1"/>
  <c r="P121" i="1" s="1"/>
  <c r="M122" i="1"/>
  <c r="G121" i="1"/>
  <c r="H121" i="1" s="1"/>
  <c r="E122" i="1"/>
  <c r="D122" i="1"/>
  <c r="E123" i="1" l="1"/>
  <c r="O122" i="1"/>
  <c r="P122" i="1" s="1"/>
  <c r="D123" i="1"/>
  <c r="M123" i="1"/>
  <c r="C123" i="1"/>
  <c r="G122" i="1"/>
  <c r="H122" i="1" s="1"/>
  <c r="C124" i="1" l="1"/>
  <c r="O123" i="1"/>
  <c r="P123" i="1" s="1"/>
  <c r="M124" i="1"/>
  <c r="G123" i="1"/>
  <c r="H123" i="1" s="1"/>
  <c r="E124" i="1"/>
  <c r="D124" i="1"/>
  <c r="E125" i="1" l="1"/>
  <c r="O124" i="1"/>
  <c r="P124" i="1" s="1"/>
  <c r="D125" i="1"/>
  <c r="M125" i="1"/>
  <c r="C125" i="1"/>
  <c r="G124" i="1"/>
  <c r="H124" i="1" s="1"/>
  <c r="C126" i="1" l="1"/>
  <c r="O125" i="1"/>
  <c r="P125" i="1" s="1"/>
  <c r="M126" i="1"/>
  <c r="G125" i="1"/>
  <c r="H125" i="1" s="1"/>
  <c r="E126" i="1"/>
  <c r="D126" i="1"/>
  <c r="E127" i="1" l="1"/>
  <c r="D127" i="1"/>
  <c r="O126" i="1"/>
  <c r="P126" i="1" s="1"/>
  <c r="M127" i="1"/>
  <c r="C127" i="1"/>
  <c r="G126" i="1"/>
  <c r="H126" i="1" s="1"/>
  <c r="C128" i="1" l="1"/>
  <c r="O127" i="1"/>
  <c r="P127" i="1" s="1"/>
  <c r="M128" i="1"/>
  <c r="G127" i="1"/>
  <c r="H127" i="1" s="1"/>
  <c r="E128" i="1"/>
  <c r="D128" i="1"/>
  <c r="E129" i="1" l="1"/>
  <c r="O128" i="1"/>
  <c r="P128" i="1" s="1"/>
  <c r="D129" i="1"/>
  <c r="M129" i="1"/>
  <c r="C129" i="1"/>
  <c r="G128" i="1"/>
  <c r="H128" i="1" s="1"/>
  <c r="C130" i="1" l="1"/>
  <c r="O129" i="1"/>
  <c r="P129" i="1" s="1"/>
  <c r="M130" i="1"/>
  <c r="G129" i="1"/>
  <c r="H129" i="1" s="1"/>
  <c r="E130" i="1"/>
  <c r="D130" i="1"/>
  <c r="E131" i="1" l="1"/>
  <c r="O130" i="1"/>
  <c r="P130" i="1" s="1"/>
  <c r="D131" i="1"/>
  <c r="M131" i="1"/>
  <c r="C131" i="1"/>
  <c r="G130" i="1"/>
  <c r="H130" i="1" s="1"/>
  <c r="O131" i="1" l="1"/>
  <c r="P131" i="1" s="1"/>
  <c r="G131" i="1"/>
  <c r="H131" i="1" s="1"/>
  <c r="E132" i="1"/>
  <c r="C132" i="1"/>
  <c r="D132" i="1"/>
  <c r="M132" i="1"/>
  <c r="G132" i="1" l="1"/>
  <c r="H132" i="1" s="1"/>
  <c r="M133" i="1"/>
  <c r="E133" i="1"/>
  <c r="C133" i="1"/>
  <c r="D133" i="1"/>
  <c r="O132" i="1"/>
  <c r="P132" i="1" s="1"/>
  <c r="E134" i="1" l="1"/>
  <c r="G133" i="1"/>
  <c r="H133" i="1" s="1"/>
  <c r="M134" i="1"/>
  <c r="D134" i="1"/>
  <c r="O133" i="1"/>
  <c r="P133" i="1" s="1"/>
  <c r="C134" i="1"/>
  <c r="G134" i="1" l="1"/>
  <c r="H134" i="1" s="1"/>
  <c r="O134" i="1"/>
  <c r="P134" i="1" s="1"/>
  <c r="D135" i="1"/>
  <c r="C135" i="1"/>
  <c r="M135" i="1"/>
  <c r="E135" i="1"/>
  <c r="E136" i="1" l="1"/>
  <c r="M136" i="1"/>
  <c r="C136" i="1"/>
  <c r="G135" i="1"/>
  <c r="H135" i="1" s="1"/>
  <c r="D136" i="1"/>
  <c r="O135" i="1"/>
  <c r="P135" i="1" s="1"/>
  <c r="C137" i="1" l="1"/>
  <c r="O136" i="1"/>
  <c r="P136" i="1" s="1"/>
  <c r="E137" i="1"/>
  <c r="M137" i="1"/>
  <c r="G136" i="1"/>
  <c r="H136" i="1" s="1"/>
  <c r="D137" i="1"/>
  <c r="E138" i="1" l="1"/>
  <c r="G137" i="1"/>
  <c r="H137" i="1" s="1"/>
  <c r="O137" i="1"/>
  <c r="P137" i="1" s="1"/>
  <c r="M138" i="1"/>
  <c r="C138" i="1"/>
  <c r="G138" i="1" s="1"/>
  <c r="D138" i="1"/>
  <c r="E139" i="1" l="1"/>
  <c r="M139" i="1"/>
  <c r="D139" i="1"/>
  <c r="O138" i="1"/>
  <c r="P138" i="1" s="1"/>
  <c r="C139" i="1"/>
  <c r="H138" i="1"/>
  <c r="O139" i="1" l="1"/>
  <c r="P139" i="1" s="1"/>
  <c r="E140" i="1"/>
  <c r="M140" i="1"/>
  <c r="G139" i="1"/>
  <c r="H139" i="1" s="1"/>
  <c r="D140" i="1"/>
  <c r="C140" i="1"/>
  <c r="G140" i="1" s="1"/>
  <c r="E141" i="1" l="1"/>
  <c r="C141" i="1"/>
  <c r="E142" i="1" s="1"/>
  <c r="M141" i="1"/>
  <c r="O140" i="1"/>
  <c r="P140" i="1" s="1"/>
  <c r="D141" i="1"/>
  <c r="H140" i="1"/>
  <c r="D142" i="1" l="1"/>
  <c r="O141" i="1"/>
  <c r="P141" i="1" s="1"/>
  <c r="C142" i="1"/>
  <c r="G141" i="1"/>
  <c r="H141" i="1" s="1"/>
  <c r="M142" i="1"/>
  <c r="M143" i="1" l="1"/>
  <c r="D143" i="1"/>
  <c r="O142" i="1"/>
  <c r="P142" i="1" s="1"/>
  <c r="G142" i="1"/>
  <c r="H142" i="1" s="1"/>
  <c r="C143" i="1"/>
  <c r="E143" i="1"/>
  <c r="O143" i="1" l="1"/>
  <c r="P143" i="1" s="1"/>
  <c r="E144" i="1"/>
  <c r="M144" i="1"/>
  <c r="G143" i="1"/>
  <c r="H143" i="1" s="1"/>
  <c r="D144" i="1"/>
  <c r="C144" i="1"/>
  <c r="G144" i="1" s="1"/>
  <c r="E145" i="1" l="1"/>
  <c r="M145" i="1"/>
  <c r="D145" i="1"/>
  <c r="O144" i="1"/>
  <c r="P144" i="1" s="1"/>
  <c r="C145" i="1"/>
  <c r="E146" i="1" s="1"/>
  <c r="H144" i="1"/>
  <c r="D146" i="1" l="1"/>
  <c r="G145" i="1"/>
  <c r="O145" i="1"/>
  <c r="P145" i="1" s="1"/>
  <c r="M146" i="1"/>
  <c r="C146" i="1"/>
  <c r="H145" i="1"/>
  <c r="O146" i="1" l="1"/>
  <c r="P146" i="1" s="1"/>
  <c r="M147" i="1"/>
  <c r="C147" i="1"/>
  <c r="E147" i="1"/>
  <c r="G146" i="1"/>
  <c r="H146" i="1" s="1"/>
  <c r="D147" i="1"/>
  <c r="G147" i="1" l="1"/>
  <c r="H147" i="1" s="1"/>
  <c r="C148" i="1"/>
  <c r="M148" i="1"/>
  <c r="E148" i="1"/>
  <c r="D148" i="1"/>
  <c r="O147" i="1"/>
  <c r="P147" i="1" s="1"/>
  <c r="E149" i="1" l="1"/>
  <c r="M149" i="1"/>
  <c r="G148" i="1"/>
  <c r="H148" i="1" s="1"/>
  <c r="C149" i="1"/>
  <c r="D149" i="1"/>
  <c r="O148" i="1"/>
  <c r="P148" i="1" s="1"/>
  <c r="C150" i="1" l="1"/>
  <c r="E150" i="1"/>
  <c r="G149" i="1"/>
  <c r="H149" i="1" s="1"/>
  <c r="M150" i="1"/>
  <c r="D150" i="1"/>
  <c r="O149" i="1"/>
  <c r="P149" i="1" s="1"/>
  <c r="E151" i="1" l="1"/>
  <c r="G150" i="1"/>
  <c r="H150" i="1" s="1"/>
  <c r="C151" i="1"/>
  <c r="M151" i="1"/>
  <c r="D151" i="1"/>
  <c r="O150" i="1"/>
  <c r="P150" i="1" s="1"/>
  <c r="E152" i="1" l="1"/>
  <c r="M152" i="1"/>
  <c r="G151" i="1"/>
  <c r="H151" i="1" s="1"/>
  <c r="C152" i="1"/>
  <c r="E153" i="1" s="1"/>
  <c r="D152" i="1"/>
  <c r="O151" i="1"/>
  <c r="P151" i="1" s="1"/>
  <c r="C153" i="1" l="1"/>
  <c r="E154" i="1" s="1"/>
  <c r="M153" i="1"/>
  <c r="G152" i="1"/>
  <c r="H152" i="1" s="1"/>
  <c r="D153" i="1"/>
  <c r="O152" i="1"/>
  <c r="P152" i="1" s="1"/>
  <c r="C154" i="1" l="1"/>
  <c r="E155" i="1" s="1"/>
  <c r="G153" i="1"/>
  <c r="M154" i="1"/>
  <c r="D154" i="1"/>
  <c r="O153" i="1"/>
  <c r="P153" i="1" s="1"/>
  <c r="H153" i="1"/>
  <c r="M155" i="1" l="1"/>
  <c r="C155" i="1"/>
  <c r="G155" i="1" s="1"/>
  <c r="G154" i="1"/>
  <c r="H154" i="1" s="1"/>
  <c r="D155" i="1"/>
  <c r="C156" i="1" s="1"/>
  <c r="O154" i="1"/>
  <c r="P154" i="1" s="1"/>
  <c r="E156" i="1" l="1"/>
  <c r="G156" i="1" s="1"/>
  <c r="M156" i="1"/>
  <c r="D156" i="1"/>
  <c r="C157" i="1" s="1"/>
  <c r="O155" i="1"/>
  <c r="P155" i="1" s="1"/>
  <c r="H155" i="1"/>
  <c r="E157" i="1" l="1"/>
  <c r="G157" i="1" s="1"/>
  <c r="M157" i="1"/>
  <c r="D157" i="1"/>
  <c r="C158" i="1" s="1"/>
  <c r="O156" i="1"/>
  <c r="P156" i="1" s="1"/>
  <c r="H156" i="1"/>
  <c r="E158" i="1" l="1"/>
  <c r="G158" i="1" s="1"/>
  <c r="M158" i="1"/>
  <c r="D158" i="1"/>
  <c r="O157" i="1"/>
  <c r="P157" i="1" s="1"/>
  <c r="E159" i="1"/>
  <c r="H157" i="1"/>
  <c r="M159" i="1" l="1"/>
  <c r="C159" i="1"/>
  <c r="G159" i="1" s="1"/>
  <c r="D159" i="1"/>
  <c r="O158" i="1"/>
  <c r="P158" i="1" s="1"/>
  <c r="H158" i="1"/>
  <c r="E160" i="1" l="1"/>
  <c r="M160" i="1"/>
  <c r="C160" i="1"/>
  <c r="G160" i="1" s="1"/>
  <c r="D160" i="1"/>
  <c r="O159" i="1"/>
  <c r="P159" i="1" s="1"/>
  <c r="H159" i="1"/>
  <c r="E161" i="1" l="1"/>
  <c r="C161" i="1"/>
  <c r="G161" i="1" s="1"/>
  <c r="M161" i="1"/>
  <c r="D161" i="1"/>
  <c r="C162" i="1" s="1"/>
  <c r="O160" i="1"/>
  <c r="P160" i="1" s="1"/>
  <c r="H160" i="1"/>
  <c r="M162" i="1" l="1"/>
  <c r="E162" i="1"/>
  <c r="E163" i="1" s="1"/>
  <c r="D162" i="1"/>
  <c r="O161" i="1"/>
  <c r="P161" i="1" s="1"/>
  <c r="H161" i="1"/>
  <c r="M163" i="1" l="1"/>
  <c r="G162" i="1"/>
  <c r="H162" i="1" s="1"/>
  <c r="C163" i="1"/>
  <c r="E164" i="1" s="1"/>
  <c r="D163" i="1"/>
  <c r="O162" i="1"/>
  <c r="P162" i="1" s="1"/>
  <c r="C164" i="1" l="1"/>
  <c r="E165" i="1" s="1"/>
  <c r="M164" i="1"/>
  <c r="G163" i="1"/>
  <c r="H163" i="1" s="1"/>
  <c r="D164" i="1"/>
  <c r="C165" i="1" s="1"/>
  <c r="O163" i="1"/>
  <c r="P163" i="1" s="1"/>
  <c r="M165" i="1" l="1"/>
  <c r="G164" i="1"/>
  <c r="D165" i="1"/>
  <c r="C166" i="1" s="1"/>
  <c r="O164" i="1"/>
  <c r="P164" i="1" s="1"/>
  <c r="E166" i="1"/>
  <c r="G165" i="1"/>
  <c r="H164" i="1"/>
  <c r="O165" i="1" l="1"/>
  <c r="P165" i="1" s="1"/>
  <c r="D166" i="1"/>
  <c r="C167" i="1" s="1"/>
  <c r="M166" i="1"/>
  <c r="E167" i="1"/>
  <c r="G166" i="1"/>
  <c r="H165" i="1"/>
  <c r="M167" i="1" l="1"/>
  <c r="D167" i="1"/>
  <c r="C168" i="1" s="1"/>
  <c r="O166" i="1"/>
  <c r="P166" i="1" s="1"/>
  <c r="E168" i="1"/>
  <c r="G167" i="1"/>
  <c r="H166" i="1"/>
  <c r="M168" i="1" l="1"/>
  <c r="D168" i="1"/>
  <c r="C169" i="1" s="1"/>
  <c r="O167" i="1"/>
  <c r="P167" i="1" s="1"/>
  <c r="E169" i="1"/>
  <c r="G168" i="1"/>
  <c r="H167" i="1"/>
  <c r="M169" i="1" l="1"/>
  <c r="D169" i="1"/>
  <c r="C170" i="1" s="1"/>
  <c r="O168" i="1"/>
  <c r="P168" i="1" s="1"/>
  <c r="E170" i="1"/>
  <c r="G169" i="1"/>
  <c r="H168" i="1"/>
  <c r="D170" i="1" l="1"/>
  <c r="M170" i="1"/>
  <c r="O170" i="1" s="1"/>
  <c r="O169" i="1"/>
  <c r="P169" i="1" s="1"/>
  <c r="E171" i="1"/>
  <c r="G170" i="1"/>
  <c r="C171" i="1"/>
  <c r="D171" i="1"/>
  <c r="H169" i="1"/>
  <c r="M171" i="1" l="1"/>
  <c r="E172" i="1"/>
  <c r="O171" i="1"/>
  <c r="G171" i="1"/>
  <c r="M172" i="1"/>
  <c r="C172" i="1"/>
  <c r="D172" i="1"/>
  <c r="H170" i="1"/>
  <c r="P170" i="1"/>
  <c r="E173" i="1" l="1"/>
  <c r="O172" i="1"/>
  <c r="G172" i="1"/>
  <c r="M173" i="1"/>
  <c r="C173" i="1"/>
  <c r="D173" i="1"/>
  <c r="H171" i="1"/>
  <c r="P171" i="1"/>
  <c r="E174" i="1" l="1"/>
  <c r="O173" i="1"/>
  <c r="G173" i="1"/>
  <c r="M174" i="1"/>
  <c r="C174" i="1"/>
  <c r="D174" i="1"/>
  <c r="H172" i="1"/>
  <c r="P172" i="1"/>
  <c r="E175" i="1" l="1"/>
  <c r="O174" i="1"/>
  <c r="G174" i="1"/>
  <c r="M175" i="1"/>
  <c r="C175" i="1"/>
  <c r="D175" i="1"/>
  <c r="H173" i="1"/>
  <c r="P173" i="1"/>
  <c r="E176" i="1" l="1"/>
  <c r="O175" i="1"/>
  <c r="G175" i="1"/>
  <c r="M176" i="1"/>
  <c r="C176" i="1"/>
  <c r="D176" i="1"/>
  <c r="H174" i="1"/>
  <c r="P174" i="1"/>
  <c r="E177" i="1" l="1"/>
  <c r="O176" i="1"/>
  <c r="G176" i="1"/>
  <c r="M177" i="1"/>
  <c r="C177" i="1"/>
  <c r="D177" i="1"/>
  <c r="H175" i="1"/>
  <c r="P175" i="1"/>
  <c r="E178" i="1" l="1"/>
  <c r="O177" i="1"/>
  <c r="G177" i="1"/>
  <c r="M178" i="1"/>
  <c r="C178" i="1"/>
  <c r="D178" i="1"/>
  <c r="H176" i="1"/>
  <c r="P176" i="1"/>
  <c r="E179" i="1" l="1"/>
  <c r="O178" i="1"/>
  <c r="G178" i="1"/>
  <c r="M179" i="1"/>
  <c r="C179" i="1"/>
  <c r="D179" i="1"/>
  <c r="H177" i="1"/>
  <c r="P177" i="1"/>
  <c r="E180" i="1" l="1"/>
  <c r="O179" i="1"/>
  <c r="G179" i="1"/>
  <c r="M180" i="1"/>
  <c r="C180" i="1"/>
  <c r="D180" i="1"/>
  <c r="H178" i="1"/>
  <c r="P178" i="1"/>
  <c r="E181" i="1" l="1"/>
  <c r="O180" i="1"/>
  <c r="G180" i="1"/>
  <c r="M181" i="1"/>
  <c r="C181" i="1"/>
  <c r="D181" i="1"/>
  <c r="H179" i="1"/>
  <c r="P179" i="1"/>
  <c r="E182" i="1" l="1"/>
  <c r="O181" i="1"/>
  <c r="G181" i="1"/>
  <c r="M182" i="1"/>
  <c r="C182" i="1"/>
  <c r="D182" i="1"/>
  <c r="H180" i="1"/>
  <c r="P180" i="1"/>
  <c r="E183" i="1" l="1"/>
  <c r="O182" i="1"/>
  <c r="G182" i="1"/>
  <c r="M183" i="1"/>
  <c r="C183" i="1"/>
  <c r="D183" i="1"/>
  <c r="H181" i="1"/>
  <c r="P181" i="1"/>
  <c r="E184" i="1" l="1"/>
  <c r="O183" i="1"/>
  <c r="G183" i="1"/>
  <c r="M184" i="1"/>
  <c r="C184" i="1"/>
  <c r="D184" i="1"/>
  <c r="H182" i="1"/>
  <c r="P182" i="1"/>
  <c r="E185" i="1" l="1"/>
  <c r="O184" i="1"/>
  <c r="G184" i="1"/>
  <c r="M185" i="1"/>
  <c r="C185" i="1"/>
  <c r="D185" i="1"/>
  <c r="H183" i="1"/>
  <c r="P183" i="1"/>
  <c r="E186" i="1" l="1"/>
  <c r="O185" i="1"/>
  <c r="G185" i="1"/>
  <c r="M186" i="1"/>
  <c r="C186" i="1"/>
  <c r="D186" i="1"/>
  <c r="H184" i="1"/>
  <c r="P184" i="1"/>
  <c r="E187" i="1" l="1"/>
  <c r="O186" i="1"/>
  <c r="G186" i="1"/>
  <c r="M187" i="1"/>
  <c r="C187" i="1"/>
  <c r="D187" i="1"/>
  <c r="H185" i="1"/>
  <c r="P185" i="1"/>
  <c r="E188" i="1" l="1"/>
  <c r="O187" i="1"/>
  <c r="G187" i="1"/>
  <c r="M188" i="1"/>
  <c r="C188" i="1"/>
  <c r="D188" i="1"/>
  <c r="H186" i="1"/>
  <c r="P186" i="1"/>
  <c r="E189" i="1" l="1"/>
  <c r="O188" i="1"/>
  <c r="G188" i="1"/>
  <c r="M189" i="1"/>
  <c r="C189" i="1"/>
  <c r="D189" i="1"/>
  <c r="H187" i="1"/>
  <c r="P187" i="1"/>
  <c r="E190" i="1" l="1"/>
  <c r="O189" i="1"/>
  <c r="G189" i="1"/>
  <c r="M190" i="1"/>
  <c r="C190" i="1"/>
  <c r="D190" i="1"/>
  <c r="H188" i="1"/>
  <c r="P188" i="1"/>
  <c r="E191" i="1" l="1"/>
  <c r="O190" i="1"/>
  <c r="G190" i="1"/>
  <c r="M191" i="1"/>
  <c r="C191" i="1"/>
  <c r="D191" i="1"/>
  <c r="H189" i="1"/>
  <c r="P189" i="1"/>
  <c r="E192" i="1" l="1"/>
  <c r="O191" i="1"/>
  <c r="G191" i="1"/>
  <c r="M192" i="1"/>
  <c r="C192" i="1"/>
  <c r="D192" i="1"/>
  <c r="H190" i="1"/>
  <c r="P190" i="1"/>
  <c r="E193" i="1" l="1"/>
  <c r="O192" i="1"/>
  <c r="G192" i="1"/>
  <c r="M193" i="1"/>
  <c r="C193" i="1"/>
  <c r="D193" i="1"/>
  <c r="H191" i="1"/>
  <c r="P191" i="1"/>
  <c r="E194" i="1" l="1"/>
  <c r="O193" i="1"/>
  <c r="G193" i="1"/>
  <c r="M194" i="1"/>
  <c r="C194" i="1"/>
  <c r="D194" i="1"/>
  <c r="H192" i="1"/>
  <c r="P192" i="1"/>
  <c r="E195" i="1" l="1"/>
  <c r="O194" i="1"/>
  <c r="G194" i="1"/>
  <c r="M195" i="1"/>
  <c r="C195" i="1"/>
  <c r="D195" i="1"/>
  <c r="H193" i="1"/>
  <c r="P193" i="1"/>
  <c r="E196" i="1" l="1"/>
  <c r="O195" i="1"/>
  <c r="G195" i="1"/>
  <c r="M196" i="1"/>
  <c r="C196" i="1"/>
  <c r="D196" i="1"/>
  <c r="H194" i="1"/>
  <c r="P194" i="1"/>
  <c r="E197" i="1" l="1"/>
  <c r="O196" i="1"/>
  <c r="G196" i="1"/>
  <c r="M197" i="1"/>
  <c r="C197" i="1"/>
  <c r="D197" i="1"/>
  <c r="H195" i="1"/>
  <c r="P195" i="1"/>
  <c r="E198" i="1" l="1"/>
  <c r="O197" i="1"/>
  <c r="G197" i="1"/>
  <c r="M198" i="1"/>
  <c r="C198" i="1"/>
  <c r="D198" i="1"/>
  <c r="P196" i="1"/>
  <c r="H196" i="1"/>
  <c r="E199" i="1" l="1"/>
  <c r="O198" i="1"/>
  <c r="G198" i="1"/>
  <c r="M199" i="1"/>
  <c r="C199" i="1"/>
  <c r="D199" i="1"/>
  <c r="H197" i="1"/>
  <c r="P197" i="1"/>
  <c r="E200" i="1" l="1"/>
  <c r="O199" i="1"/>
  <c r="G199" i="1"/>
  <c r="M200" i="1"/>
  <c r="C200" i="1"/>
  <c r="D200" i="1"/>
  <c r="P198" i="1"/>
  <c r="H198" i="1"/>
  <c r="E201" i="1" l="1"/>
  <c r="O200" i="1"/>
  <c r="G200" i="1"/>
  <c r="M201" i="1"/>
  <c r="C201" i="1"/>
  <c r="D201" i="1"/>
  <c r="H199" i="1"/>
  <c r="P199" i="1"/>
  <c r="E202" i="1" l="1"/>
  <c r="O201" i="1"/>
  <c r="G201" i="1"/>
  <c r="M202" i="1"/>
  <c r="C202" i="1"/>
  <c r="D202" i="1"/>
  <c r="H200" i="1"/>
  <c r="P200" i="1"/>
  <c r="E203" i="1" l="1"/>
  <c r="O202" i="1"/>
  <c r="G202" i="1"/>
  <c r="M203" i="1"/>
  <c r="C203" i="1"/>
  <c r="D203" i="1"/>
  <c r="H201" i="1"/>
  <c r="P201" i="1"/>
  <c r="E204" i="1" l="1"/>
  <c r="O203" i="1"/>
  <c r="G203" i="1"/>
  <c r="M204" i="1"/>
  <c r="C204" i="1"/>
  <c r="D204" i="1"/>
  <c r="H202" i="1"/>
  <c r="P202" i="1"/>
  <c r="E205" i="1" l="1"/>
  <c r="O204" i="1"/>
  <c r="G204" i="1"/>
  <c r="M205" i="1"/>
  <c r="C205" i="1"/>
  <c r="D205" i="1"/>
  <c r="H203" i="1"/>
  <c r="P203" i="1"/>
  <c r="E206" i="1" l="1"/>
  <c r="O205" i="1"/>
  <c r="G205" i="1"/>
  <c r="M206" i="1"/>
  <c r="C206" i="1"/>
  <c r="D206" i="1"/>
  <c r="H204" i="1"/>
  <c r="P204" i="1"/>
  <c r="E207" i="1" l="1"/>
  <c r="O206" i="1"/>
  <c r="G206" i="1"/>
  <c r="M207" i="1"/>
  <c r="C207" i="1"/>
  <c r="D207" i="1"/>
  <c r="H205" i="1"/>
  <c r="P205" i="1"/>
  <c r="E208" i="1" l="1"/>
  <c r="O207" i="1"/>
  <c r="G207" i="1"/>
  <c r="M208" i="1"/>
  <c r="C208" i="1"/>
  <c r="D208" i="1"/>
  <c r="H206" i="1"/>
  <c r="P206" i="1"/>
  <c r="E209" i="1" l="1"/>
  <c r="O208" i="1"/>
  <c r="G208" i="1"/>
  <c r="M209" i="1"/>
  <c r="C209" i="1"/>
  <c r="D209" i="1"/>
  <c r="H207" i="1"/>
  <c r="P207" i="1"/>
  <c r="E210" i="1" l="1"/>
  <c r="O209" i="1"/>
  <c r="G209" i="1"/>
  <c r="M210" i="1"/>
  <c r="C210" i="1"/>
  <c r="D210" i="1"/>
  <c r="H208" i="1"/>
  <c r="P208" i="1"/>
  <c r="E211" i="1" l="1"/>
  <c r="M211" i="1"/>
  <c r="O210" i="1"/>
  <c r="G210" i="1"/>
  <c r="C211" i="1"/>
  <c r="D211" i="1"/>
  <c r="H209" i="1"/>
  <c r="P209" i="1"/>
  <c r="E212" i="1" l="1"/>
  <c r="M212" i="1"/>
  <c r="O211" i="1"/>
  <c r="G211" i="1"/>
  <c r="C212" i="1"/>
  <c r="D212" i="1"/>
  <c r="H210" i="1"/>
  <c r="P210" i="1"/>
  <c r="E213" i="1" l="1"/>
  <c r="M213" i="1"/>
  <c r="O212" i="1"/>
  <c r="G212" i="1"/>
  <c r="C213" i="1"/>
  <c r="D213" i="1"/>
  <c r="H211" i="1"/>
  <c r="P211" i="1"/>
  <c r="E214" i="1" l="1"/>
  <c r="O213" i="1"/>
  <c r="G213" i="1"/>
  <c r="M214" i="1"/>
  <c r="C214" i="1"/>
  <c r="D214" i="1"/>
  <c r="H212" i="1"/>
  <c r="P212" i="1"/>
  <c r="E215" i="1" l="1"/>
  <c r="O214" i="1"/>
  <c r="G214" i="1"/>
  <c r="M215" i="1"/>
  <c r="C215" i="1"/>
  <c r="D215" i="1"/>
  <c r="H213" i="1"/>
  <c r="P213" i="1"/>
  <c r="E216" i="1" l="1"/>
  <c r="O215" i="1"/>
  <c r="G215" i="1"/>
  <c r="M216" i="1"/>
  <c r="C216" i="1"/>
  <c r="D216" i="1"/>
  <c r="H214" i="1"/>
  <c r="P214" i="1"/>
  <c r="E217" i="1" l="1"/>
  <c r="O216" i="1"/>
  <c r="G216" i="1"/>
  <c r="M217" i="1"/>
  <c r="C217" i="1"/>
  <c r="D217" i="1"/>
  <c r="H215" i="1"/>
  <c r="P215" i="1"/>
  <c r="E218" i="1" l="1"/>
  <c r="O217" i="1"/>
  <c r="G217" i="1"/>
  <c r="M218" i="1"/>
  <c r="C218" i="1"/>
  <c r="D218" i="1"/>
  <c r="H216" i="1"/>
  <c r="P216" i="1"/>
  <c r="E219" i="1" l="1"/>
  <c r="O218" i="1"/>
  <c r="G218" i="1"/>
  <c r="M219" i="1"/>
  <c r="C219" i="1"/>
  <c r="D219" i="1"/>
  <c r="H217" i="1"/>
  <c r="P217" i="1"/>
  <c r="E220" i="1" l="1"/>
  <c r="O219" i="1"/>
  <c r="G219" i="1"/>
  <c r="M220" i="1"/>
  <c r="C220" i="1"/>
  <c r="D220" i="1"/>
  <c r="H218" i="1"/>
  <c r="P218" i="1"/>
  <c r="E221" i="1" l="1"/>
  <c r="O220" i="1"/>
  <c r="G220" i="1"/>
  <c r="M221" i="1"/>
  <c r="C221" i="1"/>
  <c r="D221" i="1"/>
  <c r="H219" i="1"/>
  <c r="P219" i="1"/>
  <c r="E222" i="1" l="1"/>
  <c r="O221" i="1"/>
  <c r="G221" i="1"/>
  <c r="M222" i="1"/>
  <c r="C222" i="1"/>
  <c r="D222" i="1"/>
  <c r="H220" i="1"/>
  <c r="P220" i="1"/>
  <c r="E223" i="1" l="1"/>
  <c r="O222" i="1"/>
  <c r="G222" i="1"/>
  <c r="M223" i="1"/>
  <c r="C223" i="1"/>
  <c r="D223" i="1"/>
  <c r="H221" i="1"/>
  <c r="P221" i="1"/>
  <c r="E224" i="1" l="1"/>
  <c r="O223" i="1"/>
  <c r="G223" i="1"/>
  <c r="M224" i="1"/>
  <c r="C224" i="1"/>
  <c r="D224" i="1"/>
  <c r="H222" i="1"/>
  <c r="P222" i="1"/>
  <c r="E225" i="1" l="1"/>
  <c r="O224" i="1"/>
  <c r="G224" i="1"/>
  <c r="M225" i="1"/>
  <c r="C225" i="1"/>
  <c r="E11" i="1"/>
  <c r="H223" i="1"/>
  <c r="P223" i="1"/>
  <c r="D11" i="1"/>
  <c r="E226" i="1" l="1"/>
  <c r="G225" i="1"/>
  <c r="M11" i="1"/>
  <c r="D225" i="1"/>
  <c r="C226" i="1" s="1"/>
  <c r="P224" i="1"/>
  <c r="H224" i="1"/>
  <c r="C11" i="1"/>
  <c r="J11" i="1" l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38" i="1"/>
  <c r="J66" i="1"/>
  <c r="J106" i="1"/>
  <c r="J150" i="1"/>
  <c r="J166" i="1"/>
  <c r="J182" i="1"/>
  <c r="J198" i="1"/>
  <c r="J28" i="1"/>
  <c r="J44" i="1"/>
  <c r="J60" i="1"/>
  <c r="J76" i="1"/>
  <c r="J92" i="1"/>
  <c r="J108" i="1"/>
  <c r="J124" i="1"/>
  <c r="J140" i="1"/>
  <c r="J156" i="1"/>
  <c r="J172" i="1"/>
  <c r="J188" i="1"/>
  <c r="J204" i="1"/>
  <c r="J220" i="1"/>
  <c r="J236" i="1"/>
  <c r="J78" i="1"/>
  <c r="J126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54" i="1"/>
  <c r="J114" i="1"/>
  <c r="J226" i="1"/>
  <c r="J218" i="1"/>
  <c r="J238" i="1"/>
  <c r="J162" i="1"/>
  <c r="J104" i="1"/>
  <c r="J184" i="1"/>
  <c r="J70" i="1"/>
  <c r="J19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J26" i="1"/>
  <c r="J42" i="1"/>
  <c r="J86" i="1"/>
  <c r="J122" i="1"/>
  <c r="J154" i="1"/>
  <c r="J170" i="1"/>
  <c r="J186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2" i="1"/>
  <c r="J98" i="1"/>
  <c r="J134" i="1"/>
  <c r="J29" i="1"/>
  <c r="J45" i="1"/>
  <c r="J61" i="1"/>
  <c r="J77" i="1"/>
  <c r="J93" i="1"/>
  <c r="J109" i="1"/>
  <c r="J125" i="1"/>
  <c r="J141" i="1"/>
  <c r="J157" i="1"/>
  <c r="J173" i="1"/>
  <c r="J189" i="1"/>
  <c r="J205" i="1"/>
  <c r="J221" i="1"/>
  <c r="J237" i="1"/>
  <c r="J74" i="1"/>
  <c r="J130" i="1"/>
  <c r="J214" i="1"/>
  <c r="J234" i="1"/>
  <c r="J40" i="1"/>
  <c r="J152" i="1"/>
  <c r="J216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30" i="1"/>
  <c r="J50" i="1"/>
  <c r="J90" i="1"/>
  <c r="J142" i="1"/>
  <c r="J158" i="1"/>
  <c r="J174" i="1"/>
  <c r="J190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58" i="1"/>
  <c r="J110" i="1"/>
  <c r="J17" i="1"/>
  <c r="J33" i="1"/>
  <c r="J49" i="1"/>
  <c r="J65" i="1"/>
  <c r="J81" i="1"/>
  <c r="J97" i="1"/>
  <c r="J113" i="1"/>
  <c r="J129" i="1"/>
  <c r="J145" i="1"/>
  <c r="J161" i="1"/>
  <c r="J177" i="1"/>
  <c r="J193" i="1"/>
  <c r="J209" i="1"/>
  <c r="J225" i="1"/>
  <c r="J18" i="1"/>
  <c r="J82" i="1"/>
  <c r="J138" i="1"/>
  <c r="J230" i="1"/>
  <c r="J206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34" i="1"/>
  <c r="J62" i="1"/>
  <c r="J102" i="1"/>
  <c r="J146" i="1"/>
  <c r="J178" i="1"/>
  <c r="J194" i="1"/>
  <c r="J24" i="1"/>
  <c r="J56" i="1"/>
  <c r="J72" i="1"/>
  <c r="J88" i="1"/>
  <c r="J120" i="1"/>
  <c r="J136" i="1"/>
  <c r="J168" i="1"/>
  <c r="J200" i="1"/>
  <c r="J232" i="1"/>
  <c r="J118" i="1"/>
  <c r="J69" i="1"/>
  <c r="J133" i="1"/>
  <c r="J197" i="1"/>
  <c r="J94" i="1"/>
  <c r="J149" i="1"/>
  <c r="J37" i="1"/>
  <c r="J101" i="1"/>
  <c r="J165" i="1"/>
  <c r="J229" i="1"/>
  <c r="J202" i="1"/>
  <c r="J117" i="1"/>
  <c r="J181" i="1"/>
  <c r="J46" i="1"/>
  <c r="J222" i="1"/>
  <c r="J21" i="1"/>
  <c r="J85" i="1"/>
  <c r="J213" i="1"/>
  <c r="J53" i="1"/>
  <c r="J210" i="1"/>
  <c r="R11" i="1"/>
  <c r="E227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6" i="1"/>
  <c r="R128" i="1"/>
  <c r="R112" i="1"/>
  <c r="R96" i="1"/>
  <c r="R80" i="1"/>
  <c r="R67" i="1"/>
  <c r="R64" i="1"/>
  <c r="R59" i="1"/>
  <c r="R56" i="1"/>
  <c r="R51" i="1"/>
  <c r="R48" i="1"/>
  <c r="R43" i="1"/>
  <c r="R40" i="1"/>
  <c r="R35" i="1"/>
  <c r="R32" i="1"/>
  <c r="R27" i="1"/>
  <c r="R24" i="1"/>
  <c r="R19" i="1"/>
  <c r="R16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16" i="1"/>
  <c r="R100" i="1"/>
  <c r="R84" i="1"/>
  <c r="R72" i="1"/>
  <c r="R69" i="1"/>
  <c r="R66" i="1"/>
  <c r="R61" i="1"/>
  <c r="R58" i="1"/>
  <c r="R53" i="1"/>
  <c r="R50" i="1"/>
  <c r="R45" i="1"/>
  <c r="R42" i="1"/>
  <c r="R37" i="1"/>
  <c r="R34" i="1"/>
  <c r="R29" i="1"/>
  <c r="R26" i="1"/>
  <c r="R21" i="1"/>
  <c r="R18" i="1"/>
  <c r="R232" i="1"/>
  <c r="R200" i="1"/>
  <c r="R168" i="1"/>
  <c r="R136" i="1"/>
  <c r="R124" i="1"/>
  <c r="R92" i="1"/>
  <c r="R74" i="1"/>
  <c r="R62" i="1"/>
  <c r="R57" i="1"/>
  <c r="R46" i="1"/>
  <c r="R41" i="1"/>
  <c r="R30" i="1"/>
  <c r="R25" i="1"/>
  <c r="R208" i="1"/>
  <c r="R63" i="1"/>
  <c r="R52" i="1"/>
  <c r="R224" i="1"/>
  <c r="R192" i="1"/>
  <c r="R160" i="1"/>
  <c r="R120" i="1"/>
  <c r="R88" i="1"/>
  <c r="R78" i="1"/>
  <c r="R60" i="1"/>
  <c r="R55" i="1"/>
  <c r="R44" i="1"/>
  <c r="R39" i="1"/>
  <c r="R28" i="1"/>
  <c r="R23" i="1"/>
  <c r="R216" i="1"/>
  <c r="R184" i="1"/>
  <c r="R152" i="1"/>
  <c r="R108" i="1"/>
  <c r="R70" i="1"/>
  <c r="R65" i="1"/>
  <c r="R54" i="1"/>
  <c r="R49" i="1"/>
  <c r="R38" i="1"/>
  <c r="R33" i="1"/>
  <c r="R22" i="1"/>
  <c r="R17" i="1"/>
  <c r="R176" i="1"/>
  <c r="R144" i="1"/>
  <c r="R104" i="1"/>
  <c r="R68" i="1"/>
  <c r="R47" i="1"/>
  <c r="R36" i="1"/>
  <c r="R31" i="1"/>
  <c r="R20" i="1"/>
  <c r="R15" i="1"/>
  <c r="O225" i="1"/>
  <c r="P225" i="1" s="1"/>
  <c r="G226" i="1"/>
  <c r="M226" i="1"/>
  <c r="D226" i="1"/>
  <c r="C227" i="1" s="1"/>
  <c r="H225" i="1"/>
  <c r="E228" i="1" l="1"/>
  <c r="O226" i="1"/>
  <c r="P226" i="1" s="1"/>
  <c r="G227" i="1"/>
  <c r="M227" i="1"/>
  <c r="D227" i="1"/>
  <c r="C228" i="1" s="1"/>
  <c r="H226" i="1"/>
  <c r="E229" i="1" l="1"/>
  <c r="O227" i="1"/>
  <c r="P227" i="1" s="1"/>
  <c r="M228" i="1"/>
  <c r="G228" i="1"/>
  <c r="D228" i="1"/>
  <c r="C229" i="1" s="1"/>
  <c r="H227" i="1"/>
  <c r="E230" i="1" l="1"/>
  <c r="O228" i="1"/>
  <c r="P228" i="1" s="1"/>
  <c r="G229" i="1"/>
  <c r="M229" i="1"/>
  <c r="D229" i="1"/>
  <c r="C230" i="1" s="1"/>
  <c r="H228" i="1"/>
  <c r="E231" i="1" l="1"/>
  <c r="O229" i="1"/>
  <c r="P229" i="1" s="1"/>
  <c r="G230" i="1"/>
  <c r="M230" i="1"/>
  <c r="D230" i="1"/>
  <c r="C231" i="1" s="1"/>
  <c r="H229" i="1"/>
  <c r="E232" i="1" l="1"/>
  <c r="O230" i="1"/>
  <c r="P230" i="1" s="1"/>
  <c r="G231" i="1"/>
  <c r="M231" i="1"/>
  <c r="D231" i="1"/>
  <c r="C232" i="1" s="1"/>
  <c r="H230" i="1"/>
  <c r="E233" i="1" l="1"/>
  <c r="O231" i="1"/>
  <c r="P231" i="1" s="1"/>
  <c r="G232" i="1"/>
  <c r="M232" i="1"/>
  <c r="D232" i="1"/>
  <c r="C233" i="1" s="1"/>
  <c r="H231" i="1"/>
  <c r="E234" i="1" l="1"/>
  <c r="O232" i="1"/>
  <c r="P232" i="1" s="1"/>
  <c r="G233" i="1"/>
  <c r="M233" i="1"/>
  <c r="D233" i="1"/>
  <c r="C234" i="1" s="1"/>
  <c r="H232" i="1"/>
  <c r="E235" i="1" l="1"/>
  <c r="M234" i="1"/>
  <c r="O233" i="1"/>
  <c r="P233" i="1" s="1"/>
  <c r="G234" i="1"/>
  <c r="D234" i="1"/>
  <c r="C235" i="1" s="1"/>
  <c r="H233" i="1"/>
  <c r="E236" i="1" l="1"/>
  <c r="O234" i="1"/>
  <c r="P234" i="1" s="1"/>
  <c r="G235" i="1"/>
  <c r="M235" i="1"/>
  <c r="D235" i="1"/>
  <c r="C236" i="1" s="1"/>
  <c r="H234" i="1"/>
  <c r="E237" i="1" l="1"/>
  <c r="O235" i="1"/>
  <c r="P235" i="1" s="1"/>
  <c r="G236" i="1"/>
  <c r="M236" i="1"/>
  <c r="D236" i="1"/>
  <c r="C237" i="1" s="1"/>
  <c r="H235" i="1"/>
  <c r="E238" i="1" l="1"/>
  <c r="O236" i="1"/>
  <c r="P236" i="1" s="1"/>
  <c r="G237" i="1"/>
  <c r="M237" i="1"/>
  <c r="D237" i="1"/>
  <c r="C238" i="1" s="1"/>
  <c r="H236" i="1"/>
  <c r="E239" i="1" l="1"/>
  <c r="O237" i="1"/>
  <c r="P237" i="1" s="1"/>
  <c r="G238" i="1"/>
  <c r="M238" i="1"/>
  <c r="D238" i="1"/>
  <c r="C239" i="1" s="1"/>
  <c r="H237" i="1"/>
  <c r="O238" i="1" l="1"/>
  <c r="P238" i="1" s="1"/>
  <c r="G239" i="1"/>
  <c r="M239" i="1"/>
  <c r="D239" i="1"/>
  <c r="H238" i="1"/>
  <c r="O239" i="1" l="1"/>
  <c r="P239" i="1" s="1"/>
  <c r="H239" i="1"/>
</calcChain>
</file>

<file path=xl/sharedStrings.xml><?xml version="1.0" encoding="utf-8"?>
<sst xmlns="http://schemas.openxmlformats.org/spreadsheetml/2006/main" count="346" uniqueCount="48">
  <si>
    <t>prep</t>
  </si>
  <si>
    <t xml:space="preserve"> </t>
  </si>
  <si>
    <t>stimulus</t>
  </si>
  <si>
    <t>rep</t>
  </si>
  <si>
    <t>weight</t>
  </si>
  <si>
    <t>h</t>
  </si>
  <si>
    <t>feel</t>
  </si>
  <si>
    <t>steepness</t>
  </si>
  <si>
    <t>threshold</t>
  </si>
  <si>
    <t>b</t>
  </si>
  <si>
    <t>s</t>
  </si>
  <si>
    <t>t</t>
  </si>
  <si>
    <t>sr-prep</t>
  </si>
  <si>
    <t>prep-feel</t>
  </si>
  <si>
    <t>w feel prep</t>
  </si>
  <si>
    <t>equilibrium</t>
  </si>
  <si>
    <t>speed</t>
  </si>
  <si>
    <t>function</t>
  </si>
  <si>
    <t>repetition</t>
  </si>
  <si>
    <t>duration</t>
  </si>
  <si>
    <t>interval</t>
  </si>
  <si>
    <t>adaptation</t>
  </si>
  <si>
    <t>comb</t>
  </si>
  <si>
    <t>rep-prep</t>
  </si>
  <si>
    <t>difference</t>
  </si>
  <si>
    <t>aggregated</t>
  </si>
  <si>
    <t>impact</t>
  </si>
  <si>
    <r>
      <t xml:space="preserve">aggimpact - </t>
    </r>
    <r>
      <rPr>
        <b/>
        <sz val="11"/>
        <color rgb="FFFF0000"/>
        <rFont val="Symbol"/>
        <family val="1"/>
        <charset val="2"/>
      </rPr>
      <t>w</t>
    </r>
    <r>
      <rPr>
        <b/>
        <vertAlign val="subscript"/>
        <sz val="11"/>
        <color rgb="FFFF0000"/>
        <rFont val="Calibri"/>
        <family val="2"/>
        <scheme val="minor"/>
      </rPr>
      <t>1</t>
    </r>
  </si>
  <si>
    <r>
      <t xml:space="preserve">aggimpact - </t>
    </r>
    <r>
      <rPr>
        <b/>
        <sz val="11"/>
        <color rgb="FFFF0000"/>
        <rFont val="Symbol"/>
        <family val="1"/>
        <charset val="2"/>
      </rPr>
      <t>w</t>
    </r>
    <r>
      <rPr>
        <b/>
        <vertAlign val="subscript"/>
        <sz val="11"/>
        <color rgb="FFFF0000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</si>
  <si>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</si>
  <si>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w</t>
  </si>
  <si>
    <t>prep b</t>
  </si>
  <si>
    <r>
      <rPr>
        <b/>
        <sz val="11"/>
        <color rgb="FFFF0000"/>
        <rFont val="Symbol"/>
        <family val="1"/>
        <charset val="2"/>
      </rPr>
      <t>w</t>
    </r>
    <r>
      <rPr>
        <b/>
        <vertAlign val="subscript"/>
        <sz val="11"/>
        <color rgb="FFFF0000"/>
        <rFont val="Calibri"/>
        <family val="2"/>
        <scheme val="minor"/>
      </rPr>
      <t>1</t>
    </r>
  </si>
  <si>
    <r>
      <rPr>
        <b/>
        <sz val="11"/>
        <color rgb="FFFF0000"/>
        <rFont val="Symbol"/>
        <family val="1"/>
        <charset val="2"/>
      </rPr>
      <t>w</t>
    </r>
    <r>
      <rPr>
        <b/>
        <vertAlign val="subscript"/>
        <sz val="11"/>
        <color rgb="FFFF0000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</si>
  <si>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hD</t>
    </r>
    <r>
      <rPr>
        <sz val="11"/>
        <color theme="1"/>
        <rFont val="Calibri"/>
        <family val="2"/>
        <scheme val="minor"/>
      </rPr>
      <t>t</t>
    </r>
  </si>
  <si>
    <r>
      <t>h</t>
    </r>
    <r>
      <rPr>
        <b/>
        <vertAlign val="subscript"/>
        <sz val="11"/>
        <rFont val="Symbol"/>
        <family val="1"/>
        <charset val="2"/>
      </rPr>
      <t>1</t>
    </r>
    <r>
      <rPr>
        <b/>
        <sz val="11"/>
        <rFont val="Symbol"/>
        <family val="1"/>
        <charset val="2"/>
      </rPr>
      <t>, h</t>
    </r>
    <r>
      <rPr>
        <b/>
        <vertAlign val="subscript"/>
        <sz val="11"/>
        <rFont val="Symbol"/>
        <family val="1"/>
        <charset val="2"/>
      </rPr>
      <t>2</t>
    </r>
  </si>
  <si>
    <r>
      <t>m</t>
    </r>
    <r>
      <rPr>
        <b/>
        <vertAlign val="subscript"/>
        <sz val="11"/>
        <rFont val="Symbol"/>
        <family val="1"/>
        <charset val="2"/>
      </rPr>
      <t>1</t>
    </r>
    <r>
      <rPr>
        <b/>
        <sz val="11"/>
        <rFont val="Symbol"/>
        <family val="1"/>
        <charset val="2"/>
      </rPr>
      <t>, m</t>
    </r>
    <r>
      <rPr>
        <b/>
        <vertAlign val="subscript"/>
        <sz val="11"/>
        <rFont val="Symbol"/>
        <family val="1"/>
        <charset val="2"/>
      </rPr>
      <t>2</t>
    </r>
  </si>
  <si>
    <r>
      <rPr>
        <b/>
        <sz val="11"/>
        <color theme="1"/>
        <rFont val="Symbol"/>
        <family val="1"/>
        <charset val="2"/>
      </rPr>
      <t>h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t, </t>
    </r>
    <r>
      <rPr>
        <b/>
        <sz val="11"/>
        <color theme="1"/>
        <rFont val="Symbol"/>
        <family val="1"/>
        <charset val="2"/>
      </rP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</si>
  <si>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r>
      <rPr>
        <b/>
        <sz val="11"/>
        <color rgb="FF002060"/>
        <rFont val="Symbol"/>
        <family val="1"/>
        <charset val="2"/>
      </rPr>
      <t>w</t>
    </r>
    <r>
      <rPr>
        <b/>
        <sz val="11"/>
        <color rgb="FF002060"/>
        <rFont val="Calibri"/>
        <family val="2"/>
        <scheme val="minor"/>
      </rPr>
      <t>1</t>
    </r>
  </si>
  <si>
    <r>
      <rPr>
        <b/>
        <sz val="11"/>
        <color rgb="FF002060"/>
        <rFont val="Symbol"/>
        <family val="1"/>
        <charset val="2"/>
      </rPr>
      <t>w</t>
    </r>
    <r>
      <rPr>
        <b/>
        <sz val="11"/>
        <color rgb="FF002060"/>
        <rFont val="Calibri"/>
        <family val="2"/>
        <scheme val="minor"/>
      </rPr>
      <t>2</t>
    </r>
  </si>
  <si>
    <t>rep-</t>
  </si>
  <si>
    <t>prep-</t>
  </si>
  <si>
    <t>persistence</t>
  </si>
  <si>
    <t>learning speed</t>
  </si>
  <si>
    <t xml:space="preserve">observed </t>
  </si>
  <si>
    <t>predicted</t>
  </si>
  <si>
    <t xml:space="preserve"> equilibrium</t>
  </si>
  <si>
    <t>observed 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</si>
</sst>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Symbol"/>
      <family val="1"/>
      <charset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vertAlign val="subscript"/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vertAlign val="subscript"/>
      <sz val="11"/>
      <name val="Symbol"/>
      <family val="1"/>
      <charset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002060"/>
      <name val="Symbol"/>
      <family val="1"/>
      <charset val="2"/>
    </font>
    <font>
      <b/>
      <sz val="11"/>
      <color rgb="FF00823B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FBEBA7"/>
        <bgColor indexed="64"/>
      </patternFill>
    </fill>
    <fill>
      <patternFill patternType="solid">
        <fgColor rgb="FFBDFFD3"/>
        <bgColor indexed="64"/>
      </patternFill>
    </fill>
    <fill>
      <patternFill patternType="solid">
        <fgColor rgb="FFF9A29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7" borderId="0" xfId="0" applyNumberFormat="1" applyFill="1"/>
    <xf numFmtId="0" fontId="0" fillId="8" borderId="0" xfId="0" applyNumberFormat="1" applyFill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9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9" borderId="5" xfId="0" applyFont="1" applyFill="1" applyBorder="1" applyAlignment="1">
      <alignment horizontal="center"/>
    </xf>
    <xf numFmtId="0" fontId="0" fillId="10" borderId="5" xfId="0" applyFill="1" applyBorder="1"/>
    <xf numFmtId="0" fontId="17" fillId="0" borderId="0" xfId="0" applyFont="1"/>
    <xf numFmtId="0" fontId="17" fillId="0" borderId="0" xfId="0" applyFont="1" applyAlignment="1">
      <alignment horizontal="right"/>
    </xf>
    <xf numFmtId="0" fontId="1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23B"/>
      <color rgb="FF66FFFF"/>
      <color rgb="FFFFABFF"/>
      <color rgb="FFFF9393"/>
      <color rgb="FFBDFFD3"/>
      <color rgb="FFF9A291"/>
      <color rgb="FFF57055"/>
      <color rgb="FFFBEBA7"/>
      <color rgb="FF97D5FF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preparation</a:t>
            </a:r>
          </a:p>
        </c:rich>
      </c:tx>
      <c:layout>
        <c:manualLayout>
          <c:xMode val="edge"/>
          <c:yMode val="edge"/>
          <c:x val="9.0556023062377977E-2"/>
          <c:y val="6.6495588824203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399372448022422E-2"/>
          <c:y val="8.074559770937724E-2"/>
          <c:w val="0.87022930688653544"/>
          <c:h val="0.71939355762348212"/>
        </c:manualLayout>
      </c:layout>
      <c:lineChart>
        <c:grouping val="standard"/>
        <c:varyColors val="0"/>
        <c:ser>
          <c:idx val="0"/>
          <c:order val="0"/>
          <c:tx>
            <c:v>preparation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sheet1!$C$15:$C$166</c:f>
              <c:numCache>
                <c:formatCode>General</c:formatCode>
                <c:ptCount val="152"/>
                <c:pt idx="0">
                  <c:v>0</c:v>
                </c:pt>
                <c:pt idx="1">
                  <c:v>5.5380171055906764E-2</c:v>
                </c:pt>
                <c:pt idx="2">
                  <c:v>5.0356256324164454E-2</c:v>
                </c:pt>
                <c:pt idx="3">
                  <c:v>6.1893974192395604E-2</c:v>
                </c:pt>
                <c:pt idx="4">
                  <c:v>6.7842079234513797E-2</c:v>
                </c:pt>
                <c:pt idx="5">
                  <c:v>7.7136772073321716E-2</c:v>
                </c:pt>
                <c:pt idx="6">
                  <c:v>8.6888316149159275E-2</c:v>
                </c:pt>
                <c:pt idx="7">
                  <c:v>9.8465029815203664E-2</c:v>
                </c:pt>
                <c:pt idx="8">
                  <c:v>0.11171740638801916</c:v>
                </c:pt>
                <c:pt idx="9">
                  <c:v>0.12711958588857397</c:v>
                </c:pt>
                <c:pt idx="10">
                  <c:v>0.14498108488179112</c:v>
                </c:pt>
                <c:pt idx="11">
                  <c:v>0.16574278750325006</c:v>
                </c:pt>
                <c:pt idx="12">
                  <c:v>0.18985316869055027</c:v>
                </c:pt>
                <c:pt idx="13">
                  <c:v>0.21778495624858885</c:v>
                </c:pt>
                <c:pt idx="14">
                  <c:v>0.24996588024921698</c:v>
                </c:pt>
                <c:pt idx="15">
                  <c:v>0.28669817654954655</c:v>
                </c:pt>
                <c:pt idx="16">
                  <c:v>0.32802908950729781</c:v>
                </c:pt>
                <c:pt idx="17">
                  <c:v>0.37359696243738888</c:v>
                </c:pt>
                <c:pt idx="18">
                  <c:v>0.42248858105841036</c:v>
                </c:pt>
                <c:pt idx="19">
                  <c:v>0.47318534757972674</c:v>
                </c:pt>
                <c:pt idx="20">
                  <c:v>0.52368216980503524</c:v>
                </c:pt>
                <c:pt idx="21">
                  <c:v>0.57181051467513577</c:v>
                </c:pt>
                <c:pt idx="22">
                  <c:v>0.61568147025510866</c:v>
                </c:pt>
                <c:pt idx="23">
                  <c:v>0.65406735088202272</c:v>
                </c:pt>
                <c:pt idx="24">
                  <c:v>0.68655905989058708</c:v>
                </c:pt>
                <c:pt idx="25">
                  <c:v>0.71346904883799434</c:v>
                </c:pt>
                <c:pt idx="26">
                  <c:v>0.73558091797289138</c:v>
                </c:pt>
                <c:pt idx="27">
                  <c:v>0.75388114228765568</c:v>
                </c:pt>
                <c:pt idx="28">
                  <c:v>0.7693585767448794</c:v>
                </c:pt>
                <c:pt idx="29">
                  <c:v>0.78289155509679731</c:v>
                </c:pt>
                <c:pt idx="30">
                  <c:v>0.79520378563206917</c:v>
                </c:pt>
                <c:pt idx="31">
                  <c:v>0.80686096311939681</c:v>
                </c:pt>
                <c:pt idx="32">
                  <c:v>0.81828559087656683</c:v>
                </c:pt>
                <c:pt idx="33">
                  <c:v>0.82977623170220161</c:v>
                </c:pt>
                <c:pt idx="34">
                  <c:v>0.84152436405622499</c:v>
                </c:pt>
                <c:pt idx="35">
                  <c:v>0.85362646937570152</c:v>
                </c:pt>
                <c:pt idx="36">
                  <c:v>0.86609162801819672</c:v>
                </c:pt>
                <c:pt idx="37">
                  <c:v>0.87884656666964789</c:v>
                </c:pt>
                <c:pt idx="38">
                  <c:v>0.89174124290021306</c:v>
                </c:pt>
                <c:pt idx="39">
                  <c:v>0.90455869163688396</c:v>
                </c:pt>
                <c:pt idx="40">
                  <c:v>0.91703261120008961</c:v>
                </c:pt>
                <c:pt idx="41">
                  <c:v>0.92887447707181514</c:v>
                </c:pt>
                <c:pt idx="42">
                  <c:v>0.93980861977691399</c:v>
                </c:pt>
                <c:pt idx="43">
                  <c:v>0.94960946764581899</c:v>
                </c:pt>
                <c:pt idx="44">
                  <c:v>0.95813204932982854</c:v>
                </c:pt>
                <c:pt idx="45">
                  <c:v>0.96532721572762037</c:v>
                </c:pt>
                <c:pt idx="46">
                  <c:v>0.97123764418045588</c:v>
                </c:pt>
                <c:pt idx="47">
                  <c:v>0.97597746665494023</c:v>
                </c:pt>
                <c:pt idx="48">
                  <c:v>0.97970354274960902</c:v>
                </c:pt>
                <c:pt idx="49">
                  <c:v>0.98258736978651828</c:v>
                </c:pt>
                <c:pt idx="50">
                  <c:v>0.98479377735981932</c:v>
                </c:pt>
                <c:pt idx="51">
                  <c:v>0.98646838553649752</c:v>
                </c:pt>
                <c:pt idx="52">
                  <c:v>0.98773264145263295</c:v>
                </c:pt>
                <c:pt idx="53">
                  <c:v>0.98868392136205696</c:v>
                </c:pt>
                <c:pt idx="54">
                  <c:v>0.98939827437991246</c:v>
                </c:pt>
                <c:pt idx="55">
                  <c:v>0.98993409296618096</c:v>
                </c:pt>
                <c:pt idx="56">
                  <c:v>0.99033574148278281</c:v>
                </c:pt>
                <c:pt idx="57">
                  <c:v>0.99063671426742883</c:v>
                </c:pt>
                <c:pt idx="58">
                  <c:v>0.99086220723293972</c:v>
                </c:pt>
                <c:pt idx="59">
                  <c:v>0.99103113552717081</c:v>
                </c:pt>
                <c:pt idx="60">
                  <c:v>0.99115768367702506</c:v>
                </c:pt>
                <c:pt idx="61">
                  <c:v>0.99125248262277121</c:v>
                </c:pt>
                <c:pt idx="62">
                  <c:v>0.99132349768452899</c:v>
                </c:pt>
                <c:pt idx="63">
                  <c:v>0.99137669612015267</c:v>
                </c:pt>
                <c:pt idx="64">
                  <c:v>0.99141654805997237</c:v>
                </c:pt>
                <c:pt idx="65">
                  <c:v>0.99144640205057444</c:v>
                </c:pt>
                <c:pt idx="66">
                  <c:v>0.99146876646088544</c:v>
                </c:pt>
                <c:pt idx="67">
                  <c:v>0.99148552030031067</c:v>
                </c:pt>
                <c:pt idx="68">
                  <c:v>0.99149807113964294</c:v>
                </c:pt>
                <c:pt idx="69">
                  <c:v>0.99150747340331191</c:v>
                </c:pt>
                <c:pt idx="70">
                  <c:v>0.99151451697706283</c:v>
                </c:pt>
                <c:pt idx="71">
                  <c:v>0.99151979358082309</c:v>
                </c:pt>
                <c:pt idx="72">
                  <c:v>0.99152374648699404</c:v>
                </c:pt>
                <c:pt idx="73">
                  <c:v>0.99152670776376839</c:v>
                </c:pt>
                <c:pt idx="74">
                  <c:v>0.9915289261740009</c:v>
                </c:pt>
                <c:pt idx="75">
                  <c:v>0.99153058807443029</c:v>
                </c:pt>
                <c:pt idx="76">
                  <c:v>0.99153183307157744</c:v>
                </c:pt>
                <c:pt idx="77">
                  <c:v>0.99153276574988869</c:v>
                </c:pt>
                <c:pt idx="78">
                  <c:v>0.99153346445758228</c:v>
                </c:pt>
                <c:pt idx="79">
                  <c:v>0.99153398788837732</c:v>
                </c:pt>
                <c:pt idx="80">
                  <c:v>0.99153438001207328</c:v>
                </c:pt>
                <c:pt idx="81">
                  <c:v>0.9915346737682188</c:v>
                </c:pt>
                <c:pt idx="82">
                  <c:v>0.99153489383316862</c:v>
                </c:pt>
                <c:pt idx="83">
                  <c:v>0.9915350586929903</c:v>
                </c:pt>
                <c:pt idx="84">
                  <c:v>0.99153518219635739</c:v>
                </c:pt>
                <c:pt idx="85">
                  <c:v>0.99153527471788405</c:v>
                </c:pt>
                <c:pt idx="86">
                  <c:v>0.99153534402962273</c:v>
                </c:pt>
                <c:pt idx="87">
                  <c:v>0.99153539595394202</c:v>
                </c:pt>
                <c:pt idx="88">
                  <c:v>0.9915354348526193</c:v>
                </c:pt>
                <c:pt idx="89">
                  <c:v>0.99153546399324466</c:v>
                </c:pt>
                <c:pt idx="90">
                  <c:v>0.9915354858237051</c:v>
                </c:pt>
                <c:pt idx="91">
                  <c:v>0.99153550217781594</c:v>
                </c:pt>
                <c:pt idx="92">
                  <c:v>0.99153551442936427</c:v>
                </c:pt>
                <c:pt idx="93">
                  <c:v>0.99153552360751174</c:v>
                </c:pt>
                <c:pt idx="94">
                  <c:v>0.9915355304832455</c:v>
                </c:pt>
                <c:pt idx="95">
                  <c:v>0.99153553563414554</c:v>
                </c:pt>
                <c:pt idx="96">
                  <c:v>0.99153553949290008</c:v>
                </c:pt>
                <c:pt idx="97">
                  <c:v>0.99153554238365438</c:v>
                </c:pt>
                <c:pt idx="98">
                  <c:v>0.99153554454923953</c:v>
                </c:pt>
                <c:pt idx="99">
                  <c:v>0.99153554617157003</c:v>
                </c:pt>
                <c:pt idx="100">
                  <c:v>0.9915355473869254</c:v>
                </c:pt>
                <c:pt idx="101">
                  <c:v>0.99153554829739898</c:v>
                </c:pt>
                <c:pt idx="102">
                  <c:v>0.99153554897947305</c:v>
                </c:pt>
                <c:pt idx="103">
                  <c:v>0.99153554949044309</c:v>
                </c:pt>
                <c:pt idx="104">
                  <c:v>0.99153554987323211</c:v>
                </c:pt>
                <c:pt idx="105">
                  <c:v>0.9915355501599955</c:v>
                </c:pt>
                <c:pt idx="106">
                  <c:v>0.99153555037482188</c:v>
                </c:pt>
                <c:pt idx="107">
                  <c:v>0.99153555053575726</c:v>
                </c:pt>
                <c:pt idx="108">
                  <c:v>0.99153555065632082</c:v>
                </c:pt>
                <c:pt idx="109">
                  <c:v>0.99153555074664002</c:v>
                </c:pt>
                <c:pt idx="110">
                  <c:v>0.99153555081430178</c:v>
                </c:pt>
                <c:pt idx="111">
                  <c:v>0.99153555086499001</c:v>
                </c:pt>
                <c:pt idx="112">
                  <c:v>0.99153555090296286</c:v>
                </c:pt>
                <c:pt idx="113">
                  <c:v>0.99153555093140977</c:v>
                </c:pt>
                <c:pt idx="114">
                  <c:v>0.99153555095272072</c:v>
                </c:pt>
                <c:pt idx="115">
                  <c:v>0.9915355509686854</c:v>
                </c:pt>
                <c:pt idx="116">
                  <c:v>0.99153555098064539</c:v>
                </c:pt>
                <c:pt idx="117">
                  <c:v>0.99153555098960489</c:v>
                </c:pt>
                <c:pt idx="118">
                  <c:v>0.99153555099631707</c:v>
                </c:pt>
                <c:pt idx="119">
                  <c:v>0.99153555100134549</c:v>
                </c:pt>
                <c:pt idx="120">
                  <c:v>0.99153555100511215</c:v>
                </c:pt>
                <c:pt idx="121">
                  <c:v>0.99153555100793422</c:v>
                </c:pt>
                <c:pt idx="122">
                  <c:v>0.9915355510100482</c:v>
                </c:pt>
                <c:pt idx="123">
                  <c:v>0.99153555101163182</c:v>
                </c:pt>
                <c:pt idx="124">
                  <c:v>0.99153555101281843</c:v>
                </c:pt>
                <c:pt idx="125">
                  <c:v>0.99153555101370705</c:v>
                </c:pt>
                <c:pt idx="126">
                  <c:v>0.99153555101437307</c:v>
                </c:pt>
                <c:pt idx="127">
                  <c:v>0.9915355510148719</c:v>
                </c:pt>
                <c:pt idx="128">
                  <c:v>0.9915355510152456</c:v>
                </c:pt>
                <c:pt idx="129">
                  <c:v>0.99153555101552537</c:v>
                </c:pt>
                <c:pt idx="130">
                  <c:v>0.99153555101573509</c:v>
                </c:pt>
                <c:pt idx="131">
                  <c:v>0.9915355510158923</c:v>
                </c:pt>
                <c:pt idx="132">
                  <c:v>0.99153555101600999</c:v>
                </c:pt>
                <c:pt idx="133">
                  <c:v>0.99153555101609814</c:v>
                </c:pt>
                <c:pt idx="134">
                  <c:v>0.9915355510161642</c:v>
                </c:pt>
                <c:pt idx="135">
                  <c:v>0.9915355510162136</c:v>
                </c:pt>
                <c:pt idx="136">
                  <c:v>0.99153555101625068</c:v>
                </c:pt>
                <c:pt idx="137">
                  <c:v>0.99153555101627844</c:v>
                </c:pt>
                <c:pt idx="138">
                  <c:v>0.99153555101629931</c:v>
                </c:pt>
                <c:pt idx="139">
                  <c:v>0.99153555101631496</c:v>
                </c:pt>
                <c:pt idx="140">
                  <c:v>0.99153555101632673</c:v>
                </c:pt>
                <c:pt idx="141">
                  <c:v>0.99153555101633528</c:v>
                </c:pt>
                <c:pt idx="142">
                  <c:v>0.99153555101634183</c:v>
                </c:pt>
                <c:pt idx="143">
                  <c:v>0.99153555101634672</c:v>
                </c:pt>
                <c:pt idx="144">
                  <c:v>0.99153555101635049</c:v>
                </c:pt>
                <c:pt idx="145">
                  <c:v>0.99153555101635316</c:v>
                </c:pt>
                <c:pt idx="146">
                  <c:v>0.99153555101635515</c:v>
                </c:pt>
                <c:pt idx="147">
                  <c:v>0.99153555101635671</c:v>
                </c:pt>
                <c:pt idx="148">
                  <c:v>0.99153555101635793</c:v>
                </c:pt>
                <c:pt idx="149">
                  <c:v>0.99153555101635893</c:v>
                </c:pt>
                <c:pt idx="150">
                  <c:v>0.99153555101635948</c:v>
                </c:pt>
                <c:pt idx="151">
                  <c:v>0.99153555101636004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9904"/>
        <c:axId val="144861440"/>
      </c:lineChart>
      <c:catAx>
        <c:axId val="1448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6144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486144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4859904"/>
        <c:crossesAt val="1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rep stimulus</a:t>
            </a:r>
          </a:p>
        </c:rich>
      </c:tx>
      <c:layout>
        <c:manualLayout>
          <c:xMode val="edge"/>
          <c:yMode val="edge"/>
          <c:x val="0.10510449947116406"/>
          <c:y val="3.9586479049666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45673321424542E-2"/>
          <c:y val="6.139651713875359E-2"/>
          <c:w val="0.86701569051030425"/>
          <c:h val="0.77004585941555492"/>
        </c:manualLayout>
      </c:layout>
      <c:lineChart>
        <c:grouping val="standard"/>
        <c:varyColors val="0"/>
        <c:ser>
          <c:idx val="0"/>
          <c:order val="0"/>
          <c:tx>
            <c:v>rep stimulus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sheet1!$B$15:$B$166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69248"/>
        <c:axId val="144870784"/>
      </c:lineChart>
      <c:catAx>
        <c:axId val="144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70784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48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69248"/>
        <c:crossesAt val="1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29764034660209E-2"/>
          <c:y val="8.0745848487784114E-2"/>
          <c:w val="0.82769799531426469"/>
          <c:h val="0.71939329358684356"/>
        </c:manualLayout>
      </c:layout>
      <c:lineChart>
        <c:grouping val="standard"/>
        <c:varyColors val="0"/>
        <c:ser>
          <c:idx val="3"/>
          <c:order val="0"/>
          <c:tx>
            <c:v> w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sheet1!$E$15:$E$166</c:f>
              <c:numCache>
                <c:formatCode>General</c:formatCode>
                <c:ptCount val="152"/>
                <c:pt idx="0">
                  <c:v>0.1</c:v>
                </c:pt>
                <c:pt idx="1">
                  <c:v>9.2000000000000012E-2</c:v>
                </c:pt>
                <c:pt idx="2">
                  <c:v>0.10475407812750535</c:v>
                </c:pt>
                <c:pt idx="3">
                  <c:v>0.11440624512329463</c:v>
                </c:pt>
                <c:pt idx="4">
                  <c:v>0.12717891231714526</c:v>
                </c:pt>
                <c:pt idx="5">
                  <c:v>0.14069019828702753</c:v>
                </c:pt>
                <c:pt idx="6">
                  <c:v>0.15594873615010726</c:v>
                </c:pt>
                <c:pt idx="7">
                  <c:v>0.17280811448189345</c:v>
                </c:pt>
                <c:pt idx="8">
                  <c:v>0.19156325479151595</c:v>
                </c:pt>
                <c:pt idx="9">
                  <c:v>0.21236477696958017</c:v>
                </c:pt>
                <c:pt idx="10">
                  <c:v>0.23542514016516639</c:v>
                </c:pt>
                <c:pt idx="11">
                  <c:v>0.26093068601283209</c:v>
                </c:pt>
                <c:pt idx="12">
                  <c:v>0.28905439443514469</c:v>
                </c:pt>
                <c:pt idx="13">
                  <c:v>0.31992015327357709</c:v>
                </c:pt>
                <c:pt idx="14">
                  <c:v>0.35357100487763532</c:v>
                </c:pt>
                <c:pt idx="15">
                  <c:v>0.389919401601176</c:v>
                </c:pt>
                <c:pt idx="16">
                  <c:v>0.42868944751676152</c:v>
                </c:pt>
                <c:pt idx="17">
                  <c:v>0.46935688385821583</c:v>
                </c:pt>
                <c:pt idx="18">
                  <c:v>0.51110699568111095</c:v>
                </c:pt>
                <c:pt idx="19">
                  <c:v>0.55283912070025032</c:v>
                </c:pt>
                <c:pt idx="20">
                  <c:v>0.59324798148243363</c:v>
                </c:pt>
                <c:pt idx="21">
                  <c:v>0.63099165481578179</c:v>
                </c:pt>
                <c:pt idx="22">
                  <c:v>0.66491346314220245</c:v>
                </c:pt>
                <c:pt idx="23">
                  <c:v>0.69424301476094685</c:v>
                </c:pt>
                <c:pt idx="24">
                  <c:v>0.71869783811966359</c:v>
                </c:pt>
                <c:pt idx="25">
                  <c:v>0.73845423019239198</c:v>
                </c:pt>
                <c:pt idx="26">
                  <c:v>0.75401981642189464</c:v>
                </c:pt>
                <c:pt idx="27">
                  <c:v>0.76607356280395233</c:v>
                </c:pt>
                <c:pt idx="28">
                  <c:v>0.7753287696534914</c:v>
                </c:pt>
                <c:pt idx="29">
                  <c:v>0.78244356328717646</c:v>
                </c:pt>
                <c:pt idx="30">
                  <c:v>0.78797731704797047</c:v>
                </c:pt>
                <c:pt idx="31">
                  <c:v>0.7923796277334616</c:v>
                </c:pt>
                <c:pt idx="32">
                  <c:v>0.79599756692685941</c:v>
                </c:pt>
                <c:pt idx="33">
                  <c:v>0.79909066216771552</c:v>
                </c:pt>
                <c:pt idx="34">
                  <c:v>0.80184732649840129</c:v>
                </c:pt>
                <c:pt idx="35">
                  <c:v>0.80439966140031871</c:v>
                </c:pt>
                <c:pt idx="36">
                  <c:v>0.80683553906730832</c:v>
                </c:pt>
                <c:pt idx="37">
                  <c:v>0.8092079449197046</c:v>
                </c:pt>
                <c:pt idx="38">
                  <c:v>0.8115420863481938</c:v>
                </c:pt>
                <c:pt idx="39">
                  <c:v>0.81384099710203539</c:v>
                </c:pt>
                <c:pt idx="40">
                  <c:v>0.8160904149729965</c:v>
                </c:pt>
                <c:pt idx="41">
                  <c:v>0.81826361656797197</c:v>
                </c:pt>
                <c:pt idx="42">
                  <c:v>0.8203266424926734</c:v>
                </c:pt>
                <c:pt idx="43">
                  <c:v>0.8222439391451174</c:v>
                </c:pt>
                <c:pt idx="44">
                  <c:v>0.82398395934119717</c:v>
                </c:pt>
                <c:pt idx="45">
                  <c:v>0.82552388649443786</c:v>
                </c:pt>
                <c:pt idx="46">
                  <c:v>0.82685259191940308</c:v>
                </c:pt>
                <c:pt idx="47">
                  <c:v>0.82797129685391124</c:v>
                </c:pt>
                <c:pt idx="48">
                  <c:v>0.82889204826098017</c:v>
                </c:pt>
                <c:pt idx="49">
                  <c:v>0.82963471100464048</c:v>
                </c:pt>
                <c:pt idx="50">
                  <c:v>0.83022344661101743</c:v>
                </c:pt>
                <c:pt idx="51">
                  <c:v>0.83068352820976299</c:v>
                </c:pt>
                <c:pt idx="52">
                  <c:v>0.83103898458164238</c:v>
                </c:pt>
                <c:pt idx="53">
                  <c:v>0.83131118983978836</c:v>
                </c:pt>
                <c:pt idx="54">
                  <c:v>0.83151826038024435</c:v>
                </c:pt>
                <c:pt idx="55">
                  <c:v>0.8316750165275496</c:v>
                </c:pt>
                <c:pt idx="56">
                  <c:v>0.83179327114028467</c:v>
                </c:pt>
                <c:pt idx="57">
                  <c:v>0.83188226366813378</c:v>
                </c:pt>
                <c:pt idx="58">
                  <c:v>0.83194912334663429</c:v>
                </c:pt>
                <c:pt idx="59">
                  <c:v>0.83199929850617727</c:v>
                </c:pt>
                <c:pt idx="60">
                  <c:v>0.83203692501399684</c:v>
                </c:pt>
                <c:pt idx="61">
                  <c:v>0.83206512795143606</c:v>
                </c:pt>
                <c:pt idx="62">
                  <c:v>0.83208626125015173</c:v>
                </c:pt>
                <c:pt idx="63">
                  <c:v>0.83210209427285398</c:v>
                </c:pt>
                <c:pt idx="64">
                  <c:v>0.83211395515713404</c:v>
                </c:pt>
                <c:pt idx="65">
                  <c:v>0.83212283996278569</c:v>
                </c:pt>
                <c:pt idx="66">
                  <c:v>0.83212949528790869</c:v>
                </c:pt>
                <c:pt idx="67">
                  <c:v>0.83213448055770145</c:v>
                </c:pt>
                <c:pt idx="68">
                  <c:v>0.83213821486697703</c:v>
                </c:pt>
                <c:pt idx="69">
                  <c:v>0.8321410121485987</c:v>
                </c:pt>
                <c:pt idx="70">
                  <c:v>0.83214310754974286</c:v>
                </c:pt>
                <c:pt idx="71">
                  <c:v>0.8321446772013984</c:v>
                </c:pt>
                <c:pt idx="72">
                  <c:v>0.83214585303037125</c:v>
                </c:pt>
                <c:pt idx="73">
                  <c:v>0.83214673385462345</c:v>
                </c:pt>
                <c:pt idx="74">
                  <c:v>0.83214739369366186</c:v>
                </c:pt>
                <c:pt idx="75">
                  <c:v>0.8321478879927412</c:v>
                </c:pt>
                <c:pt idx="76">
                  <c:v>0.83214825828455885</c:v>
                </c:pt>
                <c:pt idx="77">
                  <c:v>0.83214853568074154</c:v>
                </c:pt>
                <c:pt idx="78">
                  <c:v>0.83214874348693946</c:v>
                </c:pt>
                <c:pt idx="79">
                  <c:v>0.83214889916156565</c:v>
                </c:pt>
                <c:pt idx="80">
                  <c:v>0.83214901578295519</c:v>
                </c:pt>
                <c:pt idx="81">
                  <c:v>0.83214910314834434</c:v>
                </c:pt>
                <c:pt idx="82">
                  <c:v>0.83214916859708055</c:v>
                </c:pt>
                <c:pt idx="83">
                  <c:v>0.83214921762727523</c:v>
                </c:pt>
                <c:pt idx="84">
                  <c:v>0.83214925435773479</c:v>
                </c:pt>
                <c:pt idx="85">
                  <c:v>0.83214928187399517</c:v>
                </c:pt>
                <c:pt idx="86">
                  <c:v>0.83214930248754049</c:v>
                </c:pt>
                <c:pt idx="87">
                  <c:v>0.8321493179299887</c:v>
                </c:pt>
                <c:pt idx="88">
                  <c:v>0.8321493294985608</c:v>
                </c:pt>
                <c:pt idx="89">
                  <c:v>0.83214933816505521</c:v>
                </c:pt>
                <c:pt idx="90">
                  <c:v>0.83214934465748491</c:v>
                </c:pt>
                <c:pt idx="91">
                  <c:v>0.83214934952123332</c:v>
                </c:pt>
                <c:pt idx="92">
                  <c:v>0.83214935316486949</c:v>
                </c:pt>
                <c:pt idx="93">
                  <c:v>0.83214935589446903</c:v>
                </c:pt>
                <c:pt idx="94">
                  <c:v>0.83214935793932587</c:v>
                </c:pt>
                <c:pt idx="95">
                  <c:v>0.83214935947121338</c:v>
                </c:pt>
                <c:pt idx="96">
                  <c:v>0.83214936061881428</c:v>
                </c:pt>
                <c:pt idx="97">
                  <c:v>0.83214936147853003</c:v>
                </c:pt>
                <c:pt idx="98">
                  <c:v>0.83214936212257906</c:v>
                </c:pt>
                <c:pt idx="99">
                  <c:v>0.83214936260506311</c:v>
                </c:pt>
                <c:pt idx="100">
                  <c:v>0.83214936296651199</c:v>
                </c:pt>
                <c:pt idx="101">
                  <c:v>0.8321493632372885</c:v>
                </c:pt>
                <c:pt idx="102">
                  <c:v>0.83214936344013846</c:v>
                </c:pt>
                <c:pt idx="103">
                  <c:v>0.8321493635921019</c:v>
                </c:pt>
                <c:pt idx="104">
                  <c:v>0.83214936370594406</c:v>
                </c:pt>
                <c:pt idx="105">
                  <c:v>0.83214936379122806</c:v>
                </c:pt>
                <c:pt idx="106">
                  <c:v>0.83214936385511784</c:v>
                </c:pt>
                <c:pt idx="107">
                  <c:v>0.83214936390298033</c:v>
                </c:pt>
                <c:pt idx="108">
                  <c:v>0.8321493639388361</c:v>
                </c:pt>
                <c:pt idx="109">
                  <c:v>0.83214936396569716</c:v>
                </c:pt>
                <c:pt idx="110">
                  <c:v>0.83214936398581996</c:v>
                </c:pt>
                <c:pt idx="111">
                  <c:v>0.83214936400089479</c:v>
                </c:pt>
                <c:pt idx="112">
                  <c:v>0.83214936401218786</c:v>
                </c:pt>
                <c:pt idx="113">
                  <c:v>0.8321493640206481</c:v>
                </c:pt>
                <c:pt idx="114">
                  <c:v>0.83214936402698592</c:v>
                </c:pt>
                <c:pt idx="115">
                  <c:v>0.8321493640317339</c:v>
                </c:pt>
                <c:pt idx="116">
                  <c:v>0.83214936403529083</c:v>
                </c:pt>
                <c:pt idx="117">
                  <c:v>0.83214936403795547</c:v>
                </c:pt>
                <c:pt idx="118">
                  <c:v>0.83214936403995166</c:v>
                </c:pt>
                <c:pt idx="119">
                  <c:v>0.83214936404144701</c:v>
                </c:pt>
                <c:pt idx="120">
                  <c:v>0.83214936404256734</c:v>
                </c:pt>
                <c:pt idx="121">
                  <c:v>0.83214936404340656</c:v>
                </c:pt>
                <c:pt idx="122">
                  <c:v>0.83214936404403528</c:v>
                </c:pt>
                <c:pt idx="123">
                  <c:v>0.83214936404450623</c:v>
                </c:pt>
                <c:pt idx="124">
                  <c:v>0.83214936404485906</c:v>
                </c:pt>
                <c:pt idx="125">
                  <c:v>0.83214936404512341</c:v>
                </c:pt>
                <c:pt idx="126">
                  <c:v>0.83214936404532147</c:v>
                </c:pt>
                <c:pt idx="127">
                  <c:v>0.8321493640454698</c:v>
                </c:pt>
                <c:pt idx="128">
                  <c:v>0.83214936404558093</c:v>
                </c:pt>
                <c:pt idx="129">
                  <c:v>0.8321493640456642</c:v>
                </c:pt>
                <c:pt idx="130">
                  <c:v>0.83214936404572659</c:v>
                </c:pt>
                <c:pt idx="131">
                  <c:v>0.83214936404577333</c:v>
                </c:pt>
                <c:pt idx="132">
                  <c:v>0.8321493640458083</c:v>
                </c:pt>
                <c:pt idx="133">
                  <c:v>0.83214936404583451</c:v>
                </c:pt>
                <c:pt idx="134">
                  <c:v>0.83214936404585416</c:v>
                </c:pt>
                <c:pt idx="135">
                  <c:v>0.83214936404586892</c:v>
                </c:pt>
                <c:pt idx="136">
                  <c:v>0.83214936404587991</c:v>
                </c:pt>
                <c:pt idx="137">
                  <c:v>0.83214936404588813</c:v>
                </c:pt>
                <c:pt idx="138">
                  <c:v>0.83214936404589435</c:v>
                </c:pt>
                <c:pt idx="139">
                  <c:v>0.83214936404589901</c:v>
                </c:pt>
                <c:pt idx="140">
                  <c:v>0.83214936404590245</c:v>
                </c:pt>
                <c:pt idx="141">
                  <c:v>0.83214936404590512</c:v>
                </c:pt>
                <c:pt idx="142">
                  <c:v>0.832149364045907</c:v>
                </c:pt>
                <c:pt idx="143">
                  <c:v>0.83214936404590845</c:v>
                </c:pt>
                <c:pt idx="144">
                  <c:v>0.83214936404590956</c:v>
                </c:pt>
                <c:pt idx="145">
                  <c:v>0.83214936404591044</c:v>
                </c:pt>
                <c:pt idx="146">
                  <c:v>0.832149364045911</c:v>
                </c:pt>
                <c:pt idx="147">
                  <c:v>0.83214936404591144</c:v>
                </c:pt>
                <c:pt idx="148">
                  <c:v>0.83214936404591178</c:v>
                </c:pt>
                <c:pt idx="149">
                  <c:v>0.832149364045912</c:v>
                </c:pt>
                <c:pt idx="150">
                  <c:v>0.83214936404591222</c:v>
                </c:pt>
                <c:pt idx="151">
                  <c:v>0.83214936404591233</c:v>
                </c:pt>
              </c:numCache>
            </c:numRef>
          </c:val>
          <c:smooth val="0"/>
        </c:ser>
        <c:ser>
          <c:idx val="0"/>
          <c:order val="1"/>
          <c:tx>
            <c:v>eq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sheet1!$J$15:$J$166</c:f>
              <c:numCache>
                <c:formatCode>General</c:formatCode>
                <c:ptCount val="152"/>
                <c:pt idx="0">
                  <c:v>0.83214936404591289</c:v>
                </c:pt>
                <c:pt idx="1">
                  <c:v>0.83214936404591289</c:v>
                </c:pt>
                <c:pt idx="2">
                  <c:v>0.83214936404591289</c:v>
                </c:pt>
                <c:pt idx="3">
                  <c:v>0.83214936404591289</c:v>
                </c:pt>
                <c:pt idx="4">
                  <c:v>0.83214936404591289</c:v>
                </c:pt>
                <c:pt idx="5">
                  <c:v>0.83214936404591289</c:v>
                </c:pt>
                <c:pt idx="6">
                  <c:v>0.83214936404591289</c:v>
                </c:pt>
                <c:pt idx="7">
                  <c:v>0.83214936404591289</c:v>
                </c:pt>
                <c:pt idx="8">
                  <c:v>0.83214936404591289</c:v>
                </c:pt>
                <c:pt idx="9">
                  <c:v>0.83214936404591289</c:v>
                </c:pt>
                <c:pt idx="10">
                  <c:v>0.83214936404591289</c:v>
                </c:pt>
                <c:pt idx="11">
                  <c:v>0.83214936404591289</c:v>
                </c:pt>
                <c:pt idx="12">
                  <c:v>0.83214936404591289</c:v>
                </c:pt>
                <c:pt idx="13">
                  <c:v>0.83214936404591289</c:v>
                </c:pt>
                <c:pt idx="14">
                  <c:v>0.83214936404591289</c:v>
                </c:pt>
                <c:pt idx="15">
                  <c:v>0.83214936404591289</c:v>
                </c:pt>
                <c:pt idx="16">
                  <c:v>0.83214936404591289</c:v>
                </c:pt>
                <c:pt idx="17">
                  <c:v>0.83214936404591289</c:v>
                </c:pt>
                <c:pt idx="18">
                  <c:v>0.83214936404591289</c:v>
                </c:pt>
                <c:pt idx="19">
                  <c:v>0.83214936404591289</c:v>
                </c:pt>
                <c:pt idx="20">
                  <c:v>0.83214936404591289</c:v>
                </c:pt>
                <c:pt idx="21">
                  <c:v>0.83214936404591289</c:v>
                </c:pt>
                <c:pt idx="22">
                  <c:v>0.83214936404591289</c:v>
                </c:pt>
                <c:pt idx="23">
                  <c:v>0.83214936404591289</c:v>
                </c:pt>
                <c:pt idx="24">
                  <c:v>0.83214936404591289</c:v>
                </c:pt>
                <c:pt idx="25">
                  <c:v>0.83214936404591289</c:v>
                </c:pt>
                <c:pt idx="26">
                  <c:v>0.83214936404591289</c:v>
                </c:pt>
                <c:pt idx="27">
                  <c:v>0.83214936404591289</c:v>
                </c:pt>
                <c:pt idx="28">
                  <c:v>0.83214936404591289</c:v>
                </c:pt>
                <c:pt idx="29">
                  <c:v>0.83214936404591289</c:v>
                </c:pt>
                <c:pt idx="30">
                  <c:v>0.83214936404591289</c:v>
                </c:pt>
                <c:pt idx="31">
                  <c:v>0.83214936404591289</c:v>
                </c:pt>
                <c:pt idx="32">
                  <c:v>0.83214936404591289</c:v>
                </c:pt>
                <c:pt idx="33">
                  <c:v>0.83214936404591289</c:v>
                </c:pt>
                <c:pt idx="34">
                  <c:v>0.83214936404591289</c:v>
                </c:pt>
                <c:pt idx="35">
                  <c:v>0.83214936404591289</c:v>
                </c:pt>
                <c:pt idx="36">
                  <c:v>0.83214936404591289</c:v>
                </c:pt>
                <c:pt idx="37">
                  <c:v>0.83214936404591289</c:v>
                </c:pt>
                <c:pt idx="38">
                  <c:v>0.83214936404591289</c:v>
                </c:pt>
                <c:pt idx="39">
                  <c:v>0.83214936404591289</c:v>
                </c:pt>
                <c:pt idx="40">
                  <c:v>0.83214936404591289</c:v>
                </c:pt>
                <c:pt idx="41">
                  <c:v>0.83214936404591289</c:v>
                </c:pt>
                <c:pt idx="42">
                  <c:v>0.83214936404591289</c:v>
                </c:pt>
                <c:pt idx="43">
                  <c:v>0.83214936404591289</c:v>
                </c:pt>
                <c:pt idx="44">
                  <c:v>0.83214936404591289</c:v>
                </c:pt>
                <c:pt idx="45">
                  <c:v>0.83214936404591289</c:v>
                </c:pt>
                <c:pt idx="46">
                  <c:v>0.83214936404591289</c:v>
                </c:pt>
                <c:pt idx="47">
                  <c:v>0.83214936404591289</c:v>
                </c:pt>
                <c:pt idx="48">
                  <c:v>0.83214936404591289</c:v>
                </c:pt>
                <c:pt idx="49">
                  <c:v>0.83214936404591289</c:v>
                </c:pt>
                <c:pt idx="50">
                  <c:v>0.83214936404591289</c:v>
                </c:pt>
                <c:pt idx="51">
                  <c:v>0.83214936404591289</c:v>
                </c:pt>
                <c:pt idx="52">
                  <c:v>0.83214936404591289</c:v>
                </c:pt>
                <c:pt idx="53">
                  <c:v>0.83214936404591289</c:v>
                </c:pt>
                <c:pt idx="54">
                  <c:v>0.83214936404591289</c:v>
                </c:pt>
                <c:pt idx="55">
                  <c:v>0.83214936404591289</c:v>
                </c:pt>
                <c:pt idx="56">
                  <c:v>0.83214936404591289</c:v>
                </c:pt>
                <c:pt idx="57">
                  <c:v>0.83214936404591289</c:v>
                </c:pt>
                <c:pt idx="58">
                  <c:v>0.83214936404591289</c:v>
                </c:pt>
                <c:pt idx="59">
                  <c:v>0.83214936404591289</c:v>
                </c:pt>
                <c:pt idx="60">
                  <c:v>0.83214936404591289</c:v>
                </c:pt>
                <c:pt idx="61">
                  <c:v>0.83214936404591289</c:v>
                </c:pt>
                <c:pt idx="62">
                  <c:v>0.83214936404591289</c:v>
                </c:pt>
                <c:pt idx="63">
                  <c:v>0.83214936404591289</c:v>
                </c:pt>
                <c:pt idx="64">
                  <c:v>0.83214936404591289</c:v>
                </c:pt>
                <c:pt idx="65">
                  <c:v>0.83214936404591289</c:v>
                </c:pt>
                <c:pt idx="66">
                  <c:v>0.83214936404591289</c:v>
                </c:pt>
                <c:pt idx="67">
                  <c:v>0.83214936404591289</c:v>
                </c:pt>
                <c:pt idx="68">
                  <c:v>0.83214936404591289</c:v>
                </c:pt>
                <c:pt idx="69">
                  <c:v>0.83214936404591289</c:v>
                </c:pt>
                <c:pt idx="70">
                  <c:v>0.83214936404591289</c:v>
                </c:pt>
                <c:pt idx="71">
                  <c:v>0.83214936404591289</c:v>
                </c:pt>
                <c:pt idx="72">
                  <c:v>0.83214936404591289</c:v>
                </c:pt>
                <c:pt idx="73">
                  <c:v>0.83214936404591289</c:v>
                </c:pt>
                <c:pt idx="74">
                  <c:v>0.83214936404591289</c:v>
                </c:pt>
                <c:pt idx="75">
                  <c:v>0.83214936404591289</c:v>
                </c:pt>
                <c:pt idx="76">
                  <c:v>0.83214936404591289</c:v>
                </c:pt>
                <c:pt idx="77">
                  <c:v>0.83214936404591289</c:v>
                </c:pt>
                <c:pt idx="78">
                  <c:v>0.83214936404591289</c:v>
                </c:pt>
                <c:pt idx="79">
                  <c:v>0.83214936404591289</c:v>
                </c:pt>
                <c:pt idx="80">
                  <c:v>0.83214936404591289</c:v>
                </c:pt>
                <c:pt idx="81">
                  <c:v>0.83214936404591289</c:v>
                </c:pt>
                <c:pt idx="82">
                  <c:v>0.83214936404591289</c:v>
                </c:pt>
                <c:pt idx="83">
                  <c:v>0.83214936404591289</c:v>
                </c:pt>
                <c:pt idx="84">
                  <c:v>0.83214936404591289</c:v>
                </c:pt>
                <c:pt idx="85">
                  <c:v>0.83214936404591289</c:v>
                </c:pt>
                <c:pt idx="86">
                  <c:v>0.83214936404591289</c:v>
                </c:pt>
                <c:pt idx="87">
                  <c:v>0.83214936404591289</c:v>
                </c:pt>
                <c:pt idx="88">
                  <c:v>0.83214936404591289</c:v>
                </c:pt>
                <c:pt idx="89">
                  <c:v>0.83214936404591289</c:v>
                </c:pt>
                <c:pt idx="90">
                  <c:v>0.83214936404591289</c:v>
                </c:pt>
                <c:pt idx="91">
                  <c:v>0.83214936404591289</c:v>
                </c:pt>
                <c:pt idx="92">
                  <c:v>0.83214936404591289</c:v>
                </c:pt>
                <c:pt idx="93">
                  <c:v>0.83214936404591289</c:v>
                </c:pt>
                <c:pt idx="94">
                  <c:v>0.83214936404591289</c:v>
                </c:pt>
                <c:pt idx="95">
                  <c:v>0.83214936404591289</c:v>
                </c:pt>
                <c:pt idx="96">
                  <c:v>0.83214936404591289</c:v>
                </c:pt>
                <c:pt idx="97">
                  <c:v>0.83214936404591289</c:v>
                </c:pt>
                <c:pt idx="98">
                  <c:v>0.83214936404591289</c:v>
                </c:pt>
                <c:pt idx="99">
                  <c:v>0.83214936404591289</c:v>
                </c:pt>
                <c:pt idx="100">
                  <c:v>0.83214936404591289</c:v>
                </c:pt>
                <c:pt idx="101">
                  <c:v>0.83214936404591289</c:v>
                </c:pt>
                <c:pt idx="102">
                  <c:v>0.83214936404591289</c:v>
                </c:pt>
                <c:pt idx="103">
                  <c:v>0.83214936404591289</c:v>
                </c:pt>
                <c:pt idx="104">
                  <c:v>0.83214936404591289</c:v>
                </c:pt>
                <c:pt idx="105">
                  <c:v>0.83214936404591289</c:v>
                </c:pt>
                <c:pt idx="106">
                  <c:v>0.83214936404591289</c:v>
                </c:pt>
                <c:pt idx="107">
                  <c:v>0.83214936404591289</c:v>
                </c:pt>
                <c:pt idx="108">
                  <c:v>0.83214936404591289</c:v>
                </c:pt>
                <c:pt idx="109">
                  <c:v>0.83214936404591289</c:v>
                </c:pt>
                <c:pt idx="110">
                  <c:v>0.83214936404591289</c:v>
                </c:pt>
                <c:pt idx="111">
                  <c:v>0.83214936404591289</c:v>
                </c:pt>
                <c:pt idx="112">
                  <c:v>0.83214936404591289</c:v>
                </c:pt>
                <c:pt idx="113">
                  <c:v>0.83214936404591289</c:v>
                </c:pt>
                <c:pt idx="114">
                  <c:v>0.83214936404591289</c:v>
                </c:pt>
                <c:pt idx="115">
                  <c:v>0.83214936404591289</c:v>
                </c:pt>
                <c:pt idx="116">
                  <c:v>0.83214936404591289</c:v>
                </c:pt>
                <c:pt idx="117">
                  <c:v>0.83214936404591289</c:v>
                </c:pt>
                <c:pt idx="118">
                  <c:v>0.83214936404591289</c:v>
                </c:pt>
                <c:pt idx="119">
                  <c:v>0.83214936404591289</c:v>
                </c:pt>
                <c:pt idx="120">
                  <c:v>0.83214936404591289</c:v>
                </c:pt>
                <c:pt idx="121">
                  <c:v>0.83214936404591289</c:v>
                </c:pt>
                <c:pt idx="122">
                  <c:v>0.83214936404591289</c:v>
                </c:pt>
                <c:pt idx="123">
                  <c:v>0.83214936404591289</c:v>
                </c:pt>
                <c:pt idx="124">
                  <c:v>0.83214936404591289</c:v>
                </c:pt>
                <c:pt idx="125">
                  <c:v>0.83214936404591289</c:v>
                </c:pt>
                <c:pt idx="126">
                  <c:v>0.83214936404591289</c:v>
                </c:pt>
                <c:pt idx="127">
                  <c:v>0.83214936404591289</c:v>
                </c:pt>
                <c:pt idx="128">
                  <c:v>0.83214936404591289</c:v>
                </c:pt>
                <c:pt idx="129">
                  <c:v>0.83214936404591289</c:v>
                </c:pt>
                <c:pt idx="130">
                  <c:v>0.83214936404591289</c:v>
                </c:pt>
                <c:pt idx="131">
                  <c:v>0.83214936404591289</c:v>
                </c:pt>
                <c:pt idx="132">
                  <c:v>0.83214936404591289</c:v>
                </c:pt>
                <c:pt idx="133">
                  <c:v>0.83214936404591289</c:v>
                </c:pt>
                <c:pt idx="134">
                  <c:v>0.83214936404591289</c:v>
                </c:pt>
                <c:pt idx="135">
                  <c:v>0.83214936404591289</c:v>
                </c:pt>
                <c:pt idx="136">
                  <c:v>0.83214936404591289</c:v>
                </c:pt>
                <c:pt idx="137">
                  <c:v>0.83214936404591289</c:v>
                </c:pt>
                <c:pt idx="138">
                  <c:v>0.83214936404591289</c:v>
                </c:pt>
                <c:pt idx="139">
                  <c:v>0.83214936404591289</c:v>
                </c:pt>
                <c:pt idx="140">
                  <c:v>0.83214936404591289</c:v>
                </c:pt>
                <c:pt idx="141">
                  <c:v>0.83214936404591289</c:v>
                </c:pt>
                <c:pt idx="142">
                  <c:v>0.83214936404591289</c:v>
                </c:pt>
                <c:pt idx="143">
                  <c:v>0.83214936404591289</c:v>
                </c:pt>
                <c:pt idx="144">
                  <c:v>0.83214936404591289</c:v>
                </c:pt>
                <c:pt idx="145">
                  <c:v>0.83214936404591289</c:v>
                </c:pt>
                <c:pt idx="146">
                  <c:v>0.83214936404591289</c:v>
                </c:pt>
                <c:pt idx="147">
                  <c:v>0.83214936404591289</c:v>
                </c:pt>
                <c:pt idx="148">
                  <c:v>0.83214936404591289</c:v>
                </c:pt>
                <c:pt idx="149">
                  <c:v>0.83214936404591289</c:v>
                </c:pt>
                <c:pt idx="150">
                  <c:v>0.83214936404591289</c:v>
                </c:pt>
                <c:pt idx="151">
                  <c:v>0.83214936404591289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8448"/>
        <c:axId val="145769984"/>
      </c:lineChart>
      <c:catAx>
        <c:axId val="1457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69984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576998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5768448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399372448022422E-2"/>
          <c:y val="8.074559770937724E-2"/>
          <c:w val="0.82769799531426469"/>
          <c:h val="0.7193932935868439"/>
        </c:manualLayout>
      </c:layout>
      <c:lineChart>
        <c:grouping val="standard"/>
        <c:varyColors val="0"/>
        <c:ser>
          <c:idx val="3"/>
          <c:order val="0"/>
          <c:tx>
            <c:v> w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sheet1!$M$15:$M$166</c:f>
              <c:numCache>
                <c:formatCode>General</c:formatCode>
                <c:ptCount val="152"/>
                <c:pt idx="0">
                  <c:v>0.1</c:v>
                </c:pt>
                <c:pt idx="1">
                  <c:v>9.7000000000000003E-2</c:v>
                </c:pt>
                <c:pt idx="2">
                  <c:v>9.4090000000000007E-2</c:v>
                </c:pt>
                <c:pt idx="3">
                  <c:v>9.1340816660515342E-2</c:v>
                </c:pt>
                <c:pt idx="4">
                  <c:v>8.8680532787361849E-2</c:v>
                </c:pt>
                <c:pt idx="5">
                  <c:v>8.6124975465743117E-2</c:v>
                </c:pt>
                <c:pt idx="6">
                  <c:v>8.3668458381581656E-2</c:v>
                </c:pt>
                <c:pt idx="7">
                  <c:v>8.131708596450056E-2</c:v>
                </c:pt>
                <c:pt idx="8">
                  <c:v>7.9074857473645913E-2</c:v>
                </c:pt>
                <c:pt idx="9">
                  <c:v>7.6949744471729059E-2</c:v>
                </c:pt>
                <c:pt idx="10">
                  <c:v>7.4952222022867776E-2</c:v>
                </c:pt>
                <c:pt idx="11">
                  <c:v>7.3097220313486408E-2</c:v>
                </c:pt>
                <c:pt idx="12">
                  <c:v>7.140512863011067E-2</c:v>
                </c:pt>
                <c:pt idx="13">
                  <c:v>6.9903742876581867E-2</c:v>
                </c:pt>
                <c:pt idx="14">
                  <c:v>6.8630435326197892E-2</c:v>
                </c:pt>
                <c:pt idx="15">
                  <c:v>6.7634813751883432E-2</c:v>
                </c:pt>
                <c:pt idx="16">
                  <c:v>6.698148829273852E-2</c:v>
                </c:pt>
                <c:pt idx="17">
                  <c:v>6.6752449864327115E-2</c:v>
                </c:pt>
                <c:pt idx="18">
                  <c:v>6.7048080501574861E-2</c:v>
                </c:pt>
                <c:pt idx="19">
                  <c:v>6.798557877988029E-2</c:v>
                </c:pt>
                <c:pt idx="20">
                  <c:v>6.9693812216392828E-2</c:v>
                </c:pt>
                <c:pt idx="21">
                  <c:v>7.2304785803295663E-2</c:v>
                </c:pt>
                <c:pt idx="22">
                  <c:v>7.5943830911425578E-2</c:v>
                </c:pt>
                <c:pt idx="23">
                  <c:v>8.0722106059925053E-2</c:v>
                </c:pt>
                <c:pt idx="24">
                  <c:v>8.6734550266030747E-2</c:v>
                </c:pt>
                <c:pt idx="25">
                  <c:v>9.4063928995526652E-2</c:v>
                </c:pt>
                <c:pt idx="26">
                  <c:v>0.10278887318748106</c:v>
                </c:pt>
                <c:pt idx="27">
                  <c:v>0.11299274784305931</c:v>
                </c:pt>
                <c:pt idx="28">
                  <c:v>0.1247709495149865</c:v>
                </c:pt>
                <c:pt idx="29">
                  <c:v>0.13823561623765326</c:v>
                </c:pt>
                <c:pt idx="30">
                  <c:v>0.15351769250145911</c:v>
                </c:pt>
                <c:pt idx="31">
                  <c:v>0.17076657443368778</c:v>
                </c:pt>
                <c:pt idx="32">
                  <c:v>0.19014738806319778</c:v>
                </c:pt>
                <c:pt idx="33">
                  <c:v>0.21183559548837014</c:v>
                </c:pt>
                <c:pt idx="34">
                  <c:v>0.23600824486455546</c:v>
                </c:pt>
                <c:pt idx="35">
                  <c:v>0.26283087415756951</c:v>
                </c:pt>
                <c:pt idx="36">
                  <c:v>0.2924389430474002</c:v>
                </c:pt>
                <c:pt idx="37">
                  <c:v>0.32491286055513635</c:v>
                </c:pt>
                <c:pt idx="38">
                  <c:v>0.36024643890899982</c:v>
                </c:pt>
                <c:pt idx="39">
                  <c:v>0.39831022088169654</c:v>
                </c:pt>
                <c:pt idx="40">
                  <c:v>0.43881377623343565</c:v>
                </c:pt>
                <c:pt idx="41">
                  <c:v>0.4812745184319438</c:v>
                </c:pt>
                <c:pt idx="42">
                  <c:v>0.52500385014375317</c:v>
                </c:pt>
                <c:pt idx="43">
                  <c:v>0.56912255018207858</c:v>
                </c:pt>
                <c:pt idx="44">
                  <c:v>0.61261390813042904</c:v>
                </c:pt>
                <c:pt idx="45">
                  <c:v>0.65441400723665899</c:v>
                </c:pt>
                <c:pt idx="46">
                  <c:v>0.69352567376182206</c:v>
                </c:pt>
                <c:pt idx="47">
                  <c:v>0.72913144896986704</c:v>
                </c:pt>
                <c:pt idx="48">
                  <c:v>0.76067797245101532</c:v>
                </c:pt>
                <c:pt idx="49">
                  <c:v>0.78791226014455085</c:v>
                </c:pt>
                <c:pt idx="50">
                  <c:v>0.81086605142599932</c:v>
                </c:pt>
                <c:pt idx="51">
                  <c:v>0.82979992649656087</c:v>
                </c:pt>
                <c:pt idx="52">
                  <c:v>0.84512745838481951</c:v>
                </c:pt>
                <c:pt idx="53">
                  <c:v>0.85733934882061269</c:v>
                </c:pt>
                <c:pt idx="54">
                  <c:v>0.86694110819679071</c:v>
                </c:pt>
                <c:pt idx="55">
                  <c:v>0.87440987504501921</c:v>
                </c:pt>
                <c:pt idx="56">
                  <c:v>0.88016975431858435</c:v>
                </c:pt>
                <c:pt idx="57">
                  <c:v>0.8845817421773422</c:v>
                </c:pt>
                <c:pt idx="58">
                  <c:v>0.88794345647109252</c:v>
                </c:pt>
                <c:pt idx="59">
                  <c:v>0.89049448313405344</c:v>
                </c:pt>
                <c:pt idx="60">
                  <c:v>0.89242427280972036</c:v>
                </c:pt>
                <c:pt idx="61">
                  <c:v>0.89388063145596131</c:v>
                </c:pt>
                <c:pt idx="62">
                  <c:v>0.89497771450398411</c:v>
                </c:pt>
                <c:pt idx="63">
                  <c:v>0.89580302022809688</c:v>
                </c:pt>
                <c:pt idx="64">
                  <c:v>0.89642323254019285</c:v>
                </c:pt>
                <c:pt idx="65">
                  <c:v>0.89688895474819363</c:v>
                </c:pt>
                <c:pt idx="66">
                  <c:v>0.89723846382656647</c:v>
                </c:pt>
                <c:pt idx="67">
                  <c:v>0.89750064304846722</c:v>
                </c:pt>
                <c:pt idx="68">
                  <c:v>0.89769724784463212</c:v>
                </c:pt>
                <c:pt idx="69">
                  <c:v>0.89784464255201601</c:v>
                </c:pt>
                <c:pt idx="70">
                  <c:v>0.89795512380892828</c:v>
                </c:pt>
                <c:pt idx="71">
                  <c:v>0.89803792460860221</c:v>
                </c:pt>
                <c:pt idx="72">
                  <c:v>0.89809997362157801</c:v>
                </c:pt>
                <c:pt idx="73">
                  <c:v>0.89814646806560294</c:v>
                </c:pt>
                <c:pt idx="74">
                  <c:v>0.89818130513665151</c:v>
                </c:pt>
                <c:pt idx="75">
                  <c:v>0.89820740648968411</c:v>
                </c:pt>
                <c:pt idx="76">
                  <c:v>0.89822696203938213</c:v>
                </c:pt>
                <c:pt idx="77">
                  <c:v>0.89824161300543104</c:v>
                </c:pt>
                <c:pt idx="78">
                  <c:v>0.89825258926637708</c:v>
                </c:pt>
                <c:pt idx="79">
                  <c:v>0.89826081238464639</c:v>
                </c:pt>
                <c:pt idx="80">
                  <c:v>0.8982669728585001</c:v>
                </c:pt>
                <c:pt idx="81">
                  <c:v>0.8982715880349097</c:v>
                </c:pt>
                <c:pt idx="82">
                  <c:v>0.89827504551708814</c:v>
                </c:pt>
                <c:pt idx="83">
                  <c:v>0.89827763569555752</c:v>
                </c:pt>
                <c:pt idx="84">
                  <c:v>0.89827957612564702</c:v>
                </c:pt>
                <c:pt idx="85">
                  <c:v>0.89828102979368796</c:v>
                </c:pt>
                <c:pt idx="86">
                  <c:v>0.89828211880322584</c:v>
                </c:pt>
                <c:pt idx="87">
                  <c:v>0.89828293462919262</c:v>
                </c:pt>
                <c:pt idx="88">
                  <c:v>0.89828354580044123</c:v>
                </c:pt>
                <c:pt idx="89">
                  <c:v>0.89828400365545025</c:v>
                </c:pt>
                <c:pt idx="90">
                  <c:v>0.89828434665438561</c:v>
                </c:pt>
                <c:pt idx="91">
                  <c:v>0.89828460360957019</c:v>
                </c:pt>
                <c:pt idx="92">
                  <c:v>0.89828479610563527</c:v>
                </c:pt>
                <c:pt idx="93">
                  <c:v>0.89828494031259531</c:v>
                </c:pt>
                <c:pt idx="94">
                  <c:v>0.89828504834412048</c:v>
                </c:pt>
                <c:pt idx="95">
                  <c:v>0.8982851292750883</c:v>
                </c:pt>
                <c:pt idx="96">
                  <c:v>0.8982851899038804</c:v>
                </c:pt>
                <c:pt idx="97">
                  <c:v>0.89828523532345517</c:v>
                </c:pt>
                <c:pt idx="98">
                  <c:v>0.89828526934916442</c:v>
                </c:pt>
                <c:pt idx="99">
                  <c:v>0.8982852948392499</c:v>
                </c:pt>
                <c:pt idx="100">
                  <c:v>0.89828531393494104</c:v>
                </c:pt>
                <c:pt idx="101">
                  <c:v>0.89828532824032314</c:v>
                </c:pt>
                <c:pt idx="102">
                  <c:v>0.89828533895708385</c:v>
                </c:pt>
                <c:pt idx="103">
                  <c:v>0.89828534698545792</c:v>
                </c:pt>
                <c:pt idx="104">
                  <c:v>0.89828535299984902</c:v>
                </c:pt>
                <c:pt idx="105">
                  <c:v>0.898285357505481</c:v>
                </c:pt>
                <c:pt idx="106">
                  <c:v>0.89828536088083855</c:v>
                </c:pt>
                <c:pt idx="107">
                  <c:v>0.89828536340946008</c:v>
                </c:pt>
                <c:pt idx="108">
                  <c:v>0.89828536530375624</c:v>
                </c:pt>
                <c:pt idx="109">
                  <c:v>0.89828536672285275</c:v>
                </c:pt>
                <c:pt idx="110">
                  <c:v>0.89828536778595736</c:v>
                </c:pt>
                <c:pt idx="111">
                  <c:v>0.89828536858237351</c:v>
                </c:pt>
                <c:pt idx="112">
                  <c:v>0.89828536917900215</c:v>
                </c:pt>
                <c:pt idx="113">
                  <c:v>0.89828536962596162</c:v>
                </c:pt>
                <c:pt idx="114">
                  <c:v>0.89828536996079755</c:v>
                </c:pt>
                <c:pt idx="115">
                  <c:v>0.89828537021163724</c:v>
                </c:pt>
                <c:pt idx="116">
                  <c:v>0.8982853703995517</c:v>
                </c:pt>
                <c:pt idx="117">
                  <c:v>0.89828537054032631</c:v>
                </c:pt>
                <c:pt idx="118">
                  <c:v>0.89828537064578651</c:v>
                </c:pt>
                <c:pt idx="119">
                  <c:v>0.89828537072479109</c:v>
                </c:pt>
                <c:pt idx="120">
                  <c:v>0.89828537078397674</c:v>
                </c:pt>
                <c:pt idx="121">
                  <c:v>0.89828537082831517</c:v>
                </c:pt>
                <c:pt idx="122">
                  <c:v>0.89828537086153093</c:v>
                </c:pt>
                <c:pt idx="123">
                  <c:v>0.89828537088641425</c:v>
                </c:pt>
                <c:pt idx="124">
                  <c:v>0.89828537090505545</c:v>
                </c:pt>
                <c:pt idx="125">
                  <c:v>0.89828537091902028</c:v>
                </c:pt>
                <c:pt idx="126">
                  <c:v>0.89828537092948202</c:v>
                </c:pt>
                <c:pt idx="127">
                  <c:v>0.89828537093731931</c:v>
                </c:pt>
                <c:pt idx="128">
                  <c:v>0.8982853709431905</c:v>
                </c:pt>
                <c:pt idx="129">
                  <c:v>0.89828537094758887</c:v>
                </c:pt>
                <c:pt idx="130">
                  <c:v>0.8982853709508839</c:v>
                </c:pt>
                <c:pt idx="131">
                  <c:v>0.89828537095335226</c:v>
                </c:pt>
                <c:pt idx="132">
                  <c:v>0.89828537095520145</c:v>
                </c:pt>
                <c:pt idx="133">
                  <c:v>0.89828537095658678</c:v>
                </c:pt>
                <c:pt idx="134">
                  <c:v>0.89828537095762462</c:v>
                </c:pt>
                <c:pt idx="135">
                  <c:v>0.89828537095840211</c:v>
                </c:pt>
                <c:pt idx="136">
                  <c:v>0.89828537095898453</c:v>
                </c:pt>
                <c:pt idx="137">
                  <c:v>0.89828537095942085</c:v>
                </c:pt>
                <c:pt idx="138">
                  <c:v>0.8982853709597477</c:v>
                </c:pt>
                <c:pt idx="139">
                  <c:v>0.89828537095999261</c:v>
                </c:pt>
                <c:pt idx="140">
                  <c:v>0.89828537096017602</c:v>
                </c:pt>
                <c:pt idx="141">
                  <c:v>0.89828537096031347</c:v>
                </c:pt>
                <c:pt idx="142">
                  <c:v>0.89828537096041638</c:v>
                </c:pt>
                <c:pt idx="143">
                  <c:v>0.89828537096049343</c:v>
                </c:pt>
                <c:pt idx="144">
                  <c:v>0.89828537096055117</c:v>
                </c:pt>
                <c:pt idx="145">
                  <c:v>0.89828537096059446</c:v>
                </c:pt>
                <c:pt idx="146">
                  <c:v>0.89828537096062688</c:v>
                </c:pt>
                <c:pt idx="147">
                  <c:v>0.8982853709606512</c:v>
                </c:pt>
                <c:pt idx="148">
                  <c:v>0.8982853709606694</c:v>
                </c:pt>
                <c:pt idx="149">
                  <c:v>0.89828537096068306</c:v>
                </c:pt>
                <c:pt idx="150">
                  <c:v>0.89828537096069327</c:v>
                </c:pt>
                <c:pt idx="151">
                  <c:v>0.89828537096070094</c:v>
                </c:pt>
              </c:numCache>
            </c:numRef>
          </c:val>
          <c:smooth val="0"/>
        </c:ser>
        <c:ser>
          <c:idx val="0"/>
          <c:order val="1"/>
          <c:tx>
            <c:v>eq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sheet1!$R$15:$R$166</c:f>
              <c:numCache>
                <c:formatCode>General</c:formatCode>
                <c:ptCount val="152"/>
                <c:pt idx="0">
                  <c:v>0.89828537096072381</c:v>
                </c:pt>
                <c:pt idx="1">
                  <c:v>0.89828537096072381</c:v>
                </c:pt>
                <c:pt idx="2">
                  <c:v>0.89828537096072381</c:v>
                </c:pt>
                <c:pt idx="3">
                  <c:v>0.89828537096072381</c:v>
                </c:pt>
                <c:pt idx="4">
                  <c:v>0.89828537096072381</c:v>
                </c:pt>
                <c:pt idx="5">
                  <c:v>0.89828537096072381</c:v>
                </c:pt>
                <c:pt idx="6">
                  <c:v>0.89828537096072381</c:v>
                </c:pt>
                <c:pt idx="7">
                  <c:v>0.89828537096072381</c:v>
                </c:pt>
                <c:pt idx="8">
                  <c:v>0.89828537096072381</c:v>
                </c:pt>
                <c:pt idx="9">
                  <c:v>0.89828537096072381</c:v>
                </c:pt>
                <c:pt idx="10">
                  <c:v>0.89828537096072381</c:v>
                </c:pt>
                <c:pt idx="11">
                  <c:v>0.89828537096072381</c:v>
                </c:pt>
                <c:pt idx="12">
                  <c:v>0.89828537096072381</c:v>
                </c:pt>
                <c:pt idx="13">
                  <c:v>0.89828537096072381</c:v>
                </c:pt>
                <c:pt idx="14">
                  <c:v>0.89828537096072381</c:v>
                </c:pt>
                <c:pt idx="15">
                  <c:v>0.89828537096072381</c:v>
                </c:pt>
                <c:pt idx="16">
                  <c:v>0.89828537096072381</c:v>
                </c:pt>
                <c:pt idx="17">
                  <c:v>0.89828537096072381</c:v>
                </c:pt>
                <c:pt idx="18">
                  <c:v>0.89828537096072381</c:v>
                </c:pt>
                <c:pt idx="19">
                  <c:v>0.89828537096072381</c:v>
                </c:pt>
                <c:pt idx="20">
                  <c:v>0.89828537096072381</c:v>
                </c:pt>
                <c:pt idx="21">
                  <c:v>0.89828537096072381</c:v>
                </c:pt>
                <c:pt idx="22">
                  <c:v>0.89828537096072381</c:v>
                </c:pt>
                <c:pt idx="23">
                  <c:v>0.89828537096072381</c:v>
                </c:pt>
                <c:pt idx="24">
                  <c:v>0.89828537096072381</c:v>
                </c:pt>
                <c:pt idx="25">
                  <c:v>0.89828537096072381</c:v>
                </c:pt>
                <c:pt idx="26">
                  <c:v>0.89828537096072381</c:v>
                </c:pt>
                <c:pt idx="27">
                  <c:v>0.89828537096072381</c:v>
                </c:pt>
                <c:pt idx="28">
                  <c:v>0.89828537096072381</c:v>
                </c:pt>
                <c:pt idx="29">
                  <c:v>0.89828537096072381</c:v>
                </c:pt>
                <c:pt idx="30">
                  <c:v>0.89828537096072381</c:v>
                </c:pt>
                <c:pt idx="31">
                  <c:v>0.89828537096072381</c:v>
                </c:pt>
                <c:pt idx="32">
                  <c:v>0.89828537096072381</c:v>
                </c:pt>
                <c:pt idx="33">
                  <c:v>0.89828537096072381</c:v>
                </c:pt>
                <c:pt idx="34">
                  <c:v>0.89828537096072381</c:v>
                </c:pt>
                <c:pt idx="35">
                  <c:v>0.89828537096072381</c:v>
                </c:pt>
                <c:pt idx="36">
                  <c:v>0.89828537096072381</c:v>
                </c:pt>
                <c:pt idx="37">
                  <c:v>0.89828537096072381</c:v>
                </c:pt>
                <c:pt idx="38">
                  <c:v>0.89828537096072381</c:v>
                </c:pt>
                <c:pt idx="39">
                  <c:v>0.89828537096072381</c:v>
                </c:pt>
                <c:pt idx="40">
                  <c:v>0.89828537096072381</c:v>
                </c:pt>
                <c:pt idx="41">
                  <c:v>0.89828537096072381</c:v>
                </c:pt>
                <c:pt idx="42">
                  <c:v>0.89828537096072381</c:v>
                </c:pt>
                <c:pt idx="43">
                  <c:v>0.89828537096072381</c:v>
                </c:pt>
                <c:pt idx="44">
                  <c:v>0.89828537096072381</c:v>
                </c:pt>
                <c:pt idx="45">
                  <c:v>0.89828537096072381</c:v>
                </c:pt>
                <c:pt idx="46">
                  <c:v>0.89828537096072381</c:v>
                </c:pt>
                <c:pt idx="47">
                  <c:v>0.89828537096072381</c:v>
                </c:pt>
                <c:pt idx="48">
                  <c:v>0.89828537096072381</c:v>
                </c:pt>
                <c:pt idx="49">
                  <c:v>0.89828537096072381</c:v>
                </c:pt>
                <c:pt idx="50">
                  <c:v>0.89828537096072381</c:v>
                </c:pt>
                <c:pt idx="51">
                  <c:v>0.89828537096072381</c:v>
                </c:pt>
                <c:pt idx="52">
                  <c:v>0.89828537096072381</c:v>
                </c:pt>
                <c:pt idx="53">
                  <c:v>0.89828537096072381</c:v>
                </c:pt>
                <c:pt idx="54">
                  <c:v>0.89828537096072381</c:v>
                </c:pt>
                <c:pt idx="55">
                  <c:v>0.89828537096072381</c:v>
                </c:pt>
                <c:pt idx="56">
                  <c:v>0.89828537096072381</c:v>
                </c:pt>
                <c:pt idx="57">
                  <c:v>0.89828537096072381</c:v>
                </c:pt>
                <c:pt idx="58">
                  <c:v>0.89828537096072381</c:v>
                </c:pt>
                <c:pt idx="59">
                  <c:v>0.89828537096072381</c:v>
                </c:pt>
                <c:pt idx="60">
                  <c:v>0.89828537096072381</c:v>
                </c:pt>
                <c:pt idx="61">
                  <c:v>0.89828537096072381</c:v>
                </c:pt>
                <c:pt idx="62">
                  <c:v>0.89828537096072381</c:v>
                </c:pt>
                <c:pt idx="63">
                  <c:v>0.89828537096072381</c:v>
                </c:pt>
                <c:pt idx="64">
                  <c:v>0.89828537096072381</c:v>
                </c:pt>
                <c:pt idx="65">
                  <c:v>0.89828537096072381</c:v>
                </c:pt>
                <c:pt idx="66">
                  <c:v>0.89828537096072381</c:v>
                </c:pt>
                <c:pt idx="67">
                  <c:v>0.89828537096072381</c:v>
                </c:pt>
                <c:pt idx="68">
                  <c:v>0.89828537096072381</c:v>
                </c:pt>
                <c:pt idx="69">
                  <c:v>0.89828537096072381</c:v>
                </c:pt>
                <c:pt idx="70">
                  <c:v>0.89828537096072381</c:v>
                </c:pt>
                <c:pt idx="71">
                  <c:v>0.89828537096072381</c:v>
                </c:pt>
                <c:pt idx="72">
                  <c:v>0.89828537096072381</c:v>
                </c:pt>
                <c:pt idx="73">
                  <c:v>0.89828537096072381</c:v>
                </c:pt>
                <c:pt idx="74">
                  <c:v>0.89828537096072381</c:v>
                </c:pt>
                <c:pt idx="75">
                  <c:v>0.89828537096072381</c:v>
                </c:pt>
                <c:pt idx="76">
                  <c:v>0.89828537096072381</c:v>
                </c:pt>
                <c:pt idx="77">
                  <c:v>0.89828537096072381</c:v>
                </c:pt>
                <c:pt idx="78">
                  <c:v>0.89828537096072381</c:v>
                </c:pt>
                <c:pt idx="79">
                  <c:v>0.89828537096072381</c:v>
                </c:pt>
                <c:pt idx="80">
                  <c:v>0.89828537096072381</c:v>
                </c:pt>
                <c:pt idx="81">
                  <c:v>0.89828537096072381</c:v>
                </c:pt>
                <c:pt idx="82">
                  <c:v>0.89828537096072381</c:v>
                </c:pt>
                <c:pt idx="83">
                  <c:v>0.89828537096072381</c:v>
                </c:pt>
                <c:pt idx="84">
                  <c:v>0.89828537096072381</c:v>
                </c:pt>
                <c:pt idx="85">
                  <c:v>0.89828537096072381</c:v>
                </c:pt>
                <c:pt idx="86">
                  <c:v>0.89828537096072381</c:v>
                </c:pt>
                <c:pt idx="87">
                  <c:v>0.89828537096072381</c:v>
                </c:pt>
                <c:pt idx="88">
                  <c:v>0.89828537096072381</c:v>
                </c:pt>
                <c:pt idx="89">
                  <c:v>0.89828537096072381</c:v>
                </c:pt>
                <c:pt idx="90">
                  <c:v>0.89828537096072381</c:v>
                </c:pt>
                <c:pt idx="91">
                  <c:v>0.89828537096072381</c:v>
                </c:pt>
                <c:pt idx="92">
                  <c:v>0.89828537096072381</c:v>
                </c:pt>
                <c:pt idx="93">
                  <c:v>0.89828537096072381</c:v>
                </c:pt>
                <c:pt idx="94">
                  <c:v>0.89828537096072381</c:v>
                </c:pt>
                <c:pt idx="95">
                  <c:v>0.89828537096072381</c:v>
                </c:pt>
                <c:pt idx="96">
                  <c:v>0.89828537096072381</c:v>
                </c:pt>
                <c:pt idx="97">
                  <c:v>0.89828537096072381</c:v>
                </c:pt>
                <c:pt idx="98">
                  <c:v>0.89828537096072381</c:v>
                </c:pt>
                <c:pt idx="99">
                  <c:v>0.89828537096072381</c:v>
                </c:pt>
                <c:pt idx="100">
                  <c:v>0.89828537096072381</c:v>
                </c:pt>
                <c:pt idx="101">
                  <c:v>0.89828537096072381</c:v>
                </c:pt>
                <c:pt idx="102">
                  <c:v>0.89828537096072381</c:v>
                </c:pt>
                <c:pt idx="103">
                  <c:v>0.89828537096072381</c:v>
                </c:pt>
                <c:pt idx="104">
                  <c:v>0.89828537096072381</c:v>
                </c:pt>
                <c:pt idx="105">
                  <c:v>0.89828537096072381</c:v>
                </c:pt>
                <c:pt idx="106">
                  <c:v>0.89828537096072381</c:v>
                </c:pt>
                <c:pt idx="107">
                  <c:v>0.89828537096072381</c:v>
                </c:pt>
                <c:pt idx="108">
                  <c:v>0.89828537096072381</c:v>
                </c:pt>
                <c:pt idx="109">
                  <c:v>0.89828537096072381</c:v>
                </c:pt>
                <c:pt idx="110">
                  <c:v>0.89828537096072381</c:v>
                </c:pt>
                <c:pt idx="111">
                  <c:v>0.89828537096072381</c:v>
                </c:pt>
                <c:pt idx="112">
                  <c:v>0.89828537096072381</c:v>
                </c:pt>
                <c:pt idx="113">
                  <c:v>0.89828537096072381</c:v>
                </c:pt>
                <c:pt idx="114">
                  <c:v>0.89828537096072381</c:v>
                </c:pt>
                <c:pt idx="115">
                  <c:v>0.89828537096072381</c:v>
                </c:pt>
                <c:pt idx="116">
                  <c:v>0.89828537096072381</c:v>
                </c:pt>
                <c:pt idx="117">
                  <c:v>0.89828537096072381</c:v>
                </c:pt>
                <c:pt idx="118">
                  <c:v>0.89828537096072381</c:v>
                </c:pt>
                <c:pt idx="119">
                  <c:v>0.89828537096072381</c:v>
                </c:pt>
                <c:pt idx="120">
                  <c:v>0.89828537096072381</c:v>
                </c:pt>
                <c:pt idx="121">
                  <c:v>0.89828537096072381</c:v>
                </c:pt>
                <c:pt idx="122">
                  <c:v>0.89828537096072381</c:v>
                </c:pt>
                <c:pt idx="123">
                  <c:v>0.89828537096072381</c:v>
                </c:pt>
                <c:pt idx="124">
                  <c:v>0.89828537096072381</c:v>
                </c:pt>
                <c:pt idx="125">
                  <c:v>0.89828537096072381</c:v>
                </c:pt>
                <c:pt idx="126">
                  <c:v>0.89828537096072381</c:v>
                </c:pt>
                <c:pt idx="127">
                  <c:v>0.89828537096072381</c:v>
                </c:pt>
                <c:pt idx="128">
                  <c:v>0.89828537096072381</c:v>
                </c:pt>
                <c:pt idx="129">
                  <c:v>0.89828537096072381</c:v>
                </c:pt>
                <c:pt idx="130">
                  <c:v>0.89828537096072381</c:v>
                </c:pt>
                <c:pt idx="131">
                  <c:v>0.89828537096072381</c:v>
                </c:pt>
                <c:pt idx="132">
                  <c:v>0.89828537096072381</c:v>
                </c:pt>
                <c:pt idx="133">
                  <c:v>0.89828537096072381</c:v>
                </c:pt>
                <c:pt idx="134">
                  <c:v>0.89828537096072381</c:v>
                </c:pt>
                <c:pt idx="135">
                  <c:v>0.89828537096072381</c:v>
                </c:pt>
                <c:pt idx="136">
                  <c:v>0.89828537096072381</c:v>
                </c:pt>
                <c:pt idx="137">
                  <c:v>0.89828537096072381</c:v>
                </c:pt>
                <c:pt idx="138">
                  <c:v>0.89828537096072381</c:v>
                </c:pt>
                <c:pt idx="139">
                  <c:v>0.89828537096072381</c:v>
                </c:pt>
                <c:pt idx="140">
                  <c:v>0.89828537096072381</c:v>
                </c:pt>
                <c:pt idx="141">
                  <c:v>0.89828537096072381</c:v>
                </c:pt>
                <c:pt idx="142">
                  <c:v>0.89828537096072381</c:v>
                </c:pt>
                <c:pt idx="143">
                  <c:v>0.89828537096072381</c:v>
                </c:pt>
                <c:pt idx="144">
                  <c:v>0.89828537096072381</c:v>
                </c:pt>
                <c:pt idx="145">
                  <c:v>0.89828537096072381</c:v>
                </c:pt>
                <c:pt idx="146">
                  <c:v>0.89828537096072381</c:v>
                </c:pt>
                <c:pt idx="147">
                  <c:v>0.89828537096072381</c:v>
                </c:pt>
                <c:pt idx="148">
                  <c:v>0.89828537096072381</c:v>
                </c:pt>
                <c:pt idx="149">
                  <c:v>0.89828537096072381</c:v>
                </c:pt>
                <c:pt idx="150">
                  <c:v>0.89828537096072381</c:v>
                </c:pt>
                <c:pt idx="151">
                  <c:v>0.89828537096072381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8928"/>
        <c:axId val="145790464"/>
      </c:lineChart>
      <c:catAx>
        <c:axId val="1457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90464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579046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5788928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feel</a:t>
            </a:r>
          </a:p>
        </c:rich>
      </c:tx>
      <c:layout>
        <c:manualLayout>
          <c:xMode val="edge"/>
          <c:yMode val="edge"/>
          <c:x val="7.8622997651308063E-2"/>
          <c:y val="7.79549417844581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399372448022422E-2"/>
          <c:y val="8.074559770937724E-2"/>
          <c:w val="0.87022930688653566"/>
          <c:h val="0.71939355762348256"/>
        </c:manualLayout>
      </c:layout>
      <c:lineChart>
        <c:grouping val="standard"/>
        <c:varyColors val="0"/>
        <c:ser>
          <c:idx val="0"/>
          <c:order val="0"/>
          <c:tx>
            <c:v>feel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sheet1!$D$15:$D$166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5.3718765924229564E-3</c:v>
                </c:pt>
                <c:pt idx="3">
                  <c:v>4.7380201575406341E-3</c:v>
                </c:pt>
                <c:pt idx="4">
                  <c:v>5.6534461490982749E-3</c:v>
                </c:pt>
                <c:pt idx="5">
                  <c:v>6.016271731919101E-3</c:v>
                </c:pt>
                <c:pt idx="6">
                  <c:v>6.6434026023214519E-3</c:v>
                </c:pt>
                <c:pt idx="7">
                  <c:v>7.2698114635716422E-3</c:v>
                </c:pt>
                <c:pt idx="8">
                  <c:v>8.0068892939800275E-3</c:v>
                </c:pt>
                <c:pt idx="9">
                  <c:v>8.834037987457995E-3</c:v>
                </c:pt>
                <c:pt idx="10">
                  <c:v>9.7818196514777821E-3</c:v>
                </c:pt>
                <c:pt idx="11">
                  <c:v>1.0866654463176247E-2</c:v>
                </c:pt>
                <c:pt idx="12">
                  <c:v>1.2115337053496432E-2</c:v>
                </c:pt>
                <c:pt idx="13">
                  <c:v>1.3556489931182842E-2</c:v>
                </c:pt>
                <c:pt idx="14">
                  <c:v>1.5223983583988986E-2</c:v>
                </c:pt>
                <c:pt idx="15">
                  <c:v>1.7155267178200012E-2</c:v>
                </c:pt>
                <c:pt idx="16">
                  <c:v>1.9390777773933176E-2</c:v>
                </c:pt>
                <c:pt idx="17">
                  <c:v>2.1971876618510744E-2</c:v>
                </c:pt>
                <c:pt idx="18">
                  <c:v>2.49385125045667E-2</c:v>
                </c:pt>
                <c:pt idx="19">
                  <c:v>2.8327048393800434E-2</c:v>
                </c:pt>
                <c:pt idx="20">
                  <c:v>3.2169779725366547E-2</c:v>
                </c:pt>
                <c:pt idx="21">
                  <c:v>3.649740680346527E-2</c:v>
                </c:pt>
                <c:pt idx="22">
                  <c:v>4.1344636783657941E-2</c:v>
                </c:pt>
                <c:pt idx="23">
                  <c:v>4.6757209472351867E-2</c:v>
                </c:pt>
                <c:pt idx="24">
                  <c:v>5.2797694068232849E-2</c:v>
                </c:pt>
                <c:pt idx="25">
                  <c:v>5.9548391290678938E-2</c:v>
                </c:pt>
                <c:pt idx="26">
                  <c:v>6.711170195040303E-2</c:v>
                </c:pt>
                <c:pt idx="27">
                  <c:v>7.5609533696646442E-2</c:v>
                </c:pt>
                <c:pt idx="28">
                  <c:v>8.5183101814146595E-2</c:v>
                </c:pt>
                <c:pt idx="29">
                  <c:v>9.5993600137957213E-2</c:v>
                </c:pt>
                <c:pt idx="30">
                  <c:v>0.10822349656606045</c:v>
                </c:pt>
                <c:pt idx="31">
                  <c:v>0.1220778502386602</c:v>
                </c:pt>
                <c:pt idx="32">
                  <c:v>0.13778488271616549</c:v>
                </c:pt>
                <c:pt idx="33">
                  <c:v>0.15559486779492965</c:v>
                </c:pt>
                <c:pt idx="34">
                  <c:v>0.17577614216473167</c:v>
                </c:pt>
                <c:pt idx="35">
                  <c:v>0.19860668817167088</c:v>
                </c:pt>
                <c:pt idx="36">
                  <c:v>0.22435939115005538</c:v>
                </c:pt>
                <c:pt idx="37">
                  <c:v>0.25327892027984356</c:v>
                </c:pt>
                <c:pt idx="38">
                  <c:v>0.28554855196569567</c:v>
                </c:pt>
                <c:pt idx="39">
                  <c:v>0.32124660718308717</c:v>
                </c:pt>
                <c:pt idx="40">
                  <c:v>0.36029497226634566</c:v>
                </c:pt>
                <c:pt idx="41">
                  <c:v>0.4024065430499193</c:v>
                </c:pt>
                <c:pt idx="42">
                  <c:v>0.44704361663646147</c:v>
                </c:pt>
                <c:pt idx="43">
                  <c:v>0.49340314378116645</c:v>
                </c:pt>
                <c:pt idx="44">
                  <c:v>0.54044416190363453</c:v>
                </c:pt>
                <c:pt idx="45">
                  <c:v>0.58696501924496325</c:v>
                </c:pt>
                <c:pt idx="46">
                  <c:v>0.63172365153891885</c:v>
                </c:pt>
                <c:pt idx="47">
                  <c:v>0.67357824156309543</c:v>
                </c:pt>
                <c:pt idx="48">
                  <c:v>0.71161586442405667</c:v>
                </c:pt>
                <c:pt idx="49">
                  <c:v>0.74523890450184915</c:v>
                </c:pt>
                <c:pt idx="50">
                  <c:v>0.77419263531798521</c:v>
                </c:pt>
                <c:pt idx="51">
                  <c:v>0.79853584171665137</c:v>
                </c:pt>
                <c:pt idx="52">
                  <c:v>0.81857139380936672</c:v>
                </c:pt>
                <c:pt idx="53">
                  <c:v>0.83475997683458791</c:v>
                </c:pt>
                <c:pt idx="54">
                  <c:v>0.84763762932995579</c:v>
                </c:pt>
                <c:pt idx="55">
                  <c:v>0.85775003643891368</c:v>
                </c:pt>
                <c:pt idx="56">
                  <c:v>0.86560814653336271</c:v>
                </c:pt>
                <c:pt idx="57">
                  <c:v>0.87166356627381403</c:v>
                </c:pt>
                <c:pt idx="58">
                  <c:v>0.87629915057152019</c:v>
                </c:pt>
                <c:pt idx="59">
                  <c:v>0.87982961317699249</c:v>
                </c:pt>
                <c:pt idx="60">
                  <c:v>0.88250775880102206</c:v>
                </c:pt>
                <c:pt idx="61">
                  <c:v>0.88453317509523588</c:v>
                </c:pt>
                <c:pt idx="62">
                  <c:v>0.88606139509913207</c:v>
                </c:pt>
                <c:pt idx="63">
                  <c:v>0.8872124382917953</c:v>
                </c:pt>
                <c:pt idx="64">
                  <c:v>0.88807823856818502</c:v>
                </c:pt>
                <c:pt idx="65">
                  <c:v>0.88872882680575993</c:v>
                </c:pt>
                <c:pt idx="66">
                  <c:v>0.88921732722399704</c:v>
                </c:pt>
                <c:pt idx="67">
                  <c:v>0.88958391295138561</c:v>
                </c:pt>
                <c:pt idx="68">
                  <c:v>0.88985889204277291</c:v>
                </c:pt>
                <c:pt idx="69">
                  <c:v>0.89006508970531872</c:v>
                </c:pt>
                <c:pt idx="70">
                  <c:v>0.89021967304544913</c:v>
                </c:pt>
                <c:pt idx="71">
                  <c:v>0.89033554085048816</c:v>
                </c:pt>
                <c:pt idx="72">
                  <c:v>0.890422377635672</c:v>
                </c:pt>
                <c:pt idx="73">
                  <c:v>0.89048745056513756</c:v>
                </c:pt>
                <c:pt idx="74">
                  <c:v>0.89053621057074384</c:v>
                </c:pt>
                <c:pt idx="75">
                  <c:v>0.89057274499170669</c:v>
                </c:pt>
                <c:pt idx="76">
                  <c:v>0.89060011796952532</c:v>
                </c:pt>
                <c:pt idx="77">
                  <c:v>0.89062062618522275</c:v>
                </c:pt>
                <c:pt idx="78">
                  <c:v>0.89063599085491618</c:v>
                </c:pt>
                <c:pt idx="79">
                  <c:v>0.89064750179328456</c:v>
                </c:pt>
                <c:pt idx="80">
                  <c:v>0.89065612546760198</c:v>
                </c:pt>
                <c:pt idx="81">
                  <c:v>0.89066258601857473</c:v>
                </c:pt>
                <c:pt idx="82">
                  <c:v>0.89066742599745397</c:v>
                </c:pt>
                <c:pt idx="83">
                  <c:v>0.89067105188977069</c:v>
                </c:pt>
                <c:pt idx="84">
                  <c:v>0.89067376823199518</c:v>
                </c:pt>
                <c:pt idx="85">
                  <c:v>0.89067580317701012</c:v>
                </c:pt>
                <c:pt idx="86">
                  <c:v>0.89067732765034813</c:v>
                </c:pt>
                <c:pt idx="87">
                  <c:v>0.89067846970321496</c:v>
                </c:pt>
                <c:pt idx="88">
                  <c:v>0.89067932526622551</c:v>
                </c:pt>
                <c:pt idx="89">
                  <c:v>0.89067996620619327</c:v>
                </c:pt>
                <c:pt idx="90">
                  <c:v>0.89068044636221633</c:v>
                </c:pt>
                <c:pt idx="91">
                  <c:v>0.89068080606778577</c:v>
                </c:pt>
                <c:pt idx="92">
                  <c:v>0.89068107553861553</c:v>
                </c:pt>
                <c:pt idx="93">
                  <c:v>0.89068127741067771</c:v>
                </c:pt>
                <c:pt idx="94">
                  <c:v>0.89068142864159161</c:v>
                </c:pt>
                <c:pt idx="95">
                  <c:v>0.89068154193505533</c:v>
                </c:pt>
                <c:pt idx="96">
                  <c:v>0.89068162680796237</c:v>
                </c:pt>
                <c:pt idx="97">
                  <c:v>0.89068169038982625</c:v>
                </c:pt>
                <c:pt idx="98">
                  <c:v>0.89068173802167072</c:v>
                </c:pt>
                <c:pt idx="99">
                  <c:v>0.89068177370468404</c:v>
                </c:pt>
                <c:pt idx="100">
                  <c:v>0.8906818004363255</c:v>
                </c:pt>
                <c:pt idx="101">
                  <c:v>0.89068182046211786</c:v>
                </c:pt>
                <c:pt idx="102">
                  <c:v>0.89068183546427782</c:v>
                </c:pt>
                <c:pt idx="103">
                  <c:v>0.89068184670302419</c:v>
                </c:pt>
                <c:pt idx="104">
                  <c:v>0.89068185512243936</c:v>
                </c:pt>
                <c:pt idx="105">
                  <c:v>0.89068186142977568</c:v>
                </c:pt>
                <c:pt idx="106">
                  <c:v>0.89068186615486533</c:v>
                </c:pt>
                <c:pt idx="107">
                  <c:v>0.8906818696946277</c:v>
                </c:pt>
                <c:pt idx="108">
                  <c:v>0.89068187234641183</c:v>
                </c:pt>
                <c:pt idx="109">
                  <c:v>0.8906818743329743</c:v>
                </c:pt>
                <c:pt idx="110">
                  <c:v>0.89068187582119129</c:v>
                </c:pt>
                <c:pt idx="111">
                  <c:v>0.89068187693607692</c:v>
                </c:pt>
                <c:pt idx="112">
                  <c:v>0.89068187777128427</c:v>
                </c:pt>
                <c:pt idx="113">
                  <c:v>0.89068187839697321</c:v>
                </c:pt>
                <c:pt idx="114">
                  <c:v>0.89068187886570294</c:v>
                </c:pt>
                <c:pt idx="115">
                  <c:v>0.89068187921684794</c:v>
                </c:pt>
                <c:pt idx="116">
                  <c:v>0.89068187947990529</c:v>
                </c:pt>
                <c:pt idx="117">
                  <c:v>0.89068187967697265</c:v>
                </c:pt>
                <c:pt idx="118">
                  <c:v>0.89068187982460378</c:v>
                </c:pt>
                <c:pt idx="119">
                  <c:v>0.89068187993520087</c:v>
                </c:pt>
                <c:pt idx="120">
                  <c:v>0.8906818800180536</c:v>
                </c:pt>
                <c:pt idx="121">
                  <c:v>0.89068188008012183</c:v>
                </c:pt>
                <c:pt idx="122">
                  <c:v>0.89068188012661997</c:v>
                </c:pt>
                <c:pt idx="123">
                  <c:v>0.89068188016145355</c:v>
                </c:pt>
                <c:pt idx="124">
                  <c:v>0.89068188018754879</c:v>
                </c:pt>
                <c:pt idx="125">
                  <c:v>0.89068188020709815</c:v>
                </c:pt>
                <c:pt idx="126">
                  <c:v>0.89068188022174299</c:v>
                </c:pt>
                <c:pt idx="127">
                  <c:v>0.89068188023271444</c:v>
                </c:pt>
                <c:pt idx="128">
                  <c:v>0.89068188024093353</c:v>
                </c:pt>
                <c:pt idx="129">
                  <c:v>0.89068188024709072</c:v>
                </c:pt>
                <c:pt idx="130">
                  <c:v>0.89068188025170314</c:v>
                </c:pt>
                <c:pt idx="131">
                  <c:v>0.89068188025515871</c:v>
                </c:pt>
                <c:pt idx="132">
                  <c:v>0.8906818802577473</c:v>
                </c:pt>
                <c:pt idx="133">
                  <c:v>0.89068188025968664</c:v>
                </c:pt>
                <c:pt idx="134">
                  <c:v>0.89068188026113937</c:v>
                </c:pt>
                <c:pt idx="135">
                  <c:v>0.89068188026222783</c:v>
                </c:pt>
                <c:pt idx="136">
                  <c:v>0.89068188026304307</c:v>
                </c:pt>
                <c:pt idx="137">
                  <c:v>0.89068188026365391</c:v>
                </c:pt>
                <c:pt idx="138">
                  <c:v>0.89068188026411144</c:v>
                </c:pt>
                <c:pt idx="139">
                  <c:v>0.89068188026445427</c:v>
                </c:pt>
                <c:pt idx="140">
                  <c:v>0.89068188026471118</c:v>
                </c:pt>
                <c:pt idx="141">
                  <c:v>0.89068188026490358</c:v>
                </c:pt>
                <c:pt idx="142">
                  <c:v>0.89068188026504758</c:v>
                </c:pt>
                <c:pt idx="143">
                  <c:v>0.89068188026515549</c:v>
                </c:pt>
                <c:pt idx="144">
                  <c:v>0.89068188026523631</c:v>
                </c:pt>
                <c:pt idx="145">
                  <c:v>0.89068188026529693</c:v>
                </c:pt>
                <c:pt idx="146">
                  <c:v>0.89068188026534223</c:v>
                </c:pt>
                <c:pt idx="147">
                  <c:v>0.8906818802653762</c:v>
                </c:pt>
                <c:pt idx="148">
                  <c:v>0.89068188026540163</c:v>
                </c:pt>
                <c:pt idx="149">
                  <c:v>0.89068188026542083</c:v>
                </c:pt>
                <c:pt idx="150">
                  <c:v>0.89068188026543527</c:v>
                </c:pt>
                <c:pt idx="151">
                  <c:v>0.89068188026544592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144"/>
        <c:axId val="145639680"/>
      </c:lineChart>
      <c:catAx>
        <c:axId val="1456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3968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563968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5638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 sz="1400">
                <a:solidFill>
                  <a:srgbClr val="FF0000"/>
                </a:solidFill>
              </a:rPr>
              <a:t>difference aggimpact</a:t>
            </a:r>
            <a:r>
              <a:rPr lang="en-US" sz="1400" baseline="0">
                <a:solidFill>
                  <a:srgbClr val="FF0000"/>
                </a:solidFill>
              </a:rPr>
              <a:t> -</a:t>
            </a:r>
            <a:r>
              <a:rPr lang="en-US" sz="1400">
                <a:solidFill>
                  <a:srgbClr val="FF0000"/>
                </a:solidFill>
              </a:rPr>
              <a:t> </a:t>
            </a:r>
            <a:r>
              <a:rPr lang="en-US" sz="1400">
                <a:solidFill>
                  <a:srgbClr val="FF0000"/>
                </a:solidFill>
                <a:latin typeface="Symbol" panose="05050102010706020507" pitchFamily="18" charset="2"/>
              </a:rPr>
              <a:t>w</a:t>
            </a:r>
            <a:r>
              <a:rPr lang="en-US" sz="1400" baseline="-25000">
                <a:solidFill>
                  <a:srgbClr val="FF0000"/>
                </a:solidFill>
              </a:rPr>
              <a:t>1</a:t>
            </a:r>
          </a:p>
        </c:rich>
      </c:tx>
      <c:layout>
        <c:manualLayout>
          <c:xMode val="edge"/>
          <c:yMode val="edge"/>
          <c:x val="0.35124648042562101"/>
          <c:y val="3.55672777871423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399372448022422E-2"/>
          <c:y val="8.074559770937724E-2"/>
          <c:w val="0.87022930688653566"/>
          <c:h val="0.88944308427877139"/>
        </c:manualLayout>
      </c:layout>
      <c:lineChart>
        <c:grouping val="standard"/>
        <c:varyColors val="0"/>
        <c:ser>
          <c:idx val="0"/>
          <c:order val="0"/>
          <c:tx>
            <c:v>difference w1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sheet1!$H$15:$H$166</c:f>
              <c:numCache>
                <c:formatCode>General</c:formatCode>
                <c:ptCount val="152"/>
                <c:pt idx="0">
                  <c:v>-1.999999999999999E-2</c:v>
                </c:pt>
                <c:pt idx="1">
                  <c:v>3.188519531876334E-2</c:v>
                </c:pt>
                <c:pt idx="2">
                  <c:v>2.4130417489473185E-2</c:v>
                </c:pt>
                <c:pt idx="3">
                  <c:v>3.1931667984626586E-2</c:v>
                </c:pt>
                <c:pt idx="4">
                  <c:v>3.3778214924705702E-2</c:v>
                </c:pt>
                <c:pt idx="5">
                  <c:v>3.8146344657699338E-2</c:v>
                </c:pt>
                <c:pt idx="6">
                  <c:v>4.2148445829465475E-2</c:v>
                </c:pt>
                <c:pt idx="7">
                  <c:v>4.6887850774056217E-2</c:v>
                </c:pt>
                <c:pt idx="8">
                  <c:v>5.2003805445160534E-2</c:v>
                </c:pt>
                <c:pt idx="9">
                  <c:v>5.765090798896555E-2</c:v>
                </c:pt>
                <c:pt idx="10">
                  <c:v>6.3763864619164307E-2</c:v>
                </c:pt>
                <c:pt idx="11">
                  <c:v>7.0309271055781553E-2</c:v>
                </c:pt>
                <c:pt idx="12">
                  <c:v>7.7164397096080972E-2</c:v>
                </c:pt>
                <c:pt idx="13">
                  <c:v>8.4127129010145574E-2</c:v>
                </c:pt>
                <c:pt idx="14">
                  <c:v>9.0870991808851664E-2</c:v>
                </c:pt>
                <c:pt idx="15">
                  <c:v>9.6925114788963873E-2</c:v>
                </c:pt>
                <c:pt idx="16">
                  <c:v>0.10166859085363578</c:v>
                </c:pt>
                <c:pt idx="17">
                  <c:v>0.10437527955723791</c:v>
                </c:pt>
                <c:pt idx="18">
                  <c:v>0.10433031254784852</c:v>
                </c:pt>
                <c:pt idx="19">
                  <c:v>0.10102215195545816</c:v>
                </c:pt>
                <c:pt idx="20">
                  <c:v>9.4359183333370344E-2</c:v>
                </c:pt>
                <c:pt idx="21">
                  <c:v>8.480452081605161E-2</c:v>
                </c:pt>
                <c:pt idx="22">
                  <c:v>7.3323879046860996E-2</c:v>
                </c:pt>
                <c:pt idx="23">
                  <c:v>6.1137058396791844E-2</c:v>
                </c:pt>
                <c:pt idx="24">
                  <c:v>4.9390980181820865E-2</c:v>
                </c:pt>
                <c:pt idx="25">
                  <c:v>3.8913965573756704E-2</c:v>
                </c:pt>
                <c:pt idx="26">
                  <c:v>3.0134365955144182E-2</c:v>
                </c:pt>
                <c:pt idx="27">
                  <c:v>2.3138017123847554E-2</c:v>
                </c:pt>
                <c:pt idx="28">
                  <c:v>1.7786984084212643E-2</c:v>
                </c:pt>
                <c:pt idx="29">
                  <c:v>1.3834384401985145E-2</c:v>
                </c:pt>
                <c:pt idx="30">
                  <c:v>1.1005776713727822E-2</c:v>
                </c:pt>
                <c:pt idx="31">
                  <c:v>9.0448479834945861E-3</c:v>
                </c:pt>
                <c:pt idx="32">
                  <c:v>7.7327381021402575E-3</c:v>
                </c:pt>
                <c:pt idx="33">
                  <c:v>6.8916608267145518E-3</c:v>
                </c:pt>
                <c:pt idx="34">
                  <c:v>6.3808372547934367E-3</c:v>
                </c:pt>
                <c:pt idx="35">
                  <c:v>6.089694167473958E-3</c:v>
                </c:pt>
                <c:pt idx="36">
                  <c:v>5.9310146309906608E-3</c:v>
                </c:pt>
                <c:pt idx="37">
                  <c:v>5.8353535712231119E-3</c:v>
                </c:pt>
                <c:pt idx="38">
                  <c:v>5.747276884603969E-3</c:v>
                </c:pt>
                <c:pt idx="39">
                  <c:v>5.6235446774027809E-3</c:v>
                </c:pt>
                <c:pt idx="40">
                  <c:v>5.4330039874386227E-3</c:v>
                </c:pt>
                <c:pt idx="41">
                  <c:v>5.1575648117535566E-3</c:v>
                </c:pt>
                <c:pt idx="42">
                  <c:v>4.7932416311100567E-3</c:v>
                </c:pt>
                <c:pt idx="43">
                  <c:v>4.3500504901995418E-3</c:v>
                </c:pt>
                <c:pt idx="44">
                  <c:v>3.8498178831017915E-3</c:v>
                </c:pt>
                <c:pt idx="45">
                  <c:v>3.3217635624129827E-3</c:v>
                </c:pt>
                <c:pt idx="46">
                  <c:v>2.7967623362703531E-3</c:v>
                </c:pt>
                <c:pt idx="47">
                  <c:v>2.3018785176722734E-3</c:v>
                </c:pt>
                <c:pt idx="48">
                  <c:v>1.8566568591508181E-3</c:v>
                </c:pt>
                <c:pt idx="49">
                  <c:v>1.4718390159422778E-3</c:v>
                </c:pt>
                <c:pt idx="50">
                  <c:v>1.15020399686383E-3</c:v>
                </c:pt>
                <c:pt idx="51">
                  <c:v>8.8864092969842545E-4</c:v>
                </c:pt>
                <c:pt idx="52">
                  <c:v>6.805131453648805E-4</c:v>
                </c:pt>
                <c:pt idx="53">
                  <c:v>5.1767635114008392E-4</c:v>
                </c:pt>
                <c:pt idx="54">
                  <c:v>3.9189036826314805E-4</c:v>
                </c:pt>
                <c:pt idx="55">
                  <c:v>2.9563653183772853E-4</c:v>
                </c:pt>
                <c:pt idx="56">
                  <c:v>2.2248131962276929E-4</c:v>
                </c:pt>
                <c:pt idx="57">
                  <c:v>1.6714919625115954E-4</c:v>
                </c:pt>
                <c:pt idx="58">
                  <c:v>1.2543789885754997E-4</c:v>
                </c:pt>
                <c:pt idx="59">
                  <c:v>9.4066269548997994E-5</c:v>
                </c:pt>
                <c:pt idx="60">
                  <c:v>7.0507343598147365E-5</c:v>
                </c:pt>
                <c:pt idx="61">
                  <c:v>5.2833246789285582E-5</c:v>
                </c:pt>
                <c:pt idx="62">
                  <c:v>3.9582556755513032E-5</c:v>
                </c:pt>
                <c:pt idx="63">
                  <c:v>2.9652210700170656E-5</c:v>
                </c:pt>
                <c:pt idx="64">
                  <c:v>2.2212014129108226E-5</c:v>
                </c:pt>
                <c:pt idx="65">
                  <c:v>1.6638312807515376E-5</c:v>
                </c:pt>
                <c:pt idx="66">
                  <c:v>1.246317448178047E-5</c:v>
                </c:pt>
                <c:pt idx="67">
                  <c:v>9.3357731890675311E-6</c:v>
                </c:pt>
                <c:pt idx="68">
                  <c:v>6.9932040540621188E-6</c:v>
                </c:pt>
                <c:pt idx="69">
                  <c:v>5.2385028604939876E-6</c:v>
                </c:pt>
                <c:pt idx="70">
                  <c:v>3.9241291389657817E-6</c:v>
                </c:pt>
                <c:pt idx="71">
                  <c:v>2.93957243224785E-6</c:v>
                </c:pt>
                <c:pt idx="72">
                  <c:v>2.202060630618341E-6</c:v>
                </c:pt>
                <c:pt idx="73">
                  <c:v>1.6495975960761911E-6</c:v>
                </c:pt>
                <c:pt idx="74">
                  <c:v>1.2357476983915205E-6</c:v>
                </c:pt>
                <c:pt idx="75">
                  <c:v>9.2572954424330334E-7</c:v>
                </c:pt>
                <c:pt idx="76">
                  <c:v>6.9349045661581954E-7</c:v>
                </c:pt>
                <c:pt idx="77">
                  <c:v>5.1951549484563486E-7</c:v>
                </c:pt>
                <c:pt idx="78">
                  <c:v>3.8918656541930829E-7</c:v>
                </c:pt>
                <c:pt idx="79">
                  <c:v>2.9155347391895958E-7</c:v>
                </c:pt>
                <c:pt idx="80">
                  <c:v>2.1841347286333246E-7</c:v>
                </c:pt>
                <c:pt idx="81">
                  <c:v>1.6362184052098883E-7</c:v>
                </c:pt>
                <c:pt idx="82">
                  <c:v>1.2257548664962314E-7</c:v>
                </c:pt>
                <c:pt idx="83">
                  <c:v>9.1826149017926184E-8</c:v>
                </c:pt>
                <c:pt idx="84">
                  <c:v>6.8790650953332033E-8</c:v>
                </c:pt>
                <c:pt idx="85">
                  <c:v>5.1533863287822612E-8</c:v>
                </c:pt>
                <c:pt idx="86">
                  <c:v>3.8606120633666308E-8</c:v>
                </c:pt>
                <c:pt idx="87">
                  <c:v>2.89214302506835E-8</c:v>
                </c:pt>
                <c:pt idx="88">
                  <c:v>2.1666236138528916E-8</c:v>
                </c:pt>
                <c:pt idx="89">
                  <c:v>1.6231074151384917E-8</c:v>
                </c:pt>
                <c:pt idx="90">
                  <c:v>1.2159371065578739E-8</c:v>
                </c:pt>
                <c:pt idx="91">
                  <c:v>9.1090903708845872E-9</c:v>
                </c:pt>
                <c:pt idx="92">
                  <c:v>6.8239988104679128E-9</c:v>
                </c:pt>
                <c:pt idx="93">
                  <c:v>5.1121420430177977E-9</c:v>
                </c:pt>
                <c:pt idx="94">
                  <c:v>3.829718764336576E-9</c:v>
                </c:pt>
                <c:pt idx="95">
                  <c:v>2.8690022579880292E-9</c:v>
                </c:pt>
                <c:pt idx="96">
                  <c:v>2.1492894131114326E-9</c:v>
                </c:pt>
                <c:pt idx="97">
                  <c:v>1.610122479789311E-9</c:v>
                </c:pt>
                <c:pt idx="98">
                  <c:v>1.2062100207543835E-9</c:v>
                </c:pt>
                <c:pt idx="99">
                  <c:v>9.0362228810647593E-10</c:v>
                </c:pt>
                <c:pt idx="100">
                  <c:v>6.7694139183060997E-10</c:v>
                </c:pt>
                <c:pt idx="101">
                  <c:v>5.071250086530199E-10</c:v>
                </c:pt>
                <c:pt idx="102">
                  <c:v>3.7990866008641433E-10</c:v>
                </c:pt>
                <c:pt idx="103">
                  <c:v>2.8460545031805395E-10</c:v>
                </c:pt>
                <c:pt idx="104">
                  <c:v>2.1320989418427416E-10</c:v>
                </c:pt>
                <c:pt idx="105">
                  <c:v>1.5972434486144493E-10</c:v>
                </c:pt>
                <c:pt idx="106">
                  <c:v>1.1965617385811811E-10</c:v>
                </c:pt>
                <c:pt idx="107">
                  <c:v>8.9639407008235139E-11</c:v>
                </c:pt>
                <c:pt idx="108">
                  <c:v>6.7152616800569831E-11</c:v>
                </c:pt>
                <c:pt idx="109">
                  <c:v>5.0306869781024943E-11</c:v>
                </c:pt>
                <c:pt idx="110">
                  <c:v>3.7686964660110789E-11</c:v>
                </c:pt>
                <c:pt idx="111">
                  <c:v>2.8232749471612806E-11</c:v>
                </c:pt>
                <c:pt idx="112">
                  <c:v>2.115052577522647E-11</c:v>
                </c:pt>
                <c:pt idx="113">
                  <c:v>1.5844658918240384E-11</c:v>
                </c:pt>
                <c:pt idx="114">
                  <c:v>1.1869949467779861E-11</c:v>
                </c:pt>
                <c:pt idx="115">
                  <c:v>8.8922202934327288E-12</c:v>
                </c:pt>
                <c:pt idx="116">
                  <c:v>6.6615601923558643E-12</c:v>
                </c:pt>
                <c:pt idx="117">
                  <c:v>4.9903414733876161E-12</c:v>
                </c:pt>
                <c:pt idx="118">
                  <c:v>3.7384539908202896E-12</c:v>
                </c:pt>
                <c:pt idx="119">
                  <c:v>2.8007596242218824E-12</c:v>
                </c:pt>
                <c:pt idx="120">
                  <c:v>2.0980994719366208E-12</c:v>
                </c:pt>
                <c:pt idx="121">
                  <c:v>1.5718537582642966E-12</c:v>
                </c:pt>
                <c:pt idx="122">
                  <c:v>1.1773915176149785E-12</c:v>
                </c:pt>
                <c:pt idx="123">
                  <c:v>8.8207219306468687E-13</c:v>
                </c:pt>
                <c:pt idx="124">
                  <c:v>6.6091576655935569E-13</c:v>
                </c:pt>
                <c:pt idx="125">
                  <c:v>4.950484466803573E-13</c:v>
                </c:pt>
                <c:pt idx="126">
                  <c:v>3.7081449022480228E-13</c:v>
                </c:pt>
                <c:pt idx="127">
                  <c:v>2.7777780076121417E-13</c:v>
                </c:pt>
                <c:pt idx="128">
                  <c:v>2.0816681711721685E-13</c:v>
                </c:pt>
                <c:pt idx="129">
                  <c:v>1.5587531265737198E-13</c:v>
                </c:pt>
                <c:pt idx="130">
                  <c:v>1.1679546219056647E-13</c:v>
                </c:pt>
                <c:pt idx="131">
                  <c:v>8.7485574340462335E-14</c:v>
                </c:pt>
                <c:pt idx="132">
                  <c:v>6.5503158452884236E-14</c:v>
                </c:pt>
                <c:pt idx="133">
                  <c:v>4.9071857688431919E-14</c:v>
                </c:pt>
                <c:pt idx="134">
                  <c:v>3.6859404417555197E-14</c:v>
                </c:pt>
                <c:pt idx="135">
                  <c:v>2.7422508708241367E-14</c:v>
                </c:pt>
                <c:pt idx="136">
                  <c:v>2.0539125955565396E-14</c:v>
                </c:pt>
                <c:pt idx="137">
                  <c:v>1.5543122344752192E-14</c:v>
                </c:pt>
                <c:pt idx="138">
                  <c:v>1.1546319456101628E-14</c:v>
                </c:pt>
                <c:pt idx="139">
                  <c:v>8.659739592076221E-15</c:v>
                </c:pt>
                <c:pt idx="140">
                  <c:v>6.5503158452884236E-15</c:v>
                </c:pt>
                <c:pt idx="141">
                  <c:v>4.7739590058881731E-15</c:v>
                </c:pt>
                <c:pt idx="142">
                  <c:v>3.6637359812630166E-15</c:v>
                </c:pt>
                <c:pt idx="143">
                  <c:v>2.7755575615628914E-15</c:v>
                </c:pt>
                <c:pt idx="144">
                  <c:v>2.1094237467877974E-15</c:v>
                </c:pt>
                <c:pt idx="145">
                  <c:v>1.4432899320127035E-15</c:v>
                </c:pt>
                <c:pt idx="146">
                  <c:v>1.1102230246251565E-15</c:v>
                </c:pt>
                <c:pt idx="147">
                  <c:v>8.8817841970012523E-16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68352"/>
        <c:axId val="145674240"/>
      </c:lineChart>
      <c:catAx>
        <c:axId val="1456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7424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567424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566835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 sz="1400">
                <a:solidFill>
                  <a:srgbClr val="FF0000"/>
                </a:solidFill>
              </a:rPr>
              <a:t>difference aggimpact - </a:t>
            </a:r>
            <a:r>
              <a:rPr lang="en-US" sz="1400">
                <a:solidFill>
                  <a:srgbClr val="FF0000"/>
                </a:solidFill>
                <a:latin typeface="Symbol" panose="05050102010706020507" pitchFamily="18" charset="2"/>
              </a:rPr>
              <a:t>w</a:t>
            </a:r>
            <a:r>
              <a:rPr lang="en-US" sz="1400" baseline="-25000">
                <a:solidFill>
                  <a:srgbClr val="FF0000"/>
                </a:solidFill>
              </a:rPr>
              <a:t>2</a:t>
            </a:r>
          </a:p>
        </c:rich>
      </c:tx>
      <c:layout>
        <c:manualLayout>
          <c:xMode val="edge"/>
          <c:yMode val="edge"/>
          <c:x val="0.47342419694211457"/>
          <c:y val="6.07524482828142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399372448022422E-2"/>
          <c:y val="8.074559770937724E-2"/>
          <c:w val="0.89966142349484945"/>
          <c:h val="0.88944308427877139"/>
        </c:manualLayout>
      </c:layout>
      <c:lineChart>
        <c:grouping val="standard"/>
        <c:varyColors val="0"/>
        <c:ser>
          <c:idx val="0"/>
          <c:order val="0"/>
          <c:tx>
            <c:v>difference w1</c:v>
          </c:tx>
          <c:marker>
            <c:symbol val="none"/>
          </c:marker>
          <c:cat>
            <c:numRef>
              <c:f>sheet1!$A$15:$A$166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sheet1!$P$15:$P$166</c:f>
              <c:numCache>
                <c:formatCode>General</c:formatCode>
                <c:ptCount val="152"/>
                <c:pt idx="0">
                  <c:v>-9.999999999999995E-3</c:v>
                </c:pt>
                <c:pt idx="1">
                  <c:v>-9.7000000000000003E-3</c:v>
                </c:pt>
                <c:pt idx="2">
                  <c:v>-9.1639444649488921E-3</c:v>
                </c:pt>
                <c:pt idx="3">
                  <c:v>-8.867612910511663E-3</c:v>
                </c:pt>
                <c:pt idx="4">
                  <c:v>-8.5185244053957582E-3</c:v>
                </c:pt>
                <c:pt idx="5">
                  <c:v>-8.1883902805382075E-3</c:v>
                </c:pt>
                <c:pt idx="6">
                  <c:v>-7.8379080569369874E-3</c:v>
                </c:pt>
                <c:pt idx="7">
                  <c:v>-7.4740949695154962E-3</c:v>
                </c:pt>
                <c:pt idx="8">
                  <c:v>-7.0837100063895347E-3</c:v>
                </c:pt>
                <c:pt idx="9">
                  <c:v>-6.6584081628709296E-3</c:v>
                </c:pt>
                <c:pt idx="10">
                  <c:v>-6.1833390312712178E-3</c:v>
                </c:pt>
                <c:pt idx="11">
                  <c:v>-5.6403056112524358E-3</c:v>
                </c:pt>
                <c:pt idx="12">
                  <c:v>-5.0046191784293426E-3</c:v>
                </c:pt>
                <c:pt idx="13">
                  <c:v>-4.2443585012799379E-3</c:v>
                </c:pt>
                <c:pt idx="14">
                  <c:v>-3.3187385810482112E-3</c:v>
                </c:pt>
                <c:pt idx="15">
                  <c:v>-2.177751530483038E-3</c:v>
                </c:pt>
                <c:pt idx="16">
                  <c:v>-7.6346142803802863E-4</c:v>
                </c:pt>
                <c:pt idx="17">
                  <c:v>9.854354574924673E-4</c:v>
                </c:pt>
                <c:pt idx="18">
                  <c:v>3.1249942610180742E-3</c:v>
                </c:pt>
                <c:pt idx="19">
                  <c:v>5.6941114550418115E-3</c:v>
                </c:pt>
                <c:pt idx="20">
                  <c:v>8.7032452896761286E-3</c:v>
                </c:pt>
                <c:pt idx="21">
                  <c:v>1.2130150360433037E-2</c:v>
                </c:pt>
                <c:pt idx="22">
                  <c:v>1.5927583828331607E-2</c:v>
                </c:pt>
                <c:pt idx="23">
                  <c:v>2.0041480687018998E-2</c:v>
                </c:pt>
                <c:pt idx="24">
                  <c:v>2.4431262431653E-2</c:v>
                </c:pt>
                <c:pt idx="25">
                  <c:v>2.908314730651472E-2</c:v>
                </c:pt>
                <c:pt idx="26">
                  <c:v>3.4012915518594172E-2</c:v>
                </c:pt>
                <c:pt idx="27">
                  <c:v>3.9260672239757308E-2</c:v>
                </c:pt>
                <c:pt idx="28">
                  <c:v>4.4882222408889241E-2</c:v>
                </c:pt>
                <c:pt idx="29">
                  <c:v>5.0940254212686137E-2</c:v>
                </c:pt>
                <c:pt idx="30">
                  <c:v>5.7496273107428914E-2</c:v>
                </c:pt>
                <c:pt idx="31">
                  <c:v>6.4602712098366682E-2</c:v>
                </c:pt>
                <c:pt idx="32">
                  <c:v>7.2294024750574531E-2</c:v>
                </c:pt>
                <c:pt idx="33">
                  <c:v>8.0575497920617772E-2</c:v>
                </c:pt>
                <c:pt idx="34">
                  <c:v>8.940876431004674E-2</c:v>
                </c:pt>
                <c:pt idx="35">
                  <c:v>9.8693562966102377E-2</c:v>
                </c:pt>
                <c:pt idx="36">
                  <c:v>0.10824639169245376</c:v>
                </c:pt>
                <c:pt idx="37">
                  <c:v>0.1177785945128782</c:v>
                </c:pt>
                <c:pt idx="38">
                  <c:v>0.12687927324232234</c:v>
                </c:pt>
                <c:pt idx="39">
                  <c:v>0.13501185117246373</c:v>
                </c:pt>
                <c:pt idx="40">
                  <c:v>0.14153580732836057</c:v>
                </c:pt>
                <c:pt idx="41">
                  <c:v>0.14576443903936442</c:v>
                </c:pt>
                <c:pt idx="42">
                  <c:v>0.14706233346108477</c:v>
                </c:pt>
                <c:pt idx="43">
                  <c:v>0.14497119316116813</c:v>
                </c:pt>
                <c:pt idx="44">
                  <c:v>0.13933366368743316</c:v>
                </c:pt>
                <c:pt idx="45">
                  <c:v>0.13037222175054364</c:v>
                </c:pt>
                <c:pt idx="46">
                  <c:v>0.11868591736014988</c:v>
                </c:pt>
                <c:pt idx="47">
                  <c:v>0.10515507827049442</c:v>
                </c:pt>
                <c:pt idx="48">
                  <c:v>9.0780958978451842E-2</c:v>
                </c:pt>
                <c:pt idx="49">
                  <c:v>7.6512637604828293E-2</c:v>
                </c:pt>
                <c:pt idx="50">
                  <c:v>6.3112916901871929E-2</c:v>
                </c:pt>
                <c:pt idx="51">
                  <c:v>5.1091772960861981E-2</c:v>
                </c:pt>
                <c:pt idx="52">
                  <c:v>4.0706301452643978E-2</c:v>
                </c:pt>
                <c:pt idx="53">
                  <c:v>3.2005864587260069E-2</c:v>
                </c:pt>
                <c:pt idx="54">
                  <c:v>2.4895889494095047E-2</c:v>
                </c:pt>
                <c:pt idx="55">
                  <c:v>1.9199597578550387E-2</c:v>
                </c:pt>
                <c:pt idx="56">
                  <c:v>1.4706626195859607E-2</c:v>
                </c:pt>
                <c:pt idx="57">
                  <c:v>1.1205714312500947E-2</c:v>
                </c:pt>
                <c:pt idx="58">
                  <c:v>8.5034222098697709E-3</c:v>
                </c:pt>
                <c:pt idx="59">
                  <c:v>6.432632252223125E-3</c:v>
                </c:pt>
                <c:pt idx="60">
                  <c:v>4.8545288208030613E-3</c:v>
                </c:pt>
                <c:pt idx="61">
                  <c:v>3.6569434934092815E-3</c:v>
                </c:pt>
                <c:pt idx="62">
                  <c:v>2.7510190803757828E-3</c:v>
                </c:pt>
                <c:pt idx="63">
                  <c:v>2.0673743736531192E-3</c:v>
                </c:pt>
                <c:pt idx="64">
                  <c:v>1.5524073600026167E-3</c:v>
                </c:pt>
                <c:pt idx="65">
                  <c:v>1.1650302612429275E-3</c:v>
                </c:pt>
                <c:pt idx="66">
                  <c:v>8.7393073966923751E-4</c:v>
                </c:pt>
                <c:pt idx="67">
                  <c:v>6.5534932054966966E-4</c:v>
                </c:pt>
                <c:pt idx="68">
                  <c:v>4.9131569127969232E-4</c:v>
                </c:pt>
                <c:pt idx="69">
                  <c:v>3.6827085637403112E-4</c:v>
                </c:pt>
                <c:pt idx="70">
                  <c:v>2.760026655798109E-4</c:v>
                </c:pt>
                <c:pt idx="71">
                  <c:v>2.0683004325261489E-4</c:v>
                </c:pt>
                <c:pt idx="72">
                  <c:v>1.5498148008297186E-4</c:v>
                </c:pt>
                <c:pt idx="73">
                  <c:v>1.1612357016188568E-4</c:v>
                </c:pt>
                <c:pt idx="74">
                  <c:v>8.7004510108568134E-5</c:v>
                </c:pt>
                <c:pt idx="75">
                  <c:v>6.5185165660230915E-5</c:v>
                </c:pt>
                <c:pt idx="76">
                  <c:v>4.8836553496411916E-5</c:v>
                </c:pt>
                <c:pt idx="77">
                  <c:v>3.6587536486831773E-5</c:v>
                </c:pt>
                <c:pt idx="78">
                  <c:v>2.7410394231153212E-5</c:v>
                </c:pt>
                <c:pt idx="79">
                  <c:v>2.0534912845704412E-5</c:v>
                </c:pt>
                <c:pt idx="80">
                  <c:v>1.5383921365463848E-5</c:v>
                </c:pt>
                <c:pt idx="81">
                  <c:v>1.152494059475373E-5</c:v>
                </c:pt>
                <c:pt idx="82">
                  <c:v>8.6339282313607768E-6</c:v>
                </c:pt>
                <c:pt idx="83">
                  <c:v>6.4681002984734448E-6</c:v>
                </c:pt>
                <c:pt idx="84">
                  <c:v>4.8455601363572853E-6</c:v>
                </c:pt>
                <c:pt idx="85">
                  <c:v>3.6300317930448855E-6</c:v>
                </c:pt>
                <c:pt idx="86">
                  <c:v>2.7194198893853994E-6</c:v>
                </c:pt>
                <c:pt idx="87">
                  <c:v>2.0372374953669947E-6</c:v>
                </c:pt>
                <c:pt idx="88">
                  <c:v>1.5261833635760169E-6</c:v>
                </c:pt>
                <c:pt idx="89">
                  <c:v>1.1433297844032353E-6</c:v>
                </c:pt>
                <c:pt idx="90">
                  <c:v>8.5651728209956701E-7</c:v>
                </c:pt>
                <c:pt idx="91">
                  <c:v>6.4165355040390892E-7</c:v>
                </c:pt>
                <c:pt idx="92">
                  <c:v>4.806898667997217E-7</c:v>
                </c:pt>
                <c:pt idx="93">
                  <c:v>3.601050840851272E-7</c:v>
                </c:pt>
                <c:pt idx="94">
                  <c:v>2.6976989264682061E-7</c:v>
                </c:pt>
                <c:pt idx="95">
                  <c:v>2.020959735116179E-7</c:v>
                </c:pt>
                <c:pt idx="96">
                  <c:v>1.5139858255963645E-7</c:v>
                </c:pt>
                <c:pt idx="97">
                  <c:v>1.1341903094486128E-7</c:v>
                </c:pt>
                <c:pt idx="98">
                  <c:v>8.4966951585663253E-8</c:v>
                </c:pt>
                <c:pt idx="99">
                  <c:v>6.3652303872174798E-8</c:v>
                </c:pt>
                <c:pt idx="100">
                  <c:v>4.7684606929720985E-8</c:v>
                </c:pt>
                <c:pt idx="101">
                  <c:v>3.5722535818294432E-8</c:v>
                </c:pt>
                <c:pt idx="102">
                  <c:v>2.6761246996187538E-8</c:v>
                </c:pt>
                <c:pt idx="103">
                  <c:v>2.0047970172853979E-8</c:v>
                </c:pt>
                <c:pt idx="104">
                  <c:v>1.5018773336095137E-8</c:v>
                </c:pt>
                <c:pt idx="105">
                  <c:v>1.1251191645023084E-8</c:v>
                </c:pt>
                <c:pt idx="106">
                  <c:v>8.4287383739223287E-9</c:v>
                </c:pt>
                <c:pt idx="107">
                  <c:v>6.31432051090286E-9</c:v>
                </c:pt>
                <c:pt idx="108">
                  <c:v>4.7303216899052813E-9</c:v>
                </c:pt>
                <c:pt idx="109">
                  <c:v>3.5436819034728728E-9</c:v>
                </c:pt>
                <c:pt idx="110">
                  <c:v>2.654720332451177E-9</c:v>
                </c:pt>
                <c:pt idx="111">
                  <c:v>1.9887620439362763E-9</c:v>
                </c:pt>
                <c:pt idx="112">
                  <c:v>1.489864787096451E-9</c:v>
                </c:pt>
                <c:pt idx="113">
                  <c:v>1.1161199742204531E-9</c:v>
                </c:pt>
                <c:pt idx="114">
                  <c:v>8.3613227452872252E-10</c:v>
                </c:pt>
                <c:pt idx="115">
                  <c:v>6.2638172426687788E-10</c:v>
                </c:pt>
                <c:pt idx="116">
                  <c:v>4.6924863994490806E-10</c:v>
                </c:pt>
                <c:pt idx="117">
                  <c:v>3.515338020676495E-10</c:v>
                </c:pt>
                <c:pt idx="118">
                  <c:v>2.6334867619937086E-10</c:v>
                </c:pt>
                <c:pt idx="119">
                  <c:v>1.9728552125286569E-10</c:v>
                </c:pt>
                <c:pt idx="120">
                  <c:v>1.477947764172427E-10</c:v>
                </c:pt>
                <c:pt idx="121">
                  <c:v>1.1071932259909545E-10</c:v>
                </c:pt>
                <c:pt idx="122">
                  <c:v>8.2944429102838058E-11</c:v>
                </c:pt>
                <c:pt idx="123">
                  <c:v>6.2137184286825686E-11</c:v>
                </c:pt>
                <c:pt idx="124">
                  <c:v>4.6549541998786026E-11</c:v>
                </c:pt>
                <c:pt idx="125">
                  <c:v>3.4872327248081092E-11</c:v>
                </c:pt>
                <c:pt idx="126">
                  <c:v>2.6124213903244708E-11</c:v>
                </c:pt>
                <c:pt idx="127">
                  <c:v>1.9570678411184872E-11</c:v>
                </c:pt>
                <c:pt idx="128">
                  <c:v>1.466127219629243E-11</c:v>
                </c:pt>
                <c:pt idx="129">
                  <c:v>1.0983325360314211E-11</c:v>
                </c:pt>
                <c:pt idx="130">
                  <c:v>8.2279738577994976E-12</c:v>
                </c:pt>
                <c:pt idx="131">
                  <c:v>6.1640692550213316E-12</c:v>
                </c:pt>
                <c:pt idx="132">
                  <c:v>4.6178616486258761E-12</c:v>
                </c:pt>
                <c:pt idx="133">
                  <c:v>3.4594549447319878E-12</c:v>
                </c:pt>
                <c:pt idx="134">
                  <c:v>2.5914825840800404E-12</c:v>
                </c:pt>
                <c:pt idx="135">
                  <c:v>1.9414470031620112E-12</c:v>
                </c:pt>
                <c:pt idx="136">
                  <c:v>1.4543921622589551E-12</c:v>
                </c:pt>
                <c:pt idx="137">
                  <c:v>1.0894618540646661E-12</c:v>
                </c:pt>
                <c:pt idx="138">
                  <c:v>8.1623596770441509E-13</c:v>
                </c:pt>
                <c:pt idx="139">
                  <c:v>6.1139981966107371E-13</c:v>
                </c:pt>
                <c:pt idx="140">
                  <c:v>4.5807801996033959E-13</c:v>
                </c:pt>
                <c:pt idx="141">
                  <c:v>3.4316993691163589E-13</c:v>
                </c:pt>
                <c:pt idx="142">
                  <c:v>2.5701663020072374E-13</c:v>
                </c:pt>
                <c:pt idx="143">
                  <c:v>1.9262369477246466E-13</c:v>
                </c:pt>
                <c:pt idx="144">
                  <c:v>1.4432899320127035E-13</c:v>
                </c:pt>
                <c:pt idx="145">
                  <c:v>1.0813572259849025E-13</c:v>
                </c:pt>
                <c:pt idx="146">
                  <c:v>8.1046280797636427E-14</c:v>
                </c:pt>
                <c:pt idx="147">
                  <c:v>6.0729199446996063E-14</c:v>
                </c:pt>
                <c:pt idx="148">
                  <c:v>4.5408121707168903E-14</c:v>
                </c:pt>
                <c:pt idx="149">
                  <c:v>3.4083846855992306E-14</c:v>
                </c:pt>
                <c:pt idx="150">
                  <c:v>2.55351295663786E-14</c:v>
                </c:pt>
                <c:pt idx="151">
                  <c:v>1.9095836023552692E-14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0256"/>
        <c:axId val="145681792"/>
      </c:lineChart>
      <c:catAx>
        <c:axId val="1456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81792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4568179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5680256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437000</xdr:colOff>
      <xdr:row>0</xdr:row>
      <xdr:rowOff>78436</xdr:rowOff>
    </xdr:from>
    <xdr:to>
      <xdr:col>20</xdr:col>
      <xdr:colOff>78441</xdr:colOff>
      <xdr:row>9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224160</xdr:colOff>
      <xdr:row>0</xdr:row>
      <xdr:rowOff>112060</xdr:rowOff>
    </xdr:from>
    <xdr:to>
      <xdr:col>14</xdr:col>
      <xdr:colOff>358589</xdr:colOff>
      <xdr:row>9</xdr:row>
      <xdr:rowOff>11207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145732</xdr:colOff>
      <xdr:row>25</xdr:row>
      <xdr:rowOff>168084</xdr:rowOff>
    </xdr:from>
    <xdr:to>
      <xdr:col>26</xdr:col>
      <xdr:colOff>381044</xdr:colOff>
      <xdr:row>34</xdr:row>
      <xdr:rowOff>156879</xdr:rowOff>
    </xdr:to>
    <xdr:grpSp>
      <xdr:nvGrpSpPr>
        <xdr:cNvPr id="17" name="Group 16"/>
        <xdr:cNvGrpSpPr/>
      </xdr:nvGrpSpPr>
      <xdr:grpSpPr>
        <a:xfrm>
          <a:off x="12348938" y="5076260"/>
          <a:ext cx="5076253" cy="1703295"/>
          <a:chOff x="12113606" y="4258233"/>
          <a:chExt cx="5076254" cy="1703295"/>
        </a:xfrm>
      </xdr:grpSpPr>
      <xdr:graphicFrame macro="">
        <xdr:nvGraphicFramePr>
          <xdr:cNvPr id="4" name="Chart 3"/>
          <xdr:cNvGraphicFramePr/>
        </xdr:nvGraphicFramePr>
        <xdr:xfrm>
          <a:off x="12113606" y="4258233"/>
          <a:ext cx="5076254" cy="1703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TextBox 1"/>
          <xdr:cNvSpPr txBox="1"/>
        </xdr:nvSpPr>
        <xdr:spPr>
          <a:xfrm>
            <a:off x="12427324" y="4325470"/>
            <a:ext cx="1176618" cy="526676"/>
          </a:xfrm>
          <a:prstGeom prst="rect">
            <a:avLst/>
          </a:prstGeom>
          <a:noFill/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rgbClr val="FF0000"/>
                </a:solidFill>
                <a:sym typeface="Symbol"/>
              </a:rPr>
              <a:t></a:t>
            </a:r>
            <a:r>
              <a:rPr lang="en-US" sz="1400" b="1" baseline="-25000">
                <a:solidFill>
                  <a:srgbClr val="FF0000"/>
                </a:solidFill>
              </a:rPr>
              <a:t>1</a:t>
            </a:r>
            <a:r>
              <a:rPr lang="en-US" sz="1400" b="1">
                <a:solidFill>
                  <a:srgbClr val="FF0000"/>
                </a:solidFill>
              </a:rPr>
              <a:t>   eq estimated</a:t>
            </a:r>
          </a:p>
        </xdr:txBody>
      </xdr:sp>
    </xdr:grpSp>
    <xdr:clientData/>
  </xdr:twoCellAnchor>
  <xdr:twoCellAnchor>
    <xdr:from>
      <xdr:col>18</xdr:col>
      <xdr:colOff>89653</xdr:colOff>
      <xdr:row>35</xdr:row>
      <xdr:rowOff>30</xdr:rowOff>
    </xdr:from>
    <xdr:to>
      <xdr:col>26</xdr:col>
      <xdr:colOff>324966</xdr:colOff>
      <xdr:row>43</xdr:row>
      <xdr:rowOff>179325</xdr:rowOff>
    </xdr:to>
    <xdr:grpSp>
      <xdr:nvGrpSpPr>
        <xdr:cNvPr id="30" name="Group 29"/>
        <xdr:cNvGrpSpPr/>
      </xdr:nvGrpSpPr>
      <xdr:grpSpPr>
        <a:xfrm>
          <a:off x="12292859" y="6813206"/>
          <a:ext cx="5076254" cy="1703295"/>
          <a:chOff x="12035117" y="10836118"/>
          <a:chExt cx="5076254" cy="1703295"/>
        </a:xfrm>
      </xdr:grpSpPr>
      <xdr:graphicFrame macro="">
        <xdr:nvGraphicFramePr>
          <xdr:cNvPr id="6" name="Chart 5"/>
          <xdr:cNvGraphicFramePr/>
        </xdr:nvGraphicFramePr>
        <xdr:xfrm>
          <a:off x="12035117" y="10836118"/>
          <a:ext cx="5076254" cy="1703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28" name="Group 27"/>
          <xdr:cNvGrpSpPr/>
        </xdr:nvGrpSpPr>
        <xdr:grpSpPr>
          <a:xfrm>
            <a:off x="12416118" y="11116253"/>
            <a:ext cx="4336676" cy="593913"/>
            <a:chOff x="12404912" y="9637077"/>
            <a:chExt cx="4336676" cy="593913"/>
          </a:xfrm>
        </xdr:grpSpPr>
        <xdr:sp macro="" textlink="">
          <xdr:nvSpPr>
            <xdr:cNvPr id="14" name="TextBox 1"/>
            <xdr:cNvSpPr txBox="1"/>
          </xdr:nvSpPr>
          <xdr:spPr>
            <a:xfrm>
              <a:off x="12404912" y="9637077"/>
              <a:ext cx="1176618" cy="526676"/>
            </a:xfrm>
            <a:prstGeom prst="rect">
              <a:avLst/>
            </a:prstGeom>
            <a:noFill/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rgbClr val="FF0000"/>
                  </a:solidFill>
                  <a:sym typeface="Symbol"/>
                </a:rPr>
                <a:t></a:t>
              </a:r>
              <a:r>
                <a:rPr lang="en-US" sz="1400" b="1" baseline="-25000">
                  <a:solidFill>
                    <a:srgbClr val="FF0000"/>
                  </a:solidFill>
                </a:rPr>
                <a:t>2</a:t>
              </a:r>
              <a:r>
                <a:rPr lang="en-US" sz="1400" b="1">
                  <a:solidFill>
                    <a:srgbClr val="FF0000"/>
                  </a:solidFill>
                </a:rPr>
                <a:t>   eq estimated</a:t>
              </a:r>
            </a:p>
          </xdr:txBody>
        </xdr:sp>
        <xdr:sp macro="" textlink="">
          <xdr:nvSpPr>
            <xdr:cNvPr id="15" name="TextBox 1"/>
            <xdr:cNvSpPr txBox="1"/>
          </xdr:nvSpPr>
          <xdr:spPr>
            <a:xfrm>
              <a:off x="15228793" y="9872402"/>
              <a:ext cx="1512795" cy="358588"/>
            </a:xfrm>
            <a:prstGeom prst="rect">
              <a:avLst/>
            </a:prstGeom>
            <a:noFill/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rgbClr val="7030A0"/>
                  </a:solidFill>
                  <a:sym typeface="Symbol"/>
                </a:rPr>
                <a:t></a:t>
              </a:r>
              <a:r>
                <a:rPr lang="en-US" sz="1400" b="1" baseline="-25000">
                  <a:solidFill>
                    <a:srgbClr val="7030A0"/>
                  </a:solidFill>
                </a:rPr>
                <a:t>2</a:t>
              </a:r>
              <a:r>
                <a:rPr lang="en-US" sz="1400" b="1">
                  <a:solidFill>
                    <a:srgbClr val="7030A0"/>
                  </a:solidFill>
                </a:rPr>
                <a:t>    prep-feel</a:t>
              </a:r>
            </a:p>
          </xdr:txBody>
        </xdr:sp>
      </xdr:grpSp>
    </xdr:grpSp>
    <xdr:clientData/>
  </xdr:twoCellAnchor>
  <xdr:twoCellAnchor>
    <xdr:from>
      <xdr:col>20</xdr:col>
      <xdr:colOff>78444</xdr:colOff>
      <xdr:row>0</xdr:row>
      <xdr:rowOff>78441</xdr:rowOff>
    </xdr:from>
    <xdr:to>
      <xdr:col>26</xdr:col>
      <xdr:colOff>134471</xdr:colOff>
      <xdr:row>9</xdr:row>
      <xdr:rowOff>112059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134471</xdr:colOff>
      <xdr:row>17</xdr:row>
      <xdr:rowOff>89646</xdr:rowOff>
    </xdr:from>
    <xdr:to>
      <xdr:col>26</xdr:col>
      <xdr:colOff>201706</xdr:colOff>
      <xdr:row>25</xdr:row>
      <xdr:rowOff>123265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179294</xdr:colOff>
      <xdr:row>9</xdr:row>
      <xdr:rowOff>89648</xdr:rowOff>
    </xdr:from>
    <xdr:to>
      <xdr:col>26</xdr:col>
      <xdr:colOff>156883</xdr:colOff>
      <xdr:row>17</xdr:row>
      <xdr:rowOff>56032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0.66887</cdr:x>
      <cdr:y>0.23684</cdr:y>
    </cdr:from>
    <cdr:to>
      <cdr:x>0.91831</cdr:x>
      <cdr:y>0.43421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95335" y="403414"/>
          <a:ext cx="1266265" cy="3361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7030A0"/>
              </a:solidFill>
              <a:sym typeface="Symbol"/>
            </a:rPr>
            <a:t></a:t>
          </a:r>
          <a:r>
            <a:rPr lang="en-US" sz="1400" b="1" baseline="-25000">
              <a:solidFill>
                <a:srgbClr val="7030A0"/>
              </a:solidFill>
            </a:rPr>
            <a:t>1</a:t>
          </a:r>
          <a:r>
            <a:rPr lang="en-US" sz="1400" b="1">
              <a:solidFill>
                <a:srgbClr val="7030A0"/>
              </a:solidFill>
            </a:rPr>
            <a:t>    rep-prep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"/>
  <sheetViews>
    <sheetView tabSelected="1" topLeftCell="A182" zoomScale="85" zoomScaleNormal="85" workbookViewId="0">
      <selection activeCell="C11" sqref="C11:E11"/>
    </sheetView>
  </sheetViews>
  <sheetFormatPr defaultRowHeight="15" x14ac:dyDescent="0.25"/>
  <cols>
    <col min="1" max="1" width="16.7109375" customWidth="1"/>
    <col min="2" max="2" width="9.7109375" bestFit="1" customWidth="1"/>
    <col min="3" max="4" width="13.7109375" bestFit="1" customWidth="1"/>
    <col min="5" max="5" width="9.7109375" bestFit="1" customWidth="1"/>
    <col min="6" max="7" width="9.7109375" customWidth="1"/>
  </cols>
  <sheetData>
    <row r="1" spans="1:23" x14ac:dyDescent="0.25">
      <c r="A1" s="23"/>
      <c r="B1" s="9"/>
      <c r="C1" s="24" t="s">
        <v>38</v>
      </c>
      <c r="D1" s="24" t="s">
        <v>39</v>
      </c>
    </row>
    <row r="2" spans="1:23" x14ac:dyDescent="0.25">
      <c r="A2" s="17" t="s">
        <v>21</v>
      </c>
      <c r="B2" s="9"/>
      <c r="C2" s="16" t="s">
        <v>12</v>
      </c>
      <c r="D2" s="16" t="s">
        <v>13</v>
      </c>
      <c r="E2" s="18" t="s">
        <v>22</v>
      </c>
      <c r="F2" s="34" t="s">
        <v>17</v>
      </c>
      <c r="G2" s="33" t="s">
        <v>31</v>
      </c>
    </row>
    <row r="3" spans="1:23" ht="16.5" x14ac:dyDescent="0.3">
      <c r="A3" s="10" t="s">
        <v>43</v>
      </c>
      <c r="B3" s="11" t="s">
        <v>35</v>
      </c>
      <c r="C3" s="7">
        <v>0.4</v>
      </c>
      <c r="D3" s="7">
        <v>0.3</v>
      </c>
      <c r="E3" s="13"/>
      <c r="F3" s="14" t="s">
        <v>10</v>
      </c>
      <c r="G3" s="6">
        <v>4</v>
      </c>
      <c r="H3" s="4" t="s">
        <v>7</v>
      </c>
      <c r="O3" t="s">
        <v>1</v>
      </c>
    </row>
    <row r="4" spans="1:23" x14ac:dyDescent="0.25">
      <c r="A4" s="12"/>
      <c r="B4" s="11"/>
      <c r="C4" s="7"/>
      <c r="D4" s="7"/>
      <c r="E4" s="13"/>
      <c r="F4" s="14" t="s">
        <v>11</v>
      </c>
      <c r="G4" s="6">
        <v>0.5</v>
      </c>
      <c r="H4" s="4" t="s">
        <v>8</v>
      </c>
      <c r="L4" t="s">
        <v>1</v>
      </c>
      <c r="O4" t="s">
        <v>1</v>
      </c>
    </row>
    <row r="5" spans="1:23" ht="16.5" x14ac:dyDescent="0.3">
      <c r="A5" s="12" t="s">
        <v>42</v>
      </c>
      <c r="B5" s="11" t="s">
        <v>36</v>
      </c>
      <c r="C5" s="7">
        <v>0.8</v>
      </c>
      <c r="D5" s="7">
        <v>0.9</v>
      </c>
      <c r="E5" s="19" t="s">
        <v>20</v>
      </c>
      <c r="F5" s="15"/>
      <c r="H5" s="3"/>
      <c r="J5" t="s">
        <v>1</v>
      </c>
      <c r="L5" t="s">
        <v>1</v>
      </c>
      <c r="M5" t="s">
        <v>1</v>
      </c>
      <c r="P5" t="s">
        <v>1</v>
      </c>
    </row>
    <row r="6" spans="1:23" x14ac:dyDescent="0.25">
      <c r="A6" s="37"/>
      <c r="B6" s="35" t="s">
        <v>29</v>
      </c>
      <c r="C6" s="36">
        <v>1</v>
      </c>
      <c r="E6" s="15"/>
      <c r="F6" s="15" t="s">
        <v>18</v>
      </c>
      <c r="G6" s="6">
        <v>30</v>
      </c>
      <c r="H6" s="51" t="s">
        <v>30</v>
      </c>
      <c r="I6" s="2" t="s">
        <v>14</v>
      </c>
      <c r="J6" t="s">
        <v>1</v>
      </c>
      <c r="L6" t="s">
        <v>1</v>
      </c>
      <c r="M6" t="s">
        <v>1</v>
      </c>
    </row>
    <row r="7" spans="1:23" x14ac:dyDescent="0.25">
      <c r="A7" s="37" t="s">
        <v>16</v>
      </c>
      <c r="B7" s="38" t="s">
        <v>5</v>
      </c>
      <c r="C7" s="36">
        <v>1</v>
      </c>
      <c r="E7" s="15"/>
      <c r="F7" s="15" t="s">
        <v>19</v>
      </c>
      <c r="G7" s="6">
        <v>30</v>
      </c>
      <c r="I7" s="6">
        <v>1</v>
      </c>
      <c r="J7" t="s">
        <v>1</v>
      </c>
      <c r="L7" t="s">
        <v>1</v>
      </c>
      <c r="O7" t="s">
        <v>1</v>
      </c>
    </row>
    <row r="8" spans="1:23" x14ac:dyDescent="0.25">
      <c r="A8" s="39"/>
      <c r="B8" s="35" t="s">
        <v>34</v>
      </c>
      <c r="C8" s="40">
        <f>C6*C7</f>
        <v>1</v>
      </c>
      <c r="F8" t="s">
        <v>1</v>
      </c>
      <c r="G8" t="s">
        <v>1</v>
      </c>
      <c r="H8" t="s">
        <v>1</v>
      </c>
      <c r="I8" t="s">
        <v>1</v>
      </c>
      <c r="L8" t="s">
        <v>1</v>
      </c>
      <c r="M8" t="s">
        <v>1</v>
      </c>
      <c r="P8" t="s">
        <v>1</v>
      </c>
    </row>
    <row r="9" spans="1:23" ht="18" x14ac:dyDescent="0.35">
      <c r="A9" s="23"/>
      <c r="B9" s="43" t="s">
        <v>37</v>
      </c>
      <c r="C9" s="7">
        <f>C3*C6</f>
        <v>0.4</v>
      </c>
      <c r="D9" s="7">
        <f>D3*C6</f>
        <v>0.3</v>
      </c>
      <c r="F9" t="s">
        <v>1</v>
      </c>
      <c r="G9" t="s">
        <v>1</v>
      </c>
      <c r="H9" t="s">
        <v>1</v>
      </c>
      <c r="J9" t="s">
        <v>1</v>
      </c>
      <c r="L9" t="s">
        <v>1</v>
      </c>
    </row>
    <row r="10" spans="1:23" ht="18" x14ac:dyDescent="0.35">
      <c r="A10" s="23"/>
      <c r="B10" s="23"/>
      <c r="C10" s="23"/>
      <c r="D10" s="23"/>
      <c r="E10" s="42" t="s">
        <v>32</v>
      </c>
      <c r="F10" t="s">
        <v>1</v>
      </c>
      <c r="G10" t="s">
        <v>1</v>
      </c>
      <c r="H10" t="s">
        <v>1</v>
      </c>
      <c r="I10" s="49" t="s">
        <v>45</v>
      </c>
      <c r="J10" s="42" t="s">
        <v>32</v>
      </c>
      <c r="L10" s="31" t="s">
        <v>44</v>
      </c>
      <c r="M10" s="42" t="s">
        <v>33</v>
      </c>
      <c r="Q10" s="49" t="s">
        <v>45</v>
      </c>
      <c r="R10" s="42" t="s">
        <v>33</v>
      </c>
    </row>
    <row r="11" spans="1:23" x14ac:dyDescent="0.25">
      <c r="A11" s="25" t="s">
        <v>47</v>
      </c>
      <c r="B11" s="25">
        <f>B224</f>
        <v>1</v>
      </c>
      <c r="C11" s="25">
        <f>C224</f>
        <v>0.99153555101636137</v>
      </c>
      <c r="D11" s="25">
        <f>D224</f>
        <v>0.89068188026547779</v>
      </c>
      <c r="E11" s="47">
        <f>E224</f>
        <v>0.83214936404591267</v>
      </c>
      <c r="F11" t="s">
        <v>1</v>
      </c>
      <c r="H11" s="49"/>
      <c r="I11" s="50" t="s">
        <v>46</v>
      </c>
      <c r="J11" s="48">
        <f>$B$11*$C$11/($B$11*$C$11+1-mu_1)</f>
        <v>0.83214936404591289</v>
      </c>
      <c r="K11" s="31"/>
      <c r="L11" s="41" t="s">
        <v>15</v>
      </c>
      <c r="M11" s="47">
        <f>M224</f>
        <v>0.89828537096072369</v>
      </c>
      <c r="O11" t="s">
        <v>1</v>
      </c>
      <c r="P11" s="49"/>
      <c r="Q11" s="50" t="s">
        <v>46</v>
      </c>
      <c r="R11" s="48">
        <f>$C$11*$D$11/($C$11*$D$11+(1-mu_2))</f>
        <v>0.89828537096072381</v>
      </c>
      <c r="W11" t="s">
        <v>1</v>
      </c>
    </row>
    <row r="12" spans="1:23" x14ac:dyDescent="0.25">
      <c r="A12" s="41"/>
      <c r="E12" s="1" t="s">
        <v>23</v>
      </c>
      <c r="F12" t="s">
        <v>1</v>
      </c>
      <c r="G12" s="44" t="s">
        <v>40</v>
      </c>
      <c r="H12" s="45" t="s">
        <v>0</v>
      </c>
      <c r="J12" s="5"/>
      <c r="K12" s="5"/>
      <c r="L12" s="1"/>
      <c r="M12" s="1" t="s">
        <v>13</v>
      </c>
      <c r="O12" s="44" t="s">
        <v>41</v>
      </c>
      <c r="P12" s="46" t="s">
        <v>6</v>
      </c>
      <c r="R12" s="5"/>
    </row>
    <row r="13" spans="1:23" x14ac:dyDescent="0.25">
      <c r="A13" s="20"/>
      <c r="B13" s="20" t="s">
        <v>3</v>
      </c>
      <c r="C13" s="20" t="s">
        <v>0</v>
      </c>
      <c r="D13" s="20" t="s">
        <v>6</v>
      </c>
      <c r="E13" s="20" t="s">
        <v>4</v>
      </c>
      <c r="F13" t="s">
        <v>1</v>
      </c>
      <c r="G13" s="31" t="s">
        <v>25</v>
      </c>
      <c r="H13" s="32" t="s">
        <v>24</v>
      </c>
      <c r="J13" s="49" t="s">
        <v>45</v>
      </c>
      <c r="K13" s="20"/>
      <c r="L13" s="20"/>
      <c r="M13" s="20" t="s">
        <v>4</v>
      </c>
      <c r="O13" s="41" t="s">
        <v>25</v>
      </c>
      <c r="P13" s="32" t="s">
        <v>24</v>
      </c>
      <c r="R13" s="49" t="s">
        <v>45</v>
      </c>
    </row>
    <row r="14" spans="1:23" ht="18" x14ac:dyDescent="0.35">
      <c r="A14" s="20"/>
      <c r="B14" s="20" t="s">
        <v>2</v>
      </c>
      <c r="C14" s="20" t="s">
        <v>9</v>
      </c>
      <c r="D14" s="20" t="s">
        <v>9</v>
      </c>
      <c r="E14" s="42" t="s">
        <v>32</v>
      </c>
      <c r="F14" t="s">
        <v>1</v>
      </c>
      <c r="G14" s="26" t="s">
        <v>26</v>
      </c>
      <c r="H14" s="32" t="s">
        <v>27</v>
      </c>
      <c r="J14" s="50" t="s">
        <v>46</v>
      </c>
      <c r="K14" s="20"/>
      <c r="L14" s="20" t="s">
        <v>1</v>
      </c>
      <c r="M14" s="42" t="s">
        <v>33</v>
      </c>
      <c r="O14" s="26" t="s">
        <v>26</v>
      </c>
      <c r="P14" s="32" t="s">
        <v>28</v>
      </c>
      <c r="R14" s="50" t="s">
        <v>46</v>
      </c>
    </row>
    <row r="15" spans="1:23" x14ac:dyDescent="0.25">
      <c r="A15">
        <v>0</v>
      </c>
      <c r="B15" s="15">
        <f t="shared" ref="B15:B78" si="0">IF(MOD(A15,interval_rep)&lt;interval_dur,1,0)</f>
        <v>1</v>
      </c>
      <c r="C15" s="22">
        <v>0</v>
      </c>
      <c r="D15" s="21">
        <v>0</v>
      </c>
      <c r="E15" s="6">
        <v>0.1</v>
      </c>
      <c r="F15" t="s">
        <v>1</v>
      </c>
      <c r="G15" s="27">
        <f t="shared" ref="G15:G78" si="1">B15*C15*(1-E15)+mu_1*E15</f>
        <v>8.0000000000000016E-2</v>
      </c>
      <c r="H15" s="28">
        <f t="shared" ref="H15:H78" si="2">G15-E15</f>
        <v>-1.999999999999999E-2</v>
      </c>
      <c r="J15">
        <f t="shared" ref="J15:J78" si="3">$B$11*$C$11/($B$11*$C$11+1-mu_1)</f>
        <v>0.83214936404591289</v>
      </c>
      <c r="M15" s="6">
        <v>0.1</v>
      </c>
      <c r="O15" s="27">
        <f t="shared" ref="O15:O78" si="4">C15*D15*(1-M15)+mu_2*M15</f>
        <v>9.0000000000000011E-2</v>
      </c>
      <c r="P15" s="28">
        <f>O15-M15</f>
        <v>-9.999999999999995E-3</v>
      </c>
      <c r="R15">
        <f t="shared" ref="R15:R78" si="5">$C$11*$D$11/($C$11*$D$11+1-mu_2)</f>
        <v>0.89828537096072381</v>
      </c>
    </row>
    <row r="16" spans="1:23" x14ac:dyDescent="0.25">
      <c r="A16">
        <f t="shared" ref="A16:A79" si="6">A15+delta_t</f>
        <v>1</v>
      </c>
      <c r="B16" s="15">
        <f t="shared" si="0"/>
        <v>1</v>
      </c>
      <c r="C16" s="22">
        <f t="shared" ref="C16:C79" si="7">eta_delta_t*(((1/(1+EXP(-steepness*(E15*B15+w_feel*D15-threshold))))-(1/(1+EXP(steepness*threshold))))*(1+EXP(-steepness*threshold))-C15)+C15</f>
        <v>5.5380171055906764E-2</v>
      </c>
      <c r="D16" s="21">
        <f t="shared" ref="D16:D79" si="8">eta_delta_t*(M15*C15-D15)+D15</f>
        <v>0</v>
      </c>
      <c r="E16" s="8">
        <f t="shared" ref="E16:E79" si="9">E15+eta_1_delta_t*(B15*C15*(1-E15)+ mu_1*E15-E15)</f>
        <v>9.2000000000000012E-2</v>
      </c>
      <c r="F16" t="s">
        <v>1</v>
      </c>
      <c r="G16" s="27">
        <f t="shared" si="1"/>
        <v>0.12388519531876335</v>
      </c>
      <c r="H16" s="29">
        <f t="shared" si="2"/>
        <v>3.188519531876334E-2</v>
      </c>
      <c r="J16">
        <f t="shared" si="3"/>
        <v>0.83214936404591289</v>
      </c>
      <c r="M16" s="8">
        <f t="shared" ref="M16:M79" si="10">M15+eta_2_delta_t*(C15*D15*(1-M15)+mu_2*M15-M15)</f>
        <v>9.7000000000000003E-2</v>
      </c>
      <c r="N16" t="s">
        <v>1</v>
      </c>
      <c r="O16" s="27">
        <f t="shared" si="4"/>
        <v>8.7300000000000003E-2</v>
      </c>
      <c r="P16" s="29">
        <f t="shared" ref="P16:P79" si="11">O16-M16</f>
        <v>-9.7000000000000003E-3</v>
      </c>
      <c r="R16">
        <f t="shared" si="5"/>
        <v>0.89828537096072381</v>
      </c>
    </row>
    <row r="17" spans="1:31" x14ac:dyDescent="0.25">
      <c r="A17">
        <f t="shared" si="6"/>
        <v>2</v>
      </c>
      <c r="B17" s="15">
        <f t="shared" si="0"/>
        <v>1</v>
      </c>
      <c r="C17" s="22">
        <f t="shared" si="7"/>
        <v>5.0356256324164454E-2</v>
      </c>
      <c r="D17" s="21">
        <f t="shared" si="8"/>
        <v>5.3718765924229564E-3</v>
      </c>
      <c r="E17" s="8">
        <f t="shared" si="9"/>
        <v>0.10475407812750535</v>
      </c>
      <c r="F17" t="s">
        <v>1</v>
      </c>
      <c r="G17" s="27">
        <f t="shared" si="1"/>
        <v>0.12888449561697854</v>
      </c>
      <c r="H17" s="29">
        <f t="shared" si="2"/>
        <v>2.4130417489473185E-2</v>
      </c>
      <c r="J17">
        <f t="shared" si="3"/>
        <v>0.83214936404591289</v>
      </c>
      <c r="M17" s="8">
        <f t="shared" si="10"/>
        <v>9.4090000000000007E-2</v>
      </c>
      <c r="O17" s="27">
        <f t="shared" si="4"/>
        <v>8.4926055535051115E-2</v>
      </c>
      <c r="P17" s="29">
        <f t="shared" si="11"/>
        <v>-9.1639444649488921E-3</v>
      </c>
      <c r="R17">
        <f t="shared" si="5"/>
        <v>0.89828537096072381</v>
      </c>
    </row>
    <row r="18" spans="1:31" x14ac:dyDescent="0.25">
      <c r="A18">
        <f t="shared" si="6"/>
        <v>3</v>
      </c>
      <c r="B18" s="15">
        <f t="shared" si="0"/>
        <v>1</v>
      </c>
      <c r="C18" s="22">
        <f t="shared" si="7"/>
        <v>6.1893974192395604E-2</v>
      </c>
      <c r="D18" s="21">
        <f t="shared" si="8"/>
        <v>4.7380201575406341E-3</v>
      </c>
      <c r="E18" s="8">
        <f t="shared" si="9"/>
        <v>0.11440624512329463</v>
      </c>
      <c r="F18" t="s">
        <v>1</v>
      </c>
      <c r="G18" s="27">
        <f t="shared" si="1"/>
        <v>0.14633791310792121</v>
      </c>
      <c r="H18" s="29">
        <f t="shared" si="2"/>
        <v>3.1931667984626586E-2</v>
      </c>
      <c r="J18">
        <f t="shared" si="3"/>
        <v>0.83214936404591289</v>
      </c>
      <c r="M18" s="8">
        <f t="shared" si="10"/>
        <v>9.1340816660515342E-2</v>
      </c>
      <c r="O18" s="27">
        <f t="shared" si="4"/>
        <v>8.2473203750003679E-2</v>
      </c>
      <c r="P18" s="29">
        <f t="shared" si="11"/>
        <v>-8.867612910511663E-3</v>
      </c>
      <c r="R18">
        <f t="shared" si="5"/>
        <v>0.89828537096072381</v>
      </c>
    </row>
    <row r="19" spans="1:31" x14ac:dyDescent="0.25">
      <c r="A19">
        <f t="shared" si="6"/>
        <v>4</v>
      </c>
      <c r="B19" s="15">
        <f t="shared" si="0"/>
        <v>1</v>
      </c>
      <c r="C19" s="22">
        <f t="shared" si="7"/>
        <v>6.7842079234513797E-2</v>
      </c>
      <c r="D19" s="21">
        <f t="shared" si="8"/>
        <v>5.6534461490982749E-3</v>
      </c>
      <c r="E19" s="8">
        <f t="shared" si="9"/>
        <v>0.12717891231714526</v>
      </c>
      <c r="F19" t="s">
        <v>1</v>
      </c>
      <c r="G19" s="27">
        <f t="shared" si="1"/>
        <v>0.16095712724185096</v>
      </c>
      <c r="H19" s="29">
        <f t="shared" si="2"/>
        <v>3.3778214924705702E-2</v>
      </c>
      <c r="J19">
        <f t="shared" si="3"/>
        <v>0.83214936404591289</v>
      </c>
      <c r="M19" s="8">
        <f t="shared" si="10"/>
        <v>8.8680532787361849E-2</v>
      </c>
      <c r="O19" s="27">
        <f t="shared" si="4"/>
        <v>8.0162008381966091E-2</v>
      </c>
      <c r="P19" s="29">
        <f t="shared" si="11"/>
        <v>-8.5185244053957582E-3</v>
      </c>
      <c r="R19">
        <f t="shared" si="5"/>
        <v>0.89828537096072381</v>
      </c>
    </row>
    <row r="20" spans="1:31" x14ac:dyDescent="0.25">
      <c r="A20">
        <f t="shared" si="6"/>
        <v>5</v>
      </c>
      <c r="B20" s="15">
        <f t="shared" si="0"/>
        <v>1</v>
      </c>
      <c r="C20" s="22">
        <f t="shared" si="7"/>
        <v>7.7136772073321716E-2</v>
      </c>
      <c r="D20" s="21">
        <f t="shared" si="8"/>
        <v>6.016271731919101E-3</v>
      </c>
      <c r="E20" s="8">
        <f t="shared" si="9"/>
        <v>0.14069019828702753</v>
      </c>
      <c r="F20" t="s">
        <v>1</v>
      </c>
      <c r="G20" s="27">
        <f t="shared" si="1"/>
        <v>0.17883654294472687</v>
      </c>
      <c r="H20" s="29">
        <f t="shared" si="2"/>
        <v>3.8146344657699338E-2</v>
      </c>
      <c r="J20">
        <f t="shared" si="3"/>
        <v>0.83214936404591289</v>
      </c>
      <c r="M20" s="8">
        <f t="shared" si="10"/>
        <v>8.6124975465743117E-2</v>
      </c>
      <c r="O20" s="27">
        <f t="shared" si="4"/>
        <v>7.793658518520491E-2</v>
      </c>
      <c r="P20" s="29">
        <f t="shared" si="11"/>
        <v>-8.1883902805382075E-3</v>
      </c>
      <c r="R20">
        <f t="shared" si="5"/>
        <v>0.89828537096072381</v>
      </c>
    </row>
    <row r="21" spans="1:31" x14ac:dyDescent="0.25">
      <c r="A21">
        <f t="shared" si="6"/>
        <v>6</v>
      </c>
      <c r="B21" s="15">
        <f t="shared" si="0"/>
        <v>1</v>
      </c>
      <c r="C21" s="22">
        <f t="shared" si="7"/>
        <v>8.6888316149159275E-2</v>
      </c>
      <c r="D21" s="21">
        <f t="shared" si="8"/>
        <v>6.6434026023214519E-3</v>
      </c>
      <c r="E21" s="8">
        <f t="shared" si="9"/>
        <v>0.15594873615010726</v>
      </c>
      <c r="F21" t="s">
        <v>1</v>
      </c>
      <c r="G21" s="27">
        <f t="shared" si="1"/>
        <v>0.19809718197957274</v>
      </c>
      <c r="H21" s="29">
        <f t="shared" si="2"/>
        <v>4.2148445829465475E-2</v>
      </c>
      <c r="J21">
        <f t="shared" si="3"/>
        <v>0.83214936404591289</v>
      </c>
      <c r="M21" s="8">
        <f t="shared" si="10"/>
        <v>8.3668458381581656E-2</v>
      </c>
      <c r="O21" s="27">
        <f t="shared" si="4"/>
        <v>7.5830550324644669E-2</v>
      </c>
      <c r="P21" s="29">
        <f t="shared" si="11"/>
        <v>-7.8379080569369874E-3</v>
      </c>
      <c r="R21">
        <f t="shared" si="5"/>
        <v>0.89828537096072381</v>
      </c>
    </row>
    <row r="22" spans="1:31" x14ac:dyDescent="0.25">
      <c r="A22">
        <f t="shared" si="6"/>
        <v>7</v>
      </c>
      <c r="B22" s="15">
        <f t="shared" si="0"/>
        <v>1</v>
      </c>
      <c r="C22" s="22">
        <f t="shared" si="7"/>
        <v>9.8465029815203664E-2</v>
      </c>
      <c r="D22" s="21">
        <f t="shared" si="8"/>
        <v>7.2698114635716422E-3</v>
      </c>
      <c r="E22" s="8">
        <f t="shared" si="9"/>
        <v>0.17280811448189345</v>
      </c>
      <c r="F22" t="s">
        <v>1</v>
      </c>
      <c r="G22" s="27">
        <f t="shared" si="1"/>
        <v>0.21969596525594967</v>
      </c>
      <c r="H22" s="29">
        <f t="shared" si="2"/>
        <v>4.6887850774056217E-2</v>
      </c>
      <c r="J22">
        <f t="shared" si="3"/>
        <v>0.83214936404591289</v>
      </c>
      <c r="M22" s="8">
        <f t="shared" si="10"/>
        <v>8.131708596450056E-2</v>
      </c>
      <c r="O22" s="27">
        <f t="shared" si="4"/>
        <v>7.3842990994985064E-2</v>
      </c>
      <c r="P22" s="29">
        <f t="shared" si="11"/>
        <v>-7.4740949695154962E-3</v>
      </c>
      <c r="R22">
        <f t="shared" si="5"/>
        <v>0.89828537096072381</v>
      </c>
      <c r="AB22" t="s">
        <v>1</v>
      </c>
    </row>
    <row r="23" spans="1:31" x14ac:dyDescent="0.25">
      <c r="A23">
        <f t="shared" si="6"/>
        <v>8</v>
      </c>
      <c r="B23" s="15">
        <f t="shared" si="0"/>
        <v>1</v>
      </c>
      <c r="C23" s="22">
        <f t="shared" si="7"/>
        <v>0.11171740638801916</v>
      </c>
      <c r="D23" s="21">
        <f t="shared" si="8"/>
        <v>8.0068892939800275E-3</v>
      </c>
      <c r="E23" s="8">
        <f t="shared" si="9"/>
        <v>0.19156325479151595</v>
      </c>
      <c r="F23" t="s">
        <v>1</v>
      </c>
      <c r="G23" s="27">
        <f t="shared" si="1"/>
        <v>0.24356706023667649</v>
      </c>
      <c r="H23" s="29">
        <f t="shared" si="2"/>
        <v>5.2003805445160534E-2</v>
      </c>
      <c r="J23">
        <f t="shared" si="3"/>
        <v>0.83214936404591289</v>
      </c>
      <c r="M23" s="8">
        <f t="shared" si="10"/>
        <v>7.9074857473645913E-2</v>
      </c>
      <c r="O23" s="27">
        <f t="shared" si="4"/>
        <v>7.1991147467256378E-2</v>
      </c>
      <c r="P23" s="29">
        <f t="shared" si="11"/>
        <v>-7.0837100063895347E-3</v>
      </c>
      <c r="R23">
        <f t="shared" si="5"/>
        <v>0.89828537096072381</v>
      </c>
    </row>
    <row r="24" spans="1:31" x14ac:dyDescent="0.25">
      <c r="A24">
        <f t="shared" si="6"/>
        <v>9</v>
      </c>
      <c r="B24" s="15">
        <f t="shared" si="0"/>
        <v>1</v>
      </c>
      <c r="C24" s="22">
        <f t="shared" si="7"/>
        <v>0.12711958588857397</v>
      </c>
      <c r="D24" s="21">
        <f t="shared" si="8"/>
        <v>8.834037987457995E-3</v>
      </c>
      <c r="E24" s="8">
        <f t="shared" si="9"/>
        <v>0.21236477696958017</v>
      </c>
      <c r="F24" t="s">
        <v>1</v>
      </c>
      <c r="G24" s="27">
        <f t="shared" si="1"/>
        <v>0.27001568495854572</v>
      </c>
      <c r="H24" s="29">
        <f t="shared" si="2"/>
        <v>5.765090798896555E-2</v>
      </c>
      <c r="J24">
        <f t="shared" si="3"/>
        <v>0.83214936404591289</v>
      </c>
      <c r="M24" s="8">
        <f t="shared" si="10"/>
        <v>7.6949744471729059E-2</v>
      </c>
      <c r="O24" s="27">
        <f t="shared" si="4"/>
        <v>7.0291336308858129E-2</v>
      </c>
      <c r="P24" s="29">
        <f t="shared" si="11"/>
        <v>-6.6584081628709296E-3</v>
      </c>
      <c r="R24">
        <f t="shared" si="5"/>
        <v>0.89828537096072381</v>
      </c>
    </row>
    <row r="25" spans="1:31" x14ac:dyDescent="0.25">
      <c r="A25">
        <f t="shared" si="6"/>
        <v>10</v>
      </c>
      <c r="B25" s="15">
        <f t="shared" si="0"/>
        <v>1</v>
      </c>
      <c r="C25" s="22">
        <f t="shared" si="7"/>
        <v>0.14498108488179112</v>
      </c>
      <c r="D25" s="21">
        <f t="shared" si="8"/>
        <v>9.7818196514777821E-3</v>
      </c>
      <c r="E25" s="8">
        <f t="shared" si="9"/>
        <v>0.23542514016516639</v>
      </c>
      <c r="F25" t="s">
        <v>1</v>
      </c>
      <c r="G25" s="27">
        <f t="shared" si="1"/>
        <v>0.29918900478433069</v>
      </c>
      <c r="H25" s="29">
        <f t="shared" si="2"/>
        <v>6.3763864619164307E-2</v>
      </c>
      <c r="J25">
        <f t="shared" si="3"/>
        <v>0.83214936404591289</v>
      </c>
      <c r="M25" s="8">
        <f t="shared" si="10"/>
        <v>7.4952222022867776E-2</v>
      </c>
      <c r="O25" s="27">
        <f t="shared" si="4"/>
        <v>6.8768882991596558E-2</v>
      </c>
      <c r="P25" s="29">
        <f t="shared" si="11"/>
        <v>-6.1833390312712178E-3</v>
      </c>
      <c r="R25">
        <f t="shared" si="5"/>
        <v>0.89828537096072381</v>
      </c>
      <c r="AB25" t="s">
        <v>1</v>
      </c>
      <c r="AC25" t="s">
        <v>1</v>
      </c>
      <c r="AD25" t="s">
        <v>1</v>
      </c>
    </row>
    <row r="26" spans="1:31" x14ac:dyDescent="0.25">
      <c r="A26">
        <f t="shared" si="6"/>
        <v>11</v>
      </c>
      <c r="B26" s="15">
        <f t="shared" si="0"/>
        <v>1</v>
      </c>
      <c r="C26" s="22">
        <f t="shared" si="7"/>
        <v>0.16574278750325006</v>
      </c>
      <c r="D26" s="21">
        <f t="shared" si="8"/>
        <v>1.0866654463176247E-2</v>
      </c>
      <c r="E26" s="8">
        <f t="shared" si="9"/>
        <v>0.26093068601283209</v>
      </c>
      <c r="F26" t="s">
        <v>1</v>
      </c>
      <c r="G26" s="27">
        <f t="shared" si="1"/>
        <v>0.33123995706861364</v>
      </c>
      <c r="H26" s="29">
        <f t="shared" si="2"/>
        <v>7.0309271055781553E-2</v>
      </c>
      <c r="J26">
        <f t="shared" si="3"/>
        <v>0.83214936404591289</v>
      </c>
      <c r="M26" s="8">
        <f t="shared" si="10"/>
        <v>7.3097220313486408E-2</v>
      </c>
      <c r="O26" s="27">
        <f t="shared" si="4"/>
        <v>6.7456914702233972E-2</v>
      </c>
      <c r="P26" s="29">
        <f t="shared" si="11"/>
        <v>-5.6403056112524358E-3</v>
      </c>
      <c r="R26">
        <f t="shared" si="5"/>
        <v>0.89828537096072381</v>
      </c>
      <c r="AC26" t="s">
        <v>1</v>
      </c>
      <c r="AD26" t="s">
        <v>1</v>
      </c>
    </row>
    <row r="27" spans="1:31" x14ac:dyDescent="0.25">
      <c r="A27">
        <f t="shared" si="6"/>
        <v>12</v>
      </c>
      <c r="B27" s="15">
        <f t="shared" si="0"/>
        <v>1</v>
      </c>
      <c r="C27" s="22">
        <f t="shared" si="7"/>
        <v>0.18985316869055027</v>
      </c>
      <c r="D27" s="21">
        <f t="shared" si="8"/>
        <v>1.2115337053496432E-2</v>
      </c>
      <c r="E27" s="8">
        <f t="shared" si="9"/>
        <v>0.28905439443514469</v>
      </c>
      <c r="F27" t="s">
        <v>1</v>
      </c>
      <c r="G27" s="27">
        <f t="shared" si="1"/>
        <v>0.36621879153122566</v>
      </c>
      <c r="H27" s="29">
        <f t="shared" si="2"/>
        <v>7.7164397096080972E-2</v>
      </c>
      <c r="J27">
        <f t="shared" si="3"/>
        <v>0.83214936404591289</v>
      </c>
      <c r="M27" s="8">
        <f t="shared" si="10"/>
        <v>7.140512863011067E-2</v>
      </c>
      <c r="O27" s="27">
        <f t="shared" si="4"/>
        <v>6.6400509451681328E-2</v>
      </c>
      <c r="P27" s="29">
        <f t="shared" si="11"/>
        <v>-5.0046191784293426E-3</v>
      </c>
      <c r="R27">
        <f t="shared" si="5"/>
        <v>0.89828537096072381</v>
      </c>
      <c r="AC27" t="s">
        <v>1</v>
      </c>
    </row>
    <row r="28" spans="1:31" x14ac:dyDescent="0.25">
      <c r="A28">
        <f t="shared" si="6"/>
        <v>13</v>
      </c>
      <c r="B28" s="15">
        <f t="shared" si="0"/>
        <v>1</v>
      </c>
      <c r="C28" s="22">
        <f t="shared" si="7"/>
        <v>0.21778495624858885</v>
      </c>
      <c r="D28" s="21">
        <f t="shared" si="8"/>
        <v>1.3556489931182842E-2</v>
      </c>
      <c r="E28" s="8">
        <f t="shared" si="9"/>
        <v>0.31992015327357709</v>
      </c>
      <c r="F28" t="s">
        <v>1</v>
      </c>
      <c r="G28" s="27">
        <f t="shared" si="1"/>
        <v>0.40404728228372266</v>
      </c>
      <c r="H28" s="29">
        <f t="shared" si="2"/>
        <v>8.4127129010145574E-2</v>
      </c>
      <c r="J28">
        <f t="shared" si="3"/>
        <v>0.83214936404591289</v>
      </c>
      <c r="M28" s="8">
        <f t="shared" si="10"/>
        <v>6.9903742876581867E-2</v>
      </c>
      <c r="O28" s="27">
        <f t="shared" si="4"/>
        <v>6.565938437530193E-2</v>
      </c>
      <c r="P28" s="29">
        <f t="shared" si="11"/>
        <v>-4.2443585012799379E-3</v>
      </c>
      <c r="R28">
        <f t="shared" si="5"/>
        <v>0.89828537096072381</v>
      </c>
      <c r="AB28" t="s">
        <v>1</v>
      </c>
    </row>
    <row r="29" spans="1:31" x14ac:dyDescent="0.25">
      <c r="A29">
        <f t="shared" si="6"/>
        <v>14</v>
      </c>
      <c r="B29" s="15">
        <f t="shared" si="0"/>
        <v>1</v>
      </c>
      <c r="C29" s="22">
        <f t="shared" si="7"/>
        <v>0.24996588024921698</v>
      </c>
      <c r="D29" s="21">
        <f t="shared" si="8"/>
        <v>1.5223983583988986E-2</v>
      </c>
      <c r="E29" s="8">
        <f t="shared" si="9"/>
        <v>0.35357100487763532</v>
      </c>
      <c r="F29" t="s">
        <v>1</v>
      </c>
      <c r="G29" s="27">
        <f t="shared" si="1"/>
        <v>0.44444199668648698</v>
      </c>
      <c r="H29" s="29">
        <f t="shared" si="2"/>
        <v>9.0870991808851664E-2</v>
      </c>
      <c r="J29">
        <f t="shared" si="3"/>
        <v>0.83214936404591289</v>
      </c>
      <c r="M29" s="8">
        <f t="shared" si="10"/>
        <v>6.8630435326197892E-2</v>
      </c>
      <c r="O29" s="27">
        <f t="shared" si="4"/>
        <v>6.531169674514968E-2</v>
      </c>
      <c r="P29" s="29">
        <f t="shared" si="11"/>
        <v>-3.3187385810482112E-3</v>
      </c>
      <c r="R29">
        <f t="shared" si="5"/>
        <v>0.89828537096072381</v>
      </c>
      <c r="AC29" t="s">
        <v>1</v>
      </c>
    </row>
    <row r="30" spans="1:31" x14ac:dyDescent="0.25">
      <c r="A30">
        <f t="shared" si="6"/>
        <v>15</v>
      </c>
      <c r="B30" s="15">
        <f t="shared" si="0"/>
        <v>1</v>
      </c>
      <c r="C30" s="22">
        <f t="shared" si="7"/>
        <v>0.28669817654954655</v>
      </c>
      <c r="D30" s="21">
        <f t="shared" si="8"/>
        <v>1.7155267178200012E-2</v>
      </c>
      <c r="E30" s="8">
        <f t="shared" si="9"/>
        <v>0.389919401601176</v>
      </c>
      <c r="F30" t="s">
        <v>1</v>
      </c>
      <c r="G30" s="27">
        <f t="shared" si="1"/>
        <v>0.48684451639013987</v>
      </c>
      <c r="H30" s="29">
        <f t="shared" si="2"/>
        <v>9.6925114788963873E-2</v>
      </c>
      <c r="J30">
        <f t="shared" si="3"/>
        <v>0.83214936404591289</v>
      </c>
      <c r="M30" s="8">
        <f t="shared" si="10"/>
        <v>6.7634813751883432E-2</v>
      </c>
      <c r="O30" s="27">
        <f t="shared" si="4"/>
        <v>6.5457062221400394E-2</v>
      </c>
      <c r="P30" s="29">
        <f t="shared" si="11"/>
        <v>-2.177751530483038E-3</v>
      </c>
      <c r="R30">
        <f t="shared" si="5"/>
        <v>0.89828537096072381</v>
      </c>
    </row>
    <row r="31" spans="1:31" x14ac:dyDescent="0.25">
      <c r="A31">
        <f t="shared" si="6"/>
        <v>16</v>
      </c>
      <c r="B31" s="15">
        <f t="shared" si="0"/>
        <v>1</v>
      </c>
      <c r="C31" s="22">
        <f t="shared" si="7"/>
        <v>0.32802908950729781</v>
      </c>
      <c r="D31" s="21">
        <f t="shared" si="8"/>
        <v>1.9390777773933176E-2</v>
      </c>
      <c r="E31" s="8">
        <f t="shared" si="9"/>
        <v>0.42868944751676152</v>
      </c>
      <c r="F31" t="s">
        <v>1</v>
      </c>
      <c r="G31" s="27">
        <f t="shared" si="1"/>
        <v>0.5303580383703973</v>
      </c>
      <c r="H31" s="29">
        <f t="shared" si="2"/>
        <v>0.10166859085363578</v>
      </c>
      <c r="J31">
        <f t="shared" si="3"/>
        <v>0.83214936404591289</v>
      </c>
      <c r="M31" s="8">
        <f t="shared" si="10"/>
        <v>6.698148829273852E-2</v>
      </c>
      <c r="O31" s="27">
        <f t="shared" si="4"/>
        <v>6.6218026864700491E-2</v>
      </c>
      <c r="P31" s="29">
        <f t="shared" si="11"/>
        <v>-7.6346142803802863E-4</v>
      </c>
      <c r="R31">
        <f t="shared" si="5"/>
        <v>0.89828537096072381</v>
      </c>
      <c r="AC31" t="s">
        <v>1</v>
      </c>
    </row>
    <row r="32" spans="1:31" x14ac:dyDescent="0.25">
      <c r="A32">
        <f t="shared" si="6"/>
        <v>17</v>
      </c>
      <c r="B32" s="15">
        <f t="shared" si="0"/>
        <v>1</v>
      </c>
      <c r="C32" s="22">
        <f t="shared" si="7"/>
        <v>0.37359696243738888</v>
      </c>
      <c r="D32" s="21">
        <f t="shared" si="8"/>
        <v>2.1971876618510744E-2</v>
      </c>
      <c r="E32" s="8">
        <f t="shared" si="9"/>
        <v>0.46935688385821583</v>
      </c>
      <c r="F32" t="s">
        <v>1</v>
      </c>
      <c r="G32" s="27">
        <f t="shared" si="1"/>
        <v>0.57373216341545374</v>
      </c>
      <c r="H32" s="29">
        <f t="shared" si="2"/>
        <v>0.10437527955723791</v>
      </c>
      <c r="J32">
        <f t="shared" si="3"/>
        <v>0.83214936404591289</v>
      </c>
      <c r="M32" s="8">
        <f t="shared" si="10"/>
        <v>6.6752449864327115E-2</v>
      </c>
      <c r="O32" s="27">
        <f t="shared" si="4"/>
        <v>6.7737885321819583E-2</v>
      </c>
      <c r="P32" s="29">
        <f t="shared" si="11"/>
        <v>9.854354574924673E-4</v>
      </c>
      <c r="R32">
        <f t="shared" si="5"/>
        <v>0.89828537096072381</v>
      </c>
      <c r="AC32" t="s">
        <v>1</v>
      </c>
      <c r="AD32" t="s">
        <v>1</v>
      </c>
      <c r="AE32" t="s">
        <v>1</v>
      </c>
    </row>
    <row r="33" spans="1:30" x14ac:dyDescent="0.25">
      <c r="A33">
        <f t="shared" si="6"/>
        <v>18</v>
      </c>
      <c r="B33" s="15">
        <f t="shared" si="0"/>
        <v>1</v>
      </c>
      <c r="C33" s="22">
        <f t="shared" si="7"/>
        <v>0.42248858105841036</v>
      </c>
      <c r="D33" s="21">
        <f t="shared" si="8"/>
        <v>2.49385125045667E-2</v>
      </c>
      <c r="E33" s="8">
        <f t="shared" si="9"/>
        <v>0.51110699568111095</v>
      </c>
      <c r="F33" t="s">
        <v>1</v>
      </c>
      <c r="G33" s="27">
        <f t="shared" si="1"/>
        <v>0.61543730822895948</v>
      </c>
      <c r="H33" s="29">
        <f t="shared" si="2"/>
        <v>0.10433031254784852</v>
      </c>
      <c r="J33">
        <f t="shared" si="3"/>
        <v>0.83214936404591289</v>
      </c>
      <c r="M33" s="8">
        <f t="shared" si="10"/>
        <v>6.7048080501574861E-2</v>
      </c>
      <c r="O33" s="27">
        <f t="shared" si="4"/>
        <v>7.0173074762592935E-2</v>
      </c>
      <c r="P33" s="29">
        <f t="shared" si="11"/>
        <v>3.1249942610180742E-3</v>
      </c>
      <c r="R33">
        <f t="shared" si="5"/>
        <v>0.89828537096072381</v>
      </c>
      <c r="AC33" t="s">
        <v>1</v>
      </c>
    </row>
    <row r="34" spans="1:30" x14ac:dyDescent="0.25">
      <c r="A34">
        <f t="shared" si="6"/>
        <v>19</v>
      </c>
      <c r="B34" s="15">
        <f t="shared" si="0"/>
        <v>1</v>
      </c>
      <c r="C34" s="22">
        <f t="shared" si="7"/>
        <v>0.47318534757972674</v>
      </c>
      <c r="D34" s="21">
        <f t="shared" si="8"/>
        <v>2.8327048393800434E-2</v>
      </c>
      <c r="E34" s="8">
        <f t="shared" si="9"/>
        <v>0.55283912070025032</v>
      </c>
      <c r="F34" t="s">
        <v>1</v>
      </c>
      <c r="G34" s="27">
        <f t="shared" si="1"/>
        <v>0.65386127265570848</v>
      </c>
      <c r="H34" s="29">
        <f t="shared" si="2"/>
        <v>0.10102215195545816</v>
      </c>
      <c r="J34">
        <f t="shared" si="3"/>
        <v>0.83214936404591289</v>
      </c>
      <c r="M34" s="8">
        <f t="shared" si="10"/>
        <v>6.798557877988029E-2</v>
      </c>
      <c r="O34" s="27">
        <f t="shared" si="4"/>
        <v>7.3679690234922102E-2</v>
      </c>
      <c r="P34" s="29">
        <f t="shared" si="11"/>
        <v>5.6941114550418115E-3</v>
      </c>
      <c r="R34">
        <f t="shared" si="5"/>
        <v>0.89828537096072381</v>
      </c>
    </row>
    <row r="35" spans="1:30" x14ac:dyDescent="0.25">
      <c r="A35">
        <f t="shared" si="6"/>
        <v>20</v>
      </c>
      <c r="B35" s="15">
        <f t="shared" si="0"/>
        <v>1</v>
      </c>
      <c r="C35" s="22">
        <f t="shared" si="7"/>
        <v>0.52368216980503524</v>
      </c>
      <c r="D35" s="21">
        <f t="shared" si="8"/>
        <v>3.2169779725366547E-2</v>
      </c>
      <c r="E35" s="8">
        <f t="shared" si="9"/>
        <v>0.59324798148243363</v>
      </c>
      <c r="F35" t="s">
        <v>1</v>
      </c>
      <c r="G35" s="27">
        <f t="shared" si="1"/>
        <v>0.68760716481580397</v>
      </c>
      <c r="H35" s="29">
        <f t="shared" si="2"/>
        <v>9.4359183333370344E-2</v>
      </c>
      <c r="J35">
        <f t="shared" si="3"/>
        <v>0.83214936404591289</v>
      </c>
      <c r="M35" s="8">
        <f t="shared" si="10"/>
        <v>6.9693812216392828E-2</v>
      </c>
      <c r="O35" s="27">
        <f t="shared" si="4"/>
        <v>7.8397057506068957E-2</v>
      </c>
      <c r="P35" s="29">
        <f t="shared" si="11"/>
        <v>8.7032452896761286E-3</v>
      </c>
      <c r="R35">
        <f t="shared" si="5"/>
        <v>0.89828537096072381</v>
      </c>
      <c r="AB35" t="s">
        <v>1</v>
      </c>
    </row>
    <row r="36" spans="1:30" x14ac:dyDescent="0.25">
      <c r="A36">
        <f t="shared" si="6"/>
        <v>21</v>
      </c>
      <c r="B36" s="15">
        <f t="shared" si="0"/>
        <v>1</v>
      </c>
      <c r="C36" s="22">
        <f t="shared" si="7"/>
        <v>0.57181051467513577</v>
      </c>
      <c r="D36" s="21">
        <f t="shared" si="8"/>
        <v>3.649740680346527E-2</v>
      </c>
      <c r="E36" s="8">
        <f t="shared" si="9"/>
        <v>0.63099165481578179</v>
      </c>
      <c r="F36" t="s">
        <v>1</v>
      </c>
      <c r="G36" s="27">
        <f t="shared" si="1"/>
        <v>0.7157961756318334</v>
      </c>
      <c r="H36" s="29">
        <f t="shared" si="2"/>
        <v>8.480452081605161E-2</v>
      </c>
      <c r="J36">
        <f t="shared" si="3"/>
        <v>0.83214936404591289</v>
      </c>
      <c r="M36" s="8">
        <f t="shared" si="10"/>
        <v>7.2304785803295663E-2</v>
      </c>
      <c r="O36" s="27">
        <f t="shared" si="4"/>
        <v>8.4434936163728699E-2</v>
      </c>
      <c r="P36" s="29">
        <f t="shared" si="11"/>
        <v>1.2130150360433037E-2</v>
      </c>
      <c r="R36">
        <f t="shared" si="5"/>
        <v>0.89828537096072381</v>
      </c>
    </row>
    <row r="37" spans="1:30" x14ac:dyDescent="0.25">
      <c r="A37">
        <f t="shared" si="6"/>
        <v>22</v>
      </c>
      <c r="B37" s="15">
        <f t="shared" si="0"/>
        <v>1</v>
      </c>
      <c r="C37" s="22">
        <f t="shared" si="7"/>
        <v>0.61568147025510866</v>
      </c>
      <c r="D37" s="21">
        <f t="shared" si="8"/>
        <v>4.1344636783657941E-2</v>
      </c>
      <c r="E37" s="8">
        <f t="shared" si="9"/>
        <v>0.66491346314220245</v>
      </c>
      <c r="F37" t="s">
        <v>1</v>
      </c>
      <c r="G37" s="27">
        <f t="shared" si="1"/>
        <v>0.73823734218906345</v>
      </c>
      <c r="H37" s="29">
        <f t="shared" si="2"/>
        <v>7.3323879046860996E-2</v>
      </c>
      <c r="J37">
        <f t="shared" si="3"/>
        <v>0.83214936404591289</v>
      </c>
      <c r="M37" s="8">
        <f t="shared" si="10"/>
        <v>7.5943830911425578E-2</v>
      </c>
      <c r="O37" s="27">
        <f t="shared" si="4"/>
        <v>9.1871414739757185E-2</v>
      </c>
      <c r="P37" s="29">
        <f t="shared" si="11"/>
        <v>1.5927583828331607E-2</v>
      </c>
      <c r="R37">
        <f t="shared" si="5"/>
        <v>0.89828537096072381</v>
      </c>
    </row>
    <row r="38" spans="1:30" x14ac:dyDescent="0.25">
      <c r="A38">
        <f t="shared" si="6"/>
        <v>23</v>
      </c>
      <c r="B38" s="15">
        <f t="shared" si="0"/>
        <v>1</v>
      </c>
      <c r="C38" s="22">
        <f t="shared" si="7"/>
        <v>0.65406735088202272</v>
      </c>
      <c r="D38" s="21">
        <f t="shared" si="8"/>
        <v>4.6757209472351867E-2</v>
      </c>
      <c r="E38" s="8">
        <f t="shared" si="9"/>
        <v>0.69424301476094685</v>
      </c>
      <c r="F38" t="s">
        <v>1</v>
      </c>
      <c r="G38" s="27">
        <f t="shared" si="1"/>
        <v>0.7553800731577387</v>
      </c>
      <c r="H38" s="29">
        <f t="shared" si="2"/>
        <v>6.1137058396791844E-2</v>
      </c>
      <c r="J38">
        <f t="shared" si="3"/>
        <v>0.83214936404591289</v>
      </c>
      <c r="M38" s="8">
        <f t="shared" si="10"/>
        <v>8.0722106059925053E-2</v>
      </c>
      <c r="O38" s="27">
        <f t="shared" si="4"/>
        <v>0.10076358674694405</v>
      </c>
      <c r="P38" s="29">
        <f t="shared" si="11"/>
        <v>2.0041480687018998E-2</v>
      </c>
      <c r="R38">
        <f t="shared" si="5"/>
        <v>0.89828537096072381</v>
      </c>
    </row>
    <row r="39" spans="1:30" x14ac:dyDescent="0.25">
      <c r="A39">
        <f t="shared" si="6"/>
        <v>24</v>
      </c>
      <c r="B39" s="15">
        <f t="shared" si="0"/>
        <v>1</v>
      </c>
      <c r="C39" s="22">
        <f t="shared" si="7"/>
        <v>0.68655905989058708</v>
      </c>
      <c r="D39" s="21">
        <f t="shared" si="8"/>
        <v>5.2797694068232849E-2</v>
      </c>
      <c r="E39" s="8">
        <f t="shared" si="9"/>
        <v>0.71869783811966359</v>
      </c>
      <c r="F39" t="s">
        <v>1</v>
      </c>
      <c r="G39" s="27">
        <f t="shared" si="1"/>
        <v>0.76808881830148446</v>
      </c>
      <c r="H39" s="29">
        <f t="shared" si="2"/>
        <v>4.9390980181820865E-2</v>
      </c>
      <c r="J39">
        <f t="shared" si="3"/>
        <v>0.83214936404591289</v>
      </c>
      <c r="M39" s="8">
        <f t="shared" si="10"/>
        <v>8.6734550266030747E-2</v>
      </c>
      <c r="O39" s="27">
        <f t="shared" si="4"/>
        <v>0.11116581269768375</v>
      </c>
      <c r="P39" s="29">
        <f t="shared" si="11"/>
        <v>2.4431262431653E-2</v>
      </c>
      <c r="R39">
        <f t="shared" si="5"/>
        <v>0.89828537096072381</v>
      </c>
      <c r="AD39" t="s">
        <v>1</v>
      </c>
    </row>
    <row r="40" spans="1:30" x14ac:dyDescent="0.25">
      <c r="A40">
        <f t="shared" si="6"/>
        <v>25</v>
      </c>
      <c r="B40" s="15">
        <f t="shared" si="0"/>
        <v>1</v>
      </c>
      <c r="C40" s="22">
        <f t="shared" si="7"/>
        <v>0.71346904883799434</v>
      </c>
      <c r="D40" s="21">
        <f t="shared" si="8"/>
        <v>5.9548391290678938E-2</v>
      </c>
      <c r="E40" s="8">
        <f t="shared" si="9"/>
        <v>0.73845423019239198</v>
      </c>
      <c r="F40" t="s">
        <v>1</v>
      </c>
      <c r="G40" s="27">
        <f t="shared" si="1"/>
        <v>0.77736819576614868</v>
      </c>
      <c r="H40" s="29">
        <f t="shared" si="2"/>
        <v>3.8913965573756704E-2</v>
      </c>
      <c r="J40">
        <f t="shared" si="3"/>
        <v>0.83214936404591289</v>
      </c>
      <c r="M40" s="8">
        <f t="shared" si="10"/>
        <v>9.4063928995526652E-2</v>
      </c>
      <c r="O40" s="27">
        <f t="shared" si="4"/>
        <v>0.12314707630204137</v>
      </c>
      <c r="P40" s="29">
        <f t="shared" si="11"/>
        <v>2.908314730651472E-2</v>
      </c>
      <c r="R40">
        <f t="shared" si="5"/>
        <v>0.89828537096072381</v>
      </c>
    </row>
    <row r="41" spans="1:30" x14ac:dyDescent="0.25">
      <c r="A41">
        <f t="shared" si="6"/>
        <v>26</v>
      </c>
      <c r="B41" s="15">
        <f t="shared" si="0"/>
        <v>1</v>
      </c>
      <c r="C41" s="22">
        <f t="shared" si="7"/>
        <v>0.73558091797289138</v>
      </c>
      <c r="D41" s="21">
        <f t="shared" si="8"/>
        <v>6.711170195040303E-2</v>
      </c>
      <c r="E41" s="8">
        <f t="shared" si="9"/>
        <v>0.75401981642189464</v>
      </c>
      <c r="F41" t="s">
        <v>1</v>
      </c>
      <c r="G41" s="27">
        <f t="shared" si="1"/>
        <v>0.78415418237703882</v>
      </c>
      <c r="H41" s="29">
        <f t="shared" si="2"/>
        <v>3.0134365955144182E-2</v>
      </c>
      <c r="J41">
        <f t="shared" si="3"/>
        <v>0.83214936404591289</v>
      </c>
      <c r="M41" s="8">
        <f t="shared" si="10"/>
        <v>0.10278887318748106</v>
      </c>
      <c r="O41" s="27">
        <f t="shared" si="4"/>
        <v>0.13680178870607523</v>
      </c>
      <c r="P41" s="29">
        <f t="shared" si="11"/>
        <v>3.4012915518594172E-2</v>
      </c>
      <c r="R41">
        <f t="shared" si="5"/>
        <v>0.89828537096072381</v>
      </c>
    </row>
    <row r="42" spans="1:30" x14ac:dyDescent="0.25">
      <c r="A42">
        <f t="shared" si="6"/>
        <v>27</v>
      </c>
      <c r="B42" s="15">
        <f t="shared" si="0"/>
        <v>1</v>
      </c>
      <c r="C42" s="22">
        <f t="shared" si="7"/>
        <v>0.75388114228765568</v>
      </c>
      <c r="D42" s="21">
        <f t="shared" si="8"/>
        <v>7.5609533696646442E-2</v>
      </c>
      <c r="E42" s="8">
        <f t="shared" si="9"/>
        <v>0.76607356280395233</v>
      </c>
      <c r="F42" t="s">
        <v>1</v>
      </c>
      <c r="G42" s="27">
        <f t="shared" si="1"/>
        <v>0.78921157992779989</v>
      </c>
      <c r="H42" s="29">
        <f t="shared" si="2"/>
        <v>2.3138017123847554E-2</v>
      </c>
      <c r="J42">
        <f t="shared" si="3"/>
        <v>0.83214936404591289</v>
      </c>
      <c r="M42" s="8">
        <f t="shared" si="10"/>
        <v>0.11299274784305931</v>
      </c>
      <c r="O42" s="27">
        <f t="shared" si="4"/>
        <v>0.15225342008281662</v>
      </c>
      <c r="P42" s="29">
        <f t="shared" si="11"/>
        <v>3.9260672239757308E-2</v>
      </c>
      <c r="R42">
        <f t="shared" si="5"/>
        <v>0.89828537096072381</v>
      </c>
      <c r="AC42" t="s">
        <v>1</v>
      </c>
      <c r="AD42" t="s">
        <v>1</v>
      </c>
    </row>
    <row r="43" spans="1:30" x14ac:dyDescent="0.25">
      <c r="A43">
        <f t="shared" si="6"/>
        <v>28</v>
      </c>
      <c r="B43" s="15">
        <f t="shared" si="0"/>
        <v>1</v>
      </c>
      <c r="C43" s="22">
        <f t="shared" si="7"/>
        <v>0.7693585767448794</v>
      </c>
      <c r="D43" s="21">
        <f t="shared" si="8"/>
        <v>8.5183101814146595E-2</v>
      </c>
      <c r="E43" s="8">
        <f t="shared" si="9"/>
        <v>0.7753287696534914</v>
      </c>
      <c r="F43" t="s">
        <v>1</v>
      </c>
      <c r="G43" s="27">
        <f t="shared" si="1"/>
        <v>0.79311575373770404</v>
      </c>
      <c r="H43" s="29">
        <f t="shared" si="2"/>
        <v>1.7786984084212643E-2</v>
      </c>
      <c r="J43">
        <f t="shared" si="3"/>
        <v>0.83214936404591289</v>
      </c>
      <c r="M43" s="8">
        <f t="shared" si="10"/>
        <v>0.1247709495149865</v>
      </c>
      <c r="O43" s="27">
        <f t="shared" si="4"/>
        <v>0.16965317192387575</v>
      </c>
      <c r="P43" s="29">
        <f t="shared" si="11"/>
        <v>4.4882222408889241E-2</v>
      </c>
      <c r="R43">
        <f t="shared" si="5"/>
        <v>0.89828537096072381</v>
      </c>
    </row>
    <row r="44" spans="1:30" x14ac:dyDescent="0.25">
      <c r="A44">
        <f t="shared" si="6"/>
        <v>29</v>
      </c>
      <c r="B44" s="15">
        <f t="shared" si="0"/>
        <v>1</v>
      </c>
      <c r="C44" s="22">
        <f t="shared" si="7"/>
        <v>0.78289155509679731</v>
      </c>
      <c r="D44" s="21">
        <f t="shared" si="8"/>
        <v>9.5993600137957213E-2</v>
      </c>
      <c r="E44" s="8">
        <f t="shared" si="9"/>
        <v>0.78244356328717646</v>
      </c>
      <c r="F44" t="s">
        <v>1</v>
      </c>
      <c r="G44" s="27">
        <f t="shared" si="1"/>
        <v>0.7962779476891616</v>
      </c>
      <c r="H44" s="29">
        <f t="shared" si="2"/>
        <v>1.3834384401985145E-2</v>
      </c>
      <c r="J44">
        <f t="shared" si="3"/>
        <v>0.83214936404591289</v>
      </c>
      <c r="M44" s="8">
        <f t="shared" si="10"/>
        <v>0.13823561623765326</v>
      </c>
      <c r="O44" s="27">
        <f t="shared" si="4"/>
        <v>0.1891758704503394</v>
      </c>
      <c r="P44" s="29">
        <f t="shared" si="11"/>
        <v>5.0940254212686137E-2</v>
      </c>
      <c r="R44">
        <f t="shared" si="5"/>
        <v>0.89828537096072381</v>
      </c>
    </row>
    <row r="45" spans="1:30" x14ac:dyDescent="0.25">
      <c r="A45">
        <f t="shared" si="6"/>
        <v>30</v>
      </c>
      <c r="B45" s="15">
        <f t="shared" si="0"/>
        <v>1</v>
      </c>
      <c r="C45" s="22">
        <f t="shared" si="7"/>
        <v>0.79520378563206917</v>
      </c>
      <c r="D45" s="21">
        <f t="shared" si="8"/>
        <v>0.10822349656606045</v>
      </c>
      <c r="E45" s="8">
        <f t="shared" si="9"/>
        <v>0.78797731704797047</v>
      </c>
      <c r="F45" t="s">
        <v>1</v>
      </c>
      <c r="G45" s="27">
        <f t="shared" si="1"/>
        <v>0.79898309376169829</v>
      </c>
      <c r="H45" s="29">
        <f t="shared" si="2"/>
        <v>1.1005776713727822E-2</v>
      </c>
      <c r="J45">
        <f t="shared" si="3"/>
        <v>0.83214936404591289</v>
      </c>
      <c r="M45" s="8">
        <f t="shared" si="10"/>
        <v>0.15351769250145911</v>
      </c>
      <c r="O45" s="27">
        <f t="shared" si="4"/>
        <v>0.21101396560888802</v>
      </c>
      <c r="P45" s="29">
        <f t="shared" si="11"/>
        <v>5.7496273107428914E-2</v>
      </c>
      <c r="R45">
        <f t="shared" si="5"/>
        <v>0.89828537096072381</v>
      </c>
    </row>
    <row r="46" spans="1:30" x14ac:dyDescent="0.25">
      <c r="A46">
        <f t="shared" si="6"/>
        <v>31</v>
      </c>
      <c r="B46" s="15">
        <f t="shared" si="0"/>
        <v>1</v>
      </c>
      <c r="C46" s="22">
        <f t="shared" si="7"/>
        <v>0.80686096311939681</v>
      </c>
      <c r="D46" s="21">
        <f t="shared" si="8"/>
        <v>0.1220778502386602</v>
      </c>
      <c r="E46" s="8">
        <f t="shared" si="9"/>
        <v>0.7923796277334616</v>
      </c>
      <c r="F46" t="s">
        <v>1</v>
      </c>
      <c r="G46" s="27">
        <f t="shared" si="1"/>
        <v>0.80142447571695619</v>
      </c>
      <c r="H46" s="29">
        <f t="shared" si="2"/>
        <v>9.0448479834945861E-3</v>
      </c>
      <c r="J46">
        <f t="shared" si="3"/>
        <v>0.83214936404591289</v>
      </c>
      <c r="M46" s="8">
        <f t="shared" si="10"/>
        <v>0.17076657443368778</v>
      </c>
      <c r="O46" s="27">
        <f t="shared" si="4"/>
        <v>0.23536928653205447</v>
      </c>
      <c r="P46" s="29">
        <f t="shared" si="11"/>
        <v>6.4602712098366682E-2</v>
      </c>
      <c r="R46">
        <f t="shared" si="5"/>
        <v>0.89828537096072381</v>
      </c>
    </row>
    <row r="47" spans="1:30" x14ac:dyDescent="0.25">
      <c r="A47">
        <f t="shared" si="6"/>
        <v>32</v>
      </c>
      <c r="B47" s="15">
        <f t="shared" si="0"/>
        <v>1</v>
      </c>
      <c r="C47" s="22">
        <f t="shared" si="7"/>
        <v>0.81828559087656683</v>
      </c>
      <c r="D47" s="21">
        <f t="shared" si="8"/>
        <v>0.13778488271616549</v>
      </c>
      <c r="E47" s="8">
        <f t="shared" si="9"/>
        <v>0.79599756692685941</v>
      </c>
      <c r="F47" t="s">
        <v>1</v>
      </c>
      <c r="G47" s="27">
        <f t="shared" si="1"/>
        <v>0.80373030502899967</v>
      </c>
      <c r="H47" s="29">
        <f t="shared" si="2"/>
        <v>7.7327381021402575E-3</v>
      </c>
      <c r="J47">
        <f t="shared" si="3"/>
        <v>0.83214936404591289</v>
      </c>
      <c r="M47" s="8">
        <f t="shared" si="10"/>
        <v>0.19014738806319778</v>
      </c>
      <c r="O47" s="27">
        <f t="shared" si="4"/>
        <v>0.26244141281377231</v>
      </c>
      <c r="P47" s="29">
        <f t="shared" si="11"/>
        <v>7.2294024750574531E-2</v>
      </c>
      <c r="R47">
        <f t="shared" si="5"/>
        <v>0.89828537096072381</v>
      </c>
    </row>
    <row r="48" spans="1:30" x14ac:dyDescent="0.25">
      <c r="A48">
        <f t="shared" si="6"/>
        <v>33</v>
      </c>
      <c r="B48" s="15">
        <f t="shared" si="0"/>
        <v>1</v>
      </c>
      <c r="C48" s="22">
        <f t="shared" si="7"/>
        <v>0.82977623170220161</v>
      </c>
      <c r="D48" s="21">
        <f t="shared" si="8"/>
        <v>0.15559486779492965</v>
      </c>
      <c r="E48" s="8">
        <f t="shared" si="9"/>
        <v>0.79909066216771552</v>
      </c>
      <c r="F48" t="s">
        <v>1</v>
      </c>
      <c r="G48" s="27">
        <f t="shared" si="1"/>
        <v>0.80598232299443007</v>
      </c>
      <c r="H48" s="29">
        <f t="shared" si="2"/>
        <v>6.8916608267145518E-3</v>
      </c>
      <c r="J48">
        <f t="shared" si="3"/>
        <v>0.83214936404591289</v>
      </c>
      <c r="M48" s="8">
        <f t="shared" si="10"/>
        <v>0.21183559548837014</v>
      </c>
      <c r="O48" s="27">
        <f t="shared" si="4"/>
        <v>0.29241109340898791</v>
      </c>
      <c r="P48" s="29">
        <f t="shared" si="11"/>
        <v>8.0575497920617772E-2</v>
      </c>
      <c r="R48">
        <f t="shared" si="5"/>
        <v>0.89828537096072381</v>
      </c>
    </row>
    <row r="49" spans="1:18" x14ac:dyDescent="0.25">
      <c r="A49">
        <f t="shared" si="6"/>
        <v>34</v>
      </c>
      <c r="B49" s="15">
        <f t="shared" si="0"/>
        <v>1</v>
      </c>
      <c r="C49" s="22">
        <f t="shared" si="7"/>
        <v>0.84152436405622499</v>
      </c>
      <c r="D49" s="21">
        <f t="shared" si="8"/>
        <v>0.17577614216473167</v>
      </c>
      <c r="E49" s="8">
        <f t="shared" si="9"/>
        <v>0.80184732649840129</v>
      </c>
      <c r="F49" t="s">
        <v>1</v>
      </c>
      <c r="G49" s="27">
        <f t="shared" si="1"/>
        <v>0.80822816375319473</v>
      </c>
      <c r="H49" s="29">
        <f t="shared" si="2"/>
        <v>6.3808372547934367E-3</v>
      </c>
      <c r="J49">
        <f t="shared" si="3"/>
        <v>0.83214936404591289</v>
      </c>
      <c r="M49" s="8">
        <f t="shared" si="10"/>
        <v>0.23600824486455546</v>
      </c>
      <c r="O49" s="27">
        <f t="shared" si="4"/>
        <v>0.3254170091746022</v>
      </c>
      <c r="P49" s="29">
        <f t="shared" si="11"/>
        <v>8.940876431004674E-2</v>
      </c>
      <c r="R49">
        <f t="shared" si="5"/>
        <v>0.89828537096072381</v>
      </c>
    </row>
    <row r="50" spans="1:18" x14ac:dyDescent="0.25">
      <c r="A50">
        <f t="shared" si="6"/>
        <v>35</v>
      </c>
      <c r="B50" s="15">
        <f t="shared" si="0"/>
        <v>1</v>
      </c>
      <c r="C50" s="22">
        <f t="shared" si="7"/>
        <v>0.85362646937570152</v>
      </c>
      <c r="D50" s="21">
        <f t="shared" si="8"/>
        <v>0.19860668817167088</v>
      </c>
      <c r="E50" s="8">
        <f t="shared" si="9"/>
        <v>0.80439966140031871</v>
      </c>
      <c r="F50" t="s">
        <v>1</v>
      </c>
      <c r="G50" s="27">
        <f t="shared" si="1"/>
        <v>0.81048935556779267</v>
      </c>
      <c r="H50" s="29">
        <f t="shared" si="2"/>
        <v>6.089694167473958E-3</v>
      </c>
      <c r="J50">
        <f t="shared" si="3"/>
        <v>0.83214936404591289</v>
      </c>
      <c r="M50" s="8">
        <f t="shared" si="10"/>
        <v>0.26283087415756951</v>
      </c>
      <c r="O50" s="27">
        <f t="shared" si="4"/>
        <v>0.36152443712367188</v>
      </c>
      <c r="P50" s="29">
        <f t="shared" si="11"/>
        <v>9.8693562966102377E-2</v>
      </c>
      <c r="R50">
        <f t="shared" si="5"/>
        <v>0.89828537096072381</v>
      </c>
    </row>
    <row r="51" spans="1:18" x14ac:dyDescent="0.25">
      <c r="A51">
        <f t="shared" si="6"/>
        <v>36</v>
      </c>
      <c r="B51" s="15">
        <f t="shared" si="0"/>
        <v>1</v>
      </c>
      <c r="C51" s="22">
        <f t="shared" si="7"/>
        <v>0.86609162801819672</v>
      </c>
      <c r="D51" s="21">
        <f t="shared" si="8"/>
        <v>0.22435939115005538</v>
      </c>
      <c r="E51" s="8">
        <f t="shared" si="9"/>
        <v>0.80683553906730832</v>
      </c>
      <c r="F51" t="s">
        <v>1</v>
      </c>
      <c r="G51" s="27">
        <f t="shared" si="1"/>
        <v>0.81276655369829898</v>
      </c>
      <c r="H51" s="29">
        <f t="shared" si="2"/>
        <v>5.9310146309906608E-3</v>
      </c>
      <c r="J51">
        <f t="shared" si="3"/>
        <v>0.83214936404591289</v>
      </c>
      <c r="M51" s="8">
        <f t="shared" si="10"/>
        <v>0.2924389430474002</v>
      </c>
      <c r="O51" s="27">
        <f t="shared" si="4"/>
        <v>0.40068533473985396</v>
      </c>
      <c r="P51" s="29">
        <f t="shared" si="11"/>
        <v>0.10824639169245376</v>
      </c>
      <c r="R51">
        <f t="shared" si="5"/>
        <v>0.89828537096072381</v>
      </c>
    </row>
    <row r="52" spans="1:18" x14ac:dyDescent="0.25">
      <c r="A52">
        <f t="shared" si="6"/>
        <v>37</v>
      </c>
      <c r="B52" s="15">
        <f t="shared" si="0"/>
        <v>1</v>
      </c>
      <c r="C52" s="22">
        <f t="shared" si="7"/>
        <v>0.87884656666964789</v>
      </c>
      <c r="D52" s="21">
        <f t="shared" si="8"/>
        <v>0.25327892027984356</v>
      </c>
      <c r="E52" s="8">
        <f t="shared" si="9"/>
        <v>0.8092079449197046</v>
      </c>
      <c r="F52" t="s">
        <v>1</v>
      </c>
      <c r="G52" s="27">
        <f t="shared" si="1"/>
        <v>0.81504329849092771</v>
      </c>
      <c r="H52" s="29">
        <f t="shared" si="2"/>
        <v>5.8353535712231119E-3</v>
      </c>
      <c r="J52">
        <f t="shared" si="3"/>
        <v>0.83214936404591289</v>
      </c>
      <c r="M52" s="8">
        <f t="shared" si="10"/>
        <v>0.32491286055513635</v>
      </c>
      <c r="O52" s="27">
        <f t="shared" si="4"/>
        <v>0.44269145506801455</v>
      </c>
      <c r="P52" s="29">
        <f t="shared" si="11"/>
        <v>0.1177785945128782</v>
      </c>
      <c r="R52">
        <f t="shared" si="5"/>
        <v>0.89828537096072381</v>
      </c>
    </row>
    <row r="53" spans="1:18" x14ac:dyDescent="0.25">
      <c r="A53">
        <f t="shared" si="6"/>
        <v>38</v>
      </c>
      <c r="B53" s="15">
        <f t="shared" si="0"/>
        <v>1</v>
      </c>
      <c r="C53" s="22">
        <f t="shared" si="7"/>
        <v>0.89174124290021306</v>
      </c>
      <c r="D53" s="21">
        <f t="shared" si="8"/>
        <v>0.28554855196569567</v>
      </c>
      <c r="E53" s="8">
        <f t="shared" si="9"/>
        <v>0.8115420863481938</v>
      </c>
      <c r="F53" t="s">
        <v>1</v>
      </c>
      <c r="G53" s="27">
        <f t="shared" si="1"/>
        <v>0.81728936323279777</v>
      </c>
      <c r="H53" s="29">
        <f t="shared" si="2"/>
        <v>5.747276884603969E-3</v>
      </c>
      <c r="J53">
        <f t="shared" si="3"/>
        <v>0.83214936404591289</v>
      </c>
      <c r="M53" s="8">
        <f t="shared" si="10"/>
        <v>0.36024643890899982</v>
      </c>
      <c r="O53" s="27">
        <f t="shared" si="4"/>
        <v>0.48712571215132217</v>
      </c>
      <c r="P53" s="29">
        <f t="shared" si="11"/>
        <v>0.12687927324232234</v>
      </c>
      <c r="R53">
        <f t="shared" si="5"/>
        <v>0.89828537096072381</v>
      </c>
    </row>
    <row r="54" spans="1:18" x14ac:dyDescent="0.25">
      <c r="A54">
        <f t="shared" si="6"/>
        <v>39</v>
      </c>
      <c r="B54" s="15">
        <f t="shared" si="0"/>
        <v>1</v>
      </c>
      <c r="C54" s="22">
        <f t="shared" si="7"/>
        <v>0.90455869163688396</v>
      </c>
      <c r="D54" s="21">
        <f t="shared" si="8"/>
        <v>0.32124660718308717</v>
      </c>
      <c r="E54" s="8">
        <f t="shared" si="9"/>
        <v>0.81384099710203539</v>
      </c>
      <c r="F54" t="s">
        <v>1</v>
      </c>
      <c r="G54" s="27">
        <f t="shared" si="1"/>
        <v>0.81946454177943817</v>
      </c>
      <c r="H54" s="29">
        <f t="shared" si="2"/>
        <v>5.6235446774027809E-3</v>
      </c>
      <c r="J54">
        <f t="shared" si="3"/>
        <v>0.83214936404591289</v>
      </c>
      <c r="M54" s="8">
        <f t="shared" si="10"/>
        <v>0.39831022088169654</v>
      </c>
      <c r="O54" s="27">
        <f t="shared" si="4"/>
        <v>0.53332207205416027</v>
      </c>
      <c r="P54" s="29">
        <f t="shared" si="11"/>
        <v>0.13501185117246373</v>
      </c>
      <c r="R54">
        <f t="shared" si="5"/>
        <v>0.89828537096072381</v>
      </c>
    </row>
    <row r="55" spans="1:18" x14ac:dyDescent="0.25">
      <c r="A55">
        <f t="shared" si="6"/>
        <v>40</v>
      </c>
      <c r="B55" s="15">
        <f t="shared" si="0"/>
        <v>1</v>
      </c>
      <c r="C55" s="22">
        <f t="shared" si="7"/>
        <v>0.91703261120008961</v>
      </c>
      <c r="D55" s="21">
        <f t="shared" si="8"/>
        <v>0.36029497226634566</v>
      </c>
      <c r="E55" s="8">
        <f t="shared" si="9"/>
        <v>0.8160904149729965</v>
      </c>
      <c r="F55" t="s">
        <v>1</v>
      </c>
      <c r="G55" s="27">
        <f t="shared" si="1"/>
        <v>0.82152341896043513</v>
      </c>
      <c r="H55" s="29">
        <f t="shared" si="2"/>
        <v>5.4330039874386227E-3</v>
      </c>
      <c r="J55">
        <f t="shared" si="3"/>
        <v>0.83214936404591289</v>
      </c>
      <c r="M55" s="8">
        <f t="shared" si="10"/>
        <v>0.43881377623343565</v>
      </c>
      <c r="O55" s="27">
        <f t="shared" si="4"/>
        <v>0.58034958356179622</v>
      </c>
      <c r="P55" s="29">
        <f t="shared" si="11"/>
        <v>0.14153580732836057</v>
      </c>
      <c r="R55">
        <f t="shared" si="5"/>
        <v>0.89828537096072381</v>
      </c>
    </row>
    <row r="56" spans="1:18" x14ac:dyDescent="0.25">
      <c r="A56">
        <f t="shared" si="6"/>
        <v>41</v>
      </c>
      <c r="B56" s="15">
        <f t="shared" si="0"/>
        <v>1</v>
      </c>
      <c r="C56" s="22">
        <f t="shared" si="7"/>
        <v>0.92887447707181514</v>
      </c>
      <c r="D56" s="21">
        <f t="shared" si="8"/>
        <v>0.4024065430499193</v>
      </c>
      <c r="E56" s="8">
        <f t="shared" si="9"/>
        <v>0.81826361656797197</v>
      </c>
      <c r="F56" t="s">
        <v>1</v>
      </c>
      <c r="G56" s="27">
        <f t="shared" si="1"/>
        <v>0.82342118137972553</v>
      </c>
      <c r="H56" s="29">
        <f t="shared" si="2"/>
        <v>5.1575648117535566E-3</v>
      </c>
      <c r="J56">
        <f t="shared" si="3"/>
        <v>0.83214936404591289</v>
      </c>
      <c r="M56" s="8">
        <f t="shared" si="10"/>
        <v>0.4812745184319438</v>
      </c>
      <c r="O56" s="27">
        <f t="shared" si="4"/>
        <v>0.62703895747130822</v>
      </c>
      <c r="P56" s="29">
        <f t="shared" si="11"/>
        <v>0.14576443903936442</v>
      </c>
      <c r="R56">
        <f t="shared" si="5"/>
        <v>0.89828537096072381</v>
      </c>
    </row>
    <row r="57" spans="1:18" x14ac:dyDescent="0.25">
      <c r="A57">
        <f t="shared" si="6"/>
        <v>42</v>
      </c>
      <c r="B57" s="15">
        <f t="shared" si="0"/>
        <v>1</v>
      </c>
      <c r="C57" s="22">
        <f t="shared" si="7"/>
        <v>0.93980861977691399</v>
      </c>
      <c r="D57" s="21">
        <f t="shared" si="8"/>
        <v>0.44704361663646147</v>
      </c>
      <c r="E57" s="8">
        <f t="shared" si="9"/>
        <v>0.8203266424926734</v>
      </c>
      <c r="F57" t="s">
        <v>1</v>
      </c>
      <c r="G57" s="27">
        <f t="shared" si="1"/>
        <v>0.82511988412378345</v>
      </c>
      <c r="H57" s="29">
        <f t="shared" si="2"/>
        <v>4.7932416311100567E-3</v>
      </c>
      <c r="J57">
        <f t="shared" si="3"/>
        <v>0.83214936404591289</v>
      </c>
      <c r="M57" s="8">
        <f t="shared" si="10"/>
        <v>0.52500385014375317</v>
      </c>
      <c r="O57" s="27">
        <f t="shared" si="4"/>
        <v>0.67206618360483794</v>
      </c>
      <c r="P57" s="29">
        <f t="shared" si="11"/>
        <v>0.14706233346108477</v>
      </c>
      <c r="R57">
        <f t="shared" si="5"/>
        <v>0.89828537096072381</v>
      </c>
    </row>
    <row r="58" spans="1:18" x14ac:dyDescent="0.25">
      <c r="A58">
        <f t="shared" si="6"/>
        <v>43</v>
      </c>
      <c r="B58" s="15">
        <f t="shared" si="0"/>
        <v>1</v>
      </c>
      <c r="C58" s="22">
        <f t="shared" si="7"/>
        <v>0.94960946764581899</v>
      </c>
      <c r="D58" s="21">
        <f t="shared" si="8"/>
        <v>0.49340314378116645</v>
      </c>
      <c r="E58" s="8">
        <f t="shared" si="9"/>
        <v>0.8222439391451174</v>
      </c>
      <c r="F58" t="s">
        <v>1</v>
      </c>
      <c r="G58" s="27">
        <f t="shared" si="1"/>
        <v>0.82659398963531694</v>
      </c>
      <c r="H58" s="29">
        <f t="shared" si="2"/>
        <v>4.3500504901995418E-3</v>
      </c>
      <c r="J58">
        <f t="shared" si="3"/>
        <v>0.83214936404591289</v>
      </c>
      <c r="M58" s="8">
        <f t="shared" si="10"/>
        <v>0.56912255018207858</v>
      </c>
      <c r="O58" s="27">
        <f t="shared" si="4"/>
        <v>0.71409374334324671</v>
      </c>
      <c r="P58" s="29">
        <f t="shared" si="11"/>
        <v>0.14497119316116813</v>
      </c>
      <c r="R58">
        <f t="shared" si="5"/>
        <v>0.89828537096072381</v>
      </c>
    </row>
    <row r="59" spans="1:18" x14ac:dyDescent="0.25">
      <c r="A59">
        <f t="shared" si="6"/>
        <v>44</v>
      </c>
      <c r="B59" s="15">
        <f t="shared" si="0"/>
        <v>1</v>
      </c>
      <c r="C59" s="22">
        <f t="shared" si="7"/>
        <v>0.95813204932982854</v>
      </c>
      <c r="D59" s="21">
        <f t="shared" si="8"/>
        <v>0.54044416190363453</v>
      </c>
      <c r="E59" s="8">
        <f t="shared" si="9"/>
        <v>0.82398395934119717</v>
      </c>
      <c r="F59" t="s">
        <v>1</v>
      </c>
      <c r="G59" s="27">
        <f t="shared" si="1"/>
        <v>0.82783377722429896</v>
      </c>
      <c r="H59" s="29">
        <f t="shared" si="2"/>
        <v>3.8498178831017915E-3</v>
      </c>
      <c r="J59">
        <f t="shared" si="3"/>
        <v>0.83214936404591289</v>
      </c>
      <c r="M59" s="8">
        <f t="shared" si="10"/>
        <v>0.61261390813042904</v>
      </c>
      <c r="O59" s="27">
        <f t="shared" si="4"/>
        <v>0.7519475718178622</v>
      </c>
      <c r="P59" s="29">
        <f t="shared" si="11"/>
        <v>0.13933366368743316</v>
      </c>
      <c r="R59">
        <f t="shared" si="5"/>
        <v>0.89828537096072381</v>
      </c>
    </row>
    <row r="60" spans="1:18" x14ac:dyDescent="0.25">
      <c r="A60">
        <f t="shared" si="6"/>
        <v>45</v>
      </c>
      <c r="B60" s="15">
        <f t="shared" si="0"/>
        <v>1</v>
      </c>
      <c r="C60" s="22">
        <f t="shared" si="7"/>
        <v>0.96532721572762037</v>
      </c>
      <c r="D60" s="21">
        <f t="shared" si="8"/>
        <v>0.58696501924496325</v>
      </c>
      <c r="E60" s="8">
        <f t="shared" si="9"/>
        <v>0.82552388649443786</v>
      </c>
      <c r="F60" t="s">
        <v>1</v>
      </c>
      <c r="G60" s="27">
        <f t="shared" si="1"/>
        <v>0.82884565005685085</v>
      </c>
      <c r="H60" s="29">
        <f t="shared" si="2"/>
        <v>3.3217635624129827E-3</v>
      </c>
      <c r="J60">
        <f t="shared" si="3"/>
        <v>0.83214936404591289</v>
      </c>
      <c r="M60" s="8">
        <f t="shared" si="10"/>
        <v>0.65441400723665899</v>
      </c>
      <c r="O60" s="27">
        <f t="shared" si="4"/>
        <v>0.78478622898720263</v>
      </c>
      <c r="P60" s="29">
        <f t="shared" si="11"/>
        <v>0.13037222175054364</v>
      </c>
      <c r="R60">
        <f t="shared" si="5"/>
        <v>0.89828537096072381</v>
      </c>
    </row>
    <row r="61" spans="1:18" x14ac:dyDescent="0.25">
      <c r="A61">
        <f t="shared" si="6"/>
        <v>46</v>
      </c>
      <c r="B61" s="15">
        <f t="shared" si="0"/>
        <v>1</v>
      </c>
      <c r="C61" s="22">
        <f t="shared" si="7"/>
        <v>0.97123764418045588</v>
      </c>
      <c r="D61" s="21">
        <f t="shared" si="8"/>
        <v>0.63172365153891885</v>
      </c>
      <c r="E61" s="8">
        <f t="shared" si="9"/>
        <v>0.82685259191940308</v>
      </c>
      <c r="F61" t="s">
        <v>1</v>
      </c>
      <c r="G61" s="27">
        <f t="shared" si="1"/>
        <v>0.82964935425567343</v>
      </c>
      <c r="H61" s="29">
        <f t="shared" si="2"/>
        <v>2.7967623362703531E-3</v>
      </c>
      <c r="J61">
        <f t="shared" si="3"/>
        <v>0.83214936404591289</v>
      </c>
      <c r="M61" s="8">
        <f t="shared" si="10"/>
        <v>0.69352567376182206</v>
      </c>
      <c r="O61" s="27">
        <f t="shared" si="4"/>
        <v>0.81221159112197194</v>
      </c>
      <c r="P61" s="29">
        <f t="shared" si="11"/>
        <v>0.11868591736014988</v>
      </c>
      <c r="R61">
        <f t="shared" si="5"/>
        <v>0.89828537096072381</v>
      </c>
    </row>
    <row r="62" spans="1:18" x14ac:dyDescent="0.25">
      <c r="A62">
        <f t="shared" si="6"/>
        <v>47</v>
      </c>
      <c r="B62" s="15">
        <f t="shared" si="0"/>
        <v>1</v>
      </c>
      <c r="C62" s="22">
        <f t="shared" si="7"/>
        <v>0.97597746665494023</v>
      </c>
      <c r="D62" s="21">
        <f t="shared" si="8"/>
        <v>0.67357824156309543</v>
      </c>
      <c r="E62" s="8">
        <f t="shared" si="9"/>
        <v>0.82797129685391124</v>
      </c>
      <c r="F62" t="s">
        <v>1</v>
      </c>
      <c r="G62" s="27">
        <f t="shared" si="1"/>
        <v>0.83027317537158352</v>
      </c>
      <c r="H62" s="29">
        <f t="shared" si="2"/>
        <v>2.3018785176722734E-3</v>
      </c>
      <c r="J62">
        <f t="shared" si="3"/>
        <v>0.83214936404591289</v>
      </c>
      <c r="M62" s="8">
        <f t="shared" si="10"/>
        <v>0.72913144896986704</v>
      </c>
      <c r="O62" s="27">
        <f t="shared" si="4"/>
        <v>0.83428652724036145</v>
      </c>
      <c r="P62" s="29">
        <f t="shared" si="11"/>
        <v>0.10515507827049442</v>
      </c>
      <c r="R62">
        <f t="shared" si="5"/>
        <v>0.89828537096072381</v>
      </c>
    </row>
    <row r="63" spans="1:18" x14ac:dyDescent="0.25">
      <c r="A63">
        <f t="shared" si="6"/>
        <v>48</v>
      </c>
      <c r="B63" s="15">
        <f t="shared" si="0"/>
        <v>1</v>
      </c>
      <c r="C63" s="22">
        <f t="shared" si="7"/>
        <v>0.97970354274960902</v>
      </c>
      <c r="D63" s="21">
        <f t="shared" si="8"/>
        <v>0.71161586442405667</v>
      </c>
      <c r="E63" s="8">
        <f t="shared" si="9"/>
        <v>0.82889204826098017</v>
      </c>
      <c r="F63" t="s">
        <v>1</v>
      </c>
      <c r="G63" s="27">
        <f t="shared" si="1"/>
        <v>0.83074870512013099</v>
      </c>
      <c r="H63" s="29">
        <f t="shared" si="2"/>
        <v>1.8566568591508181E-3</v>
      </c>
      <c r="J63">
        <f t="shared" si="3"/>
        <v>0.83214936404591289</v>
      </c>
      <c r="M63" s="8">
        <f t="shared" si="10"/>
        <v>0.76067797245101532</v>
      </c>
      <c r="O63" s="27">
        <f t="shared" si="4"/>
        <v>0.85145893142946716</v>
      </c>
      <c r="P63" s="29">
        <f t="shared" si="11"/>
        <v>9.0780958978451842E-2</v>
      </c>
      <c r="R63">
        <f t="shared" si="5"/>
        <v>0.89828537096072381</v>
      </c>
    </row>
    <row r="64" spans="1:18" x14ac:dyDescent="0.25">
      <c r="A64">
        <f t="shared" si="6"/>
        <v>49</v>
      </c>
      <c r="B64" s="15">
        <f t="shared" si="0"/>
        <v>1</v>
      </c>
      <c r="C64" s="22">
        <f t="shared" si="7"/>
        <v>0.98258736978651828</v>
      </c>
      <c r="D64" s="21">
        <f t="shared" si="8"/>
        <v>0.74523890450184915</v>
      </c>
      <c r="E64" s="8">
        <f t="shared" si="9"/>
        <v>0.82963471100464048</v>
      </c>
      <c r="F64" t="s">
        <v>1</v>
      </c>
      <c r="G64" s="27">
        <f t="shared" si="1"/>
        <v>0.83110655002058276</v>
      </c>
      <c r="H64" s="29">
        <f t="shared" si="2"/>
        <v>1.4718390159422778E-3</v>
      </c>
      <c r="J64">
        <f t="shared" si="3"/>
        <v>0.83214936404591289</v>
      </c>
      <c r="M64" s="8">
        <f t="shared" si="10"/>
        <v>0.78791226014455085</v>
      </c>
      <c r="O64" s="27">
        <f t="shared" si="4"/>
        <v>0.86442489774937914</v>
      </c>
      <c r="P64" s="29">
        <f t="shared" si="11"/>
        <v>7.6512637604828293E-2</v>
      </c>
      <c r="R64">
        <f t="shared" si="5"/>
        <v>0.89828537096072381</v>
      </c>
    </row>
    <row r="65" spans="1:18" x14ac:dyDescent="0.25">
      <c r="A65">
        <f t="shared" si="6"/>
        <v>50</v>
      </c>
      <c r="B65" s="15">
        <f t="shared" si="0"/>
        <v>1</v>
      </c>
      <c r="C65" s="22">
        <f t="shared" si="7"/>
        <v>0.98479377735981932</v>
      </c>
      <c r="D65" s="21">
        <f t="shared" si="8"/>
        <v>0.77419263531798521</v>
      </c>
      <c r="E65" s="8">
        <f t="shared" si="9"/>
        <v>0.83022344661101743</v>
      </c>
      <c r="F65" t="s">
        <v>1</v>
      </c>
      <c r="G65" s="27">
        <f t="shared" si="1"/>
        <v>0.83137365060788126</v>
      </c>
      <c r="H65" s="29">
        <f t="shared" si="2"/>
        <v>1.15020399686383E-3</v>
      </c>
      <c r="J65">
        <f t="shared" si="3"/>
        <v>0.83214936404591289</v>
      </c>
      <c r="M65" s="8">
        <f t="shared" si="10"/>
        <v>0.81086605142599932</v>
      </c>
      <c r="O65" s="27">
        <f t="shared" si="4"/>
        <v>0.87397896832787125</v>
      </c>
      <c r="P65" s="29">
        <f t="shared" si="11"/>
        <v>6.3112916901871929E-2</v>
      </c>
      <c r="R65">
        <f t="shared" si="5"/>
        <v>0.89828537096072381</v>
      </c>
    </row>
    <row r="66" spans="1:18" x14ac:dyDescent="0.25">
      <c r="A66">
        <f t="shared" si="6"/>
        <v>51</v>
      </c>
      <c r="B66" s="15">
        <f t="shared" si="0"/>
        <v>1</v>
      </c>
      <c r="C66" s="22">
        <f t="shared" si="7"/>
        <v>0.98646838553649752</v>
      </c>
      <c r="D66" s="21">
        <f t="shared" si="8"/>
        <v>0.79853584171665137</v>
      </c>
      <c r="E66" s="8">
        <f t="shared" si="9"/>
        <v>0.83068352820976299</v>
      </c>
      <c r="F66" t="s">
        <v>1</v>
      </c>
      <c r="G66" s="27">
        <f t="shared" si="1"/>
        <v>0.83157216913946141</v>
      </c>
      <c r="H66" s="29">
        <f t="shared" si="2"/>
        <v>8.8864092969842545E-4</v>
      </c>
      <c r="J66">
        <f t="shared" si="3"/>
        <v>0.83214936404591289</v>
      </c>
      <c r="M66" s="8">
        <f t="shared" si="10"/>
        <v>0.82979992649656087</v>
      </c>
      <c r="O66" s="27">
        <f t="shared" si="4"/>
        <v>0.88089169945742285</v>
      </c>
      <c r="P66" s="29">
        <f t="shared" si="11"/>
        <v>5.1091772960861981E-2</v>
      </c>
      <c r="R66">
        <f t="shared" si="5"/>
        <v>0.89828537096072381</v>
      </c>
    </row>
    <row r="67" spans="1:18" x14ac:dyDescent="0.25">
      <c r="A67">
        <f t="shared" si="6"/>
        <v>52</v>
      </c>
      <c r="B67" s="15">
        <f t="shared" si="0"/>
        <v>1</v>
      </c>
      <c r="C67" s="22">
        <f t="shared" si="7"/>
        <v>0.98773264145263295</v>
      </c>
      <c r="D67" s="21">
        <f t="shared" si="8"/>
        <v>0.81857139380936672</v>
      </c>
      <c r="E67" s="8">
        <f t="shared" si="9"/>
        <v>0.83103898458164238</v>
      </c>
      <c r="F67" t="s">
        <v>1</v>
      </c>
      <c r="G67" s="27">
        <f t="shared" si="1"/>
        <v>0.83171949772700726</v>
      </c>
      <c r="H67" s="29">
        <f t="shared" si="2"/>
        <v>6.805131453648805E-4</v>
      </c>
      <c r="J67">
        <f t="shared" si="3"/>
        <v>0.83214936404591289</v>
      </c>
      <c r="M67" s="8">
        <f t="shared" si="10"/>
        <v>0.84512745838481951</v>
      </c>
      <c r="O67" s="27">
        <f t="shared" si="4"/>
        <v>0.88583375983746349</v>
      </c>
      <c r="P67" s="29">
        <f t="shared" si="11"/>
        <v>4.0706301452643978E-2</v>
      </c>
      <c r="R67">
        <f t="shared" si="5"/>
        <v>0.89828537096072381</v>
      </c>
    </row>
    <row r="68" spans="1:18" x14ac:dyDescent="0.25">
      <c r="A68">
        <f t="shared" si="6"/>
        <v>53</v>
      </c>
      <c r="B68" s="15">
        <f t="shared" si="0"/>
        <v>1</v>
      </c>
      <c r="C68" s="22">
        <f t="shared" si="7"/>
        <v>0.98868392136205696</v>
      </c>
      <c r="D68" s="21">
        <f t="shared" si="8"/>
        <v>0.83475997683458791</v>
      </c>
      <c r="E68" s="8">
        <f t="shared" si="9"/>
        <v>0.83131118983978836</v>
      </c>
      <c r="F68" t="s">
        <v>1</v>
      </c>
      <c r="G68" s="27">
        <f t="shared" si="1"/>
        <v>0.83182886619092844</v>
      </c>
      <c r="H68" s="29">
        <f t="shared" si="2"/>
        <v>5.1767635114008392E-4</v>
      </c>
      <c r="J68">
        <f t="shared" si="3"/>
        <v>0.83214936404591289</v>
      </c>
      <c r="M68" s="8">
        <f t="shared" si="10"/>
        <v>0.85733934882061269</v>
      </c>
      <c r="O68" s="27">
        <f t="shared" si="4"/>
        <v>0.88934521340787276</v>
      </c>
      <c r="P68" s="29">
        <f t="shared" si="11"/>
        <v>3.2005864587260069E-2</v>
      </c>
      <c r="R68">
        <f t="shared" si="5"/>
        <v>0.89828537096072381</v>
      </c>
    </row>
    <row r="69" spans="1:18" x14ac:dyDescent="0.25">
      <c r="A69">
        <f t="shared" si="6"/>
        <v>54</v>
      </c>
      <c r="B69" s="15">
        <f t="shared" si="0"/>
        <v>1</v>
      </c>
      <c r="C69" s="22">
        <f t="shared" si="7"/>
        <v>0.98939827437991246</v>
      </c>
      <c r="D69" s="21">
        <f t="shared" si="8"/>
        <v>0.84763762932995579</v>
      </c>
      <c r="E69" s="8">
        <f t="shared" si="9"/>
        <v>0.83151826038024435</v>
      </c>
      <c r="F69" t="s">
        <v>1</v>
      </c>
      <c r="G69" s="27">
        <f t="shared" si="1"/>
        <v>0.83191015074850749</v>
      </c>
      <c r="H69" s="29">
        <f t="shared" si="2"/>
        <v>3.9189036826314805E-4</v>
      </c>
      <c r="J69">
        <f t="shared" si="3"/>
        <v>0.83214936404591289</v>
      </c>
      <c r="M69" s="8">
        <f t="shared" si="10"/>
        <v>0.86694110819679071</v>
      </c>
      <c r="O69" s="27">
        <f t="shared" si="4"/>
        <v>0.89183699769088576</v>
      </c>
      <c r="P69" s="29">
        <f t="shared" si="11"/>
        <v>2.4895889494095047E-2</v>
      </c>
      <c r="R69">
        <f t="shared" si="5"/>
        <v>0.89828537096072381</v>
      </c>
    </row>
    <row r="70" spans="1:18" x14ac:dyDescent="0.25">
      <c r="A70">
        <f t="shared" si="6"/>
        <v>55</v>
      </c>
      <c r="B70" s="15">
        <f t="shared" si="0"/>
        <v>1</v>
      </c>
      <c r="C70" s="22">
        <f t="shared" si="7"/>
        <v>0.98993409296618096</v>
      </c>
      <c r="D70" s="21">
        <f t="shared" si="8"/>
        <v>0.85775003643891368</v>
      </c>
      <c r="E70" s="8">
        <f t="shared" si="9"/>
        <v>0.8316750165275496</v>
      </c>
      <c r="F70" t="s">
        <v>1</v>
      </c>
      <c r="G70" s="27">
        <f t="shared" si="1"/>
        <v>0.83197065305938733</v>
      </c>
      <c r="H70" s="29">
        <f t="shared" si="2"/>
        <v>2.9563653183772853E-4</v>
      </c>
      <c r="J70">
        <f t="shared" si="3"/>
        <v>0.83214936404591289</v>
      </c>
      <c r="M70" s="8">
        <f t="shared" si="10"/>
        <v>0.87440987504501921</v>
      </c>
      <c r="O70" s="27">
        <f t="shared" si="4"/>
        <v>0.8936094726235696</v>
      </c>
      <c r="P70" s="29">
        <f t="shared" si="11"/>
        <v>1.9199597578550387E-2</v>
      </c>
      <c r="R70">
        <f t="shared" si="5"/>
        <v>0.89828537096072381</v>
      </c>
    </row>
    <row r="71" spans="1:18" x14ac:dyDescent="0.25">
      <c r="A71">
        <f t="shared" si="6"/>
        <v>56</v>
      </c>
      <c r="B71" s="15">
        <f t="shared" si="0"/>
        <v>1</v>
      </c>
      <c r="C71" s="22">
        <f t="shared" si="7"/>
        <v>0.99033574148278281</v>
      </c>
      <c r="D71" s="21">
        <f t="shared" si="8"/>
        <v>0.86560814653336271</v>
      </c>
      <c r="E71" s="8">
        <f t="shared" si="9"/>
        <v>0.83179327114028467</v>
      </c>
      <c r="F71" t="s">
        <v>1</v>
      </c>
      <c r="G71" s="27">
        <f t="shared" si="1"/>
        <v>0.83201575245990744</v>
      </c>
      <c r="H71" s="29">
        <f t="shared" si="2"/>
        <v>2.2248131962276929E-4</v>
      </c>
      <c r="J71">
        <f t="shared" si="3"/>
        <v>0.83214936404591289</v>
      </c>
      <c r="M71" s="8">
        <f t="shared" si="10"/>
        <v>0.88016975431858435</v>
      </c>
      <c r="O71" s="27">
        <f t="shared" si="4"/>
        <v>0.89487638051444396</v>
      </c>
      <c r="P71" s="29">
        <f t="shared" si="11"/>
        <v>1.4706626195859607E-2</v>
      </c>
      <c r="R71">
        <f t="shared" si="5"/>
        <v>0.89828537096072381</v>
      </c>
    </row>
    <row r="72" spans="1:18" x14ac:dyDescent="0.25">
      <c r="A72">
        <f t="shared" si="6"/>
        <v>57</v>
      </c>
      <c r="B72" s="15">
        <f t="shared" si="0"/>
        <v>1</v>
      </c>
      <c r="C72" s="22">
        <f t="shared" si="7"/>
        <v>0.99063671426742883</v>
      </c>
      <c r="D72" s="21">
        <f t="shared" si="8"/>
        <v>0.87166356627381403</v>
      </c>
      <c r="E72" s="8">
        <f t="shared" si="9"/>
        <v>0.83188226366813378</v>
      </c>
      <c r="F72" t="s">
        <v>1</v>
      </c>
      <c r="G72" s="27">
        <f t="shared" si="1"/>
        <v>0.83204941286438494</v>
      </c>
      <c r="H72" s="29">
        <f t="shared" si="2"/>
        <v>1.6714919625115954E-4</v>
      </c>
      <c r="J72">
        <f t="shared" si="3"/>
        <v>0.83214936404591289</v>
      </c>
      <c r="M72" s="8">
        <f t="shared" si="10"/>
        <v>0.8845817421773422</v>
      </c>
      <c r="O72" s="27">
        <f t="shared" si="4"/>
        <v>0.89578745648984315</v>
      </c>
      <c r="P72" s="29">
        <f t="shared" si="11"/>
        <v>1.1205714312500947E-2</v>
      </c>
      <c r="R72">
        <f t="shared" si="5"/>
        <v>0.89828537096072381</v>
      </c>
    </row>
    <row r="73" spans="1:18" x14ac:dyDescent="0.25">
      <c r="A73">
        <f t="shared" si="6"/>
        <v>58</v>
      </c>
      <c r="B73" s="15">
        <f t="shared" si="0"/>
        <v>1</v>
      </c>
      <c r="C73" s="22">
        <f t="shared" si="7"/>
        <v>0.99086220723293972</v>
      </c>
      <c r="D73" s="21">
        <f t="shared" si="8"/>
        <v>0.87629915057152019</v>
      </c>
      <c r="E73" s="8">
        <f t="shared" si="9"/>
        <v>0.83194912334663429</v>
      </c>
      <c r="F73" t="s">
        <v>1</v>
      </c>
      <c r="G73" s="27">
        <f t="shared" si="1"/>
        <v>0.83207456124549184</v>
      </c>
      <c r="H73" s="29">
        <f t="shared" si="2"/>
        <v>1.2543789885754997E-4</v>
      </c>
      <c r="J73">
        <f t="shared" si="3"/>
        <v>0.83214936404591289</v>
      </c>
      <c r="M73" s="8">
        <f t="shared" si="10"/>
        <v>0.88794345647109252</v>
      </c>
      <c r="O73" s="27">
        <f t="shared" si="4"/>
        <v>0.89644687868096229</v>
      </c>
      <c r="P73" s="29">
        <f t="shared" si="11"/>
        <v>8.5034222098697709E-3</v>
      </c>
      <c r="R73">
        <f t="shared" si="5"/>
        <v>0.89828537096072381</v>
      </c>
    </row>
    <row r="74" spans="1:18" x14ac:dyDescent="0.25">
      <c r="A74">
        <f t="shared" si="6"/>
        <v>59</v>
      </c>
      <c r="B74" s="15">
        <f t="shared" si="0"/>
        <v>1</v>
      </c>
      <c r="C74" s="22">
        <f t="shared" si="7"/>
        <v>0.99103113552717081</v>
      </c>
      <c r="D74" s="21">
        <f t="shared" si="8"/>
        <v>0.87982961317699249</v>
      </c>
      <c r="E74" s="8">
        <f t="shared" si="9"/>
        <v>0.83199929850617727</v>
      </c>
      <c r="F74" t="s">
        <v>1</v>
      </c>
      <c r="G74" s="27">
        <f t="shared" si="1"/>
        <v>0.83209336477572626</v>
      </c>
      <c r="H74" s="29">
        <f t="shared" si="2"/>
        <v>9.4066269548997994E-5</v>
      </c>
      <c r="J74">
        <f t="shared" si="3"/>
        <v>0.83214936404591289</v>
      </c>
      <c r="M74" s="8">
        <f t="shared" si="10"/>
        <v>0.89049448313405344</v>
      </c>
      <c r="O74" s="27">
        <f t="shared" si="4"/>
        <v>0.89692711538627656</v>
      </c>
      <c r="P74" s="29">
        <f t="shared" si="11"/>
        <v>6.432632252223125E-3</v>
      </c>
      <c r="R74">
        <f t="shared" si="5"/>
        <v>0.89828537096072381</v>
      </c>
    </row>
    <row r="75" spans="1:18" x14ac:dyDescent="0.25">
      <c r="A75">
        <f t="shared" si="6"/>
        <v>60</v>
      </c>
      <c r="B75" s="15">
        <f t="shared" si="0"/>
        <v>1</v>
      </c>
      <c r="C75" s="22">
        <f t="shared" si="7"/>
        <v>0.99115768367702506</v>
      </c>
      <c r="D75" s="21">
        <f t="shared" si="8"/>
        <v>0.88250775880102206</v>
      </c>
      <c r="E75" s="8">
        <f t="shared" si="9"/>
        <v>0.83203692501399684</v>
      </c>
      <c r="F75" t="s">
        <v>1</v>
      </c>
      <c r="G75" s="27">
        <f t="shared" si="1"/>
        <v>0.83210743235759499</v>
      </c>
      <c r="H75" s="29">
        <f t="shared" si="2"/>
        <v>7.0507343598147365E-5</v>
      </c>
      <c r="J75">
        <f t="shared" si="3"/>
        <v>0.83214936404591289</v>
      </c>
      <c r="M75" s="8">
        <f t="shared" si="10"/>
        <v>0.89242427280972036</v>
      </c>
      <c r="O75" s="27">
        <f t="shared" si="4"/>
        <v>0.89727880163052343</v>
      </c>
      <c r="P75" s="29">
        <f t="shared" si="11"/>
        <v>4.8545288208030613E-3</v>
      </c>
      <c r="R75">
        <f t="shared" si="5"/>
        <v>0.89828537096072381</v>
      </c>
    </row>
    <row r="76" spans="1:18" x14ac:dyDescent="0.25">
      <c r="A76">
        <f t="shared" si="6"/>
        <v>61</v>
      </c>
      <c r="B76" s="15">
        <f t="shared" si="0"/>
        <v>1</v>
      </c>
      <c r="C76" s="22">
        <f t="shared" si="7"/>
        <v>0.99125248262277121</v>
      </c>
      <c r="D76" s="21">
        <f t="shared" si="8"/>
        <v>0.88453317509523588</v>
      </c>
      <c r="E76" s="8">
        <f t="shared" si="9"/>
        <v>0.83206512795143606</v>
      </c>
      <c r="F76" t="s">
        <v>1</v>
      </c>
      <c r="G76" s="27">
        <f t="shared" si="1"/>
        <v>0.83211796119822534</v>
      </c>
      <c r="H76" s="29">
        <f t="shared" si="2"/>
        <v>5.2833246789285582E-5</v>
      </c>
      <c r="J76">
        <f t="shared" si="3"/>
        <v>0.83214936404591289</v>
      </c>
      <c r="M76" s="8">
        <f t="shared" si="10"/>
        <v>0.89388063145596131</v>
      </c>
      <c r="O76" s="27">
        <f t="shared" si="4"/>
        <v>0.89753757494937059</v>
      </c>
      <c r="P76" s="29">
        <f t="shared" si="11"/>
        <v>3.6569434934092815E-3</v>
      </c>
      <c r="R76">
        <f t="shared" si="5"/>
        <v>0.89828537096072381</v>
      </c>
    </row>
    <row r="77" spans="1:18" x14ac:dyDescent="0.25">
      <c r="A77">
        <f t="shared" si="6"/>
        <v>62</v>
      </c>
      <c r="B77" s="15">
        <f t="shared" si="0"/>
        <v>1</v>
      </c>
      <c r="C77" s="22">
        <f t="shared" si="7"/>
        <v>0.99132349768452899</v>
      </c>
      <c r="D77" s="21">
        <f t="shared" si="8"/>
        <v>0.88606139509913207</v>
      </c>
      <c r="E77" s="8">
        <f t="shared" si="9"/>
        <v>0.83208626125015173</v>
      </c>
      <c r="F77" t="s">
        <v>1</v>
      </c>
      <c r="G77" s="27">
        <f t="shared" si="1"/>
        <v>0.83212584380690724</v>
      </c>
      <c r="H77" s="29">
        <f t="shared" si="2"/>
        <v>3.9582556755513032E-5</v>
      </c>
      <c r="J77">
        <f t="shared" si="3"/>
        <v>0.83214936404591289</v>
      </c>
      <c r="M77" s="8">
        <f t="shared" si="10"/>
        <v>0.89497771450398411</v>
      </c>
      <c r="O77" s="27">
        <f t="shared" si="4"/>
        <v>0.89772873358435989</v>
      </c>
      <c r="P77" s="29">
        <f t="shared" si="11"/>
        <v>2.7510190803757828E-3</v>
      </c>
      <c r="R77">
        <f t="shared" si="5"/>
        <v>0.89828537096072381</v>
      </c>
    </row>
    <row r="78" spans="1:18" x14ac:dyDescent="0.25">
      <c r="A78">
        <f t="shared" si="6"/>
        <v>63</v>
      </c>
      <c r="B78" s="15">
        <f t="shared" si="0"/>
        <v>1</v>
      </c>
      <c r="C78" s="22">
        <f t="shared" si="7"/>
        <v>0.99137669612015267</v>
      </c>
      <c r="D78" s="21">
        <f t="shared" si="8"/>
        <v>0.8872124382917953</v>
      </c>
      <c r="E78" s="8">
        <f t="shared" si="9"/>
        <v>0.83210209427285398</v>
      </c>
      <c r="F78" t="s">
        <v>1</v>
      </c>
      <c r="G78" s="27">
        <f t="shared" si="1"/>
        <v>0.83213174648355415</v>
      </c>
      <c r="H78" s="29">
        <f t="shared" si="2"/>
        <v>2.9652210700170656E-5</v>
      </c>
      <c r="J78">
        <f t="shared" si="3"/>
        <v>0.83214936404591289</v>
      </c>
      <c r="M78" s="8">
        <f t="shared" si="10"/>
        <v>0.89580302022809688</v>
      </c>
      <c r="O78" s="27">
        <f t="shared" si="4"/>
        <v>0.89787039460175</v>
      </c>
      <c r="P78" s="29">
        <f t="shared" si="11"/>
        <v>2.0673743736531192E-3</v>
      </c>
      <c r="R78">
        <f t="shared" si="5"/>
        <v>0.89828537096072381</v>
      </c>
    </row>
    <row r="79" spans="1:18" x14ac:dyDescent="0.25">
      <c r="A79">
        <f t="shared" si="6"/>
        <v>64</v>
      </c>
      <c r="B79" s="15">
        <f t="shared" ref="B79:B142" si="12">IF(MOD(A79,interval_rep)&lt;interval_dur,1,0)</f>
        <v>1</v>
      </c>
      <c r="C79" s="22">
        <f t="shared" si="7"/>
        <v>0.99141654805997237</v>
      </c>
      <c r="D79" s="21">
        <f t="shared" si="8"/>
        <v>0.88807823856818502</v>
      </c>
      <c r="E79" s="8">
        <f t="shared" si="9"/>
        <v>0.83211395515713404</v>
      </c>
      <c r="F79" t="s">
        <v>1</v>
      </c>
      <c r="G79" s="27">
        <f t="shared" ref="G79:G142" si="13">B79*C79*(1-E79)+mu_1*E79</f>
        <v>0.83213616717126315</v>
      </c>
      <c r="H79" s="29">
        <f t="shared" ref="H79:H142" si="14">G79-E79</f>
        <v>2.2212014129108226E-5</v>
      </c>
      <c r="J79">
        <f t="shared" ref="J79:J142" si="15">$B$11*$C$11/($B$11*$C$11+1-mu_1)</f>
        <v>0.83214936404591289</v>
      </c>
      <c r="M79" s="8">
        <f t="shared" si="10"/>
        <v>0.89642323254019285</v>
      </c>
      <c r="O79" s="27">
        <f t="shared" ref="O79:O142" si="16">C79*D79*(1-M79)+mu_2*M79</f>
        <v>0.89797563990019547</v>
      </c>
      <c r="P79" s="29">
        <f t="shared" si="11"/>
        <v>1.5524073600026167E-3</v>
      </c>
      <c r="R79">
        <f t="shared" ref="R79:R142" si="17">$C$11*$D$11/($C$11*$D$11+1-mu_2)</f>
        <v>0.89828537096072381</v>
      </c>
    </row>
    <row r="80" spans="1:18" x14ac:dyDescent="0.25">
      <c r="A80">
        <f t="shared" ref="A80:A143" si="18">A79+delta_t</f>
        <v>65</v>
      </c>
      <c r="B80" s="15">
        <f t="shared" si="12"/>
        <v>1</v>
      </c>
      <c r="C80" s="22">
        <f t="shared" ref="C80:C143" si="19">eta_delta_t*(((1/(1+EXP(-steepness*(E79*B79+w_feel*D79-threshold))))-(1/(1+EXP(steepness*threshold))))*(1+EXP(-steepness*threshold))-C79)+C79</f>
        <v>0.99144640205057444</v>
      </c>
      <c r="D80" s="21">
        <f t="shared" ref="D80:D143" si="20">eta_delta_t*(M79*C79-D79)+D79</f>
        <v>0.88872882680575993</v>
      </c>
      <c r="E80" s="8">
        <f t="shared" ref="E80:E143" si="21">E79+eta_1_delta_t*(B79*C79*(1-E79)+ mu_1*E79-E79)</f>
        <v>0.83212283996278569</v>
      </c>
      <c r="F80" t="s">
        <v>1</v>
      </c>
      <c r="G80" s="27">
        <f t="shared" si="13"/>
        <v>0.8321394782755932</v>
      </c>
      <c r="H80" s="29">
        <f t="shared" si="14"/>
        <v>1.6638312807515376E-5</v>
      </c>
      <c r="J80">
        <f t="shared" si="15"/>
        <v>0.83214936404591289</v>
      </c>
      <c r="M80" s="8">
        <f t="shared" ref="M80:M143" si="22">M79+eta_2_delta_t*(C79*D79*(1-M79)+mu_2*M79-M79)</f>
        <v>0.89688895474819363</v>
      </c>
      <c r="O80" s="27">
        <f t="shared" si="16"/>
        <v>0.89805398500943656</v>
      </c>
      <c r="P80" s="29">
        <f t="shared" ref="P80:P143" si="23">O80-M80</f>
        <v>1.1650302612429275E-3</v>
      </c>
      <c r="R80">
        <f t="shared" si="17"/>
        <v>0.89828537096072381</v>
      </c>
    </row>
    <row r="81" spans="1:18" x14ac:dyDescent="0.25">
      <c r="A81">
        <f t="shared" si="18"/>
        <v>66</v>
      </c>
      <c r="B81" s="15">
        <f t="shared" si="12"/>
        <v>1</v>
      </c>
      <c r="C81" s="22">
        <f t="shared" si="19"/>
        <v>0.99146876646088544</v>
      </c>
      <c r="D81" s="21">
        <f t="shared" si="20"/>
        <v>0.88921732722399704</v>
      </c>
      <c r="E81" s="8">
        <f t="shared" si="21"/>
        <v>0.83212949528790869</v>
      </c>
      <c r="F81" t="s">
        <v>1</v>
      </c>
      <c r="G81" s="27">
        <f t="shared" si="13"/>
        <v>0.83214195846239047</v>
      </c>
      <c r="H81" s="29">
        <f t="shared" si="14"/>
        <v>1.246317448178047E-5</v>
      </c>
      <c r="J81">
        <f t="shared" si="15"/>
        <v>0.83214936404591289</v>
      </c>
      <c r="M81" s="8">
        <f t="shared" si="22"/>
        <v>0.89723846382656647</v>
      </c>
      <c r="O81" s="27">
        <f t="shared" si="16"/>
        <v>0.89811239456623571</v>
      </c>
      <c r="P81" s="29">
        <f t="shared" si="23"/>
        <v>8.7393073966923751E-4</v>
      </c>
      <c r="R81">
        <f t="shared" si="17"/>
        <v>0.89828537096072381</v>
      </c>
    </row>
    <row r="82" spans="1:18" x14ac:dyDescent="0.25">
      <c r="A82">
        <f t="shared" si="18"/>
        <v>67</v>
      </c>
      <c r="B82" s="15">
        <f t="shared" si="12"/>
        <v>1</v>
      </c>
      <c r="C82" s="22">
        <f t="shared" si="19"/>
        <v>0.99148552030031067</v>
      </c>
      <c r="D82" s="21">
        <f t="shared" si="20"/>
        <v>0.88958391295138561</v>
      </c>
      <c r="E82" s="8">
        <f t="shared" si="21"/>
        <v>0.83213448055770145</v>
      </c>
      <c r="F82" t="s">
        <v>1</v>
      </c>
      <c r="G82" s="27">
        <f t="shared" si="13"/>
        <v>0.83214381633089052</v>
      </c>
      <c r="H82" s="29">
        <f t="shared" si="14"/>
        <v>9.3357731890675311E-6</v>
      </c>
      <c r="J82">
        <f t="shared" si="15"/>
        <v>0.83214936404591289</v>
      </c>
      <c r="M82" s="8">
        <f t="shared" si="22"/>
        <v>0.89750064304846722</v>
      </c>
      <c r="O82" s="27">
        <f t="shared" si="16"/>
        <v>0.89815599236901689</v>
      </c>
      <c r="P82" s="29">
        <f t="shared" si="23"/>
        <v>6.5534932054966966E-4</v>
      </c>
      <c r="R82">
        <f t="shared" si="17"/>
        <v>0.89828537096072381</v>
      </c>
    </row>
    <row r="83" spans="1:18" x14ac:dyDescent="0.25">
      <c r="A83">
        <f t="shared" si="18"/>
        <v>68</v>
      </c>
      <c r="B83" s="15">
        <f t="shared" si="12"/>
        <v>1</v>
      </c>
      <c r="C83" s="22">
        <f t="shared" si="19"/>
        <v>0.99149807113964294</v>
      </c>
      <c r="D83" s="21">
        <f t="shared" si="20"/>
        <v>0.88985889204277291</v>
      </c>
      <c r="E83" s="8">
        <f t="shared" si="21"/>
        <v>0.83213821486697703</v>
      </c>
      <c r="F83" t="s">
        <v>1</v>
      </c>
      <c r="G83" s="27">
        <f t="shared" si="13"/>
        <v>0.8321452080710311</v>
      </c>
      <c r="H83" s="29">
        <f t="shared" si="14"/>
        <v>6.9932040540621188E-6</v>
      </c>
      <c r="J83">
        <f t="shared" si="15"/>
        <v>0.83214936404591289</v>
      </c>
      <c r="M83" s="8">
        <f t="shared" si="22"/>
        <v>0.89769724784463212</v>
      </c>
      <c r="O83" s="27">
        <f t="shared" si="16"/>
        <v>0.89818856353591181</v>
      </c>
      <c r="P83" s="29">
        <f t="shared" si="23"/>
        <v>4.9131569127969232E-4</v>
      </c>
      <c r="R83">
        <f t="shared" si="17"/>
        <v>0.89828537096072381</v>
      </c>
    </row>
    <row r="84" spans="1:18" x14ac:dyDescent="0.25">
      <c r="A84">
        <f t="shared" si="18"/>
        <v>69</v>
      </c>
      <c r="B84" s="15">
        <f t="shared" si="12"/>
        <v>1</v>
      </c>
      <c r="C84" s="22">
        <f t="shared" si="19"/>
        <v>0.99150747340331191</v>
      </c>
      <c r="D84" s="21">
        <f t="shared" si="20"/>
        <v>0.89006508970531872</v>
      </c>
      <c r="E84" s="8">
        <f t="shared" si="21"/>
        <v>0.8321410121485987</v>
      </c>
      <c r="F84" t="s">
        <v>1</v>
      </c>
      <c r="G84" s="27">
        <f t="shared" si="13"/>
        <v>0.8321462506514592</v>
      </c>
      <c r="H84" s="29">
        <f t="shared" si="14"/>
        <v>5.2385028604939876E-6</v>
      </c>
      <c r="J84">
        <f t="shared" si="15"/>
        <v>0.83214936404591289</v>
      </c>
      <c r="M84" s="8">
        <f t="shared" si="22"/>
        <v>0.89784464255201601</v>
      </c>
      <c r="O84" s="27">
        <f t="shared" si="16"/>
        <v>0.89821291340839005</v>
      </c>
      <c r="P84" s="29">
        <f t="shared" si="23"/>
        <v>3.6827085637403112E-4</v>
      </c>
      <c r="R84">
        <f t="shared" si="17"/>
        <v>0.89828537096072381</v>
      </c>
    </row>
    <row r="85" spans="1:18" x14ac:dyDescent="0.25">
      <c r="A85">
        <f t="shared" si="18"/>
        <v>70</v>
      </c>
      <c r="B85" s="15">
        <f t="shared" si="12"/>
        <v>1</v>
      </c>
      <c r="C85" s="22">
        <f t="shared" si="19"/>
        <v>0.99151451697706283</v>
      </c>
      <c r="D85" s="21">
        <f t="shared" si="20"/>
        <v>0.89021967304544913</v>
      </c>
      <c r="E85" s="8">
        <f t="shared" si="21"/>
        <v>0.83214310754974286</v>
      </c>
      <c r="F85" t="s">
        <v>1</v>
      </c>
      <c r="G85" s="27">
        <f t="shared" si="13"/>
        <v>0.83214703167888182</v>
      </c>
      <c r="H85" s="29">
        <f t="shared" si="14"/>
        <v>3.9241291389657817E-6</v>
      </c>
      <c r="J85">
        <f t="shared" si="15"/>
        <v>0.83214936404591289</v>
      </c>
      <c r="M85" s="8">
        <f t="shared" si="22"/>
        <v>0.89795512380892828</v>
      </c>
      <c r="O85" s="27">
        <f t="shared" si="16"/>
        <v>0.89823112647450809</v>
      </c>
      <c r="P85" s="29">
        <f t="shared" si="23"/>
        <v>2.760026655798109E-4</v>
      </c>
      <c r="R85">
        <f t="shared" si="17"/>
        <v>0.89828537096072381</v>
      </c>
    </row>
    <row r="86" spans="1:18" x14ac:dyDescent="0.25">
      <c r="A86">
        <f t="shared" si="18"/>
        <v>71</v>
      </c>
      <c r="B86" s="15">
        <f t="shared" si="12"/>
        <v>1</v>
      </c>
      <c r="C86" s="22">
        <f t="shared" si="19"/>
        <v>0.99151979358082309</v>
      </c>
      <c r="D86" s="21">
        <f t="shared" si="20"/>
        <v>0.89033554085048816</v>
      </c>
      <c r="E86" s="8">
        <f t="shared" si="21"/>
        <v>0.8321446772013984</v>
      </c>
      <c r="F86" t="s">
        <v>1</v>
      </c>
      <c r="G86" s="27">
        <f t="shared" si="13"/>
        <v>0.83214761677383065</v>
      </c>
      <c r="H86" s="29">
        <f t="shared" si="14"/>
        <v>2.93957243224785E-6</v>
      </c>
      <c r="J86">
        <f t="shared" si="15"/>
        <v>0.83214936404591289</v>
      </c>
      <c r="M86" s="8">
        <f t="shared" si="22"/>
        <v>0.89803792460860221</v>
      </c>
      <c r="O86" s="27">
        <f t="shared" si="16"/>
        <v>0.89824475465185483</v>
      </c>
      <c r="P86" s="29">
        <f t="shared" si="23"/>
        <v>2.0683004325261489E-4</v>
      </c>
      <c r="R86">
        <f t="shared" si="17"/>
        <v>0.89828537096072381</v>
      </c>
    </row>
    <row r="87" spans="1:18" x14ac:dyDescent="0.25">
      <c r="A87">
        <f t="shared" si="18"/>
        <v>72</v>
      </c>
      <c r="B87" s="15">
        <f t="shared" si="12"/>
        <v>1</v>
      </c>
      <c r="C87" s="22">
        <f t="shared" si="19"/>
        <v>0.99152374648699404</v>
      </c>
      <c r="D87" s="21">
        <f t="shared" si="20"/>
        <v>0.890422377635672</v>
      </c>
      <c r="E87" s="8">
        <f t="shared" si="21"/>
        <v>0.83214585303037125</v>
      </c>
      <c r="F87" t="s">
        <v>1</v>
      </c>
      <c r="G87" s="27">
        <f t="shared" si="13"/>
        <v>0.83214805509100187</v>
      </c>
      <c r="H87" s="29">
        <f t="shared" si="14"/>
        <v>2.202060630618341E-6</v>
      </c>
      <c r="J87">
        <f t="shared" si="15"/>
        <v>0.83214936404591289</v>
      </c>
      <c r="M87" s="8">
        <f t="shared" si="22"/>
        <v>0.89809997362157801</v>
      </c>
      <c r="O87" s="27">
        <f t="shared" si="16"/>
        <v>0.89825495510166098</v>
      </c>
      <c r="P87" s="29">
        <f t="shared" si="23"/>
        <v>1.5498148008297186E-4</v>
      </c>
      <c r="R87">
        <f t="shared" si="17"/>
        <v>0.89828537096072381</v>
      </c>
    </row>
    <row r="88" spans="1:18" x14ac:dyDescent="0.25">
      <c r="A88">
        <f t="shared" si="18"/>
        <v>73</v>
      </c>
      <c r="B88" s="15">
        <f t="shared" si="12"/>
        <v>1</v>
      </c>
      <c r="C88" s="22">
        <f t="shared" si="19"/>
        <v>0.99152670776376839</v>
      </c>
      <c r="D88" s="21">
        <f t="shared" si="20"/>
        <v>0.89048745056513756</v>
      </c>
      <c r="E88" s="8">
        <f t="shared" si="21"/>
        <v>0.83214673385462345</v>
      </c>
      <c r="F88" t="s">
        <v>1</v>
      </c>
      <c r="G88" s="27">
        <f t="shared" si="13"/>
        <v>0.83214838345221953</v>
      </c>
      <c r="H88" s="29">
        <f t="shared" si="14"/>
        <v>1.6495975960761911E-6</v>
      </c>
      <c r="J88">
        <f t="shared" si="15"/>
        <v>0.83214936404591289</v>
      </c>
      <c r="M88" s="8">
        <f t="shared" si="22"/>
        <v>0.89814646806560294</v>
      </c>
      <c r="O88" s="27">
        <f t="shared" si="16"/>
        <v>0.89826259163576483</v>
      </c>
      <c r="P88" s="29">
        <f t="shared" si="23"/>
        <v>1.1612357016188568E-4</v>
      </c>
      <c r="R88">
        <f t="shared" si="17"/>
        <v>0.89828537096072381</v>
      </c>
    </row>
    <row r="89" spans="1:18" x14ac:dyDescent="0.25">
      <c r="A89">
        <f t="shared" si="18"/>
        <v>74</v>
      </c>
      <c r="B89" s="15">
        <f t="shared" si="12"/>
        <v>1</v>
      </c>
      <c r="C89" s="22">
        <f t="shared" si="19"/>
        <v>0.9915289261740009</v>
      </c>
      <c r="D89" s="21">
        <f t="shared" si="20"/>
        <v>0.89053621057074384</v>
      </c>
      <c r="E89" s="8">
        <f t="shared" si="21"/>
        <v>0.83214739369366186</v>
      </c>
      <c r="F89" t="s">
        <v>1</v>
      </c>
      <c r="G89" s="27">
        <f t="shared" si="13"/>
        <v>0.83214862944136025</v>
      </c>
      <c r="H89" s="29">
        <f t="shared" si="14"/>
        <v>1.2357476983915205E-6</v>
      </c>
      <c r="J89">
        <f t="shared" si="15"/>
        <v>0.83214936404591289</v>
      </c>
      <c r="M89" s="8">
        <f t="shared" si="22"/>
        <v>0.89818130513665151</v>
      </c>
      <c r="O89" s="27">
        <f t="shared" si="16"/>
        <v>0.89826830964676008</v>
      </c>
      <c r="P89" s="29">
        <f t="shared" si="23"/>
        <v>8.7004510108568134E-5</v>
      </c>
      <c r="R89">
        <f t="shared" si="17"/>
        <v>0.89828537096072381</v>
      </c>
    </row>
    <row r="90" spans="1:18" x14ac:dyDescent="0.25">
      <c r="A90">
        <f t="shared" si="18"/>
        <v>75</v>
      </c>
      <c r="B90" s="15">
        <f t="shared" si="12"/>
        <v>1</v>
      </c>
      <c r="C90" s="22">
        <f t="shared" si="19"/>
        <v>0.99153058807443029</v>
      </c>
      <c r="D90" s="21">
        <f t="shared" si="20"/>
        <v>0.89057274499170669</v>
      </c>
      <c r="E90" s="8">
        <f t="shared" si="21"/>
        <v>0.8321478879927412</v>
      </c>
      <c r="F90" t="s">
        <v>1</v>
      </c>
      <c r="G90" s="27">
        <f t="shared" si="13"/>
        <v>0.83214881372228544</v>
      </c>
      <c r="H90" s="29">
        <f t="shared" si="14"/>
        <v>9.2572954424330334E-7</v>
      </c>
      <c r="J90">
        <f t="shared" si="15"/>
        <v>0.83214936404591289</v>
      </c>
      <c r="M90" s="8">
        <f t="shared" si="22"/>
        <v>0.89820740648968411</v>
      </c>
      <c r="O90" s="27">
        <f t="shared" si="16"/>
        <v>0.89827259165534434</v>
      </c>
      <c r="P90" s="29">
        <f t="shared" si="23"/>
        <v>6.5185165660230915E-5</v>
      </c>
      <c r="R90">
        <f t="shared" si="17"/>
        <v>0.89828537096072381</v>
      </c>
    </row>
    <row r="91" spans="1:18" x14ac:dyDescent="0.25">
      <c r="A91">
        <f t="shared" si="18"/>
        <v>76</v>
      </c>
      <c r="B91" s="15">
        <f t="shared" si="12"/>
        <v>1</v>
      </c>
      <c r="C91" s="22">
        <f t="shared" si="19"/>
        <v>0.99153183307157744</v>
      </c>
      <c r="D91" s="21">
        <f t="shared" si="20"/>
        <v>0.89060011796952532</v>
      </c>
      <c r="E91" s="8">
        <f t="shared" si="21"/>
        <v>0.83214825828455885</v>
      </c>
      <c r="F91" t="s">
        <v>1</v>
      </c>
      <c r="G91" s="27">
        <f t="shared" si="13"/>
        <v>0.83214895177501547</v>
      </c>
      <c r="H91" s="29">
        <f t="shared" si="14"/>
        <v>6.9349045661581954E-7</v>
      </c>
      <c r="J91">
        <f t="shared" si="15"/>
        <v>0.83214936404591289</v>
      </c>
      <c r="M91" s="8">
        <f t="shared" si="22"/>
        <v>0.89822696203938213</v>
      </c>
      <c r="O91" s="27">
        <f t="shared" si="16"/>
        <v>0.89827579859287854</v>
      </c>
      <c r="P91" s="29">
        <f t="shared" si="23"/>
        <v>4.8836553496411916E-5</v>
      </c>
      <c r="R91">
        <f t="shared" si="17"/>
        <v>0.89828537096072381</v>
      </c>
    </row>
    <row r="92" spans="1:18" x14ac:dyDescent="0.25">
      <c r="A92">
        <f t="shared" si="18"/>
        <v>77</v>
      </c>
      <c r="B92" s="15">
        <f t="shared" si="12"/>
        <v>1</v>
      </c>
      <c r="C92" s="22">
        <f t="shared" si="19"/>
        <v>0.99153276574988869</v>
      </c>
      <c r="D92" s="21">
        <f t="shared" si="20"/>
        <v>0.89062062618522275</v>
      </c>
      <c r="E92" s="8">
        <f t="shared" si="21"/>
        <v>0.83214853568074154</v>
      </c>
      <c r="F92" t="s">
        <v>1</v>
      </c>
      <c r="G92" s="27">
        <f t="shared" si="13"/>
        <v>0.83214905519623639</v>
      </c>
      <c r="H92" s="29">
        <f t="shared" si="14"/>
        <v>5.1951549484563486E-7</v>
      </c>
      <c r="J92">
        <f t="shared" si="15"/>
        <v>0.83214936404591289</v>
      </c>
      <c r="M92" s="8">
        <f t="shared" si="22"/>
        <v>0.89824161300543104</v>
      </c>
      <c r="O92" s="27">
        <f t="shared" si="16"/>
        <v>0.89827820054191787</v>
      </c>
      <c r="P92" s="29">
        <f t="shared" si="23"/>
        <v>3.6587536486831773E-5</v>
      </c>
      <c r="R92">
        <f t="shared" si="17"/>
        <v>0.89828537096072381</v>
      </c>
    </row>
    <row r="93" spans="1:18" x14ac:dyDescent="0.25">
      <c r="A93">
        <f t="shared" si="18"/>
        <v>78</v>
      </c>
      <c r="B93" s="15">
        <f t="shared" si="12"/>
        <v>1</v>
      </c>
      <c r="C93" s="22">
        <f t="shared" si="19"/>
        <v>0.99153346445758228</v>
      </c>
      <c r="D93" s="21">
        <f t="shared" si="20"/>
        <v>0.89063599085491618</v>
      </c>
      <c r="E93" s="8">
        <f t="shared" si="21"/>
        <v>0.83214874348693946</v>
      </c>
      <c r="F93" t="s">
        <v>1</v>
      </c>
      <c r="G93" s="27">
        <f t="shared" si="13"/>
        <v>0.83214913267350488</v>
      </c>
      <c r="H93" s="29">
        <f t="shared" si="14"/>
        <v>3.8918656541930829E-7</v>
      </c>
      <c r="J93">
        <f t="shared" si="15"/>
        <v>0.83214936404591289</v>
      </c>
      <c r="M93" s="8">
        <f t="shared" si="22"/>
        <v>0.89825258926637708</v>
      </c>
      <c r="O93" s="27">
        <f t="shared" si="16"/>
        <v>0.89827999966060823</v>
      </c>
      <c r="P93" s="29">
        <f t="shared" si="23"/>
        <v>2.7410394231153212E-5</v>
      </c>
      <c r="R93">
        <f t="shared" si="17"/>
        <v>0.89828537096072381</v>
      </c>
    </row>
    <row r="94" spans="1:18" x14ac:dyDescent="0.25">
      <c r="A94">
        <f t="shared" si="18"/>
        <v>79</v>
      </c>
      <c r="B94" s="15">
        <f t="shared" si="12"/>
        <v>1</v>
      </c>
      <c r="C94" s="22">
        <f t="shared" si="19"/>
        <v>0.99153398788837732</v>
      </c>
      <c r="D94" s="21">
        <f t="shared" si="20"/>
        <v>0.89064750179328456</v>
      </c>
      <c r="E94" s="8">
        <f t="shared" si="21"/>
        <v>0.83214889916156565</v>
      </c>
      <c r="F94" t="s">
        <v>1</v>
      </c>
      <c r="G94" s="27">
        <f t="shared" si="13"/>
        <v>0.83214919071503957</v>
      </c>
      <c r="H94" s="29">
        <f t="shared" si="14"/>
        <v>2.9155347391895958E-7</v>
      </c>
      <c r="J94">
        <f t="shared" si="15"/>
        <v>0.83214936404591289</v>
      </c>
      <c r="M94" s="8">
        <f t="shared" si="22"/>
        <v>0.89826081238464639</v>
      </c>
      <c r="O94" s="27">
        <f t="shared" si="16"/>
        <v>0.89828134729749209</v>
      </c>
      <c r="P94" s="29">
        <f t="shared" si="23"/>
        <v>2.0534912845704412E-5</v>
      </c>
      <c r="R94">
        <f t="shared" si="17"/>
        <v>0.89828537096072381</v>
      </c>
    </row>
    <row r="95" spans="1:18" x14ac:dyDescent="0.25">
      <c r="A95">
        <f t="shared" si="18"/>
        <v>80</v>
      </c>
      <c r="B95" s="15">
        <f t="shared" si="12"/>
        <v>1</v>
      </c>
      <c r="C95" s="22">
        <f t="shared" si="19"/>
        <v>0.99153438001207328</v>
      </c>
      <c r="D95" s="21">
        <f t="shared" si="20"/>
        <v>0.89065612546760198</v>
      </c>
      <c r="E95" s="8">
        <f t="shared" si="21"/>
        <v>0.83214901578295519</v>
      </c>
      <c r="F95" t="s">
        <v>1</v>
      </c>
      <c r="G95" s="27">
        <f t="shared" si="13"/>
        <v>0.83214923419642806</v>
      </c>
      <c r="H95" s="29">
        <f t="shared" si="14"/>
        <v>2.1841347286333246E-7</v>
      </c>
      <c r="J95">
        <f t="shared" si="15"/>
        <v>0.83214936404591289</v>
      </c>
      <c r="M95" s="8">
        <f t="shared" si="22"/>
        <v>0.8982669728585001</v>
      </c>
      <c r="O95" s="27">
        <f t="shared" si="16"/>
        <v>0.89828235677986557</v>
      </c>
      <c r="P95" s="29">
        <f t="shared" si="23"/>
        <v>1.5383921365463848E-5</v>
      </c>
      <c r="R95">
        <f t="shared" si="17"/>
        <v>0.89828537096072381</v>
      </c>
    </row>
    <row r="96" spans="1:18" x14ac:dyDescent="0.25">
      <c r="A96">
        <f t="shared" si="18"/>
        <v>81</v>
      </c>
      <c r="B96" s="15">
        <f t="shared" si="12"/>
        <v>1</v>
      </c>
      <c r="C96" s="22">
        <f t="shared" si="19"/>
        <v>0.9915346737682188</v>
      </c>
      <c r="D96" s="21">
        <f t="shared" si="20"/>
        <v>0.89066258601857473</v>
      </c>
      <c r="E96" s="8">
        <f t="shared" si="21"/>
        <v>0.83214910314834434</v>
      </c>
      <c r="F96" t="s">
        <v>1</v>
      </c>
      <c r="G96" s="27">
        <f t="shared" si="13"/>
        <v>0.83214926677018486</v>
      </c>
      <c r="H96" s="29">
        <f t="shared" si="14"/>
        <v>1.6362184052098883E-7</v>
      </c>
      <c r="J96">
        <f t="shared" si="15"/>
        <v>0.83214936404591289</v>
      </c>
      <c r="M96" s="8">
        <f t="shared" si="22"/>
        <v>0.8982715880349097</v>
      </c>
      <c r="O96" s="27">
        <f t="shared" si="16"/>
        <v>0.89828311297550445</v>
      </c>
      <c r="P96" s="29">
        <f t="shared" si="23"/>
        <v>1.152494059475373E-5</v>
      </c>
      <c r="R96">
        <f t="shared" si="17"/>
        <v>0.89828537096072381</v>
      </c>
    </row>
    <row r="97" spans="1:18" x14ac:dyDescent="0.25">
      <c r="A97">
        <f t="shared" si="18"/>
        <v>82</v>
      </c>
      <c r="B97" s="15">
        <f t="shared" si="12"/>
        <v>1</v>
      </c>
      <c r="C97" s="22">
        <f t="shared" si="19"/>
        <v>0.99153489383316862</v>
      </c>
      <c r="D97" s="21">
        <f t="shared" si="20"/>
        <v>0.89066742599745397</v>
      </c>
      <c r="E97" s="8">
        <f t="shared" si="21"/>
        <v>0.83214916859708055</v>
      </c>
      <c r="F97" t="s">
        <v>1</v>
      </c>
      <c r="G97" s="27">
        <f t="shared" si="13"/>
        <v>0.8321492911725672</v>
      </c>
      <c r="H97" s="29">
        <f t="shared" si="14"/>
        <v>1.2257548664962314E-7</v>
      </c>
      <c r="J97">
        <f t="shared" si="15"/>
        <v>0.83214936404591289</v>
      </c>
      <c r="M97" s="8">
        <f t="shared" si="22"/>
        <v>0.89827504551708814</v>
      </c>
      <c r="O97" s="27">
        <f t="shared" si="16"/>
        <v>0.89828367944531951</v>
      </c>
      <c r="P97" s="29">
        <f t="shared" si="23"/>
        <v>8.6339282313607768E-6</v>
      </c>
      <c r="R97">
        <f t="shared" si="17"/>
        <v>0.89828537096072381</v>
      </c>
    </row>
    <row r="98" spans="1:18" x14ac:dyDescent="0.25">
      <c r="A98">
        <f t="shared" si="18"/>
        <v>83</v>
      </c>
      <c r="B98" s="15">
        <f t="shared" si="12"/>
        <v>1</v>
      </c>
      <c r="C98" s="22">
        <f t="shared" si="19"/>
        <v>0.9915350586929903</v>
      </c>
      <c r="D98" s="21">
        <f t="shared" si="20"/>
        <v>0.89067105188977069</v>
      </c>
      <c r="E98" s="8">
        <f t="shared" si="21"/>
        <v>0.83214921762727523</v>
      </c>
      <c r="F98" t="s">
        <v>1</v>
      </c>
      <c r="G98" s="27">
        <f t="shared" si="13"/>
        <v>0.83214930945342425</v>
      </c>
      <c r="H98" s="29">
        <f t="shared" si="14"/>
        <v>9.1826149017926184E-8</v>
      </c>
      <c r="J98">
        <f t="shared" si="15"/>
        <v>0.83214936404591289</v>
      </c>
      <c r="M98" s="8">
        <f t="shared" si="22"/>
        <v>0.89827763569555752</v>
      </c>
      <c r="O98" s="27">
        <f t="shared" si="16"/>
        <v>0.89828410379585599</v>
      </c>
      <c r="P98" s="29">
        <f t="shared" si="23"/>
        <v>6.4681002984734448E-6</v>
      </c>
      <c r="R98">
        <f t="shared" si="17"/>
        <v>0.89828537096072381</v>
      </c>
    </row>
    <row r="99" spans="1:18" x14ac:dyDescent="0.25">
      <c r="A99">
        <f t="shared" si="18"/>
        <v>84</v>
      </c>
      <c r="B99" s="15">
        <f t="shared" si="12"/>
        <v>1</v>
      </c>
      <c r="C99" s="22">
        <f t="shared" si="19"/>
        <v>0.99153518219635739</v>
      </c>
      <c r="D99" s="21">
        <f t="shared" si="20"/>
        <v>0.89067376823199518</v>
      </c>
      <c r="E99" s="8">
        <f t="shared" si="21"/>
        <v>0.83214925435773479</v>
      </c>
      <c r="F99" t="s">
        <v>1</v>
      </c>
      <c r="G99" s="27">
        <f t="shared" si="13"/>
        <v>0.83214932314838574</v>
      </c>
      <c r="H99" s="29">
        <f t="shared" si="14"/>
        <v>6.8790650953332033E-8</v>
      </c>
      <c r="J99">
        <f t="shared" si="15"/>
        <v>0.83214936404591289</v>
      </c>
      <c r="M99" s="8">
        <f t="shared" si="22"/>
        <v>0.89827957612564702</v>
      </c>
      <c r="O99" s="27">
        <f t="shared" si="16"/>
        <v>0.89828442168578337</v>
      </c>
      <c r="P99" s="29">
        <f t="shared" si="23"/>
        <v>4.8455601363572853E-6</v>
      </c>
      <c r="R99">
        <f t="shared" si="17"/>
        <v>0.89828537096072381</v>
      </c>
    </row>
    <row r="100" spans="1:18" x14ac:dyDescent="0.25">
      <c r="A100">
        <f t="shared" si="18"/>
        <v>85</v>
      </c>
      <c r="B100" s="15">
        <f t="shared" si="12"/>
        <v>1</v>
      </c>
      <c r="C100" s="22">
        <f t="shared" si="19"/>
        <v>0.99153527471788405</v>
      </c>
      <c r="D100" s="21">
        <f t="shared" si="20"/>
        <v>0.89067580317701012</v>
      </c>
      <c r="E100" s="8">
        <f t="shared" si="21"/>
        <v>0.83214928187399517</v>
      </c>
      <c r="F100" t="s">
        <v>1</v>
      </c>
      <c r="G100" s="27">
        <f t="shared" si="13"/>
        <v>0.83214933340785846</v>
      </c>
      <c r="H100" s="29">
        <f t="shared" si="14"/>
        <v>5.1533863287822612E-8</v>
      </c>
      <c r="J100">
        <f t="shared" si="15"/>
        <v>0.83214936404591289</v>
      </c>
      <c r="M100" s="8">
        <f t="shared" si="22"/>
        <v>0.89828102979368796</v>
      </c>
      <c r="O100" s="27">
        <f t="shared" si="16"/>
        <v>0.898284659825481</v>
      </c>
      <c r="P100" s="29">
        <f t="shared" si="23"/>
        <v>3.6300317930448855E-6</v>
      </c>
      <c r="R100">
        <f t="shared" si="17"/>
        <v>0.89828537096072381</v>
      </c>
    </row>
    <row r="101" spans="1:18" x14ac:dyDescent="0.25">
      <c r="A101">
        <f t="shared" si="18"/>
        <v>86</v>
      </c>
      <c r="B101" s="15">
        <f t="shared" si="12"/>
        <v>1</v>
      </c>
      <c r="C101" s="22">
        <f t="shared" si="19"/>
        <v>0.99153534402962273</v>
      </c>
      <c r="D101" s="21">
        <f t="shared" si="20"/>
        <v>0.89067732765034813</v>
      </c>
      <c r="E101" s="8">
        <f t="shared" si="21"/>
        <v>0.83214930248754049</v>
      </c>
      <c r="F101" t="s">
        <v>1</v>
      </c>
      <c r="G101" s="27">
        <f t="shared" si="13"/>
        <v>0.83214934109366112</v>
      </c>
      <c r="H101" s="29">
        <f t="shared" si="14"/>
        <v>3.8606120633666308E-8</v>
      </c>
      <c r="J101">
        <f t="shared" si="15"/>
        <v>0.83214936404591289</v>
      </c>
      <c r="M101" s="8">
        <f t="shared" si="22"/>
        <v>0.89828211880322584</v>
      </c>
      <c r="O101" s="27">
        <f t="shared" si="16"/>
        <v>0.89828483822311522</v>
      </c>
      <c r="P101" s="29">
        <f t="shared" si="23"/>
        <v>2.7194198893853994E-6</v>
      </c>
      <c r="R101">
        <f t="shared" si="17"/>
        <v>0.89828537096072381</v>
      </c>
    </row>
    <row r="102" spans="1:18" x14ac:dyDescent="0.25">
      <c r="A102">
        <f t="shared" si="18"/>
        <v>87</v>
      </c>
      <c r="B102" s="15">
        <f t="shared" si="12"/>
        <v>1</v>
      </c>
      <c r="C102" s="22">
        <f t="shared" si="19"/>
        <v>0.99153539595394202</v>
      </c>
      <c r="D102" s="21">
        <f t="shared" si="20"/>
        <v>0.89067846970321496</v>
      </c>
      <c r="E102" s="8">
        <f t="shared" si="21"/>
        <v>0.8321493179299887</v>
      </c>
      <c r="F102" t="s">
        <v>1</v>
      </c>
      <c r="G102" s="27">
        <f t="shared" si="13"/>
        <v>0.83214934685141895</v>
      </c>
      <c r="H102" s="29">
        <f t="shared" si="14"/>
        <v>2.89214302506835E-8</v>
      </c>
      <c r="J102">
        <f t="shared" si="15"/>
        <v>0.83214936404591289</v>
      </c>
      <c r="M102" s="8">
        <f t="shared" si="22"/>
        <v>0.89828293462919262</v>
      </c>
      <c r="O102" s="27">
        <f t="shared" si="16"/>
        <v>0.89828497186668799</v>
      </c>
      <c r="P102" s="29">
        <f t="shared" si="23"/>
        <v>2.0372374953669947E-6</v>
      </c>
      <c r="R102">
        <f t="shared" si="17"/>
        <v>0.89828537096072381</v>
      </c>
    </row>
    <row r="103" spans="1:18" x14ac:dyDescent="0.25">
      <c r="A103">
        <f t="shared" si="18"/>
        <v>88</v>
      </c>
      <c r="B103" s="15">
        <f t="shared" si="12"/>
        <v>1</v>
      </c>
      <c r="C103" s="22">
        <f t="shared" si="19"/>
        <v>0.9915354348526193</v>
      </c>
      <c r="D103" s="21">
        <f t="shared" si="20"/>
        <v>0.89067932526622551</v>
      </c>
      <c r="E103" s="8">
        <f t="shared" si="21"/>
        <v>0.8321493294985608</v>
      </c>
      <c r="F103" t="s">
        <v>1</v>
      </c>
      <c r="G103" s="27">
        <f t="shared" si="13"/>
        <v>0.83214935116479694</v>
      </c>
      <c r="H103" s="29">
        <f t="shared" si="14"/>
        <v>2.1666236138528916E-8</v>
      </c>
      <c r="J103">
        <f t="shared" si="15"/>
        <v>0.83214936404591289</v>
      </c>
      <c r="M103" s="8">
        <f t="shared" si="22"/>
        <v>0.89828354580044123</v>
      </c>
      <c r="O103" s="27">
        <f t="shared" si="16"/>
        <v>0.89828507198380481</v>
      </c>
      <c r="P103" s="29">
        <f t="shared" si="23"/>
        <v>1.5261833635760169E-6</v>
      </c>
      <c r="R103">
        <f t="shared" si="17"/>
        <v>0.89828537096072381</v>
      </c>
    </row>
    <row r="104" spans="1:18" x14ac:dyDescent="0.25">
      <c r="A104">
        <f t="shared" si="18"/>
        <v>89</v>
      </c>
      <c r="B104" s="15">
        <f t="shared" si="12"/>
        <v>1</v>
      </c>
      <c r="C104" s="22">
        <f t="shared" si="19"/>
        <v>0.99153546399324466</v>
      </c>
      <c r="D104" s="21">
        <f t="shared" si="20"/>
        <v>0.89067996620619327</v>
      </c>
      <c r="E104" s="8">
        <f t="shared" si="21"/>
        <v>0.83214933816505521</v>
      </c>
      <c r="F104" t="s">
        <v>1</v>
      </c>
      <c r="G104" s="27">
        <f t="shared" si="13"/>
        <v>0.83214935439612936</v>
      </c>
      <c r="H104" s="29">
        <f t="shared" si="14"/>
        <v>1.6231074151384917E-8</v>
      </c>
      <c r="J104">
        <f t="shared" si="15"/>
        <v>0.83214936404591289</v>
      </c>
      <c r="M104" s="8">
        <f t="shared" si="22"/>
        <v>0.89828400365545025</v>
      </c>
      <c r="O104" s="27">
        <f t="shared" si="16"/>
        <v>0.89828514698523465</v>
      </c>
      <c r="P104" s="29">
        <f t="shared" si="23"/>
        <v>1.1433297844032353E-6</v>
      </c>
      <c r="R104">
        <f t="shared" si="17"/>
        <v>0.89828537096072381</v>
      </c>
    </row>
    <row r="105" spans="1:18" x14ac:dyDescent="0.25">
      <c r="A105">
        <f t="shared" si="18"/>
        <v>90</v>
      </c>
      <c r="B105" s="15">
        <f t="shared" si="12"/>
        <v>1</v>
      </c>
      <c r="C105" s="22">
        <f t="shared" si="19"/>
        <v>0.9915354858237051</v>
      </c>
      <c r="D105" s="21">
        <f t="shared" si="20"/>
        <v>0.89068044636221633</v>
      </c>
      <c r="E105" s="8">
        <f t="shared" si="21"/>
        <v>0.83214934465748491</v>
      </c>
      <c r="F105" t="s">
        <v>1</v>
      </c>
      <c r="G105" s="27">
        <f t="shared" si="13"/>
        <v>0.83214935681685598</v>
      </c>
      <c r="H105" s="29">
        <f t="shared" si="14"/>
        <v>1.2159371065578739E-8</v>
      </c>
      <c r="J105">
        <f t="shared" si="15"/>
        <v>0.83214936404591289</v>
      </c>
      <c r="M105" s="8">
        <f t="shared" si="22"/>
        <v>0.89828434665438561</v>
      </c>
      <c r="O105" s="27">
        <f t="shared" si="16"/>
        <v>0.89828520317166771</v>
      </c>
      <c r="P105" s="29">
        <f t="shared" si="23"/>
        <v>8.5651728209956701E-7</v>
      </c>
      <c r="R105">
        <f t="shared" si="17"/>
        <v>0.89828537096072381</v>
      </c>
    </row>
    <row r="106" spans="1:18" x14ac:dyDescent="0.25">
      <c r="A106">
        <f t="shared" si="18"/>
        <v>91</v>
      </c>
      <c r="B106" s="15">
        <f t="shared" si="12"/>
        <v>1</v>
      </c>
      <c r="C106" s="22">
        <f t="shared" si="19"/>
        <v>0.99153550217781594</v>
      </c>
      <c r="D106" s="21">
        <f t="shared" si="20"/>
        <v>0.89068080606778577</v>
      </c>
      <c r="E106" s="8">
        <f t="shared" si="21"/>
        <v>0.83214934952123332</v>
      </c>
      <c r="F106" t="s">
        <v>1</v>
      </c>
      <c r="G106" s="27">
        <f t="shared" si="13"/>
        <v>0.83214935863032369</v>
      </c>
      <c r="H106" s="29">
        <f t="shared" si="14"/>
        <v>9.1090903708845872E-9</v>
      </c>
      <c r="J106">
        <f t="shared" si="15"/>
        <v>0.83214936404591289</v>
      </c>
      <c r="M106" s="8">
        <f t="shared" si="22"/>
        <v>0.89828460360957019</v>
      </c>
      <c r="O106" s="27">
        <f t="shared" si="16"/>
        <v>0.89828524526312059</v>
      </c>
      <c r="P106" s="29">
        <f t="shared" si="23"/>
        <v>6.4165355040390892E-7</v>
      </c>
      <c r="R106">
        <f t="shared" si="17"/>
        <v>0.89828537096072381</v>
      </c>
    </row>
    <row r="107" spans="1:18" x14ac:dyDescent="0.25">
      <c r="A107">
        <f t="shared" si="18"/>
        <v>92</v>
      </c>
      <c r="B107" s="15">
        <f t="shared" si="12"/>
        <v>1</v>
      </c>
      <c r="C107" s="22">
        <f t="shared" si="19"/>
        <v>0.99153551442936427</v>
      </c>
      <c r="D107" s="21">
        <f t="shared" si="20"/>
        <v>0.89068107553861553</v>
      </c>
      <c r="E107" s="8">
        <f t="shared" si="21"/>
        <v>0.83214935316486949</v>
      </c>
      <c r="F107" t="s">
        <v>1</v>
      </c>
      <c r="G107" s="27">
        <f t="shared" si="13"/>
        <v>0.8321493599888683</v>
      </c>
      <c r="H107" s="29">
        <f t="shared" si="14"/>
        <v>6.8239988104679128E-9</v>
      </c>
      <c r="J107">
        <f t="shared" si="15"/>
        <v>0.83214936404591289</v>
      </c>
      <c r="M107" s="8">
        <f t="shared" si="22"/>
        <v>0.89828479610563527</v>
      </c>
      <c r="O107" s="27">
        <f t="shared" si="16"/>
        <v>0.89828527679550207</v>
      </c>
      <c r="P107" s="29">
        <f t="shared" si="23"/>
        <v>4.806898667997217E-7</v>
      </c>
      <c r="R107">
        <f t="shared" si="17"/>
        <v>0.89828537096072381</v>
      </c>
    </row>
    <row r="108" spans="1:18" x14ac:dyDescent="0.25">
      <c r="A108">
        <f t="shared" si="18"/>
        <v>93</v>
      </c>
      <c r="B108" s="15">
        <f t="shared" si="12"/>
        <v>1</v>
      </c>
      <c r="C108" s="22">
        <f t="shared" si="19"/>
        <v>0.99153552360751174</v>
      </c>
      <c r="D108" s="21">
        <f t="shared" si="20"/>
        <v>0.89068127741067771</v>
      </c>
      <c r="E108" s="8">
        <f t="shared" si="21"/>
        <v>0.83214935589446903</v>
      </c>
      <c r="F108" t="s">
        <v>1</v>
      </c>
      <c r="G108" s="27">
        <f t="shared" si="13"/>
        <v>0.83214936100661108</v>
      </c>
      <c r="H108" s="29">
        <f t="shared" si="14"/>
        <v>5.1121420430177977E-9</v>
      </c>
      <c r="J108">
        <f t="shared" si="15"/>
        <v>0.83214936404591289</v>
      </c>
      <c r="M108" s="8">
        <f t="shared" si="22"/>
        <v>0.89828494031259531</v>
      </c>
      <c r="O108" s="27">
        <f t="shared" si="16"/>
        <v>0.8982853004176794</v>
      </c>
      <c r="P108" s="29">
        <f t="shared" si="23"/>
        <v>3.601050840851272E-7</v>
      </c>
      <c r="R108">
        <f t="shared" si="17"/>
        <v>0.89828537096072381</v>
      </c>
    </row>
    <row r="109" spans="1:18" x14ac:dyDescent="0.25">
      <c r="A109">
        <f t="shared" si="18"/>
        <v>94</v>
      </c>
      <c r="B109" s="15">
        <f t="shared" si="12"/>
        <v>1</v>
      </c>
      <c r="C109" s="22">
        <f t="shared" si="19"/>
        <v>0.9915355304832455</v>
      </c>
      <c r="D109" s="21">
        <f t="shared" si="20"/>
        <v>0.89068142864159161</v>
      </c>
      <c r="E109" s="8">
        <f t="shared" si="21"/>
        <v>0.83214935793932587</v>
      </c>
      <c r="F109" t="s">
        <v>1</v>
      </c>
      <c r="G109" s="27">
        <f t="shared" si="13"/>
        <v>0.83214936176904464</v>
      </c>
      <c r="H109" s="29">
        <f t="shared" si="14"/>
        <v>3.829718764336576E-9</v>
      </c>
      <c r="J109">
        <f t="shared" si="15"/>
        <v>0.83214936404591289</v>
      </c>
      <c r="M109" s="8">
        <f t="shared" si="22"/>
        <v>0.89828504834412048</v>
      </c>
      <c r="O109" s="27">
        <f t="shared" si="16"/>
        <v>0.89828531811401313</v>
      </c>
      <c r="P109" s="29">
        <f t="shared" si="23"/>
        <v>2.6976989264682061E-7</v>
      </c>
      <c r="R109">
        <f t="shared" si="17"/>
        <v>0.89828537096072381</v>
      </c>
    </row>
    <row r="110" spans="1:18" x14ac:dyDescent="0.25">
      <c r="A110">
        <f t="shared" si="18"/>
        <v>95</v>
      </c>
      <c r="B110" s="15">
        <f t="shared" si="12"/>
        <v>1</v>
      </c>
      <c r="C110" s="22">
        <f t="shared" si="19"/>
        <v>0.99153553563414554</v>
      </c>
      <c r="D110" s="21">
        <f t="shared" si="20"/>
        <v>0.89068154193505533</v>
      </c>
      <c r="E110" s="8">
        <f t="shared" si="21"/>
        <v>0.83214935947121338</v>
      </c>
      <c r="F110" t="s">
        <v>1</v>
      </c>
      <c r="G110" s="27">
        <f t="shared" si="13"/>
        <v>0.83214936234021564</v>
      </c>
      <c r="H110" s="29">
        <f t="shared" si="14"/>
        <v>2.8690022579880292E-9</v>
      </c>
      <c r="J110">
        <f t="shared" si="15"/>
        <v>0.83214936404591289</v>
      </c>
      <c r="M110" s="8">
        <f t="shared" si="22"/>
        <v>0.8982851292750883</v>
      </c>
      <c r="O110" s="27">
        <f t="shared" si="16"/>
        <v>0.89828533137106181</v>
      </c>
      <c r="P110" s="29">
        <f t="shared" si="23"/>
        <v>2.020959735116179E-7</v>
      </c>
      <c r="R110">
        <f t="shared" si="17"/>
        <v>0.89828537096072381</v>
      </c>
    </row>
    <row r="111" spans="1:18" x14ac:dyDescent="0.25">
      <c r="A111">
        <f t="shared" si="18"/>
        <v>96</v>
      </c>
      <c r="B111" s="15">
        <f t="shared" si="12"/>
        <v>1</v>
      </c>
      <c r="C111" s="22">
        <f t="shared" si="19"/>
        <v>0.99153553949290008</v>
      </c>
      <c r="D111" s="21">
        <f t="shared" si="20"/>
        <v>0.89068162680796237</v>
      </c>
      <c r="E111" s="8">
        <f t="shared" si="21"/>
        <v>0.83214936061881428</v>
      </c>
      <c r="F111" t="s">
        <v>1</v>
      </c>
      <c r="G111" s="27">
        <f t="shared" si="13"/>
        <v>0.8321493627681037</v>
      </c>
      <c r="H111" s="29">
        <f t="shared" si="14"/>
        <v>2.1492894131114326E-9</v>
      </c>
      <c r="J111">
        <f t="shared" si="15"/>
        <v>0.83214936404591289</v>
      </c>
      <c r="M111" s="8">
        <f t="shared" si="22"/>
        <v>0.8982851899038804</v>
      </c>
      <c r="O111" s="27">
        <f t="shared" si="16"/>
        <v>0.89828534130246296</v>
      </c>
      <c r="P111" s="29">
        <f t="shared" si="23"/>
        <v>1.5139858255963645E-7</v>
      </c>
      <c r="R111">
        <f t="shared" si="17"/>
        <v>0.89828537096072381</v>
      </c>
    </row>
    <row r="112" spans="1:18" x14ac:dyDescent="0.25">
      <c r="A112">
        <f t="shared" si="18"/>
        <v>97</v>
      </c>
      <c r="B112" s="15">
        <f t="shared" si="12"/>
        <v>1</v>
      </c>
      <c r="C112" s="22">
        <f t="shared" si="19"/>
        <v>0.99153554238365438</v>
      </c>
      <c r="D112" s="21">
        <f t="shared" si="20"/>
        <v>0.89068169038982625</v>
      </c>
      <c r="E112" s="8">
        <f t="shared" si="21"/>
        <v>0.83214936147853003</v>
      </c>
      <c r="F112" t="s">
        <v>1</v>
      </c>
      <c r="G112" s="27">
        <f t="shared" si="13"/>
        <v>0.83214936308865251</v>
      </c>
      <c r="H112" s="29">
        <f t="shared" si="14"/>
        <v>1.610122479789311E-9</v>
      </c>
      <c r="J112">
        <f t="shared" si="15"/>
        <v>0.83214936404591289</v>
      </c>
      <c r="M112" s="8">
        <f t="shared" si="22"/>
        <v>0.89828523532345517</v>
      </c>
      <c r="O112" s="27">
        <f t="shared" si="16"/>
        <v>0.89828534874248611</v>
      </c>
      <c r="P112" s="29">
        <f t="shared" si="23"/>
        <v>1.1341903094486128E-7</v>
      </c>
      <c r="R112">
        <f t="shared" si="17"/>
        <v>0.89828537096072381</v>
      </c>
    </row>
    <row r="113" spans="1:18" x14ac:dyDescent="0.25">
      <c r="A113">
        <f t="shared" si="18"/>
        <v>98</v>
      </c>
      <c r="B113" s="15">
        <f t="shared" si="12"/>
        <v>1</v>
      </c>
      <c r="C113" s="22">
        <f t="shared" si="19"/>
        <v>0.99153554454923953</v>
      </c>
      <c r="D113" s="21">
        <f t="shared" si="20"/>
        <v>0.89068173802167072</v>
      </c>
      <c r="E113" s="8">
        <f t="shared" si="21"/>
        <v>0.83214936212257906</v>
      </c>
      <c r="F113" t="s">
        <v>1</v>
      </c>
      <c r="G113" s="27">
        <f t="shared" si="13"/>
        <v>0.83214936332878908</v>
      </c>
      <c r="H113" s="29">
        <f t="shared" si="14"/>
        <v>1.2062100207543835E-9</v>
      </c>
      <c r="J113">
        <f t="shared" si="15"/>
        <v>0.83214936404591289</v>
      </c>
      <c r="M113" s="8">
        <f t="shared" si="22"/>
        <v>0.89828526934916442</v>
      </c>
      <c r="O113" s="27">
        <f t="shared" si="16"/>
        <v>0.898285354316116</v>
      </c>
      <c r="P113" s="29">
        <f t="shared" si="23"/>
        <v>8.4966951585663253E-8</v>
      </c>
      <c r="R113">
        <f t="shared" si="17"/>
        <v>0.89828537096072381</v>
      </c>
    </row>
    <row r="114" spans="1:18" x14ac:dyDescent="0.25">
      <c r="A114">
        <f t="shared" si="18"/>
        <v>99</v>
      </c>
      <c r="B114" s="15">
        <f t="shared" si="12"/>
        <v>1</v>
      </c>
      <c r="C114" s="22">
        <f t="shared" si="19"/>
        <v>0.99153554617157003</v>
      </c>
      <c r="D114" s="21">
        <f t="shared" si="20"/>
        <v>0.89068177370468404</v>
      </c>
      <c r="E114" s="8">
        <f t="shared" si="21"/>
        <v>0.83214936260506311</v>
      </c>
      <c r="F114" t="s">
        <v>1</v>
      </c>
      <c r="G114" s="27">
        <f t="shared" si="13"/>
        <v>0.8321493635086854</v>
      </c>
      <c r="H114" s="29">
        <f t="shared" si="14"/>
        <v>9.0362228810647593E-10</v>
      </c>
      <c r="J114">
        <f t="shared" si="15"/>
        <v>0.83214936404591289</v>
      </c>
      <c r="M114" s="8">
        <f t="shared" si="22"/>
        <v>0.8982852948392499</v>
      </c>
      <c r="O114" s="27">
        <f t="shared" si="16"/>
        <v>0.89828535849155378</v>
      </c>
      <c r="P114" s="29">
        <f t="shared" si="23"/>
        <v>6.3652303872174798E-8</v>
      </c>
      <c r="R114">
        <f t="shared" si="17"/>
        <v>0.89828537096072381</v>
      </c>
    </row>
    <row r="115" spans="1:18" x14ac:dyDescent="0.25">
      <c r="A115">
        <f t="shared" si="18"/>
        <v>100</v>
      </c>
      <c r="B115" s="15">
        <f t="shared" si="12"/>
        <v>1</v>
      </c>
      <c r="C115" s="22">
        <f t="shared" si="19"/>
        <v>0.9915355473869254</v>
      </c>
      <c r="D115" s="21">
        <f t="shared" si="20"/>
        <v>0.8906818004363255</v>
      </c>
      <c r="E115" s="8">
        <f t="shared" si="21"/>
        <v>0.83214936296651199</v>
      </c>
      <c r="F115" t="s">
        <v>1</v>
      </c>
      <c r="G115" s="27">
        <f t="shared" si="13"/>
        <v>0.83214936364345338</v>
      </c>
      <c r="H115" s="29">
        <f t="shared" si="14"/>
        <v>6.7694139183060997E-10</v>
      </c>
      <c r="J115">
        <f t="shared" si="15"/>
        <v>0.83214936404591289</v>
      </c>
      <c r="M115" s="8">
        <f t="shared" si="22"/>
        <v>0.89828531393494104</v>
      </c>
      <c r="O115" s="27">
        <f t="shared" si="16"/>
        <v>0.89828536161954797</v>
      </c>
      <c r="P115" s="29">
        <f t="shared" si="23"/>
        <v>4.7684606929720985E-8</v>
      </c>
      <c r="R115">
        <f t="shared" si="17"/>
        <v>0.89828537096072381</v>
      </c>
    </row>
    <row r="116" spans="1:18" x14ac:dyDescent="0.25">
      <c r="A116">
        <f t="shared" si="18"/>
        <v>101</v>
      </c>
      <c r="B116" s="15">
        <f t="shared" si="12"/>
        <v>1</v>
      </c>
      <c r="C116" s="22">
        <f t="shared" si="19"/>
        <v>0.99153554829739898</v>
      </c>
      <c r="D116" s="21">
        <f t="shared" si="20"/>
        <v>0.89068182046211786</v>
      </c>
      <c r="E116" s="8">
        <f t="shared" si="21"/>
        <v>0.8321493632372885</v>
      </c>
      <c r="F116" t="s">
        <v>1</v>
      </c>
      <c r="G116" s="27">
        <f t="shared" si="13"/>
        <v>0.83214936374441351</v>
      </c>
      <c r="H116" s="29">
        <f t="shared" si="14"/>
        <v>5.071250086530199E-10</v>
      </c>
      <c r="J116">
        <f t="shared" si="15"/>
        <v>0.83214936404591289</v>
      </c>
      <c r="M116" s="8">
        <f t="shared" si="22"/>
        <v>0.89828532824032314</v>
      </c>
      <c r="O116" s="27">
        <f t="shared" si="16"/>
        <v>0.89828536396285896</v>
      </c>
      <c r="P116" s="29">
        <f t="shared" si="23"/>
        <v>3.5722535818294432E-8</v>
      </c>
      <c r="R116">
        <f t="shared" si="17"/>
        <v>0.89828537096072381</v>
      </c>
    </row>
    <row r="117" spans="1:18" x14ac:dyDescent="0.25">
      <c r="A117">
        <f t="shared" si="18"/>
        <v>102</v>
      </c>
      <c r="B117" s="15">
        <f t="shared" si="12"/>
        <v>1</v>
      </c>
      <c r="C117" s="22">
        <f t="shared" si="19"/>
        <v>0.99153554897947305</v>
      </c>
      <c r="D117" s="21">
        <f t="shared" si="20"/>
        <v>0.89068183546427782</v>
      </c>
      <c r="E117" s="8">
        <f t="shared" si="21"/>
        <v>0.83214936344013846</v>
      </c>
      <c r="F117" t="s">
        <v>1</v>
      </c>
      <c r="G117" s="27">
        <f t="shared" si="13"/>
        <v>0.83214936382004712</v>
      </c>
      <c r="H117" s="29">
        <f t="shared" si="14"/>
        <v>3.7990866008641433E-10</v>
      </c>
      <c r="J117">
        <f t="shared" si="15"/>
        <v>0.83214936404591289</v>
      </c>
      <c r="M117" s="8">
        <f t="shared" si="22"/>
        <v>0.89828533895708385</v>
      </c>
      <c r="O117" s="27">
        <f t="shared" si="16"/>
        <v>0.89828536571833084</v>
      </c>
      <c r="P117" s="29">
        <f t="shared" si="23"/>
        <v>2.6761246996187538E-8</v>
      </c>
      <c r="R117">
        <f t="shared" si="17"/>
        <v>0.89828537096072381</v>
      </c>
    </row>
    <row r="118" spans="1:18" x14ac:dyDescent="0.25">
      <c r="A118">
        <f t="shared" si="18"/>
        <v>103</v>
      </c>
      <c r="B118" s="15">
        <f t="shared" si="12"/>
        <v>1</v>
      </c>
      <c r="C118" s="22">
        <f t="shared" si="19"/>
        <v>0.99153554949044309</v>
      </c>
      <c r="D118" s="21">
        <f t="shared" si="20"/>
        <v>0.89068184670302419</v>
      </c>
      <c r="E118" s="8">
        <f t="shared" si="21"/>
        <v>0.8321493635921019</v>
      </c>
      <c r="F118" t="s">
        <v>1</v>
      </c>
      <c r="G118" s="27">
        <f t="shared" si="13"/>
        <v>0.83214936387670735</v>
      </c>
      <c r="H118" s="29">
        <f t="shared" si="14"/>
        <v>2.8460545031805395E-10</v>
      </c>
      <c r="J118">
        <f t="shared" si="15"/>
        <v>0.83214936404591289</v>
      </c>
      <c r="M118" s="8">
        <f t="shared" si="22"/>
        <v>0.89828534698545792</v>
      </c>
      <c r="O118" s="27">
        <f t="shared" si="16"/>
        <v>0.89828536703342809</v>
      </c>
      <c r="P118" s="29">
        <f t="shared" si="23"/>
        <v>2.0047970172853979E-8</v>
      </c>
      <c r="R118">
        <f t="shared" si="17"/>
        <v>0.89828537096072381</v>
      </c>
    </row>
    <row r="119" spans="1:18" x14ac:dyDescent="0.25">
      <c r="A119">
        <f t="shared" si="18"/>
        <v>104</v>
      </c>
      <c r="B119" s="15">
        <f t="shared" si="12"/>
        <v>1</v>
      </c>
      <c r="C119" s="22">
        <f t="shared" si="19"/>
        <v>0.99153554987323211</v>
      </c>
      <c r="D119" s="21">
        <f t="shared" si="20"/>
        <v>0.89068185512243936</v>
      </c>
      <c r="E119" s="8">
        <f t="shared" si="21"/>
        <v>0.83214936370594406</v>
      </c>
      <c r="F119" t="s">
        <v>1</v>
      </c>
      <c r="G119" s="27">
        <f t="shared" si="13"/>
        <v>0.83214936391915395</v>
      </c>
      <c r="H119" s="29">
        <f t="shared" si="14"/>
        <v>2.1320989418427416E-10</v>
      </c>
      <c r="J119">
        <f t="shared" si="15"/>
        <v>0.83214936404591289</v>
      </c>
      <c r="M119" s="8">
        <f t="shared" si="22"/>
        <v>0.89828535299984902</v>
      </c>
      <c r="O119" s="27">
        <f t="shared" si="16"/>
        <v>0.89828536801862235</v>
      </c>
      <c r="P119" s="29">
        <f t="shared" si="23"/>
        <v>1.5018773336095137E-8</v>
      </c>
      <c r="R119">
        <f t="shared" si="17"/>
        <v>0.89828537096072381</v>
      </c>
    </row>
    <row r="120" spans="1:18" x14ac:dyDescent="0.25">
      <c r="A120">
        <f t="shared" si="18"/>
        <v>105</v>
      </c>
      <c r="B120" s="15">
        <f t="shared" si="12"/>
        <v>1</v>
      </c>
      <c r="C120" s="22">
        <f t="shared" si="19"/>
        <v>0.9915355501599955</v>
      </c>
      <c r="D120" s="21">
        <f t="shared" si="20"/>
        <v>0.89068186142977568</v>
      </c>
      <c r="E120" s="8">
        <f t="shared" si="21"/>
        <v>0.83214936379122806</v>
      </c>
      <c r="F120" t="s">
        <v>1</v>
      </c>
      <c r="G120" s="27">
        <f t="shared" si="13"/>
        <v>0.8321493639509524</v>
      </c>
      <c r="H120" s="29">
        <f t="shared" si="14"/>
        <v>1.5972434486144493E-10</v>
      </c>
      <c r="J120">
        <f t="shared" si="15"/>
        <v>0.83214936404591289</v>
      </c>
      <c r="M120" s="8">
        <f t="shared" si="22"/>
        <v>0.898285357505481</v>
      </c>
      <c r="O120" s="27">
        <f t="shared" si="16"/>
        <v>0.89828536875667264</v>
      </c>
      <c r="P120" s="29">
        <f t="shared" si="23"/>
        <v>1.1251191645023084E-8</v>
      </c>
      <c r="R120">
        <f t="shared" si="17"/>
        <v>0.89828537096072381</v>
      </c>
    </row>
    <row r="121" spans="1:18" x14ac:dyDescent="0.25">
      <c r="A121">
        <f t="shared" si="18"/>
        <v>106</v>
      </c>
      <c r="B121" s="15">
        <f t="shared" si="12"/>
        <v>1</v>
      </c>
      <c r="C121" s="22">
        <f t="shared" si="19"/>
        <v>0.99153555037482188</v>
      </c>
      <c r="D121" s="21">
        <f t="shared" si="20"/>
        <v>0.89068186615486533</v>
      </c>
      <c r="E121" s="8">
        <f t="shared" si="21"/>
        <v>0.83214936385511784</v>
      </c>
      <c r="F121" t="s">
        <v>1</v>
      </c>
      <c r="G121" s="27">
        <f t="shared" si="13"/>
        <v>0.83214936397477401</v>
      </c>
      <c r="H121" s="29">
        <f t="shared" si="14"/>
        <v>1.1965617385811811E-10</v>
      </c>
      <c r="J121">
        <f t="shared" si="15"/>
        <v>0.83214936404591289</v>
      </c>
      <c r="M121" s="8">
        <f t="shared" si="22"/>
        <v>0.89828536088083855</v>
      </c>
      <c r="O121" s="27">
        <f t="shared" si="16"/>
        <v>0.89828536930957692</v>
      </c>
      <c r="P121" s="29">
        <f t="shared" si="23"/>
        <v>8.4287383739223287E-9</v>
      </c>
      <c r="R121">
        <f t="shared" si="17"/>
        <v>0.89828537096072381</v>
      </c>
    </row>
    <row r="122" spans="1:18" x14ac:dyDescent="0.25">
      <c r="A122">
        <f t="shared" si="18"/>
        <v>107</v>
      </c>
      <c r="B122" s="15">
        <f t="shared" si="12"/>
        <v>1</v>
      </c>
      <c r="C122" s="22">
        <f t="shared" si="19"/>
        <v>0.99153555053575726</v>
      </c>
      <c r="D122" s="21">
        <f t="shared" si="20"/>
        <v>0.8906818696946277</v>
      </c>
      <c r="E122" s="8">
        <f t="shared" si="21"/>
        <v>0.83214936390298033</v>
      </c>
      <c r="F122" t="s">
        <v>1</v>
      </c>
      <c r="G122" s="27">
        <f t="shared" si="13"/>
        <v>0.83214936399261974</v>
      </c>
      <c r="H122" s="29">
        <f t="shared" si="14"/>
        <v>8.9639407008235139E-11</v>
      </c>
      <c r="J122">
        <f t="shared" si="15"/>
        <v>0.83214936404591289</v>
      </c>
      <c r="M122" s="8">
        <f t="shared" si="22"/>
        <v>0.89828536340946008</v>
      </c>
      <c r="O122" s="27">
        <f t="shared" si="16"/>
        <v>0.89828536972378059</v>
      </c>
      <c r="P122" s="29">
        <f t="shared" si="23"/>
        <v>6.31432051090286E-9</v>
      </c>
      <c r="R122">
        <f t="shared" si="17"/>
        <v>0.89828537096072381</v>
      </c>
    </row>
    <row r="123" spans="1:18" x14ac:dyDescent="0.25">
      <c r="A123">
        <f t="shared" si="18"/>
        <v>108</v>
      </c>
      <c r="B123" s="15">
        <f t="shared" si="12"/>
        <v>1</v>
      </c>
      <c r="C123" s="22">
        <f t="shared" si="19"/>
        <v>0.99153555065632082</v>
      </c>
      <c r="D123" s="21">
        <f t="shared" si="20"/>
        <v>0.89068187234641183</v>
      </c>
      <c r="E123" s="8">
        <f t="shared" si="21"/>
        <v>0.8321493639388361</v>
      </c>
      <c r="F123" t="s">
        <v>1</v>
      </c>
      <c r="G123" s="27">
        <f t="shared" si="13"/>
        <v>0.83214936400598871</v>
      </c>
      <c r="H123" s="29">
        <f t="shared" si="14"/>
        <v>6.7152616800569831E-11</v>
      </c>
      <c r="J123">
        <f t="shared" si="15"/>
        <v>0.83214936404591289</v>
      </c>
      <c r="M123" s="8">
        <f t="shared" si="22"/>
        <v>0.89828536530375624</v>
      </c>
      <c r="O123" s="27">
        <f t="shared" si="16"/>
        <v>0.89828537003407793</v>
      </c>
      <c r="P123" s="29">
        <f t="shared" si="23"/>
        <v>4.7303216899052813E-9</v>
      </c>
      <c r="R123">
        <f t="shared" si="17"/>
        <v>0.89828537096072381</v>
      </c>
    </row>
    <row r="124" spans="1:18" x14ac:dyDescent="0.25">
      <c r="A124">
        <f t="shared" si="18"/>
        <v>109</v>
      </c>
      <c r="B124" s="15">
        <f t="shared" si="12"/>
        <v>1</v>
      </c>
      <c r="C124" s="22">
        <f t="shared" si="19"/>
        <v>0.99153555074664002</v>
      </c>
      <c r="D124" s="21">
        <f t="shared" si="20"/>
        <v>0.8906818743329743</v>
      </c>
      <c r="E124" s="8">
        <f t="shared" si="21"/>
        <v>0.83214936396569716</v>
      </c>
      <c r="F124" t="s">
        <v>1</v>
      </c>
      <c r="G124" s="27">
        <f t="shared" si="13"/>
        <v>0.83214936401600403</v>
      </c>
      <c r="H124" s="29">
        <f t="shared" si="14"/>
        <v>5.0306869781024943E-11</v>
      </c>
      <c r="J124">
        <f t="shared" si="15"/>
        <v>0.83214936404591289</v>
      </c>
      <c r="M124" s="8">
        <f t="shared" si="22"/>
        <v>0.89828536672285275</v>
      </c>
      <c r="O124" s="27">
        <f t="shared" si="16"/>
        <v>0.89828537026653466</v>
      </c>
      <c r="P124" s="29">
        <f t="shared" si="23"/>
        <v>3.5436819034728728E-9</v>
      </c>
      <c r="R124">
        <f t="shared" si="17"/>
        <v>0.89828537096072381</v>
      </c>
    </row>
    <row r="125" spans="1:18" x14ac:dyDescent="0.25">
      <c r="A125">
        <f t="shared" si="18"/>
        <v>110</v>
      </c>
      <c r="B125" s="15">
        <f t="shared" si="12"/>
        <v>1</v>
      </c>
      <c r="C125" s="22">
        <f t="shared" si="19"/>
        <v>0.99153555081430178</v>
      </c>
      <c r="D125" s="21">
        <f t="shared" si="20"/>
        <v>0.89068187582119129</v>
      </c>
      <c r="E125" s="8">
        <f t="shared" si="21"/>
        <v>0.83214936398581996</v>
      </c>
      <c r="F125" t="s">
        <v>1</v>
      </c>
      <c r="G125" s="27">
        <f t="shared" si="13"/>
        <v>0.83214936402350692</v>
      </c>
      <c r="H125" s="29">
        <f t="shared" si="14"/>
        <v>3.7686964660110789E-11</v>
      </c>
      <c r="J125">
        <f t="shared" si="15"/>
        <v>0.83214936404591289</v>
      </c>
      <c r="M125" s="8">
        <f t="shared" si="22"/>
        <v>0.89828536778595736</v>
      </c>
      <c r="O125" s="27">
        <f t="shared" si="16"/>
        <v>0.89828537044067769</v>
      </c>
      <c r="P125" s="29">
        <f t="shared" si="23"/>
        <v>2.654720332451177E-9</v>
      </c>
      <c r="R125">
        <f t="shared" si="17"/>
        <v>0.89828537096072381</v>
      </c>
    </row>
    <row r="126" spans="1:18" x14ac:dyDescent="0.25">
      <c r="A126">
        <f t="shared" si="18"/>
        <v>111</v>
      </c>
      <c r="B126" s="15">
        <f t="shared" si="12"/>
        <v>1</v>
      </c>
      <c r="C126" s="22">
        <f t="shared" si="19"/>
        <v>0.99153555086499001</v>
      </c>
      <c r="D126" s="21">
        <f t="shared" si="20"/>
        <v>0.89068187693607692</v>
      </c>
      <c r="E126" s="8">
        <f t="shared" si="21"/>
        <v>0.83214936400089479</v>
      </c>
      <c r="F126" t="s">
        <v>1</v>
      </c>
      <c r="G126" s="27">
        <f t="shared" si="13"/>
        <v>0.83214936402912754</v>
      </c>
      <c r="H126" s="29">
        <f t="shared" si="14"/>
        <v>2.8232749471612806E-11</v>
      </c>
      <c r="J126">
        <f t="shared" si="15"/>
        <v>0.83214936404591289</v>
      </c>
      <c r="M126" s="8">
        <f t="shared" si="22"/>
        <v>0.89828536858237351</v>
      </c>
      <c r="O126" s="27">
        <f t="shared" si="16"/>
        <v>0.89828537057113556</v>
      </c>
      <c r="P126" s="29">
        <f t="shared" si="23"/>
        <v>1.9887620439362763E-9</v>
      </c>
      <c r="R126">
        <f t="shared" si="17"/>
        <v>0.89828537096072381</v>
      </c>
    </row>
    <row r="127" spans="1:18" x14ac:dyDescent="0.25">
      <c r="A127">
        <f t="shared" si="18"/>
        <v>112</v>
      </c>
      <c r="B127" s="15">
        <f t="shared" si="12"/>
        <v>1</v>
      </c>
      <c r="C127" s="22">
        <f t="shared" si="19"/>
        <v>0.99153555090296286</v>
      </c>
      <c r="D127" s="21">
        <f t="shared" si="20"/>
        <v>0.89068187777128427</v>
      </c>
      <c r="E127" s="8">
        <f t="shared" si="21"/>
        <v>0.83214936401218786</v>
      </c>
      <c r="F127" t="s">
        <v>1</v>
      </c>
      <c r="G127" s="27">
        <f t="shared" si="13"/>
        <v>0.83214936403333839</v>
      </c>
      <c r="H127" s="29">
        <f t="shared" si="14"/>
        <v>2.115052577522647E-11</v>
      </c>
      <c r="J127">
        <f t="shared" si="15"/>
        <v>0.83214936404591289</v>
      </c>
      <c r="M127" s="8">
        <f t="shared" si="22"/>
        <v>0.89828536917900215</v>
      </c>
      <c r="O127" s="27">
        <f t="shared" si="16"/>
        <v>0.89828537066886693</v>
      </c>
      <c r="P127" s="29">
        <f t="shared" si="23"/>
        <v>1.489864787096451E-9</v>
      </c>
      <c r="R127">
        <f t="shared" si="17"/>
        <v>0.89828537096072381</v>
      </c>
    </row>
    <row r="128" spans="1:18" x14ac:dyDescent="0.25">
      <c r="A128">
        <f t="shared" si="18"/>
        <v>113</v>
      </c>
      <c r="B128" s="15">
        <f t="shared" si="12"/>
        <v>1</v>
      </c>
      <c r="C128" s="22">
        <f t="shared" si="19"/>
        <v>0.99153555093140977</v>
      </c>
      <c r="D128" s="21">
        <f t="shared" si="20"/>
        <v>0.89068187839697321</v>
      </c>
      <c r="E128" s="8">
        <f t="shared" si="21"/>
        <v>0.8321493640206481</v>
      </c>
      <c r="F128" t="s">
        <v>1</v>
      </c>
      <c r="G128" s="27">
        <f t="shared" si="13"/>
        <v>0.83214936403649276</v>
      </c>
      <c r="H128" s="29">
        <f t="shared" si="14"/>
        <v>1.5844658918240384E-11</v>
      </c>
      <c r="J128">
        <f t="shared" si="15"/>
        <v>0.83214936404591289</v>
      </c>
      <c r="M128" s="8">
        <f t="shared" si="22"/>
        <v>0.89828536962596162</v>
      </c>
      <c r="O128" s="27">
        <f t="shared" si="16"/>
        <v>0.89828537074208159</v>
      </c>
      <c r="P128" s="29">
        <f t="shared" si="23"/>
        <v>1.1161199742204531E-9</v>
      </c>
      <c r="R128">
        <f t="shared" si="17"/>
        <v>0.89828537096072381</v>
      </c>
    </row>
    <row r="129" spans="1:18" x14ac:dyDescent="0.25">
      <c r="A129">
        <f t="shared" si="18"/>
        <v>114</v>
      </c>
      <c r="B129" s="15">
        <f t="shared" si="12"/>
        <v>1</v>
      </c>
      <c r="C129" s="22">
        <f t="shared" si="19"/>
        <v>0.99153555095272072</v>
      </c>
      <c r="D129" s="21">
        <f t="shared" si="20"/>
        <v>0.89068187886570294</v>
      </c>
      <c r="E129" s="8">
        <f t="shared" si="21"/>
        <v>0.83214936402698592</v>
      </c>
      <c r="F129" t="s">
        <v>1</v>
      </c>
      <c r="G129" s="27">
        <f t="shared" si="13"/>
        <v>0.83214936403885587</v>
      </c>
      <c r="H129" s="29">
        <f t="shared" si="14"/>
        <v>1.1869949467779861E-11</v>
      </c>
      <c r="J129">
        <f t="shared" si="15"/>
        <v>0.83214936404591289</v>
      </c>
      <c r="M129" s="8">
        <f t="shared" si="22"/>
        <v>0.89828536996079755</v>
      </c>
      <c r="O129" s="27">
        <f t="shared" si="16"/>
        <v>0.89828537079692983</v>
      </c>
      <c r="P129" s="29">
        <f t="shared" si="23"/>
        <v>8.3613227452872252E-10</v>
      </c>
      <c r="R129">
        <f t="shared" si="17"/>
        <v>0.89828537096072381</v>
      </c>
    </row>
    <row r="130" spans="1:18" x14ac:dyDescent="0.25">
      <c r="A130">
        <f t="shared" si="18"/>
        <v>115</v>
      </c>
      <c r="B130" s="15">
        <f t="shared" si="12"/>
        <v>1</v>
      </c>
      <c r="C130" s="22">
        <f t="shared" si="19"/>
        <v>0.9915355509686854</v>
      </c>
      <c r="D130" s="21">
        <f t="shared" si="20"/>
        <v>0.89068187921684794</v>
      </c>
      <c r="E130" s="8">
        <f t="shared" si="21"/>
        <v>0.8321493640317339</v>
      </c>
      <c r="F130" t="s">
        <v>1</v>
      </c>
      <c r="G130" s="27">
        <f t="shared" si="13"/>
        <v>0.83214936404062612</v>
      </c>
      <c r="H130" s="29">
        <f t="shared" si="14"/>
        <v>8.8922202934327288E-12</v>
      </c>
      <c r="J130">
        <f t="shared" si="15"/>
        <v>0.83214936404591289</v>
      </c>
      <c r="M130" s="8">
        <f t="shared" si="22"/>
        <v>0.89828537021163724</v>
      </c>
      <c r="O130" s="27">
        <f t="shared" si="16"/>
        <v>0.89828537083801896</v>
      </c>
      <c r="P130" s="29">
        <f t="shared" si="23"/>
        <v>6.2638172426687788E-10</v>
      </c>
      <c r="R130">
        <f t="shared" si="17"/>
        <v>0.89828537096072381</v>
      </c>
    </row>
    <row r="131" spans="1:18" x14ac:dyDescent="0.25">
      <c r="A131">
        <f t="shared" si="18"/>
        <v>116</v>
      </c>
      <c r="B131" s="15">
        <f t="shared" si="12"/>
        <v>1</v>
      </c>
      <c r="C131" s="22">
        <f t="shared" si="19"/>
        <v>0.99153555098064539</v>
      </c>
      <c r="D131" s="21">
        <f t="shared" si="20"/>
        <v>0.89068187947990529</v>
      </c>
      <c r="E131" s="8">
        <f t="shared" si="21"/>
        <v>0.83214936403529083</v>
      </c>
      <c r="F131" t="s">
        <v>1</v>
      </c>
      <c r="G131" s="27">
        <f t="shared" si="13"/>
        <v>0.83214936404195239</v>
      </c>
      <c r="H131" s="29">
        <f t="shared" si="14"/>
        <v>6.6615601923558643E-12</v>
      </c>
      <c r="J131">
        <f t="shared" si="15"/>
        <v>0.83214936404591289</v>
      </c>
      <c r="M131" s="8">
        <f t="shared" si="22"/>
        <v>0.8982853703995517</v>
      </c>
      <c r="O131" s="27">
        <f t="shared" si="16"/>
        <v>0.89828537086880034</v>
      </c>
      <c r="P131" s="29">
        <f t="shared" si="23"/>
        <v>4.6924863994490806E-10</v>
      </c>
      <c r="R131">
        <f t="shared" si="17"/>
        <v>0.89828537096072381</v>
      </c>
    </row>
    <row r="132" spans="1:18" x14ac:dyDescent="0.25">
      <c r="A132">
        <f t="shared" si="18"/>
        <v>117</v>
      </c>
      <c r="B132" s="15">
        <f t="shared" si="12"/>
        <v>1</v>
      </c>
      <c r="C132" s="22">
        <f t="shared" si="19"/>
        <v>0.99153555098960489</v>
      </c>
      <c r="D132" s="21">
        <f t="shared" si="20"/>
        <v>0.89068187967697265</v>
      </c>
      <c r="E132" s="8">
        <f t="shared" si="21"/>
        <v>0.83214936403795547</v>
      </c>
      <c r="F132" t="s">
        <v>1</v>
      </c>
      <c r="G132" s="27">
        <f t="shared" si="13"/>
        <v>0.83214936404294582</v>
      </c>
      <c r="H132" s="29">
        <f t="shared" si="14"/>
        <v>4.9903414733876161E-12</v>
      </c>
      <c r="J132">
        <f t="shared" si="15"/>
        <v>0.83214936404591289</v>
      </c>
      <c r="M132" s="8">
        <f t="shared" si="22"/>
        <v>0.89828537054032631</v>
      </c>
      <c r="O132" s="27">
        <f t="shared" si="16"/>
        <v>0.89828537089186011</v>
      </c>
      <c r="P132" s="29">
        <f t="shared" si="23"/>
        <v>3.515338020676495E-10</v>
      </c>
      <c r="R132">
        <f t="shared" si="17"/>
        <v>0.89828537096072381</v>
      </c>
    </row>
    <row r="133" spans="1:18" x14ac:dyDescent="0.25">
      <c r="A133">
        <f t="shared" si="18"/>
        <v>118</v>
      </c>
      <c r="B133" s="15">
        <f t="shared" si="12"/>
        <v>1</v>
      </c>
      <c r="C133" s="22">
        <f t="shared" si="19"/>
        <v>0.99153555099631707</v>
      </c>
      <c r="D133" s="21">
        <f t="shared" si="20"/>
        <v>0.89068187982460378</v>
      </c>
      <c r="E133" s="8">
        <f t="shared" si="21"/>
        <v>0.83214936403995166</v>
      </c>
      <c r="F133" t="s">
        <v>1</v>
      </c>
      <c r="G133" s="27">
        <f t="shared" si="13"/>
        <v>0.83214936404369011</v>
      </c>
      <c r="H133" s="29">
        <f t="shared" si="14"/>
        <v>3.7384539908202896E-12</v>
      </c>
      <c r="J133">
        <f t="shared" si="15"/>
        <v>0.83214936404591289</v>
      </c>
      <c r="M133" s="8">
        <f t="shared" si="22"/>
        <v>0.89828537064578651</v>
      </c>
      <c r="O133" s="27">
        <f t="shared" si="16"/>
        <v>0.89828537090913518</v>
      </c>
      <c r="P133" s="29">
        <f t="shared" si="23"/>
        <v>2.6334867619937086E-10</v>
      </c>
      <c r="R133">
        <f t="shared" si="17"/>
        <v>0.89828537096072381</v>
      </c>
    </row>
    <row r="134" spans="1:18" x14ac:dyDescent="0.25">
      <c r="A134">
        <f t="shared" si="18"/>
        <v>119</v>
      </c>
      <c r="B134" s="15">
        <f t="shared" si="12"/>
        <v>1</v>
      </c>
      <c r="C134" s="22">
        <f t="shared" si="19"/>
        <v>0.99153555100134549</v>
      </c>
      <c r="D134" s="21">
        <f t="shared" si="20"/>
        <v>0.89068187993520087</v>
      </c>
      <c r="E134" s="8">
        <f t="shared" si="21"/>
        <v>0.83214936404144701</v>
      </c>
      <c r="F134" t="s">
        <v>1</v>
      </c>
      <c r="G134" s="27">
        <f t="shared" si="13"/>
        <v>0.83214936404424777</v>
      </c>
      <c r="H134" s="29">
        <f t="shared" si="14"/>
        <v>2.8007596242218824E-12</v>
      </c>
      <c r="J134">
        <f t="shared" si="15"/>
        <v>0.83214936404591289</v>
      </c>
      <c r="M134" s="8">
        <f t="shared" si="22"/>
        <v>0.89828537072479109</v>
      </c>
      <c r="O134" s="27">
        <f t="shared" si="16"/>
        <v>0.89828537092207661</v>
      </c>
      <c r="P134" s="29">
        <f t="shared" si="23"/>
        <v>1.9728552125286569E-10</v>
      </c>
      <c r="R134">
        <f t="shared" si="17"/>
        <v>0.89828537096072381</v>
      </c>
    </row>
    <row r="135" spans="1:18" x14ac:dyDescent="0.25">
      <c r="A135">
        <f t="shared" si="18"/>
        <v>120</v>
      </c>
      <c r="B135" s="15">
        <f t="shared" si="12"/>
        <v>1</v>
      </c>
      <c r="C135" s="22">
        <f t="shared" si="19"/>
        <v>0.99153555100511215</v>
      </c>
      <c r="D135" s="21">
        <f t="shared" si="20"/>
        <v>0.8906818800180536</v>
      </c>
      <c r="E135" s="8">
        <f t="shared" si="21"/>
        <v>0.83214936404256734</v>
      </c>
      <c r="F135" t="s">
        <v>1</v>
      </c>
      <c r="G135" s="27">
        <f t="shared" si="13"/>
        <v>0.83214936404466544</v>
      </c>
      <c r="H135" s="29">
        <f t="shared" si="14"/>
        <v>2.0980994719366208E-12</v>
      </c>
      <c r="J135">
        <f t="shared" si="15"/>
        <v>0.83214936404591289</v>
      </c>
      <c r="M135" s="8">
        <f t="shared" si="22"/>
        <v>0.89828537078397674</v>
      </c>
      <c r="O135" s="27">
        <f t="shared" si="16"/>
        <v>0.89828537093177152</v>
      </c>
      <c r="P135" s="29">
        <f t="shared" si="23"/>
        <v>1.477947764172427E-10</v>
      </c>
      <c r="R135">
        <f t="shared" si="17"/>
        <v>0.89828537096072381</v>
      </c>
    </row>
    <row r="136" spans="1:18" x14ac:dyDescent="0.25">
      <c r="A136">
        <f t="shared" si="18"/>
        <v>121</v>
      </c>
      <c r="B136" s="15">
        <f t="shared" si="12"/>
        <v>1</v>
      </c>
      <c r="C136" s="22">
        <f t="shared" si="19"/>
        <v>0.99153555100793422</v>
      </c>
      <c r="D136" s="21">
        <f t="shared" si="20"/>
        <v>0.89068188008012183</v>
      </c>
      <c r="E136" s="8">
        <f t="shared" si="21"/>
        <v>0.83214936404340656</v>
      </c>
      <c r="F136" t="s">
        <v>1</v>
      </c>
      <c r="G136" s="27">
        <f t="shared" si="13"/>
        <v>0.83214936404497841</v>
      </c>
      <c r="H136" s="29">
        <f t="shared" si="14"/>
        <v>1.5718537582642966E-12</v>
      </c>
      <c r="J136">
        <f t="shared" si="15"/>
        <v>0.83214936404591289</v>
      </c>
      <c r="M136" s="8">
        <f t="shared" si="22"/>
        <v>0.89828537082831517</v>
      </c>
      <c r="O136" s="27">
        <f t="shared" si="16"/>
        <v>0.89828537093903449</v>
      </c>
      <c r="P136" s="29">
        <f t="shared" si="23"/>
        <v>1.1071932259909545E-10</v>
      </c>
      <c r="R136">
        <f t="shared" si="17"/>
        <v>0.89828537096072381</v>
      </c>
    </row>
    <row r="137" spans="1:18" x14ac:dyDescent="0.25">
      <c r="A137">
        <f t="shared" si="18"/>
        <v>122</v>
      </c>
      <c r="B137" s="15">
        <f t="shared" si="12"/>
        <v>1</v>
      </c>
      <c r="C137" s="22">
        <f t="shared" si="19"/>
        <v>0.9915355510100482</v>
      </c>
      <c r="D137" s="21">
        <f t="shared" si="20"/>
        <v>0.89068188012661997</v>
      </c>
      <c r="E137" s="8">
        <f t="shared" si="21"/>
        <v>0.83214936404403528</v>
      </c>
      <c r="F137" t="s">
        <v>1</v>
      </c>
      <c r="G137" s="27">
        <f t="shared" si="13"/>
        <v>0.83214936404521267</v>
      </c>
      <c r="H137" s="29">
        <f t="shared" si="14"/>
        <v>1.1773915176149785E-12</v>
      </c>
      <c r="J137">
        <f t="shared" si="15"/>
        <v>0.83214936404591289</v>
      </c>
      <c r="M137" s="8">
        <f t="shared" si="22"/>
        <v>0.89828537086153093</v>
      </c>
      <c r="O137" s="27">
        <f t="shared" si="16"/>
        <v>0.89828537094447536</v>
      </c>
      <c r="P137" s="29">
        <f t="shared" si="23"/>
        <v>8.2944429102838058E-11</v>
      </c>
      <c r="R137">
        <f t="shared" si="17"/>
        <v>0.89828537096072381</v>
      </c>
    </row>
    <row r="138" spans="1:18" x14ac:dyDescent="0.25">
      <c r="A138">
        <f t="shared" si="18"/>
        <v>123</v>
      </c>
      <c r="B138" s="15">
        <f t="shared" si="12"/>
        <v>1</v>
      </c>
      <c r="C138" s="22">
        <f t="shared" si="19"/>
        <v>0.99153555101163182</v>
      </c>
      <c r="D138" s="21">
        <f t="shared" si="20"/>
        <v>0.89068188016145355</v>
      </c>
      <c r="E138" s="8">
        <f t="shared" si="21"/>
        <v>0.83214936404450623</v>
      </c>
      <c r="F138" t="s">
        <v>1</v>
      </c>
      <c r="G138" s="27">
        <f t="shared" si="13"/>
        <v>0.83214936404538831</v>
      </c>
      <c r="H138" s="29">
        <f t="shared" si="14"/>
        <v>8.8207219306468687E-13</v>
      </c>
      <c r="J138">
        <f t="shared" si="15"/>
        <v>0.83214936404591289</v>
      </c>
      <c r="M138" s="8">
        <f t="shared" si="22"/>
        <v>0.89828537088641425</v>
      </c>
      <c r="O138" s="27">
        <f t="shared" si="16"/>
        <v>0.89828537094855143</v>
      </c>
      <c r="P138" s="29">
        <f t="shared" si="23"/>
        <v>6.2137184286825686E-11</v>
      </c>
      <c r="R138">
        <f t="shared" si="17"/>
        <v>0.89828537096072381</v>
      </c>
    </row>
    <row r="139" spans="1:18" x14ac:dyDescent="0.25">
      <c r="A139">
        <f t="shared" si="18"/>
        <v>124</v>
      </c>
      <c r="B139" s="15">
        <f t="shared" si="12"/>
        <v>1</v>
      </c>
      <c r="C139" s="22">
        <f t="shared" si="19"/>
        <v>0.99153555101281843</v>
      </c>
      <c r="D139" s="21">
        <f t="shared" si="20"/>
        <v>0.89068188018754879</v>
      </c>
      <c r="E139" s="8">
        <f t="shared" si="21"/>
        <v>0.83214936404485906</v>
      </c>
      <c r="F139" t="s">
        <v>1</v>
      </c>
      <c r="G139" s="27">
        <f t="shared" si="13"/>
        <v>0.83214936404551998</v>
      </c>
      <c r="H139" s="29">
        <f t="shared" si="14"/>
        <v>6.6091576655935569E-13</v>
      </c>
      <c r="J139">
        <f t="shared" si="15"/>
        <v>0.83214936404591289</v>
      </c>
      <c r="M139" s="8">
        <f t="shared" si="22"/>
        <v>0.89828537090505545</v>
      </c>
      <c r="O139" s="27">
        <f t="shared" si="16"/>
        <v>0.89828537095160499</v>
      </c>
      <c r="P139" s="29">
        <f t="shared" si="23"/>
        <v>4.6549541998786026E-11</v>
      </c>
      <c r="R139">
        <f t="shared" si="17"/>
        <v>0.89828537096072381</v>
      </c>
    </row>
    <row r="140" spans="1:18" x14ac:dyDescent="0.25">
      <c r="A140">
        <f t="shared" si="18"/>
        <v>125</v>
      </c>
      <c r="B140" s="15">
        <f t="shared" si="12"/>
        <v>1</v>
      </c>
      <c r="C140" s="22">
        <f t="shared" si="19"/>
        <v>0.99153555101370705</v>
      </c>
      <c r="D140" s="21">
        <f t="shared" si="20"/>
        <v>0.89068188020709815</v>
      </c>
      <c r="E140" s="8">
        <f t="shared" si="21"/>
        <v>0.83214936404512341</v>
      </c>
      <c r="F140" t="s">
        <v>1</v>
      </c>
      <c r="G140" s="27">
        <f t="shared" si="13"/>
        <v>0.83214936404561846</v>
      </c>
      <c r="H140" s="29">
        <f t="shared" si="14"/>
        <v>4.950484466803573E-13</v>
      </c>
      <c r="J140">
        <f t="shared" si="15"/>
        <v>0.83214936404591289</v>
      </c>
      <c r="M140" s="8">
        <f t="shared" si="22"/>
        <v>0.89828537091902028</v>
      </c>
      <c r="O140" s="27">
        <f t="shared" si="16"/>
        <v>0.8982853709538926</v>
      </c>
      <c r="P140" s="29">
        <f t="shared" si="23"/>
        <v>3.4872327248081092E-11</v>
      </c>
      <c r="R140">
        <f t="shared" si="17"/>
        <v>0.89828537096072381</v>
      </c>
    </row>
    <row r="141" spans="1:18" x14ac:dyDescent="0.25">
      <c r="A141">
        <f t="shared" si="18"/>
        <v>126</v>
      </c>
      <c r="B141" s="15">
        <f t="shared" si="12"/>
        <v>1</v>
      </c>
      <c r="C141" s="22">
        <f t="shared" si="19"/>
        <v>0.99153555101437307</v>
      </c>
      <c r="D141" s="21">
        <f t="shared" si="20"/>
        <v>0.89068188022174299</v>
      </c>
      <c r="E141" s="8">
        <f t="shared" si="21"/>
        <v>0.83214936404532147</v>
      </c>
      <c r="F141" t="s">
        <v>1</v>
      </c>
      <c r="G141" s="27">
        <f t="shared" si="13"/>
        <v>0.83214936404569229</v>
      </c>
      <c r="H141" s="29">
        <f t="shared" si="14"/>
        <v>3.7081449022480228E-13</v>
      </c>
      <c r="J141">
        <f t="shared" si="15"/>
        <v>0.83214936404591289</v>
      </c>
      <c r="M141" s="8">
        <f t="shared" si="22"/>
        <v>0.89828537092948202</v>
      </c>
      <c r="O141" s="27">
        <f t="shared" si="16"/>
        <v>0.89828537095560623</v>
      </c>
      <c r="P141" s="29">
        <f t="shared" si="23"/>
        <v>2.6124213903244708E-11</v>
      </c>
      <c r="R141">
        <f t="shared" si="17"/>
        <v>0.89828537096072381</v>
      </c>
    </row>
    <row r="142" spans="1:18" x14ac:dyDescent="0.25">
      <c r="A142">
        <f t="shared" si="18"/>
        <v>127</v>
      </c>
      <c r="B142" s="15">
        <f t="shared" si="12"/>
        <v>1</v>
      </c>
      <c r="C142" s="22">
        <f t="shared" si="19"/>
        <v>0.9915355510148719</v>
      </c>
      <c r="D142" s="21">
        <f t="shared" si="20"/>
        <v>0.89068188023271444</v>
      </c>
      <c r="E142" s="8">
        <f t="shared" si="21"/>
        <v>0.8321493640454698</v>
      </c>
      <c r="F142" t="s">
        <v>1</v>
      </c>
      <c r="G142" s="27">
        <f t="shared" si="13"/>
        <v>0.83214936404574757</v>
      </c>
      <c r="H142" s="29">
        <f t="shared" si="14"/>
        <v>2.7777780076121417E-13</v>
      </c>
      <c r="J142">
        <f t="shared" si="15"/>
        <v>0.83214936404591289</v>
      </c>
      <c r="M142" s="8">
        <f t="shared" si="22"/>
        <v>0.89828537093731931</v>
      </c>
      <c r="O142" s="27">
        <f t="shared" si="16"/>
        <v>0.89828537095688998</v>
      </c>
      <c r="P142" s="29">
        <f t="shared" si="23"/>
        <v>1.9570678411184872E-11</v>
      </c>
      <c r="R142">
        <f t="shared" si="17"/>
        <v>0.89828537096072381</v>
      </c>
    </row>
    <row r="143" spans="1:18" x14ac:dyDescent="0.25">
      <c r="A143">
        <f t="shared" si="18"/>
        <v>128</v>
      </c>
      <c r="B143" s="15">
        <f t="shared" ref="B143:B206" si="24">IF(MOD(A143,interval_rep)&lt;interval_dur,1,0)</f>
        <v>1</v>
      </c>
      <c r="C143" s="22">
        <f t="shared" si="19"/>
        <v>0.9915355510152456</v>
      </c>
      <c r="D143" s="21">
        <f t="shared" si="20"/>
        <v>0.89068188024093353</v>
      </c>
      <c r="E143" s="8">
        <f t="shared" si="21"/>
        <v>0.83214936404558093</v>
      </c>
      <c r="F143" t="s">
        <v>1</v>
      </c>
      <c r="G143" s="27">
        <f t="shared" ref="G143:G206" si="25">B143*C143*(1-E143)+mu_1*E143</f>
        <v>0.8321493640457891</v>
      </c>
      <c r="H143" s="29">
        <f t="shared" ref="H143:H206" si="26">G143-E143</f>
        <v>2.0816681711721685E-13</v>
      </c>
      <c r="J143">
        <f t="shared" ref="J143:J206" si="27">$B$11*$C$11/($B$11*$C$11+1-mu_1)</f>
        <v>0.83214936404591289</v>
      </c>
      <c r="M143" s="8">
        <f t="shared" si="22"/>
        <v>0.8982853709431905</v>
      </c>
      <c r="O143" s="27">
        <f t="shared" ref="O143:O206" si="28">C143*D143*(1-M143)+mu_2*M143</f>
        <v>0.89828537095785177</v>
      </c>
      <c r="P143" s="29">
        <f t="shared" si="23"/>
        <v>1.466127219629243E-11</v>
      </c>
      <c r="R143">
        <f t="shared" ref="R143:R206" si="29">$C$11*$D$11/($C$11*$D$11+1-mu_2)</f>
        <v>0.89828537096072381</v>
      </c>
    </row>
    <row r="144" spans="1:18" x14ac:dyDescent="0.25">
      <c r="A144">
        <f t="shared" ref="A144:A207" si="30">A143+delta_t</f>
        <v>129</v>
      </c>
      <c r="B144" s="15">
        <f t="shared" si="24"/>
        <v>1</v>
      </c>
      <c r="C144" s="22">
        <f t="shared" ref="C144:C207" si="31">eta_delta_t*(((1/(1+EXP(-steepness*(E143*B143+w_feel*D143-threshold))))-(1/(1+EXP(steepness*threshold))))*(1+EXP(-steepness*threshold))-C143)+C143</f>
        <v>0.99153555101552537</v>
      </c>
      <c r="D144" s="21">
        <f t="shared" ref="D144:D207" si="32">eta_delta_t*(M143*C143-D143)+D143</f>
        <v>0.89068188024709072</v>
      </c>
      <c r="E144" s="8">
        <f t="shared" ref="E144:E207" si="33">E143+eta_1_delta_t*(B143*C143*(1-E143)+ mu_1*E143-E143)</f>
        <v>0.8321493640456642</v>
      </c>
      <c r="F144" t="s">
        <v>1</v>
      </c>
      <c r="G144" s="27">
        <f t="shared" si="25"/>
        <v>0.83214936404582007</v>
      </c>
      <c r="H144" s="29">
        <f t="shared" si="26"/>
        <v>1.5587531265737198E-13</v>
      </c>
      <c r="J144">
        <f t="shared" si="27"/>
        <v>0.83214936404591289</v>
      </c>
      <c r="M144" s="8">
        <f t="shared" ref="M144:M207" si="34">M143+eta_2_delta_t*(C143*D143*(1-M143)+mu_2*M143-M143)</f>
        <v>0.89828537094758887</v>
      </c>
      <c r="O144" s="27">
        <f t="shared" si="28"/>
        <v>0.89828537095857219</v>
      </c>
      <c r="P144" s="29">
        <f t="shared" ref="P144:P207" si="35">O144-M144</f>
        <v>1.0983325360314211E-11</v>
      </c>
      <c r="R144">
        <f t="shared" si="29"/>
        <v>0.89828537096072381</v>
      </c>
    </row>
    <row r="145" spans="1:19" x14ac:dyDescent="0.25">
      <c r="A145">
        <f t="shared" si="30"/>
        <v>130</v>
      </c>
      <c r="B145" s="15">
        <f t="shared" si="24"/>
        <v>1</v>
      </c>
      <c r="C145" s="22">
        <f t="shared" si="31"/>
        <v>0.99153555101573509</v>
      </c>
      <c r="D145" s="21">
        <f t="shared" si="32"/>
        <v>0.89068188025170314</v>
      </c>
      <c r="E145" s="8">
        <f t="shared" si="33"/>
        <v>0.83214936404572659</v>
      </c>
      <c r="F145" t="s">
        <v>1</v>
      </c>
      <c r="G145" s="27">
        <f t="shared" si="25"/>
        <v>0.83214936404584339</v>
      </c>
      <c r="H145" s="29">
        <f t="shared" si="26"/>
        <v>1.1679546219056647E-13</v>
      </c>
      <c r="J145">
        <f t="shared" si="27"/>
        <v>0.83214936404591289</v>
      </c>
      <c r="M145" s="8">
        <f t="shared" si="34"/>
        <v>0.8982853709508839</v>
      </c>
      <c r="O145" s="27">
        <f t="shared" si="28"/>
        <v>0.89828537095911187</v>
      </c>
      <c r="P145" s="29">
        <f t="shared" si="35"/>
        <v>8.2279738577994976E-12</v>
      </c>
      <c r="R145">
        <f t="shared" si="29"/>
        <v>0.89828537096072381</v>
      </c>
    </row>
    <row r="146" spans="1:19" x14ac:dyDescent="0.25">
      <c r="A146">
        <f t="shared" si="30"/>
        <v>131</v>
      </c>
      <c r="B146" s="15">
        <f t="shared" si="24"/>
        <v>1</v>
      </c>
      <c r="C146" s="22">
        <f t="shared" si="31"/>
        <v>0.9915355510158923</v>
      </c>
      <c r="D146" s="21">
        <f t="shared" si="32"/>
        <v>0.89068188025515871</v>
      </c>
      <c r="E146" s="8">
        <f t="shared" si="33"/>
        <v>0.83214936404577333</v>
      </c>
      <c r="F146" t="s">
        <v>1</v>
      </c>
      <c r="G146" s="27">
        <f t="shared" si="25"/>
        <v>0.83214936404586082</v>
      </c>
      <c r="H146" s="29">
        <f t="shared" si="26"/>
        <v>8.7485574340462335E-14</v>
      </c>
      <c r="J146">
        <f t="shared" si="27"/>
        <v>0.83214936404591289</v>
      </c>
      <c r="M146" s="8">
        <f t="shared" si="34"/>
        <v>0.89828537095335226</v>
      </c>
      <c r="O146" s="27">
        <f t="shared" si="28"/>
        <v>0.89828537095951633</v>
      </c>
      <c r="P146" s="29">
        <f t="shared" si="35"/>
        <v>6.1640692550213316E-12</v>
      </c>
      <c r="R146">
        <f t="shared" si="29"/>
        <v>0.89828537096072381</v>
      </c>
    </row>
    <row r="147" spans="1:19" x14ac:dyDescent="0.25">
      <c r="A147">
        <f t="shared" si="30"/>
        <v>132</v>
      </c>
      <c r="B147" s="15">
        <f t="shared" si="24"/>
        <v>1</v>
      </c>
      <c r="C147" s="22">
        <f t="shared" si="31"/>
        <v>0.99153555101600999</v>
      </c>
      <c r="D147" s="21">
        <f t="shared" si="32"/>
        <v>0.8906818802577473</v>
      </c>
      <c r="E147" s="8">
        <f t="shared" si="33"/>
        <v>0.8321493640458083</v>
      </c>
      <c r="F147" t="s">
        <v>1</v>
      </c>
      <c r="G147" s="27">
        <f t="shared" si="25"/>
        <v>0.83214936404587381</v>
      </c>
      <c r="H147" s="29">
        <f t="shared" si="26"/>
        <v>6.5503158452884236E-14</v>
      </c>
      <c r="J147">
        <f t="shared" si="27"/>
        <v>0.83214936404591289</v>
      </c>
      <c r="M147" s="8">
        <f t="shared" si="34"/>
        <v>0.89828537095520145</v>
      </c>
      <c r="O147" s="27">
        <f t="shared" si="28"/>
        <v>0.89828537095981931</v>
      </c>
      <c r="P147" s="29">
        <f t="shared" si="35"/>
        <v>4.6178616486258761E-12</v>
      </c>
      <c r="R147">
        <f t="shared" si="29"/>
        <v>0.89828537096072381</v>
      </c>
    </row>
    <row r="148" spans="1:19" x14ac:dyDescent="0.25">
      <c r="A148">
        <f t="shared" si="30"/>
        <v>133</v>
      </c>
      <c r="B148" s="15">
        <f t="shared" si="24"/>
        <v>1</v>
      </c>
      <c r="C148" s="22">
        <f t="shared" si="31"/>
        <v>0.99153555101609814</v>
      </c>
      <c r="D148" s="21">
        <f t="shared" si="32"/>
        <v>0.89068188025968664</v>
      </c>
      <c r="E148" s="8">
        <f t="shared" si="33"/>
        <v>0.83214936404583451</v>
      </c>
      <c r="F148" t="s">
        <v>1</v>
      </c>
      <c r="G148" s="27">
        <f t="shared" si="25"/>
        <v>0.83214936404588358</v>
      </c>
      <c r="H148" s="29">
        <f t="shared" si="26"/>
        <v>4.9071857688431919E-14</v>
      </c>
      <c r="J148">
        <f t="shared" si="27"/>
        <v>0.83214936404591289</v>
      </c>
      <c r="M148" s="8">
        <f t="shared" si="34"/>
        <v>0.89828537095658678</v>
      </c>
      <c r="O148" s="27">
        <f t="shared" si="28"/>
        <v>0.89828537096004624</v>
      </c>
      <c r="P148" s="29">
        <f t="shared" si="35"/>
        <v>3.4594549447319878E-12</v>
      </c>
      <c r="R148">
        <f t="shared" si="29"/>
        <v>0.89828537096072381</v>
      </c>
    </row>
    <row r="149" spans="1:19" x14ac:dyDescent="0.25">
      <c r="A149">
        <f t="shared" si="30"/>
        <v>134</v>
      </c>
      <c r="B149" s="15">
        <f t="shared" si="24"/>
        <v>1</v>
      </c>
      <c r="C149" s="22">
        <f t="shared" si="31"/>
        <v>0.9915355510161642</v>
      </c>
      <c r="D149" s="21">
        <f t="shared" si="32"/>
        <v>0.89068188026113937</v>
      </c>
      <c r="E149" s="8">
        <f t="shared" si="33"/>
        <v>0.83214936404585416</v>
      </c>
      <c r="F149" t="s">
        <v>1</v>
      </c>
      <c r="G149" s="27">
        <f t="shared" si="25"/>
        <v>0.83214936404589102</v>
      </c>
      <c r="H149" s="29">
        <f t="shared" si="26"/>
        <v>3.6859404417555197E-14</v>
      </c>
      <c r="J149">
        <f t="shared" si="27"/>
        <v>0.83214936404591289</v>
      </c>
      <c r="M149" s="8">
        <f t="shared" si="34"/>
        <v>0.89828537095762462</v>
      </c>
      <c r="O149" s="27">
        <f t="shared" si="28"/>
        <v>0.8982853709602161</v>
      </c>
      <c r="P149" s="29">
        <f t="shared" si="35"/>
        <v>2.5914825840800404E-12</v>
      </c>
      <c r="R149">
        <f t="shared" si="29"/>
        <v>0.89828537096072381</v>
      </c>
    </row>
    <row r="150" spans="1:19" x14ac:dyDescent="0.25">
      <c r="A150">
        <f t="shared" si="30"/>
        <v>135</v>
      </c>
      <c r="B150" s="15">
        <f t="shared" si="24"/>
        <v>1</v>
      </c>
      <c r="C150" s="22">
        <f t="shared" si="31"/>
        <v>0.9915355510162136</v>
      </c>
      <c r="D150" s="21">
        <f t="shared" si="32"/>
        <v>0.89068188026222783</v>
      </c>
      <c r="E150" s="8">
        <f t="shared" si="33"/>
        <v>0.83214936404586892</v>
      </c>
      <c r="F150" t="s">
        <v>1</v>
      </c>
      <c r="G150" s="27">
        <f t="shared" si="25"/>
        <v>0.83214936404589634</v>
      </c>
      <c r="H150" s="29">
        <f t="shared" si="26"/>
        <v>2.7422508708241367E-14</v>
      </c>
      <c r="J150">
        <f t="shared" si="27"/>
        <v>0.83214936404591289</v>
      </c>
      <c r="M150" s="8">
        <f t="shared" si="34"/>
        <v>0.89828537095840211</v>
      </c>
      <c r="O150" s="27">
        <f t="shared" si="28"/>
        <v>0.89828537096034355</v>
      </c>
      <c r="P150" s="29">
        <f t="shared" si="35"/>
        <v>1.9414470031620112E-12</v>
      </c>
      <c r="R150">
        <f t="shared" si="29"/>
        <v>0.89828537096072381</v>
      </c>
    </row>
    <row r="151" spans="1:19" x14ac:dyDescent="0.25">
      <c r="A151">
        <f t="shared" si="30"/>
        <v>136</v>
      </c>
      <c r="B151" s="15">
        <f t="shared" si="24"/>
        <v>1</v>
      </c>
      <c r="C151" s="22">
        <f t="shared" si="31"/>
        <v>0.99153555101625068</v>
      </c>
      <c r="D151" s="21">
        <f t="shared" si="32"/>
        <v>0.89068188026304307</v>
      </c>
      <c r="E151" s="8">
        <f t="shared" si="33"/>
        <v>0.83214936404587991</v>
      </c>
      <c r="F151" t="s">
        <v>1</v>
      </c>
      <c r="G151" s="27">
        <f t="shared" si="25"/>
        <v>0.83214936404590045</v>
      </c>
      <c r="H151" s="29">
        <f t="shared" si="26"/>
        <v>2.0539125955565396E-14</v>
      </c>
      <c r="J151">
        <f t="shared" si="27"/>
        <v>0.83214936404591289</v>
      </c>
      <c r="M151" s="8">
        <f t="shared" si="34"/>
        <v>0.89828537095898453</v>
      </c>
      <c r="O151" s="27">
        <f t="shared" si="28"/>
        <v>0.89828537096043892</v>
      </c>
      <c r="P151" s="29">
        <f t="shared" si="35"/>
        <v>1.4543921622589551E-12</v>
      </c>
      <c r="R151">
        <f t="shared" si="29"/>
        <v>0.89828537096072381</v>
      </c>
    </row>
    <row r="152" spans="1:19" x14ac:dyDescent="0.25">
      <c r="A152">
        <f t="shared" si="30"/>
        <v>137</v>
      </c>
      <c r="B152" s="15">
        <f t="shared" si="24"/>
        <v>1</v>
      </c>
      <c r="C152" s="22">
        <f t="shared" si="31"/>
        <v>0.99153555101627844</v>
      </c>
      <c r="D152" s="21">
        <f t="shared" si="32"/>
        <v>0.89068188026365391</v>
      </c>
      <c r="E152" s="8">
        <f t="shared" si="33"/>
        <v>0.83214936404588813</v>
      </c>
      <c r="F152" t="s">
        <v>1</v>
      </c>
      <c r="G152" s="27">
        <f t="shared" si="25"/>
        <v>0.83214936404590367</v>
      </c>
      <c r="H152" s="29">
        <f t="shared" si="26"/>
        <v>1.5543122344752192E-14</v>
      </c>
      <c r="J152">
        <f t="shared" si="27"/>
        <v>0.83214936404591289</v>
      </c>
      <c r="M152" s="8">
        <f t="shared" si="34"/>
        <v>0.89828537095942085</v>
      </c>
      <c r="O152" s="27">
        <f t="shared" si="28"/>
        <v>0.89828537096051031</v>
      </c>
      <c r="P152" s="29">
        <f t="shared" si="35"/>
        <v>1.0894618540646661E-12</v>
      </c>
      <c r="R152">
        <f t="shared" si="29"/>
        <v>0.89828537096072381</v>
      </c>
    </row>
    <row r="153" spans="1:19" x14ac:dyDescent="0.25">
      <c r="A153">
        <f t="shared" si="30"/>
        <v>138</v>
      </c>
      <c r="B153" s="15">
        <f t="shared" si="24"/>
        <v>1</v>
      </c>
      <c r="C153" s="22">
        <f t="shared" si="31"/>
        <v>0.99153555101629931</v>
      </c>
      <c r="D153" s="21">
        <f t="shared" si="32"/>
        <v>0.89068188026411144</v>
      </c>
      <c r="E153" s="8">
        <f t="shared" si="33"/>
        <v>0.83214936404589435</v>
      </c>
      <c r="F153" t="s">
        <v>1</v>
      </c>
      <c r="G153" s="27">
        <f t="shared" si="25"/>
        <v>0.83214936404590589</v>
      </c>
      <c r="H153" s="29">
        <f t="shared" si="26"/>
        <v>1.1546319456101628E-14</v>
      </c>
      <c r="J153">
        <f t="shared" si="27"/>
        <v>0.83214936404591289</v>
      </c>
      <c r="M153" s="8">
        <f t="shared" si="34"/>
        <v>0.8982853709597477</v>
      </c>
      <c r="O153" s="27">
        <f t="shared" si="28"/>
        <v>0.89828537096056393</v>
      </c>
      <c r="P153" s="29">
        <f t="shared" si="35"/>
        <v>8.1623596770441509E-13</v>
      </c>
      <c r="R153">
        <f t="shared" si="29"/>
        <v>0.89828537096072381</v>
      </c>
    </row>
    <row r="154" spans="1:19" x14ac:dyDescent="0.25">
      <c r="A154">
        <f t="shared" si="30"/>
        <v>139</v>
      </c>
      <c r="B154" s="15">
        <f t="shared" si="24"/>
        <v>1</v>
      </c>
      <c r="C154" s="22">
        <f t="shared" si="31"/>
        <v>0.99153555101631496</v>
      </c>
      <c r="D154" s="21">
        <f t="shared" si="32"/>
        <v>0.89068188026445427</v>
      </c>
      <c r="E154" s="8">
        <f t="shared" si="33"/>
        <v>0.83214936404589901</v>
      </c>
      <c r="F154" t="s">
        <v>1</v>
      </c>
      <c r="G154" s="27">
        <f t="shared" si="25"/>
        <v>0.83214936404590767</v>
      </c>
      <c r="H154" s="29">
        <f t="shared" si="26"/>
        <v>8.659739592076221E-15</v>
      </c>
      <c r="J154">
        <f t="shared" si="27"/>
        <v>0.83214936404591289</v>
      </c>
      <c r="M154" s="8">
        <f t="shared" si="34"/>
        <v>0.89828537095999261</v>
      </c>
      <c r="O154" s="27">
        <f t="shared" si="28"/>
        <v>0.89828537096060401</v>
      </c>
      <c r="P154" s="29">
        <f t="shared" si="35"/>
        <v>6.1139981966107371E-13</v>
      </c>
      <c r="R154">
        <f t="shared" si="29"/>
        <v>0.89828537096072381</v>
      </c>
    </row>
    <row r="155" spans="1:19" x14ac:dyDescent="0.25">
      <c r="A155">
        <f t="shared" si="30"/>
        <v>140</v>
      </c>
      <c r="B155" s="15">
        <f t="shared" si="24"/>
        <v>1</v>
      </c>
      <c r="C155" s="22">
        <f t="shared" si="31"/>
        <v>0.99153555101632673</v>
      </c>
      <c r="D155" s="21">
        <f t="shared" si="32"/>
        <v>0.89068188026471118</v>
      </c>
      <c r="E155" s="8">
        <f t="shared" si="33"/>
        <v>0.83214936404590245</v>
      </c>
      <c r="F155" t="s">
        <v>1</v>
      </c>
      <c r="G155" s="27">
        <f t="shared" si="25"/>
        <v>0.832149364045909</v>
      </c>
      <c r="H155" s="29">
        <f t="shared" si="26"/>
        <v>6.5503158452884236E-15</v>
      </c>
      <c r="J155">
        <f t="shared" si="27"/>
        <v>0.83214936404591289</v>
      </c>
      <c r="M155" s="8">
        <f t="shared" si="34"/>
        <v>0.89828537096017602</v>
      </c>
      <c r="O155" s="27">
        <f t="shared" si="28"/>
        <v>0.8982853709606341</v>
      </c>
      <c r="P155" s="29">
        <f t="shared" si="35"/>
        <v>4.5807801996033959E-13</v>
      </c>
      <c r="R155">
        <f t="shared" si="29"/>
        <v>0.89828537096072381</v>
      </c>
    </row>
    <row r="156" spans="1:19" x14ac:dyDescent="0.25">
      <c r="A156">
        <f t="shared" si="30"/>
        <v>141</v>
      </c>
      <c r="B156" s="15">
        <f t="shared" si="24"/>
        <v>1</v>
      </c>
      <c r="C156" s="22">
        <f t="shared" si="31"/>
        <v>0.99153555101633528</v>
      </c>
      <c r="D156" s="21">
        <f t="shared" si="32"/>
        <v>0.89068188026490358</v>
      </c>
      <c r="E156" s="8">
        <f t="shared" si="33"/>
        <v>0.83214936404590512</v>
      </c>
      <c r="F156" t="s">
        <v>1</v>
      </c>
      <c r="G156" s="27">
        <f t="shared" si="25"/>
        <v>0.83214936404590989</v>
      </c>
      <c r="H156" s="29">
        <f t="shared" si="26"/>
        <v>4.7739590058881731E-15</v>
      </c>
      <c r="J156">
        <f t="shared" si="27"/>
        <v>0.83214936404591289</v>
      </c>
      <c r="M156" s="8">
        <f t="shared" si="34"/>
        <v>0.89828537096031347</v>
      </c>
      <c r="O156" s="27">
        <f t="shared" si="28"/>
        <v>0.89828537096065664</v>
      </c>
      <c r="P156" s="29">
        <f t="shared" si="35"/>
        <v>3.4316993691163589E-13</v>
      </c>
      <c r="R156">
        <f t="shared" si="29"/>
        <v>0.89828537096072381</v>
      </c>
    </row>
    <row r="157" spans="1:19" x14ac:dyDescent="0.25">
      <c r="A157">
        <f t="shared" si="30"/>
        <v>142</v>
      </c>
      <c r="B157" s="15">
        <f t="shared" si="24"/>
        <v>1</v>
      </c>
      <c r="C157" s="22">
        <f t="shared" si="31"/>
        <v>0.99153555101634183</v>
      </c>
      <c r="D157" s="21">
        <f t="shared" si="32"/>
        <v>0.89068188026504758</v>
      </c>
      <c r="E157" s="8">
        <f t="shared" si="33"/>
        <v>0.832149364045907</v>
      </c>
      <c r="F157" t="s">
        <v>1</v>
      </c>
      <c r="G157" s="27">
        <f t="shared" si="25"/>
        <v>0.83214936404591067</v>
      </c>
      <c r="H157" s="29">
        <f t="shared" si="26"/>
        <v>3.6637359812630166E-15</v>
      </c>
      <c r="J157">
        <f t="shared" si="27"/>
        <v>0.83214936404591289</v>
      </c>
      <c r="M157" s="8">
        <f t="shared" si="34"/>
        <v>0.89828537096041638</v>
      </c>
      <c r="O157" s="27">
        <f t="shared" si="28"/>
        <v>0.8982853709606734</v>
      </c>
      <c r="P157" s="29">
        <f t="shared" si="35"/>
        <v>2.5701663020072374E-13</v>
      </c>
      <c r="R157">
        <f t="shared" si="29"/>
        <v>0.89828537096072381</v>
      </c>
    </row>
    <row r="158" spans="1:19" x14ac:dyDescent="0.25">
      <c r="A158">
        <f t="shared" si="30"/>
        <v>143</v>
      </c>
      <c r="B158" s="15">
        <f t="shared" si="24"/>
        <v>1</v>
      </c>
      <c r="C158" s="22">
        <f t="shared" si="31"/>
        <v>0.99153555101634672</v>
      </c>
      <c r="D158" s="21">
        <f t="shared" si="32"/>
        <v>0.89068188026515549</v>
      </c>
      <c r="E158" s="8">
        <f t="shared" si="33"/>
        <v>0.83214936404590845</v>
      </c>
      <c r="F158" t="s">
        <v>1</v>
      </c>
      <c r="G158" s="27">
        <f t="shared" si="25"/>
        <v>0.83214936404591122</v>
      </c>
      <c r="H158" s="29">
        <f t="shared" si="26"/>
        <v>2.7755575615628914E-15</v>
      </c>
      <c r="J158">
        <f t="shared" si="27"/>
        <v>0.83214936404591289</v>
      </c>
      <c r="M158" s="8">
        <f t="shared" si="34"/>
        <v>0.89828537096049343</v>
      </c>
      <c r="O158" s="27">
        <f t="shared" si="28"/>
        <v>0.89828537096068606</v>
      </c>
      <c r="P158" s="29">
        <f t="shared" si="35"/>
        <v>1.9262369477246466E-13</v>
      </c>
      <c r="R158">
        <f t="shared" si="29"/>
        <v>0.89828537096072381</v>
      </c>
      <c r="S158" t="s">
        <v>1</v>
      </c>
    </row>
    <row r="159" spans="1:19" x14ac:dyDescent="0.25">
      <c r="A159">
        <f t="shared" si="30"/>
        <v>144</v>
      </c>
      <c r="B159" s="15">
        <f t="shared" si="24"/>
        <v>1</v>
      </c>
      <c r="C159" s="22">
        <f t="shared" si="31"/>
        <v>0.99153555101635049</v>
      </c>
      <c r="D159" s="21">
        <f t="shared" si="32"/>
        <v>0.89068188026523631</v>
      </c>
      <c r="E159" s="8">
        <f t="shared" si="33"/>
        <v>0.83214936404590956</v>
      </c>
      <c r="F159" t="s">
        <v>1</v>
      </c>
      <c r="G159" s="27">
        <f t="shared" si="25"/>
        <v>0.83214936404591167</v>
      </c>
      <c r="H159" s="29">
        <f t="shared" si="26"/>
        <v>2.1094237467877974E-15</v>
      </c>
      <c r="J159">
        <f t="shared" si="27"/>
        <v>0.83214936404591289</v>
      </c>
      <c r="M159" s="8">
        <f t="shared" si="34"/>
        <v>0.89828537096055117</v>
      </c>
      <c r="O159" s="27">
        <f t="shared" si="28"/>
        <v>0.8982853709606955</v>
      </c>
      <c r="P159" s="29">
        <f t="shared" si="35"/>
        <v>1.4432899320127035E-13</v>
      </c>
      <c r="R159">
        <f t="shared" si="29"/>
        <v>0.89828537096072381</v>
      </c>
    </row>
    <row r="160" spans="1:19" x14ac:dyDescent="0.25">
      <c r="A160">
        <f t="shared" si="30"/>
        <v>145</v>
      </c>
      <c r="B160" s="15">
        <f t="shared" si="24"/>
        <v>1</v>
      </c>
      <c r="C160" s="22">
        <f t="shared" si="31"/>
        <v>0.99153555101635316</v>
      </c>
      <c r="D160" s="21">
        <f t="shared" si="32"/>
        <v>0.89068188026529693</v>
      </c>
      <c r="E160" s="8">
        <f t="shared" si="33"/>
        <v>0.83214936404591044</v>
      </c>
      <c r="F160" t="s">
        <v>1</v>
      </c>
      <c r="G160" s="27">
        <f t="shared" si="25"/>
        <v>0.83214936404591189</v>
      </c>
      <c r="H160" s="29">
        <f t="shared" si="26"/>
        <v>1.4432899320127035E-15</v>
      </c>
      <c r="J160">
        <f t="shared" si="27"/>
        <v>0.83214936404591289</v>
      </c>
      <c r="M160" s="8">
        <f t="shared" si="34"/>
        <v>0.89828537096059446</v>
      </c>
      <c r="O160" s="27">
        <f t="shared" si="28"/>
        <v>0.8982853709607026</v>
      </c>
      <c r="P160" s="29">
        <f t="shared" si="35"/>
        <v>1.0813572259849025E-13</v>
      </c>
      <c r="R160">
        <f t="shared" si="29"/>
        <v>0.89828537096072381</v>
      </c>
    </row>
    <row r="161" spans="1:18" x14ac:dyDescent="0.25">
      <c r="A161">
        <f t="shared" si="30"/>
        <v>146</v>
      </c>
      <c r="B161" s="15">
        <f t="shared" si="24"/>
        <v>1</v>
      </c>
      <c r="C161" s="22">
        <f t="shared" si="31"/>
        <v>0.99153555101635515</v>
      </c>
      <c r="D161" s="21">
        <f t="shared" si="32"/>
        <v>0.89068188026534223</v>
      </c>
      <c r="E161" s="8">
        <f t="shared" si="33"/>
        <v>0.832149364045911</v>
      </c>
      <c r="F161" t="s">
        <v>1</v>
      </c>
      <c r="G161" s="27">
        <f t="shared" si="25"/>
        <v>0.83214936404591211</v>
      </c>
      <c r="H161" s="29">
        <f t="shared" si="26"/>
        <v>1.1102230246251565E-15</v>
      </c>
      <c r="J161">
        <f t="shared" si="27"/>
        <v>0.83214936404591289</v>
      </c>
      <c r="M161" s="8">
        <f t="shared" si="34"/>
        <v>0.89828537096062688</v>
      </c>
      <c r="O161" s="27">
        <f t="shared" si="28"/>
        <v>0.89828537096070793</v>
      </c>
      <c r="P161" s="29">
        <f t="shared" si="35"/>
        <v>8.1046280797636427E-14</v>
      </c>
      <c r="R161">
        <f t="shared" si="29"/>
        <v>0.89828537096072381</v>
      </c>
    </row>
    <row r="162" spans="1:18" x14ac:dyDescent="0.25">
      <c r="A162">
        <f t="shared" si="30"/>
        <v>147</v>
      </c>
      <c r="B162" s="15">
        <f t="shared" si="24"/>
        <v>1</v>
      </c>
      <c r="C162" s="22">
        <f t="shared" si="31"/>
        <v>0.99153555101635671</v>
      </c>
      <c r="D162" s="21">
        <f t="shared" si="32"/>
        <v>0.8906818802653762</v>
      </c>
      <c r="E162" s="8">
        <f t="shared" si="33"/>
        <v>0.83214936404591144</v>
      </c>
      <c r="F162" t="s">
        <v>1</v>
      </c>
      <c r="G162" s="27">
        <f t="shared" si="25"/>
        <v>0.83214936404591233</v>
      </c>
      <c r="H162" s="29">
        <f t="shared" si="26"/>
        <v>8.8817841970012523E-16</v>
      </c>
      <c r="J162">
        <f t="shared" si="27"/>
        <v>0.83214936404591289</v>
      </c>
      <c r="M162" s="8">
        <f t="shared" si="34"/>
        <v>0.8982853709606512</v>
      </c>
      <c r="O162" s="27">
        <f t="shared" si="28"/>
        <v>0.89828537096071193</v>
      </c>
      <c r="P162" s="29">
        <f t="shared" si="35"/>
        <v>6.0729199446996063E-14</v>
      </c>
      <c r="R162">
        <f t="shared" si="29"/>
        <v>0.89828537096072381</v>
      </c>
    </row>
    <row r="163" spans="1:18" x14ac:dyDescent="0.25">
      <c r="A163">
        <f t="shared" si="30"/>
        <v>148</v>
      </c>
      <c r="B163" s="15">
        <f t="shared" si="24"/>
        <v>1</v>
      </c>
      <c r="C163" s="22">
        <f t="shared" si="31"/>
        <v>0.99153555101635793</v>
      </c>
      <c r="D163" s="21">
        <f t="shared" si="32"/>
        <v>0.89068188026540163</v>
      </c>
      <c r="E163" s="8">
        <f t="shared" si="33"/>
        <v>0.83214936404591178</v>
      </c>
      <c r="F163" t="s">
        <v>1</v>
      </c>
      <c r="G163" s="27">
        <f t="shared" si="25"/>
        <v>0.83214936404591244</v>
      </c>
      <c r="H163" s="29">
        <f t="shared" si="26"/>
        <v>0</v>
      </c>
      <c r="J163">
        <f t="shared" si="27"/>
        <v>0.83214936404591289</v>
      </c>
      <c r="M163" s="8">
        <f t="shared" si="34"/>
        <v>0.8982853709606694</v>
      </c>
      <c r="O163" s="27">
        <f t="shared" si="28"/>
        <v>0.89828537096071481</v>
      </c>
      <c r="P163" s="29">
        <f t="shared" si="35"/>
        <v>4.5408121707168903E-14</v>
      </c>
      <c r="R163">
        <f t="shared" si="29"/>
        <v>0.89828537096072381</v>
      </c>
    </row>
    <row r="164" spans="1:18" x14ac:dyDescent="0.25">
      <c r="A164">
        <f t="shared" si="30"/>
        <v>149</v>
      </c>
      <c r="B164" s="15">
        <f t="shared" si="24"/>
        <v>1</v>
      </c>
      <c r="C164" s="22">
        <f t="shared" si="31"/>
        <v>0.99153555101635893</v>
      </c>
      <c r="D164" s="21">
        <f t="shared" si="32"/>
        <v>0.89068188026542083</v>
      </c>
      <c r="E164" s="8">
        <f t="shared" si="33"/>
        <v>0.832149364045912</v>
      </c>
      <c r="F164" t="s">
        <v>1</v>
      </c>
      <c r="G164" s="27">
        <f t="shared" si="25"/>
        <v>0.83214936404591255</v>
      </c>
      <c r="H164" s="29">
        <f t="shared" si="26"/>
        <v>0</v>
      </c>
      <c r="J164">
        <f t="shared" si="27"/>
        <v>0.83214936404591289</v>
      </c>
      <c r="M164" s="8">
        <f t="shared" si="34"/>
        <v>0.89828537096068306</v>
      </c>
      <c r="O164" s="27">
        <f t="shared" si="28"/>
        <v>0.89828537096071714</v>
      </c>
      <c r="P164" s="29">
        <f t="shared" si="35"/>
        <v>3.4083846855992306E-14</v>
      </c>
      <c r="R164">
        <f t="shared" si="29"/>
        <v>0.89828537096072381</v>
      </c>
    </row>
    <row r="165" spans="1:18" x14ac:dyDescent="0.25">
      <c r="A165">
        <f t="shared" si="30"/>
        <v>150</v>
      </c>
      <c r="B165" s="15">
        <f t="shared" si="24"/>
        <v>1</v>
      </c>
      <c r="C165" s="22">
        <f t="shared" si="31"/>
        <v>0.99153555101635948</v>
      </c>
      <c r="D165" s="21">
        <f t="shared" si="32"/>
        <v>0.89068188026543527</v>
      </c>
      <c r="E165" s="8">
        <f t="shared" si="33"/>
        <v>0.83214936404591222</v>
      </c>
      <c r="F165" t="s">
        <v>1</v>
      </c>
      <c r="G165" s="27">
        <f t="shared" si="25"/>
        <v>0.83214936404591255</v>
      </c>
      <c r="H165" s="29">
        <f t="shared" si="26"/>
        <v>0</v>
      </c>
      <c r="J165">
        <f t="shared" si="27"/>
        <v>0.83214936404591289</v>
      </c>
      <c r="M165" s="8">
        <f t="shared" si="34"/>
        <v>0.89828537096069327</v>
      </c>
      <c r="O165" s="27">
        <f t="shared" si="28"/>
        <v>0.89828537096071881</v>
      </c>
      <c r="P165" s="29">
        <f t="shared" si="35"/>
        <v>2.55351295663786E-14</v>
      </c>
      <c r="R165">
        <f t="shared" si="29"/>
        <v>0.89828537096072381</v>
      </c>
    </row>
    <row r="166" spans="1:18" x14ac:dyDescent="0.25">
      <c r="A166">
        <f t="shared" si="30"/>
        <v>151</v>
      </c>
      <c r="B166" s="15">
        <f t="shared" si="24"/>
        <v>1</v>
      </c>
      <c r="C166" s="22">
        <f t="shared" si="31"/>
        <v>0.99153555101636004</v>
      </c>
      <c r="D166" s="21">
        <f t="shared" si="32"/>
        <v>0.89068188026544592</v>
      </c>
      <c r="E166" s="8">
        <f t="shared" si="33"/>
        <v>0.83214936404591233</v>
      </c>
      <c r="F166" t="s">
        <v>1</v>
      </c>
      <c r="G166" s="27">
        <f t="shared" si="25"/>
        <v>0.83214936404591267</v>
      </c>
      <c r="H166" s="29">
        <f t="shared" si="26"/>
        <v>0</v>
      </c>
      <c r="J166">
        <f t="shared" si="27"/>
        <v>0.83214936404591289</v>
      </c>
      <c r="M166" s="8">
        <f t="shared" si="34"/>
        <v>0.89828537096070094</v>
      </c>
      <c r="O166" s="27">
        <f t="shared" si="28"/>
        <v>0.89828537096072003</v>
      </c>
      <c r="P166" s="29">
        <f t="shared" si="35"/>
        <v>1.9095836023552692E-14</v>
      </c>
      <c r="R166">
        <f t="shared" si="29"/>
        <v>0.89828537096072381</v>
      </c>
    </row>
    <row r="167" spans="1:18" x14ac:dyDescent="0.25">
      <c r="A167">
        <f t="shared" si="30"/>
        <v>152</v>
      </c>
      <c r="B167" s="15">
        <f t="shared" si="24"/>
        <v>1</v>
      </c>
      <c r="C167" s="22">
        <f t="shared" si="31"/>
        <v>0.99153555101636037</v>
      </c>
      <c r="D167" s="21">
        <f t="shared" si="32"/>
        <v>0.89068188026545403</v>
      </c>
      <c r="E167" s="8">
        <f t="shared" si="33"/>
        <v>0.83214936404591244</v>
      </c>
      <c r="F167" t="s">
        <v>1</v>
      </c>
      <c r="G167" s="27">
        <f t="shared" si="25"/>
        <v>0.83214936404591278</v>
      </c>
      <c r="H167" s="29">
        <f t="shared" si="26"/>
        <v>0</v>
      </c>
      <c r="J167">
        <f t="shared" si="27"/>
        <v>0.83214936404591289</v>
      </c>
      <c r="M167" s="8">
        <f t="shared" si="34"/>
        <v>0.89828537096070671</v>
      </c>
      <c r="O167" s="27">
        <f t="shared" si="28"/>
        <v>0.89828537096072103</v>
      </c>
      <c r="P167" s="29">
        <f t="shared" si="35"/>
        <v>1.4321877017664519E-14</v>
      </c>
      <c r="R167">
        <f t="shared" si="29"/>
        <v>0.89828537096072381</v>
      </c>
    </row>
    <row r="168" spans="1:18" x14ac:dyDescent="0.25">
      <c r="A168">
        <f t="shared" si="30"/>
        <v>153</v>
      </c>
      <c r="B168" s="15">
        <f t="shared" si="24"/>
        <v>1</v>
      </c>
      <c r="C168" s="22">
        <f t="shared" si="31"/>
        <v>0.99153555101636059</v>
      </c>
      <c r="D168" s="21">
        <f t="shared" si="32"/>
        <v>0.89068188026546002</v>
      </c>
      <c r="E168" s="8">
        <f t="shared" si="33"/>
        <v>0.83214936404591255</v>
      </c>
      <c r="F168" t="s">
        <v>1</v>
      </c>
      <c r="G168" s="27">
        <f t="shared" si="25"/>
        <v>0.83214936404591278</v>
      </c>
      <c r="H168" s="29">
        <f t="shared" si="26"/>
        <v>0</v>
      </c>
      <c r="J168">
        <f t="shared" si="27"/>
        <v>0.83214936404591289</v>
      </c>
      <c r="M168" s="8">
        <f t="shared" si="34"/>
        <v>0.89828537096071104</v>
      </c>
      <c r="O168" s="27">
        <f t="shared" si="28"/>
        <v>0.8982853709607217</v>
      </c>
      <c r="P168" s="29">
        <f t="shared" si="35"/>
        <v>1.0658141036401503E-14</v>
      </c>
      <c r="R168">
        <f t="shared" si="29"/>
        <v>0.89828537096072381</v>
      </c>
    </row>
    <row r="169" spans="1:18" x14ac:dyDescent="0.25">
      <c r="A169">
        <f t="shared" si="30"/>
        <v>154</v>
      </c>
      <c r="B169" s="15">
        <f t="shared" si="24"/>
        <v>1</v>
      </c>
      <c r="C169" s="22">
        <f t="shared" si="31"/>
        <v>0.99153555101636082</v>
      </c>
      <c r="D169" s="21">
        <f t="shared" si="32"/>
        <v>0.89068188026546447</v>
      </c>
      <c r="E169" s="8">
        <f t="shared" si="33"/>
        <v>0.83214936404591267</v>
      </c>
      <c r="F169" t="s">
        <v>1</v>
      </c>
      <c r="G169" s="27">
        <f t="shared" si="25"/>
        <v>0.83214936404591267</v>
      </c>
      <c r="H169" s="29">
        <f t="shared" si="26"/>
        <v>0</v>
      </c>
      <c r="J169">
        <f t="shared" si="27"/>
        <v>0.83214936404591289</v>
      </c>
      <c r="M169" s="8">
        <f t="shared" si="34"/>
        <v>0.89828537096071426</v>
      </c>
      <c r="O169" s="27">
        <f t="shared" si="28"/>
        <v>0.89828537096072225</v>
      </c>
      <c r="P169" s="29">
        <f t="shared" si="35"/>
        <v>7.9936057773011271E-15</v>
      </c>
      <c r="R169">
        <f t="shared" si="29"/>
        <v>0.89828537096072381</v>
      </c>
    </row>
    <row r="170" spans="1:18" x14ac:dyDescent="0.25">
      <c r="A170">
        <f t="shared" si="30"/>
        <v>155</v>
      </c>
      <c r="B170" s="15">
        <f t="shared" si="24"/>
        <v>1</v>
      </c>
      <c r="C170" s="22">
        <f t="shared" si="31"/>
        <v>0.99153555101636082</v>
      </c>
      <c r="D170" s="21">
        <f t="shared" si="32"/>
        <v>0.89068188026546791</v>
      </c>
      <c r="E170" s="8">
        <f t="shared" si="33"/>
        <v>0.83214936404591267</v>
      </c>
      <c r="F170" t="s">
        <v>1</v>
      </c>
      <c r="G170" s="27">
        <f t="shared" si="25"/>
        <v>0.83214936404591267</v>
      </c>
      <c r="H170" s="29">
        <f t="shared" si="26"/>
        <v>0</v>
      </c>
      <c r="J170">
        <f t="shared" si="27"/>
        <v>0.83214936404591289</v>
      </c>
      <c r="M170" s="8">
        <f t="shared" si="34"/>
        <v>0.8982853709607167</v>
      </c>
      <c r="O170" s="27">
        <f t="shared" si="28"/>
        <v>0.89828537096072258</v>
      </c>
      <c r="P170" s="29">
        <f t="shared" si="35"/>
        <v>5.8841820305133297E-15</v>
      </c>
      <c r="R170">
        <f t="shared" si="29"/>
        <v>0.89828537096072381</v>
      </c>
    </row>
    <row r="171" spans="1:18" x14ac:dyDescent="0.25">
      <c r="A171">
        <f t="shared" si="30"/>
        <v>156</v>
      </c>
      <c r="B171" s="15">
        <f t="shared" si="24"/>
        <v>1</v>
      </c>
      <c r="C171" s="22">
        <f t="shared" si="31"/>
        <v>0.99153555101636115</v>
      </c>
      <c r="D171" s="21">
        <f t="shared" si="32"/>
        <v>0.89068188026547035</v>
      </c>
      <c r="E171" s="8">
        <f t="shared" si="33"/>
        <v>0.83214936404591267</v>
      </c>
      <c r="F171" t="s">
        <v>1</v>
      </c>
      <c r="G171" s="27">
        <f t="shared" si="25"/>
        <v>0.83214936404591278</v>
      </c>
      <c r="H171" s="29">
        <f t="shared" si="26"/>
        <v>0</v>
      </c>
      <c r="J171">
        <f t="shared" si="27"/>
        <v>0.83214936404591289</v>
      </c>
      <c r="M171" s="8">
        <f t="shared" si="34"/>
        <v>0.89828537096071848</v>
      </c>
      <c r="O171" s="27">
        <f t="shared" si="28"/>
        <v>0.89828537096072292</v>
      </c>
      <c r="P171" s="29">
        <f t="shared" si="35"/>
        <v>4.4408920985006262E-15</v>
      </c>
      <c r="R171">
        <f t="shared" si="29"/>
        <v>0.89828537096072381</v>
      </c>
    </row>
    <row r="172" spans="1:18" x14ac:dyDescent="0.25">
      <c r="A172">
        <f t="shared" si="30"/>
        <v>157</v>
      </c>
      <c r="B172" s="15">
        <f t="shared" si="24"/>
        <v>1</v>
      </c>
      <c r="C172" s="22">
        <f t="shared" si="31"/>
        <v>0.99153555101636115</v>
      </c>
      <c r="D172" s="21">
        <f t="shared" si="32"/>
        <v>0.89068188026547235</v>
      </c>
      <c r="E172" s="8">
        <f t="shared" si="33"/>
        <v>0.83214936404591267</v>
      </c>
      <c r="F172" t="s">
        <v>1</v>
      </c>
      <c r="G172" s="27">
        <f t="shared" si="25"/>
        <v>0.83214936404591278</v>
      </c>
      <c r="H172" s="29">
        <f t="shared" si="26"/>
        <v>0</v>
      </c>
      <c r="J172">
        <f t="shared" si="27"/>
        <v>0.83214936404591289</v>
      </c>
      <c r="M172" s="8">
        <f t="shared" si="34"/>
        <v>0.89828537096071981</v>
      </c>
      <c r="O172" s="27">
        <f t="shared" si="28"/>
        <v>0.89828537096072314</v>
      </c>
      <c r="P172" s="29">
        <f t="shared" si="35"/>
        <v>3.3306690738754696E-15</v>
      </c>
      <c r="R172">
        <f t="shared" si="29"/>
        <v>0.89828537096072381</v>
      </c>
    </row>
    <row r="173" spans="1:18" x14ac:dyDescent="0.25">
      <c r="A173">
        <f t="shared" si="30"/>
        <v>158</v>
      </c>
      <c r="B173" s="15">
        <f t="shared" si="24"/>
        <v>1</v>
      </c>
      <c r="C173" s="22">
        <f t="shared" si="31"/>
        <v>0.99153555101636115</v>
      </c>
      <c r="D173" s="21">
        <f t="shared" si="32"/>
        <v>0.89068188026547368</v>
      </c>
      <c r="E173" s="8">
        <f t="shared" si="33"/>
        <v>0.83214936404591267</v>
      </c>
      <c r="F173" t="s">
        <v>1</v>
      </c>
      <c r="G173" s="27">
        <f t="shared" si="25"/>
        <v>0.83214936404591278</v>
      </c>
      <c r="H173" s="29">
        <f t="shared" si="26"/>
        <v>0</v>
      </c>
      <c r="J173">
        <f t="shared" si="27"/>
        <v>0.83214936404591289</v>
      </c>
      <c r="M173" s="8">
        <f t="shared" si="34"/>
        <v>0.89828537096072081</v>
      </c>
      <c r="O173" s="27">
        <f t="shared" si="28"/>
        <v>0.89828537096072325</v>
      </c>
      <c r="P173" s="29">
        <f t="shared" si="35"/>
        <v>2.4424906541753444E-15</v>
      </c>
      <c r="R173">
        <f t="shared" si="29"/>
        <v>0.89828537096072381</v>
      </c>
    </row>
    <row r="174" spans="1:18" x14ac:dyDescent="0.25">
      <c r="A174">
        <f t="shared" si="30"/>
        <v>159</v>
      </c>
      <c r="B174" s="15">
        <f t="shared" si="24"/>
        <v>1</v>
      </c>
      <c r="C174" s="22">
        <f t="shared" si="31"/>
        <v>0.99153555101636115</v>
      </c>
      <c r="D174" s="21">
        <f t="shared" si="32"/>
        <v>0.89068188026547468</v>
      </c>
      <c r="E174" s="8">
        <f t="shared" si="33"/>
        <v>0.83214936404591267</v>
      </c>
      <c r="F174" t="s">
        <v>1</v>
      </c>
      <c r="G174" s="27">
        <f t="shared" si="25"/>
        <v>0.83214936404591278</v>
      </c>
      <c r="H174" s="29">
        <f t="shared" si="26"/>
        <v>0</v>
      </c>
      <c r="J174">
        <f t="shared" si="27"/>
        <v>0.83214936404591289</v>
      </c>
      <c r="M174" s="8">
        <f t="shared" si="34"/>
        <v>0.89828537096072159</v>
      </c>
      <c r="O174" s="27">
        <f t="shared" si="28"/>
        <v>0.89828537096072336</v>
      </c>
      <c r="P174" s="29">
        <f t="shared" si="35"/>
        <v>1.7763568394002505E-15</v>
      </c>
      <c r="R174">
        <f t="shared" si="29"/>
        <v>0.89828537096072381</v>
      </c>
    </row>
    <row r="175" spans="1:18" x14ac:dyDescent="0.25">
      <c r="A175">
        <f t="shared" si="30"/>
        <v>160</v>
      </c>
      <c r="B175" s="15">
        <f t="shared" si="24"/>
        <v>1</v>
      </c>
      <c r="C175" s="22">
        <f t="shared" si="31"/>
        <v>0.99153555101636137</v>
      </c>
      <c r="D175" s="21">
        <f t="shared" si="32"/>
        <v>0.89068188026547546</v>
      </c>
      <c r="E175" s="8">
        <f t="shared" si="33"/>
        <v>0.83214936404591267</v>
      </c>
      <c r="F175" t="s">
        <v>1</v>
      </c>
      <c r="G175" s="27">
        <f t="shared" si="25"/>
        <v>0.83214936404591278</v>
      </c>
      <c r="H175" s="29">
        <f t="shared" si="26"/>
        <v>0</v>
      </c>
      <c r="J175">
        <f t="shared" si="27"/>
        <v>0.83214936404591289</v>
      </c>
      <c r="M175" s="8">
        <f t="shared" si="34"/>
        <v>0.89828537096072214</v>
      </c>
      <c r="O175" s="27">
        <f t="shared" si="28"/>
        <v>0.89828537096072347</v>
      </c>
      <c r="P175" s="29">
        <f t="shared" si="35"/>
        <v>1.3322676295501878E-15</v>
      </c>
      <c r="R175">
        <f t="shared" si="29"/>
        <v>0.89828537096072381</v>
      </c>
    </row>
    <row r="176" spans="1:18" x14ac:dyDescent="0.25">
      <c r="A176">
        <f t="shared" si="30"/>
        <v>161</v>
      </c>
      <c r="B176" s="15">
        <f t="shared" si="24"/>
        <v>1</v>
      </c>
      <c r="C176" s="22">
        <f t="shared" si="31"/>
        <v>0.99153555101636137</v>
      </c>
      <c r="D176" s="21">
        <f t="shared" si="32"/>
        <v>0.89068188026547623</v>
      </c>
      <c r="E176" s="8">
        <f t="shared" si="33"/>
        <v>0.83214936404591267</v>
      </c>
      <c r="F176" t="s">
        <v>1</v>
      </c>
      <c r="G176" s="27">
        <f t="shared" si="25"/>
        <v>0.83214936404591278</v>
      </c>
      <c r="H176" s="29">
        <f t="shared" si="26"/>
        <v>0</v>
      </c>
      <c r="J176">
        <f t="shared" si="27"/>
        <v>0.83214936404591289</v>
      </c>
      <c r="M176" s="8">
        <f t="shared" si="34"/>
        <v>0.89828537096072258</v>
      </c>
      <c r="O176" s="27">
        <f t="shared" si="28"/>
        <v>0.89828537096072369</v>
      </c>
      <c r="P176" s="29">
        <f t="shared" si="35"/>
        <v>1.1102230246251565E-15</v>
      </c>
      <c r="R176">
        <f t="shared" si="29"/>
        <v>0.89828537096072381</v>
      </c>
    </row>
    <row r="177" spans="1:18" x14ac:dyDescent="0.25">
      <c r="A177">
        <f t="shared" si="30"/>
        <v>162</v>
      </c>
      <c r="B177" s="15">
        <f t="shared" si="24"/>
        <v>1</v>
      </c>
      <c r="C177" s="22">
        <f t="shared" si="31"/>
        <v>0.99153555101636137</v>
      </c>
      <c r="D177" s="21">
        <f t="shared" si="32"/>
        <v>0.89068188026547668</v>
      </c>
      <c r="E177" s="8">
        <f t="shared" si="33"/>
        <v>0.83214936404591267</v>
      </c>
      <c r="F177" t="s">
        <v>1</v>
      </c>
      <c r="G177" s="27">
        <f t="shared" si="25"/>
        <v>0.83214936404591278</v>
      </c>
      <c r="H177" s="29">
        <f t="shared" si="26"/>
        <v>0</v>
      </c>
      <c r="J177">
        <f t="shared" si="27"/>
        <v>0.83214936404591289</v>
      </c>
      <c r="M177" s="8">
        <f t="shared" si="34"/>
        <v>0.89828537096072292</v>
      </c>
      <c r="O177" s="27">
        <f t="shared" si="28"/>
        <v>0.89828537096072369</v>
      </c>
      <c r="P177" s="29">
        <f t="shared" si="35"/>
        <v>0</v>
      </c>
      <c r="R177">
        <f t="shared" si="29"/>
        <v>0.89828537096072381</v>
      </c>
    </row>
    <row r="178" spans="1:18" x14ac:dyDescent="0.25">
      <c r="A178">
        <f t="shared" si="30"/>
        <v>163</v>
      </c>
      <c r="B178" s="15">
        <f t="shared" si="24"/>
        <v>1</v>
      </c>
      <c r="C178" s="22">
        <f t="shared" si="31"/>
        <v>0.99153555101636137</v>
      </c>
      <c r="D178" s="21">
        <f t="shared" si="32"/>
        <v>0.89068188026547701</v>
      </c>
      <c r="E178" s="8">
        <f t="shared" si="33"/>
        <v>0.83214936404591267</v>
      </c>
      <c r="F178" t="s">
        <v>1</v>
      </c>
      <c r="G178" s="27">
        <f t="shared" si="25"/>
        <v>0.83214936404591278</v>
      </c>
      <c r="H178" s="29">
        <f t="shared" si="26"/>
        <v>0</v>
      </c>
      <c r="J178">
        <f t="shared" si="27"/>
        <v>0.83214936404591289</v>
      </c>
      <c r="M178" s="8">
        <f t="shared" si="34"/>
        <v>0.89828537096072314</v>
      </c>
      <c r="O178" s="27">
        <f t="shared" si="28"/>
        <v>0.89828537096072369</v>
      </c>
      <c r="P178" s="29">
        <f t="shared" si="35"/>
        <v>0</v>
      </c>
      <c r="R178">
        <f t="shared" si="29"/>
        <v>0.89828537096072381</v>
      </c>
    </row>
    <row r="179" spans="1:18" x14ac:dyDescent="0.25">
      <c r="A179">
        <f t="shared" si="30"/>
        <v>164</v>
      </c>
      <c r="B179" s="15">
        <f t="shared" si="24"/>
        <v>1</v>
      </c>
      <c r="C179" s="22">
        <f t="shared" si="31"/>
        <v>0.99153555101636137</v>
      </c>
      <c r="D179" s="21">
        <f t="shared" si="32"/>
        <v>0.89068188026547723</v>
      </c>
      <c r="E179" s="8">
        <f t="shared" si="33"/>
        <v>0.83214936404591267</v>
      </c>
      <c r="F179" t="s">
        <v>1</v>
      </c>
      <c r="G179" s="27">
        <f t="shared" si="25"/>
        <v>0.83214936404591278</v>
      </c>
      <c r="H179" s="29">
        <f t="shared" si="26"/>
        <v>0</v>
      </c>
      <c r="J179">
        <f t="shared" si="27"/>
        <v>0.83214936404591289</v>
      </c>
      <c r="M179" s="8">
        <f t="shared" si="34"/>
        <v>0.89828537096072325</v>
      </c>
      <c r="O179" s="27">
        <f t="shared" si="28"/>
        <v>0.89828537096072369</v>
      </c>
      <c r="P179" s="29">
        <f t="shared" si="35"/>
        <v>0</v>
      </c>
      <c r="R179">
        <f t="shared" si="29"/>
        <v>0.89828537096072381</v>
      </c>
    </row>
    <row r="180" spans="1:18" x14ac:dyDescent="0.25">
      <c r="A180">
        <f t="shared" si="30"/>
        <v>165</v>
      </c>
      <c r="B180" s="15">
        <f t="shared" si="24"/>
        <v>1</v>
      </c>
      <c r="C180" s="22">
        <f t="shared" si="31"/>
        <v>0.99153555101636137</v>
      </c>
      <c r="D180" s="21">
        <f t="shared" si="32"/>
        <v>0.89068188026547734</v>
      </c>
      <c r="E180" s="8">
        <f t="shared" si="33"/>
        <v>0.83214936404591267</v>
      </c>
      <c r="F180" t="s">
        <v>1</v>
      </c>
      <c r="G180" s="27">
        <f t="shared" si="25"/>
        <v>0.83214936404591278</v>
      </c>
      <c r="H180" s="29">
        <f t="shared" si="26"/>
        <v>0</v>
      </c>
      <c r="J180">
        <f t="shared" si="27"/>
        <v>0.83214936404591289</v>
      </c>
      <c r="M180" s="8">
        <f t="shared" si="34"/>
        <v>0.89828537096072336</v>
      </c>
      <c r="O180" s="27">
        <f t="shared" si="28"/>
        <v>0.89828537096072369</v>
      </c>
      <c r="P180" s="29">
        <f t="shared" si="35"/>
        <v>0</v>
      </c>
      <c r="R180">
        <f t="shared" si="29"/>
        <v>0.89828537096072381</v>
      </c>
    </row>
    <row r="181" spans="1:18" x14ac:dyDescent="0.25">
      <c r="A181">
        <f t="shared" si="30"/>
        <v>166</v>
      </c>
      <c r="B181" s="15">
        <f t="shared" si="24"/>
        <v>1</v>
      </c>
      <c r="C181" s="22">
        <f t="shared" si="31"/>
        <v>0.99153555101636137</v>
      </c>
      <c r="D181" s="21">
        <f t="shared" si="32"/>
        <v>0.89068188026547745</v>
      </c>
      <c r="E181" s="8">
        <f t="shared" si="33"/>
        <v>0.83214936404591267</v>
      </c>
      <c r="F181" t="s">
        <v>1</v>
      </c>
      <c r="G181" s="27">
        <f t="shared" si="25"/>
        <v>0.83214936404591278</v>
      </c>
      <c r="H181" s="29">
        <f t="shared" si="26"/>
        <v>0</v>
      </c>
      <c r="J181">
        <f t="shared" si="27"/>
        <v>0.83214936404591289</v>
      </c>
      <c r="M181" s="8">
        <f t="shared" si="34"/>
        <v>0.89828537096072347</v>
      </c>
      <c r="O181" s="27">
        <f t="shared" si="28"/>
        <v>0.89828537096072381</v>
      </c>
      <c r="P181" s="29">
        <f t="shared" si="35"/>
        <v>0</v>
      </c>
      <c r="R181">
        <f t="shared" si="29"/>
        <v>0.89828537096072381</v>
      </c>
    </row>
    <row r="182" spans="1:18" x14ac:dyDescent="0.25">
      <c r="A182">
        <f t="shared" si="30"/>
        <v>167</v>
      </c>
      <c r="B182" s="15">
        <f t="shared" si="24"/>
        <v>1</v>
      </c>
      <c r="C182" s="22">
        <f t="shared" si="31"/>
        <v>0.99153555101636137</v>
      </c>
      <c r="D182" s="21">
        <f t="shared" si="32"/>
        <v>0.89068188026547757</v>
      </c>
      <c r="E182" s="8">
        <f t="shared" si="33"/>
        <v>0.83214936404591267</v>
      </c>
      <c r="F182" t="s">
        <v>1</v>
      </c>
      <c r="G182" s="27">
        <f t="shared" si="25"/>
        <v>0.83214936404591278</v>
      </c>
      <c r="H182" s="29">
        <f t="shared" si="26"/>
        <v>0</v>
      </c>
      <c r="J182">
        <f t="shared" si="27"/>
        <v>0.83214936404591289</v>
      </c>
      <c r="M182" s="8">
        <f t="shared" si="34"/>
        <v>0.89828537096072358</v>
      </c>
      <c r="O182" s="27">
        <f t="shared" si="28"/>
        <v>0.89828537096072381</v>
      </c>
      <c r="P182" s="29">
        <f t="shared" si="35"/>
        <v>0</v>
      </c>
      <c r="R182">
        <f t="shared" si="29"/>
        <v>0.89828537096072381</v>
      </c>
    </row>
    <row r="183" spans="1:18" x14ac:dyDescent="0.25">
      <c r="A183">
        <f t="shared" si="30"/>
        <v>168</v>
      </c>
      <c r="B183" s="15">
        <f t="shared" si="24"/>
        <v>1</v>
      </c>
      <c r="C183" s="22">
        <f t="shared" si="31"/>
        <v>0.99153555101636137</v>
      </c>
      <c r="D183" s="21">
        <f t="shared" si="32"/>
        <v>0.89068188026547768</v>
      </c>
      <c r="E183" s="8">
        <f t="shared" si="33"/>
        <v>0.83214936404591267</v>
      </c>
      <c r="F183" t="s">
        <v>1</v>
      </c>
      <c r="G183" s="27">
        <f t="shared" si="25"/>
        <v>0.83214936404591278</v>
      </c>
      <c r="H183" s="29">
        <f t="shared" si="26"/>
        <v>0</v>
      </c>
      <c r="J183">
        <f t="shared" si="27"/>
        <v>0.83214936404591289</v>
      </c>
      <c r="M183" s="8">
        <f t="shared" si="34"/>
        <v>0.89828537096072369</v>
      </c>
      <c r="O183" s="27">
        <f t="shared" si="28"/>
        <v>0.89828537096072381</v>
      </c>
      <c r="P183" s="29">
        <f t="shared" si="35"/>
        <v>0</v>
      </c>
      <c r="R183">
        <f t="shared" si="29"/>
        <v>0.89828537096072381</v>
      </c>
    </row>
    <row r="184" spans="1:18" x14ac:dyDescent="0.25">
      <c r="A184">
        <f t="shared" si="30"/>
        <v>169</v>
      </c>
      <c r="B184" s="15">
        <f t="shared" si="24"/>
        <v>1</v>
      </c>
      <c r="C184" s="22">
        <f t="shared" si="31"/>
        <v>0.99153555101636137</v>
      </c>
      <c r="D184" s="21">
        <f t="shared" si="32"/>
        <v>0.89068188026547779</v>
      </c>
      <c r="E184" s="8">
        <f t="shared" si="33"/>
        <v>0.83214936404591267</v>
      </c>
      <c r="F184" t="s">
        <v>1</v>
      </c>
      <c r="G184" s="27">
        <f t="shared" si="25"/>
        <v>0.83214936404591278</v>
      </c>
      <c r="H184" s="29">
        <f t="shared" si="26"/>
        <v>0</v>
      </c>
      <c r="J184">
        <f t="shared" si="27"/>
        <v>0.83214936404591289</v>
      </c>
      <c r="M184" s="8">
        <f t="shared" si="34"/>
        <v>0.89828537096072369</v>
      </c>
      <c r="O184" s="27">
        <f t="shared" si="28"/>
        <v>0.89828537096072381</v>
      </c>
      <c r="P184" s="29">
        <f t="shared" si="35"/>
        <v>0</v>
      </c>
      <c r="R184">
        <f t="shared" si="29"/>
        <v>0.89828537096072381</v>
      </c>
    </row>
    <row r="185" spans="1:18" x14ac:dyDescent="0.25">
      <c r="A185">
        <f t="shared" si="30"/>
        <v>170</v>
      </c>
      <c r="B185" s="15">
        <f t="shared" si="24"/>
        <v>1</v>
      </c>
      <c r="C185" s="22">
        <f t="shared" si="31"/>
        <v>0.99153555101636137</v>
      </c>
      <c r="D185" s="21">
        <f t="shared" si="32"/>
        <v>0.89068188026547779</v>
      </c>
      <c r="E185" s="8">
        <f t="shared" si="33"/>
        <v>0.83214936404591267</v>
      </c>
      <c r="F185" t="s">
        <v>1</v>
      </c>
      <c r="G185" s="27">
        <f t="shared" si="25"/>
        <v>0.83214936404591278</v>
      </c>
      <c r="H185" s="29">
        <f t="shared" si="26"/>
        <v>0</v>
      </c>
      <c r="J185">
        <f t="shared" si="27"/>
        <v>0.83214936404591289</v>
      </c>
      <c r="M185" s="8">
        <f t="shared" si="34"/>
        <v>0.89828537096072369</v>
      </c>
      <c r="O185" s="27">
        <f t="shared" si="28"/>
        <v>0.89828537096072381</v>
      </c>
      <c r="P185" s="29">
        <f t="shared" si="35"/>
        <v>0</v>
      </c>
      <c r="R185">
        <f t="shared" si="29"/>
        <v>0.89828537096072381</v>
      </c>
    </row>
    <row r="186" spans="1:18" x14ac:dyDescent="0.25">
      <c r="A186">
        <f t="shared" si="30"/>
        <v>171</v>
      </c>
      <c r="B186" s="15">
        <f t="shared" si="24"/>
        <v>1</v>
      </c>
      <c r="C186" s="22">
        <f t="shared" si="31"/>
        <v>0.99153555101636137</v>
      </c>
      <c r="D186" s="21">
        <f t="shared" si="32"/>
        <v>0.89068188026547779</v>
      </c>
      <c r="E186" s="8">
        <f t="shared" si="33"/>
        <v>0.83214936404591267</v>
      </c>
      <c r="F186" t="s">
        <v>1</v>
      </c>
      <c r="G186" s="27">
        <f t="shared" si="25"/>
        <v>0.83214936404591278</v>
      </c>
      <c r="H186" s="29">
        <f t="shared" si="26"/>
        <v>0</v>
      </c>
      <c r="J186">
        <f t="shared" si="27"/>
        <v>0.83214936404591289</v>
      </c>
      <c r="M186" s="8">
        <f t="shared" si="34"/>
        <v>0.89828537096072369</v>
      </c>
      <c r="O186" s="27">
        <f t="shared" si="28"/>
        <v>0.89828537096072381</v>
      </c>
      <c r="P186" s="29">
        <f t="shared" si="35"/>
        <v>0</v>
      </c>
      <c r="R186">
        <f t="shared" si="29"/>
        <v>0.89828537096072381</v>
      </c>
    </row>
    <row r="187" spans="1:18" x14ac:dyDescent="0.25">
      <c r="A187">
        <f t="shared" si="30"/>
        <v>172</v>
      </c>
      <c r="B187" s="15">
        <f t="shared" si="24"/>
        <v>1</v>
      </c>
      <c r="C187" s="22">
        <f t="shared" si="31"/>
        <v>0.99153555101636137</v>
      </c>
      <c r="D187" s="21">
        <f t="shared" si="32"/>
        <v>0.89068188026547779</v>
      </c>
      <c r="E187" s="8">
        <f t="shared" si="33"/>
        <v>0.83214936404591267</v>
      </c>
      <c r="F187" t="s">
        <v>1</v>
      </c>
      <c r="G187" s="27">
        <f t="shared" si="25"/>
        <v>0.83214936404591278</v>
      </c>
      <c r="H187" s="29">
        <f t="shared" si="26"/>
        <v>0</v>
      </c>
      <c r="J187">
        <f t="shared" si="27"/>
        <v>0.83214936404591289</v>
      </c>
      <c r="M187" s="8">
        <f t="shared" si="34"/>
        <v>0.89828537096072369</v>
      </c>
      <c r="O187" s="27">
        <f t="shared" si="28"/>
        <v>0.89828537096072381</v>
      </c>
      <c r="P187" s="29">
        <f t="shared" si="35"/>
        <v>0</v>
      </c>
      <c r="R187">
        <f t="shared" si="29"/>
        <v>0.89828537096072381</v>
      </c>
    </row>
    <row r="188" spans="1:18" x14ac:dyDescent="0.25">
      <c r="A188">
        <f t="shared" si="30"/>
        <v>173</v>
      </c>
      <c r="B188" s="15">
        <f t="shared" si="24"/>
        <v>1</v>
      </c>
      <c r="C188" s="22">
        <f t="shared" si="31"/>
        <v>0.99153555101636137</v>
      </c>
      <c r="D188" s="21">
        <f t="shared" si="32"/>
        <v>0.89068188026547779</v>
      </c>
      <c r="E188" s="8">
        <f t="shared" si="33"/>
        <v>0.83214936404591267</v>
      </c>
      <c r="F188" t="s">
        <v>1</v>
      </c>
      <c r="G188" s="27">
        <f t="shared" si="25"/>
        <v>0.83214936404591278</v>
      </c>
      <c r="H188" s="29">
        <f t="shared" si="26"/>
        <v>0</v>
      </c>
      <c r="J188">
        <f t="shared" si="27"/>
        <v>0.83214936404591289</v>
      </c>
      <c r="M188" s="8">
        <f t="shared" si="34"/>
        <v>0.89828537096072369</v>
      </c>
      <c r="O188" s="27">
        <f t="shared" si="28"/>
        <v>0.89828537096072381</v>
      </c>
      <c r="P188" s="29">
        <f t="shared" si="35"/>
        <v>0</v>
      </c>
      <c r="R188">
        <f t="shared" si="29"/>
        <v>0.89828537096072381</v>
      </c>
    </row>
    <row r="189" spans="1:18" x14ac:dyDescent="0.25">
      <c r="A189">
        <f t="shared" si="30"/>
        <v>174</v>
      </c>
      <c r="B189" s="15">
        <f t="shared" si="24"/>
        <v>1</v>
      </c>
      <c r="C189" s="22">
        <f t="shared" si="31"/>
        <v>0.99153555101636137</v>
      </c>
      <c r="D189" s="21">
        <f t="shared" si="32"/>
        <v>0.89068188026547779</v>
      </c>
      <c r="E189" s="8">
        <f t="shared" si="33"/>
        <v>0.83214936404591267</v>
      </c>
      <c r="F189" t="s">
        <v>1</v>
      </c>
      <c r="G189" s="27">
        <f t="shared" si="25"/>
        <v>0.83214936404591278</v>
      </c>
      <c r="H189" s="29">
        <f t="shared" si="26"/>
        <v>0</v>
      </c>
      <c r="J189">
        <f t="shared" si="27"/>
        <v>0.83214936404591289</v>
      </c>
      <c r="M189" s="8">
        <f t="shared" si="34"/>
        <v>0.89828537096072369</v>
      </c>
      <c r="O189" s="27">
        <f t="shared" si="28"/>
        <v>0.89828537096072381</v>
      </c>
      <c r="P189" s="29">
        <f t="shared" si="35"/>
        <v>0</v>
      </c>
      <c r="R189">
        <f t="shared" si="29"/>
        <v>0.89828537096072381</v>
      </c>
    </row>
    <row r="190" spans="1:18" x14ac:dyDescent="0.25">
      <c r="A190">
        <f t="shared" si="30"/>
        <v>175</v>
      </c>
      <c r="B190" s="15">
        <f t="shared" si="24"/>
        <v>1</v>
      </c>
      <c r="C190" s="22">
        <f t="shared" si="31"/>
        <v>0.99153555101636137</v>
      </c>
      <c r="D190" s="21">
        <f t="shared" si="32"/>
        <v>0.89068188026547779</v>
      </c>
      <c r="E190" s="8">
        <f t="shared" si="33"/>
        <v>0.83214936404591267</v>
      </c>
      <c r="F190" t="s">
        <v>1</v>
      </c>
      <c r="G190" s="27">
        <f t="shared" si="25"/>
        <v>0.83214936404591278</v>
      </c>
      <c r="H190" s="29">
        <f t="shared" si="26"/>
        <v>0</v>
      </c>
      <c r="J190">
        <f t="shared" si="27"/>
        <v>0.83214936404591289</v>
      </c>
      <c r="M190" s="8">
        <f t="shared" si="34"/>
        <v>0.89828537096072369</v>
      </c>
      <c r="O190" s="27">
        <f t="shared" si="28"/>
        <v>0.89828537096072381</v>
      </c>
      <c r="P190" s="29">
        <f t="shared" si="35"/>
        <v>0</v>
      </c>
      <c r="R190">
        <f t="shared" si="29"/>
        <v>0.89828537096072381</v>
      </c>
    </row>
    <row r="191" spans="1:18" x14ac:dyDescent="0.25">
      <c r="A191">
        <f t="shared" si="30"/>
        <v>176</v>
      </c>
      <c r="B191" s="15">
        <f t="shared" si="24"/>
        <v>1</v>
      </c>
      <c r="C191" s="22">
        <f t="shared" si="31"/>
        <v>0.99153555101636137</v>
      </c>
      <c r="D191" s="21">
        <f t="shared" si="32"/>
        <v>0.89068188026547779</v>
      </c>
      <c r="E191" s="8">
        <f t="shared" si="33"/>
        <v>0.83214936404591267</v>
      </c>
      <c r="F191" t="s">
        <v>1</v>
      </c>
      <c r="G191" s="27">
        <f t="shared" si="25"/>
        <v>0.83214936404591278</v>
      </c>
      <c r="H191" s="29">
        <f t="shared" si="26"/>
        <v>0</v>
      </c>
      <c r="J191">
        <f t="shared" si="27"/>
        <v>0.83214936404591289</v>
      </c>
      <c r="M191" s="8">
        <f t="shared" si="34"/>
        <v>0.89828537096072369</v>
      </c>
      <c r="O191" s="27">
        <f t="shared" si="28"/>
        <v>0.89828537096072381</v>
      </c>
      <c r="P191" s="29">
        <f t="shared" si="35"/>
        <v>0</v>
      </c>
      <c r="R191">
        <f t="shared" si="29"/>
        <v>0.89828537096072381</v>
      </c>
    </row>
    <row r="192" spans="1:18" x14ac:dyDescent="0.25">
      <c r="A192">
        <f t="shared" si="30"/>
        <v>177</v>
      </c>
      <c r="B192" s="15">
        <f t="shared" si="24"/>
        <v>1</v>
      </c>
      <c r="C192" s="22">
        <f t="shared" si="31"/>
        <v>0.99153555101636137</v>
      </c>
      <c r="D192" s="21">
        <f t="shared" si="32"/>
        <v>0.89068188026547779</v>
      </c>
      <c r="E192" s="8">
        <f t="shared" si="33"/>
        <v>0.83214936404591267</v>
      </c>
      <c r="F192" t="s">
        <v>1</v>
      </c>
      <c r="G192" s="27">
        <f t="shared" si="25"/>
        <v>0.83214936404591278</v>
      </c>
      <c r="H192" s="29">
        <f t="shared" si="26"/>
        <v>0</v>
      </c>
      <c r="J192">
        <f t="shared" si="27"/>
        <v>0.83214936404591289</v>
      </c>
      <c r="M192" s="8">
        <f t="shared" si="34"/>
        <v>0.89828537096072369</v>
      </c>
      <c r="O192" s="27">
        <f t="shared" si="28"/>
        <v>0.89828537096072381</v>
      </c>
      <c r="P192" s="29">
        <f t="shared" si="35"/>
        <v>0</v>
      </c>
      <c r="R192">
        <f t="shared" si="29"/>
        <v>0.89828537096072381</v>
      </c>
    </row>
    <row r="193" spans="1:18" x14ac:dyDescent="0.25">
      <c r="A193">
        <f t="shared" si="30"/>
        <v>178</v>
      </c>
      <c r="B193" s="15">
        <f t="shared" si="24"/>
        <v>1</v>
      </c>
      <c r="C193" s="22">
        <f t="shared" si="31"/>
        <v>0.99153555101636137</v>
      </c>
      <c r="D193" s="21">
        <f t="shared" si="32"/>
        <v>0.89068188026547779</v>
      </c>
      <c r="E193" s="8">
        <f t="shared" si="33"/>
        <v>0.83214936404591267</v>
      </c>
      <c r="F193" t="s">
        <v>1</v>
      </c>
      <c r="G193" s="27">
        <f t="shared" si="25"/>
        <v>0.83214936404591278</v>
      </c>
      <c r="H193" s="29">
        <f t="shared" si="26"/>
        <v>0</v>
      </c>
      <c r="J193">
        <f t="shared" si="27"/>
        <v>0.83214936404591289</v>
      </c>
      <c r="M193" s="8">
        <f t="shared" si="34"/>
        <v>0.89828537096072369</v>
      </c>
      <c r="O193" s="27">
        <f t="shared" si="28"/>
        <v>0.89828537096072381</v>
      </c>
      <c r="P193" s="29">
        <f t="shared" si="35"/>
        <v>0</v>
      </c>
      <c r="R193">
        <f t="shared" si="29"/>
        <v>0.89828537096072381</v>
      </c>
    </row>
    <row r="194" spans="1:18" x14ac:dyDescent="0.25">
      <c r="A194">
        <f t="shared" si="30"/>
        <v>179</v>
      </c>
      <c r="B194" s="15">
        <f t="shared" si="24"/>
        <v>1</v>
      </c>
      <c r="C194" s="22">
        <f t="shared" si="31"/>
        <v>0.99153555101636137</v>
      </c>
      <c r="D194" s="21">
        <f t="shared" si="32"/>
        <v>0.89068188026547779</v>
      </c>
      <c r="E194" s="8">
        <f t="shared" si="33"/>
        <v>0.83214936404591267</v>
      </c>
      <c r="F194" t="s">
        <v>1</v>
      </c>
      <c r="G194" s="27">
        <f t="shared" si="25"/>
        <v>0.83214936404591278</v>
      </c>
      <c r="H194" s="29">
        <f t="shared" si="26"/>
        <v>0</v>
      </c>
      <c r="J194">
        <f t="shared" si="27"/>
        <v>0.83214936404591289</v>
      </c>
      <c r="M194" s="8">
        <f t="shared" si="34"/>
        <v>0.89828537096072369</v>
      </c>
      <c r="O194" s="27">
        <f t="shared" si="28"/>
        <v>0.89828537096072381</v>
      </c>
      <c r="P194" s="29">
        <f t="shared" si="35"/>
        <v>0</v>
      </c>
      <c r="R194">
        <f t="shared" si="29"/>
        <v>0.89828537096072381</v>
      </c>
    </row>
    <row r="195" spans="1:18" x14ac:dyDescent="0.25">
      <c r="A195">
        <f t="shared" si="30"/>
        <v>180</v>
      </c>
      <c r="B195" s="15">
        <f t="shared" si="24"/>
        <v>1</v>
      </c>
      <c r="C195" s="22">
        <f t="shared" si="31"/>
        <v>0.99153555101636137</v>
      </c>
      <c r="D195" s="21">
        <f t="shared" si="32"/>
        <v>0.89068188026547779</v>
      </c>
      <c r="E195" s="8">
        <f t="shared" si="33"/>
        <v>0.83214936404591267</v>
      </c>
      <c r="F195" t="s">
        <v>1</v>
      </c>
      <c r="G195" s="27">
        <f t="shared" si="25"/>
        <v>0.83214936404591278</v>
      </c>
      <c r="H195" s="29">
        <f t="shared" si="26"/>
        <v>0</v>
      </c>
      <c r="J195">
        <f t="shared" si="27"/>
        <v>0.83214936404591289</v>
      </c>
      <c r="M195" s="8">
        <f t="shared" si="34"/>
        <v>0.89828537096072369</v>
      </c>
      <c r="O195" s="27">
        <f t="shared" si="28"/>
        <v>0.89828537096072381</v>
      </c>
      <c r="P195" s="29">
        <f t="shared" si="35"/>
        <v>0</v>
      </c>
      <c r="R195">
        <f t="shared" si="29"/>
        <v>0.89828537096072381</v>
      </c>
    </row>
    <row r="196" spans="1:18" x14ac:dyDescent="0.25">
      <c r="A196">
        <f t="shared" si="30"/>
        <v>181</v>
      </c>
      <c r="B196" s="15">
        <f t="shared" si="24"/>
        <v>1</v>
      </c>
      <c r="C196" s="22">
        <f t="shared" si="31"/>
        <v>0.99153555101636137</v>
      </c>
      <c r="D196" s="21">
        <f t="shared" si="32"/>
        <v>0.89068188026547779</v>
      </c>
      <c r="E196" s="8">
        <f t="shared" si="33"/>
        <v>0.83214936404591267</v>
      </c>
      <c r="F196" t="s">
        <v>1</v>
      </c>
      <c r="G196" s="27">
        <f t="shared" si="25"/>
        <v>0.83214936404591278</v>
      </c>
      <c r="H196" s="29">
        <f t="shared" si="26"/>
        <v>0</v>
      </c>
      <c r="J196">
        <f t="shared" si="27"/>
        <v>0.83214936404591289</v>
      </c>
      <c r="M196" s="8">
        <f t="shared" si="34"/>
        <v>0.89828537096072369</v>
      </c>
      <c r="O196" s="27">
        <f t="shared" si="28"/>
        <v>0.89828537096072381</v>
      </c>
      <c r="P196" s="29">
        <f t="shared" si="35"/>
        <v>0</v>
      </c>
      <c r="R196">
        <f t="shared" si="29"/>
        <v>0.89828537096072381</v>
      </c>
    </row>
    <row r="197" spans="1:18" x14ac:dyDescent="0.25">
      <c r="A197">
        <f t="shared" si="30"/>
        <v>182</v>
      </c>
      <c r="B197" s="15">
        <f t="shared" si="24"/>
        <v>1</v>
      </c>
      <c r="C197" s="22">
        <f t="shared" si="31"/>
        <v>0.99153555101636137</v>
      </c>
      <c r="D197" s="21">
        <f t="shared" si="32"/>
        <v>0.89068188026547779</v>
      </c>
      <c r="E197" s="8">
        <f t="shared" si="33"/>
        <v>0.83214936404591267</v>
      </c>
      <c r="F197" t="s">
        <v>1</v>
      </c>
      <c r="G197" s="27">
        <f t="shared" si="25"/>
        <v>0.83214936404591278</v>
      </c>
      <c r="H197" s="29">
        <f t="shared" si="26"/>
        <v>0</v>
      </c>
      <c r="J197">
        <f t="shared" si="27"/>
        <v>0.83214936404591289</v>
      </c>
      <c r="M197" s="8">
        <f t="shared" si="34"/>
        <v>0.89828537096072369</v>
      </c>
      <c r="O197" s="27">
        <f t="shared" si="28"/>
        <v>0.89828537096072381</v>
      </c>
      <c r="P197" s="29">
        <f t="shared" si="35"/>
        <v>0</v>
      </c>
      <c r="R197">
        <f t="shared" si="29"/>
        <v>0.89828537096072381</v>
      </c>
    </row>
    <row r="198" spans="1:18" x14ac:dyDescent="0.25">
      <c r="A198">
        <f t="shared" si="30"/>
        <v>183</v>
      </c>
      <c r="B198" s="15">
        <f t="shared" si="24"/>
        <v>1</v>
      </c>
      <c r="C198" s="22">
        <f t="shared" si="31"/>
        <v>0.99153555101636137</v>
      </c>
      <c r="D198" s="21">
        <f t="shared" si="32"/>
        <v>0.89068188026547779</v>
      </c>
      <c r="E198" s="8">
        <f t="shared" si="33"/>
        <v>0.83214936404591267</v>
      </c>
      <c r="F198" t="s">
        <v>1</v>
      </c>
      <c r="G198" s="27">
        <f t="shared" si="25"/>
        <v>0.83214936404591278</v>
      </c>
      <c r="H198" s="29">
        <f t="shared" si="26"/>
        <v>0</v>
      </c>
      <c r="J198">
        <f t="shared" si="27"/>
        <v>0.83214936404591289</v>
      </c>
      <c r="M198" s="8">
        <f t="shared" si="34"/>
        <v>0.89828537096072369</v>
      </c>
      <c r="O198" s="27">
        <f t="shared" si="28"/>
        <v>0.89828537096072381</v>
      </c>
      <c r="P198" s="29">
        <f t="shared" si="35"/>
        <v>0</v>
      </c>
      <c r="R198">
        <f t="shared" si="29"/>
        <v>0.89828537096072381</v>
      </c>
    </row>
    <row r="199" spans="1:18" x14ac:dyDescent="0.25">
      <c r="A199">
        <f t="shared" si="30"/>
        <v>184</v>
      </c>
      <c r="B199" s="15">
        <f t="shared" si="24"/>
        <v>1</v>
      </c>
      <c r="C199" s="22">
        <f t="shared" si="31"/>
        <v>0.99153555101636137</v>
      </c>
      <c r="D199" s="21">
        <f t="shared" si="32"/>
        <v>0.89068188026547779</v>
      </c>
      <c r="E199" s="8">
        <f t="shared" si="33"/>
        <v>0.83214936404591267</v>
      </c>
      <c r="F199" t="s">
        <v>1</v>
      </c>
      <c r="G199" s="27">
        <f t="shared" si="25"/>
        <v>0.83214936404591278</v>
      </c>
      <c r="H199" s="29">
        <f t="shared" si="26"/>
        <v>0</v>
      </c>
      <c r="J199">
        <f t="shared" si="27"/>
        <v>0.83214936404591289</v>
      </c>
      <c r="M199" s="8">
        <f t="shared" si="34"/>
        <v>0.89828537096072369</v>
      </c>
      <c r="O199" s="27">
        <f t="shared" si="28"/>
        <v>0.89828537096072381</v>
      </c>
      <c r="P199" s="29">
        <f t="shared" si="35"/>
        <v>0</v>
      </c>
      <c r="R199">
        <f t="shared" si="29"/>
        <v>0.89828537096072381</v>
      </c>
    </row>
    <row r="200" spans="1:18" x14ac:dyDescent="0.25">
      <c r="A200">
        <f t="shared" si="30"/>
        <v>185</v>
      </c>
      <c r="B200" s="15">
        <f t="shared" si="24"/>
        <v>1</v>
      </c>
      <c r="C200" s="22">
        <f t="shared" si="31"/>
        <v>0.99153555101636137</v>
      </c>
      <c r="D200" s="21">
        <f t="shared" si="32"/>
        <v>0.89068188026547779</v>
      </c>
      <c r="E200" s="8">
        <f t="shared" si="33"/>
        <v>0.83214936404591267</v>
      </c>
      <c r="F200" t="s">
        <v>1</v>
      </c>
      <c r="G200" s="27">
        <f t="shared" si="25"/>
        <v>0.83214936404591278</v>
      </c>
      <c r="H200" s="29">
        <f t="shared" si="26"/>
        <v>0</v>
      </c>
      <c r="J200">
        <f t="shared" si="27"/>
        <v>0.83214936404591289</v>
      </c>
      <c r="M200" s="8">
        <f t="shared" si="34"/>
        <v>0.89828537096072369</v>
      </c>
      <c r="O200" s="27">
        <f t="shared" si="28"/>
        <v>0.89828537096072381</v>
      </c>
      <c r="P200" s="29">
        <f t="shared" si="35"/>
        <v>0</v>
      </c>
      <c r="R200">
        <f t="shared" si="29"/>
        <v>0.89828537096072381</v>
      </c>
    </row>
    <row r="201" spans="1:18" x14ac:dyDescent="0.25">
      <c r="A201">
        <f t="shared" si="30"/>
        <v>186</v>
      </c>
      <c r="B201" s="15">
        <f t="shared" si="24"/>
        <v>1</v>
      </c>
      <c r="C201" s="22">
        <f t="shared" si="31"/>
        <v>0.99153555101636137</v>
      </c>
      <c r="D201" s="21">
        <f t="shared" si="32"/>
        <v>0.89068188026547779</v>
      </c>
      <c r="E201" s="8">
        <f t="shared" si="33"/>
        <v>0.83214936404591267</v>
      </c>
      <c r="F201" t="s">
        <v>1</v>
      </c>
      <c r="G201" s="27">
        <f t="shared" si="25"/>
        <v>0.83214936404591278</v>
      </c>
      <c r="H201" s="29">
        <f t="shared" si="26"/>
        <v>0</v>
      </c>
      <c r="J201">
        <f t="shared" si="27"/>
        <v>0.83214936404591289</v>
      </c>
      <c r="M201" s="8">
        <f t="shared" si="34"/>
        <v>0.89828537096072369</v>
      </c>
      <c r="O201" s="27">
        <f t="shared" si="28"/>
        <v>0.89828537096072381</v>
      </c>
      <c r="P201" s="29">
        <f t="shared" si="35"/>
        <v>0</v>
      </c>
      <c r="R201">
        <f t="shared" si="29"/>
        <v>0.89828537096072381</v>
      </c>
    </row>
    <row r="202" spans="1:18" x14ac:dyDescent="0.25">
      <c r="A202">
        <f t="shared" si="30"/>
        <v>187</v>
      </c>
      <c r="B202" s="15">
        <f t="shared" si="24"/>
        <v>1</v>
      </c>
      <c r="C202" s="22">
        <f t="shared" si="31"/>
        <v>0.99153555101636137</v>
      </c>
      <c r="D202" s="21">
        <f t="shared" si="32"/>
        <v>0.89068188026547779</v>
      </c>
      <c r="E202" s="8">
        <f t="shared" si="33"/>
        <v>0.83214936404591267</v>
      </c>
      <c r="F202" t="s">
        <v>1</v>
      </c>
      <c r="G202" s="27">
        <f t="shared" si="25"/>
        <v>0.83214936404591278</v>
      </c>
      <c r="H202" s="29">
        <f t="shared" si="26"/>
        <v>0</v>
      </c>
      <c r="J202">
        <f t="shared" si="27"/>
        <v>0.83214936404591289</v>
      </c>
      <c r="M202" s="8">
        <f t="shared" si="34"/>
        <v>0.89828537096072369</v>
      </c>
      <c r="O202" s="27">
        <f t="shared" si="28"/>
        <v>0.89828537096072381</v>
      </c>
      <c r="P202" s="29">
        <f t="shared" si="35"/>
        <v>0</v>
      </c>
      <c r="R202">
        <f t="shared" si="29"/>
        <v>0.89828537096072381</v>
      </c>
    </row>
    <row r="203" spans="1:18" x14ac:dyDescent="0.25">
      <c r="A203">
        <f t="shared" si="30"/>
        <v>188</v>
      </c>
      <c r="B203" s="15">
        <f t="shared" si="24"/>
        <v>1</v>
      </c>
      <c r="C203" s="22">
        <f t="shared" si="31"/>
        <v>0.99153555101636137</v>
      </c>
      <c r="D203" s="21">
        <f t="shared" si="32"/>
        <v>0.89068188026547779</v>
      </c>
      <c r="E203" s="8">
        <f t="shared" si="33"/>
        <v>0.83214936404591267</v>
      </c>
      <c r="F203" t="s">
        <v>1</v>
      </c>
      <c r="G203" s="27">
        <f t="shared" si="25"/>
        <v>0.83214936404591278</v>
      </c>
      <c r="H203" s="29">
        <f t="shared" si="26"/>
        <v>0</v>
      </c>
      <c r="J203">
        <f t="shared" si="27"/>
        <v>0.83214936404591289</v>
      </c>
      <c r="M203" s="8">
        <f t="shared" si="34"/>
        <v>0.89828537096072369</v>
      </c>
      <c r="O203" s="27">
        <f t="shared" si="28"/>
        <v>0.89828537096072381</v>
      </c>
      <c r="P203" s="29">
        <f t="shared" si="35"/>
        <v>0</v>
      </c>
      <c r="R203">
        <f t="shared" si="29"/>
        <v>0.89828537096072381</v>
      </c>
    </row>
    <row r="204" spans="1:18" x14ac:dyDescent="0.25">
      <c r="A204">
        <f t="shared" si="30"/>
        <v>189</v>
      </c>
      <c r="B204" s="15">
        <f t="shared" si="24"/>
        <v>1</v>
      </c>
      <c r="C204" s="22">
        <f t="shared" si="31"/>
        <v>0.99153555101636137</v>
      </c>
      <c r="D204" s="21">
        <f t="shared" si="32"/>
        <v>0.89068188026547779</v>
      </c>
      <c r="E204" s="8">
        <f t="shared" si="33"/>
        <v>0.83214936404591267</v>
      </c>
      <c r="F204" t="s">
        <v>1</v>
      </c>
      <c r="G204" s="27">
        <f t="shared" si="25"/>
        <v>0.83214936404591278</v>
      </c>
      <c r="H204" s="29">
        <f t="shared" si="26"/>
        <v>0</v>
      </c>
      <c r="J204">
        <f t="shared" si="27"/>
        <v>0.83214936404591289</v>
      </c>
      <c r="M204" s="8">
        <f t="shared" si="34"/>
        <v>0.89828537096072369</v>
      </c>
      <c r="O204" s="27">
        <f t="shared" si="28"/>
        <v>0.89828537096072381</v>
      </c>
      <c r="P204" s="29">
        <f t="shared" si="35"/>
        <v>0</v>
      </c>
      <c r="R204">
        <f t="shared" si="29"/>
        <v>0.89828537096072381</v>
      </c>
    </row>
    <row r="205" spans="1:18" x14ac:dyDescent="0.25">
      <c r="A205">
        <f t="shared" si="30"/>
        <v>190</v>
      </c>
      <c r="B205" s="15">
        <f t="shared" si="24"/>
        <v>1</v>
      </c>
      <c r="C205" s="22">
        <f t="shared" si="31"/>
        <v>0.99153555101636137</v>
      </c>
      <c r="D205" s="21">
        <f t="shared" si="32"/>
        <v>0.89068188026547779</v>
      </c>
      <c r="E205" s="8">
        <f t="shared" si="33"/>
        <v>0.83214936404591267</v>
      </c>
      <c r="F205" t="s">
        <v>1</v>
      </c>
      <c r="G205" s="27">
        <f t="shared" si="25"/>
        <v>0.83214936404591278</v>
      </c>
      <c r="H205" s="29">
        <f t="shared" si="26"/>
        <v>0</v>
      </c>
      <c r="J205">
        <f t="shared" si="27"/>
        <v>0.83214936404591289</v>
      </c>
      <c r="M205" s="8">
        <f t="shared" si="34"/>
        <v>0.89828537096072369</v>
      </c>
      <c r="O205" s="27">
        <f t="shared" si="28"/>
        <v>0.89828537096072381</v>
      </c>
      <c r="P205" s="29">
        <f t="shared" si="35"/>
        <v>0</v>
      </c>
      <c r="R205">
        <f t="shared" si="29"/>
        <v>0.89828537096072381</v>
      </c>
    </row>
    <row r="206" spans="1:18" x14ac:dyDescent="0.25">
      <c r="A206">
        <f t="shared" si="30"/>
        <v>191</v>
      </c>
      <c r="B206" s="15">
        <f t="shared" si="24"/>
        <v>1</v>
      </c>
      <c r="C206" s="22">
        <f t="shared" si="31"/>
        <v>0.99153555101636137</v>
      </c>
      <c r="D206" s="21">
        <f t="shared" si="32"/>
        <v>0.89068188026547779</v>
      </c>
      <c r="E206" s="8">
        <f t="shared" si="33"/>
        <v>0.83214936404591267</v>
      </c>
      <c r="F206" t="s">
        <v>1</v>
      </c>
      <c r="G206" s="27">
        <f t="shared" si="25"/>
        <v>0.83214936404591278</v>
      </c>
      <c r="H206" s="29">
        <f t="shared" si="26"/>
        <v>0</v>
      </c>
      <c r="J206">
        <f t="shared" si="27"/>
        <v>0.83214936404591289</v>
      </c>
      <c r="M206" s="8">
        <f t="shared" si="34"/>
        <v>0.89828537096072369</v>
      </c>
      <c r="O206" s="27">
        <f t="shared" si="28"/>
        <v>0.89828537096072381</v>
      </c>
      <c r="P206" s="29">
        <f t="shared" si="35"/>
        <v>0</v>
      </c>
      <c r="R206">
        <f t="shared" si="29"/>
        <v>0.89828537096072381</v>
      </c>
    </row>
    <row r="207" spans="1:18" x14ac:dyDescent="0.25">
      <c r="A207">
        <f t="shared" si="30"/>
        <v>192</v>
      </c>
      <c r="B207" s="15">
        <f t="shared" ref="B207:B239" si="36">IF(MOD(A207,interval_rep)&lt;interval_dur,1,0)</f>
        <v>1</v>
      </c>
      <c r="C207" s="22">
        <f t="shared" si="31"/>
        <v>0.99153555101636137</v>
      </c>
      <c r="D207" s="21">
        <f t="shared" si="32"/>
        <v>0.89068188026547779</v>
      </c>
      <c r="E207" s="8">
        <f t="shared" si="33"/>
        <v>0.83214936404591267</v>
      </c>
      <c r="F207" t="s">
        <v>1</v>
      </c>
      <c r="G207" s="27">
        <f t="shared" ref="G207:G239" si="37">B207*C207*(1-E207)+mu_1*E207</f>
        <v>0.83214936404591278</v>
      </c>
      <c r="H207" s="29">
        <f t="shared" ref="H207:H239" si="38">G207-E207</f>
        <v>0</v>
      </c>
      <c r="J207">
        <f t="shared" ref="J207:J239" si="39">$B$11*$C$11/($B$11*$C$11+1-mu_1)</f>
        <v>0.83214936404591289</v>
      </c>
      <c r="M207" s="8">
        <f t="shared" si="34"/>
        <v>0.89828537096072369</v>
      </c>
      <c r="O207" s="27">
        <f t="shared" ref="O207:O239" si="40">C207*D207*(1-M207)+mu_2*M207</f>
        <v>0.89828537096072381</v>
      </c>
      <c r="P207" s="29">
        <f t="shared" si="35"/>
        <v>0</v>
      </c>
      <c r="R207">
        <f t="shared" ref="R207:R239" si="41">$C$11*$D$11/($C$11*$D$11+1-mu_2)</f>
        <v>0.89828537096072381</v>
      </c>
    </row>
    <row r="208" spans="1:18" x14ac:dyDescent="0.25">
      <c r="A208">
        <f t="shared" ref="A208:A239" si="42">A207+delta_t</f>
        <v>193</v>
      </c>
      <c r="B208" s="15">
        <f t="shared" si="36"/>
        <v>1</v>
      </c>
      <c r="C208" s="22">
        <f t="shared" ref="C208:C239" si="43">eta_delta_t*(((1/(1+EXP(-steepness*(E207*B207+w_feel*D207-threshold))))-(1/(1+EXP(steepness*threshold))))*(1+EXP(-steepness*threshold))-C207)+C207</f>
        <v>0.99153555101636137</v>
      </c>
      <c r="D208" s="21">
        <f t="shared" ref="D208:D239" si="44">eta_delta_t*(M207*C207-D207)+D207</f>
        <v>0.89068188026547779</v>
      </c>
      <c r="E208" s="8">
        <f t="shared" ref="E208:E239" si="45">E207+eta_1_delta_t*(B207*C207*(1-E207)+ mu_1*E207-E207)</f>
        <v>0.83214936404591267</v>
      </c>
      <c r="F208" t="s">
        <v>1</v>
      </c>
      <c r="G208" s="27">
        <f t="shared" si="37"/>
        <v>0.83214936404591278</v>
      </c>
      <c r="H208" s="29">
        <f t="shared" si="38"/>
        <v>0</v>
      </c>
      <c r="J208">
        <f t="shared" si="39"/>
        <v>0.83214936404591289</v>
      </c>
      <c r="M208" s="8">
        <f t="shared" ref="M208:M239" si="46">M207+eta_2_delta_t*(C207*D207*(1-M207)+mu_2*M207-M207)</f>
        <v>0.89828537096072369</v>
      </c>
      <c r="O208" s="27">
        <f t="shared" si="40"/>
        <v>0.89828537096072381</v>
      </c>
      <c r="P208" s="29">
        <f t="shared" ref="P208:P239" si="47">O208-M208</f>
        <v>0</v>
      </c>
      <c r="R208">
        <f t="shared" si="41"/>
        <v>0.89828537096072381</v>
      </c>
    </row>
    <row r="209" spans="1:18" x14ac:dyDescent="0.25">
      <c r="A209">
        <f t="shared" si="42"/>
        <v>194</v>
      </c>
      <c r="B209" s="15">
        <f t="shared" si="36"/>
        <v>1</v>
      </c>
      <c r="C209" s="22">
        <f t="shared" si="43"/>
        <v>0.99153555101636137</v>
      </c>
      <c r="D209" s="21">
        <f t="shared" si="44"/>
        <v>0.89068188026547779</v>
      </c>
      <c r="E209" s="8">
        <f t="shared" si="45"/>
        <v>0.83214936404591267</v>
      </c>
      <c r="F209" t="s">
        <v>1</v>
      </c>
      <c r="G209" s="27">
        <f t="shared" si="37"/>
        <v>0.83214936404591278</v>
      </c>
      <c r="H209" s="29">
        <f t="shared" si="38"/>
        <v>0</v>
      </c>
      <c r="J209">
        <f t="shared" si="39"/>
        <v>0.83214936404591289</v>
      </c>
      <c r="M209" s="8">
        <f t="shared" si="46"/>
        <v>0.89828537096072369</v>
      </c>
      <c r="O209" s="27">
        <f t="shared" si="40"/>
        <v>0.89828537096072381</v>
      </c>
      <c r="P209" s="29">
        <f t="shared" si="47"/>
        <v>0</v>
      </c>
      <c r="R209">
        <f t="shared" si="41"/>
        <v>0.89828537096072381</v>
      </c>
    </row>
    <row r="210" spans="1:18" x14ac:dyDescent="0.25">
      <c r="A210">
        <f t="shared" si="42"/>
        <v>195</v>
      </c>
      <c r="B210" s="15">
        <f t="shared" si="36"/>
        <v>1</v>
      </c>
      <c r="C210" s="22">
        <f t="shared" si="43"/>
        <v>0.99153555101636137</v>
      </c>
      <c r="D210" s="21">
        <f t="shared" si="44"/>
        <v>0.89068188026547779</v>
      </c>
      <c r="E210" s="8">
        <f t="shared" si="45"/>
        <v>0.83214936404591267</v>
      </c>
      <c r="F210" t="s">
        <v>1</v>
      </c>
      <c r="G210" s="27">
        <f t="shared" si="37"/>
        <v>0.83214936404591278</v>
      </c>
      <c r="H210" s="29">
        <f t="shared" si="38"/>
        <v>0</v>
      </c>
      <c r="J210">
        <f t="shared" si="39"/>
        <v>0.83214936404591289</v>
      </c>
      <c r="M210" s="8">
        <f t="shared" si="46"/>
        <v>0.89828537096072369</v>
      </c>
      <c r="O210" s="27">
        <f t="shared" si="40"/>
        <v>0.89828537096072381</v>
      </c>
      <c r="P210" s="29">
        <f t="shared" si="47"/>
        <v>0</v>
      </c>
      <c r="R210">
        <f t="shared" si="41"/>
        <v>0.89828537096072381</v>
      </c>
    </row>
    <row r="211" spans="1:18" x14ac:dyDescent="0.25">
      <c r="A211">
        <f t="shared" si="42"/>
        <v>196</v>
      </c>
      <c r="B211" s="15">
        <f t="shared" si="36"/>
        <v>1</v>
      </c>
      <c r="C211" s="22">
        <f t="shared" si="43"/>
        <v>0.99153555101636137</v>
      </c>
      <c r="D211" s="21">
        <f t="shared" si="44"/>
        <v>0.89068188026547779</v>
      </c>
      <c r="E211" s="8">
        <f t="shared" si="45"/>
        <v>0.83214936404591267</v>
      </c>
      <c r="F211" t="s">
        <v>1</v>
      </c>
      <c r="G211" s="27">
        <f t="shared" si="37"/>
        <v>0.83214936404591278</v>
      </c>
      <c r="H211" s="29">
        <f t="shared" si="38"/>
        <v>0</v>
      </c>
      <c r="J211">
        <f t="shared" si="39"/>
        <v>0.83214936404591289</v>
      </c>
      <c r="M211" s="8">
        <f t="shared" si="46"/>
        <v>0.89828537096072369</v>
      </c>
      <c r="O211" s="27">
        <f t="shared" si="40"/>
        <v>0.89828537096072381</v>
      </c>
      <c r="P211" s="29">
        <f t="shared" si="47"/>
        <v>0</v>
      </c>
      <c r="R211">
        <f t="shared" si="41"/>
        <v>0.89828537096072381</v>
      </c>
    </row>
    <row r="212" spans="1:18" x14ac:dyDescent="0.25">
      <c r="A212">
        <f t="shared" si="42"/>
        <v>197</v>
      </c>
      <c r="B212" s="15">
        <f t="shared" si="36"/>
        <v>1</v>
      </c>
      <c r="C212" s="22">
        <f t="shared" si="43"/>
        <v>0.99153555101636137</v>
      </c>
      <c r="D212" s="21">
        <f t="shared" si="44"/>
        <v>0.89068188026547779</v>
      </c>
      <c r="E212" s="8">
        <f t="shared" si="45"/>
        <v>0.83214936404591267</v>
      </c>
      <c r="F212" t="s">
        <v>1</v>
      </c>
      <c r="G212" s="27">
        <f t="shared" si="37"/>
        <v>0.83214936404591278</v>
      </c>
      <c r="H212" s="29">
        <f t="shared" si="38"/>
        <v>0</v>
      </c>
      <c r="J212">
        <f t="shared" si="39"/>
        <v>0.83214936404591289</v>
      </c>
      <c r="M212" s="8">
        <f t="shared" si="46"/>
        <v>0.89828537096072369</v>
      </c>
      <c r="O212" s="27">
        <f t="shared" si="40"/>
        <v>0.89828537096072381</v>
      </c>
      <c r="P212" s="29">
        <f t="shared" si="47"/>
        <v>0</v>
      </c>
      <c r="R212">
        <f t="shared" si="41"/>
        <v>0.89828537096072381</v>
      </c>
    </row>
    <row r="213" spans="1:18" x14ac:dyDescent="0.25">
      <c r="A213">
        <f t="shared" si="42"/>
        <v>198</v>
      </c>
      <c r="B213" s="15">
        <f t="shared" si="36"/>
        <v>1</v>
      </c>
      <c r="C213" s="22">
        <f t="shared" si="43"/>
        <v>0.99153555101636137</v>
      </c>
      <c r="D213" s="21">
        <f t="shared" si="44"/>
        <v>0.89068188026547779</v>
      </c>
      <c r="E213" s="8">
        <f t="shared" si="45"/>
        <v>0.83214936404591267</v>
      </c>
      <c r="F213" t="s">
        <v>1</v>
      </c>
      <c r="G213" s="27">
        <f t="shared" si="37"/>
        <v>0.83214936404591278</v>
      </c>
      <c r="H213" s="29">
        <f t="shared" si="38"/>
        <v>0</v>
      </c>
      <c r="J213">
        <f t="shared" si="39"/>
        <v>0.83214936404591289</v>
      </c>
      <c r="M213" s="8">
        <f t="shared" si="46"/>
        <v>0.89828537096072369</v>
      </c>
      <c r="O213" s="27">
        <f t="shared" si="40"/>
        <v>0.89828537096072381</v>
      </c>
      <c r="P213" s="29">
        <f t="shared" si="47"/>
        <v>0</v>
      </c>
      <c r="R213">
        <f t="shared" si="41"/>
        <v>0.89828537096072381</v>
      </c>
    </row>
    <row r="214" spans="1:18" x14ac:dyDescent="0.25">
      <c r="A214">
        <f t="shared" si="42"/>
        <v>199</v>
      </c>
      <c r="B214" s="15">
        <f t="shared" si="36"/>
        <v>1</v>
      </c>
      <c r="C214" s="22">
        <f t="shared" si="43"/>
        <v>0.99153555101636137</v>
      </c>
      <c r="D214" s="21">
        <f t="shared" si="44"/>
        <v>0.89068188026547779</v>
      </c>
      <c r="E214" s="8">
        <f t="shared" si="45"/>
        <v>0.83214936404591267</v>
      </c>
      <c r="F214" t="s">
        <v>1</v>
      </c>
      <c r="G214" s="27">
        <f t="shared" si="37"/>
        <v>0.83214936404591278</v>
      </c>
      <c r="H214" s="29">
        <f t="shared" si="38"/>
        <v>0</v>
      </c>
      <c r="J214">
        <f t="shared" si="39"/>
        <v>0.83214936404591289</v>
      </c>
      <c r="M214" s="8">
        <f t="shared" si="46"/>
        <v>0.89828537096072369</v>
      </c>
      <c r="O214" s="27">
        <f t="shared" si="40"/>
        <v>0.89828537096072381</v>
      </c>
      <c r="P214" s="29">
        <f t="shared" si="47"/>
        <v>0</v>
      </c>
      <c r="R214">
        <f t="shared" si="41"/>
        <v>0.89828537096072381</v>
      </c>
    </row>
    <row r="215" spans="1:18" x14ac:dyDescent="0.25">
      <c r="A215">
        <f t="shared" si="42"/>
        <v>200</v>
      </c>
      <c r="B215" s="15">
        <f t="shared" si="36"/>
        <v>1</v>
      </c>
      <c r="C215" s="22">
        <f t="shared" si="43"/>
        <v>0.99153555101636137</v>
      </c>
      <c r="D215" s="21">
        <f t="shared" si="44"/>
        <v>0.89068188026547779</v>
      </c>
      <c r="E215" s="8">
        <f t="shared" si="45"/>
        <v>0.83214936404591267</v>
      </c>
      <c r="F215" t="s">
        <v>1</v>
      </c>
      <c r="G215" s="27">
        <f t="shared" si="37"/>
        <v>0.83214936404591278</v>
      </c>
      <c r="H215" s="29">
        <f t="shared" si="38"/>
        <v>0</v>
      </c>
      <c r="J215">
        <f t="shared" si="39"/>
        <v>0.83214936404591289</v>
      </c>
      <c r="M215" s="8">
        <f t="shared" si="46"/>
        <v>0.89828537096072369</v>
      </c>
      <c r="O215" s="27">
        <f t="shared" si="40"/>
        <v>0.89828537096072381</v>
      </c>
      <c r="P215" s="29">
        <f t="shared" si="47"/>
        <v>0</v>
      </c>
      <c r="R215">
        <f t="shared" si="41"/>
        <v>0.89828537096072381</v>
      </c>
    </row>
    <row r="216" spans="1:18" x14ac:dyDescent="0.25">
      <c r="A216">
        <f t="shared" si="42"/>
        <v>201</v>
      </c>
      <c r="B216" s="15">
        <f t="shared" si="36"/>
        <v>1</v>
      </c>
      <c r="C216" s="22">
        <f t="shared" si="43"/>
        <v>0.99153555101636137</v>
      </c>
      <c r="D216" s="21">
        <f t="shared" si="44"/>
        <v>0.89068188026547779</v>
      </c>
      <c r="E216" s="8">
        <f t="shared" si="45"/>
        <v>0.83214936404591267</v>
      </c>
      <c r="F216" t="s">
        <v>1</v>
      </c>
      <c r="G216" s="27">
        <f t="shared" si="37"/>
        <v>0.83214936404591278</v>
      </c>
      <c r="H216" s="29">
        <f t="shared" si="38"/>
        <v>0</v>
      </c>
      <c r="J216">
        <f t="shared" si="39"/>
        <v>0.83214936404591289</v>
      </c>
      <c r="M216" s="8">
        <f t="shared" si="46"/>
        <v>0.89828537096072369</v>
      </c>
      <c r="O216" s="27">
        <f t="shared" si="40"/>
        <v>0.89828537096072381</v>
      </c>
      <c r="P216" s="29">
        <f t="shared" si="47"/>
        <v>0</v>
      </c>
      <c r="R216">
        <f t="shared" si="41"/>
        <v>0.89828537096072381</v>
      </c>
    </row>
    <row r="217" spans="1:18" x14ac:dyDescent="0.25">
      <c r="A217">
        <f t="shared" si="42"/>
        <v>202</v>
      </c>
      <c r="B217" s="15">
        <f t="shared" si="36"/>
        <v>1</v>
      </c>
      <c r="C217" s="22">
        <f t="shared" si="43"/>
        <v>0.99153555101636137</v>
      </c>
      <c r="D217" s="21">
        <f t="shared" si="44"/>
        <v>0.89068188026547779</v>
      </c>
      <c r="E217" s="8">
        <f t="shared" si="45"/>
        <v>0.83214936404591267</v>
      </c>
      <c r="F217" t="s">
        <v>1</v>
      </c>
      <c r="G217" s="27">
        <f t="shared" si="37"/>
        <v>0.83214936404591278</v>
      </c>
      <c r="H217" s="29">
        <f t="shared" si="38"/>
        <v>0</v>
      </c>
      <c r="J217">
        <f t="shared" si="39"/>
        <v>0.83214936404591289</v>
      </c>
      <c r="M217" s="8">
        <f t="shared" si="46"/>
        <v>0.89828537096072369</v>
      </c>
      <c r="O217" s="27">
        <f t="shared" si="40"/>
        <v>0.89828537096072381</v>
      </c>
      <c r="P217" s="29">
        <f t="shared" si="47"/>
        <v>0</v>
      </c>
      <c r="R217">
        <f t="shared" si="41"/>
        <v>0.89828537096072381</v>
      </c>
    </row>
    <row r="218" spans="1:18" x14ac:dyDescent="0.25">
      <c r="A218">
        <f t="shared" si="42"/>
        <v>203</v>
      </c>
      <c r="B218" s="15">
        <f t="shared" si="36"/>
        <v>1</v>
      </c>
      <c r="C218" s="22">
        <f t="shared" si="43"/>
        <v>0.99153555101636137</v>
      </c>
      <c r="D218" s="21">
        <f t="shared" si="44"/>
        <v>0.89068188026547779</v>
      </c>
      <c r="E218" s="8">
        <f t="shared" si="45"/>
        <v>0.83214936404591267</v>
      </c>
      <c r="F218" t="s">
        <v>1</v>
      </c>
      <c r="G218" s="27">
        <f t="shared" si="37"/>
        <v>0.83214936404591278</v>
      </c>
      <c r="H218" s="29">
        <f t="shared" si="38"/>
        <v>0</v>
      </c>
      <c r="J218">
        <f t="shared" si="39"/>
        <v>0.83214936404591289</v>
      </c>
      <c r="M218" s="8">
        <f t="shared" si="46"/>
        <v>0.89828537096072369</v>
      </c>
      <c r="O218" s="27">
        <f t="shared" si="40"/>
        <v>0.89828537096072381</v>
      </c>
      <c r="P218" s="29">
        <f t="shared" si="47"/>
        <v>0</v>
      </c>
      <c r="R218">
        <f t="shared" si="41"/>
        <v>0.89828537096072381</v>
      </c>
    </row>
    <row r="219" spans="1:18" x14ac:dyDescent="0.25">
      <c r="A219">
        <f t="shared" si="42"/>
        <v>204</v>
      </c>
      <c r="B219" s="15">
        <f t="shared" si="36"/>
        <v>1</v>
      </c>
      <c r="C219" s="22">
        <f t="shared" si="43"/>
        <v>0.99153555101636137</v>
      </c>
      <c r="D219" s="21">
        <f t="shared" si="44"/>
        <v>0.89068188026547779</v>
      </c>
      <c r="E219" s="8">
        <f t="shared" si="45"/>
        <v>0.83214936404591267</v>
      </c>
      <c r="F219" t="s">
        <v>1</v>
      </c>
      <c r="G219" s="27">
        <f t="shared" si="37"/>
        <v>0.83214936404591278</v>
      </c>
      <c r="H219" s="29">
        <f t="shared" si="38"/>
        <v>0</v>
      </c>
      <c r="J219">
        <f t="shared" si="39"/>
        <v>0.83214936404591289</v>
      </c>
      <c r="M219" s="8">
        <f t="shared" si="46"/>
        <v>0.89828537096072369</v>
      </c>
      <c r="O219" s="27">
        <f t="shared" si="40"/>
        <v>0.89828537096072381</v>
      </c>
      <c r="P219" s="29">
        <f t="shared" si="47"/>
        <v>0</v>
      </c>
      <c r="R219">
        <f t="shared" si="41"/>
        <v>0.89828537096072381</v>
      </c>
    </row>
    <row r="220" spans="1:18" x14ac:dyDescent="0.25">
      <c r="A220">
        <f t="shared" si="42"/>
        <v>205</v>
      </c>
      <c r="B220" s="15">
        <f t="shared" si="36"/>
        <v>1</v>
      </c>
      <c r="C220" s="22">
        <f t="shared" si="43"/>
        <v>0.99153555101636137</v>
      </c>
      <c r="D220" s="21">
        <f t="shared" si="44"/>
        <v>0.89068188026547779</v>
      </c>
      <c r="E220" s="8">
        <f t="shared" si="45"/>
        <v>0.83214936404591267</v>
      </c>
      <c r="F220" t="s">
        <v>1</v>
      </c>
      <c r="G220" s="27">
        <f t="shared" si="37"/>
        <v>0.83214936404591278</v>
      </c>
      <c r="H220" s="29">
        <f t="shared" si="38"/>
        <v>0</v>
      </c>
      <c r="J220">
        <f t="shared" si="39"/>
        <v>0.83214936404591289</v>
      </c>
      <c r="M220" s="8">
        <f t="shared" si="46"/>
        <v>0.89828537096072369</v>
      </c>
      <c r="O220" s="27">
        <f t="shared" si="40"/>
        <v>0.89828537096072381</v>
      </c>
      <c r="P220" s="29">
        <f t="shared" si="47"/>
        <v>0</v>
      </c>
      <c r="R220">
        <f t="shared" si="41"/>
        <v>0.89828537096072381</v>
      </c>
    </row>
    <row r="221" spans="1:18" x14ac:dyDescent="0.25">
      <c r="A221">
        <f t="shared" si="42"/>
        <v>206</v>
      </c>
      <c r="B221" s="15">
        <f t="shared" si="36"/>
        <v>1</v>
      </c>
      <c r="C221" s="22">
        <f t="shared" si="43"/>
        <v>0.99153555101636137</v>
      </c>
      <c r="D221" s="21">
        <f t="shared" si="44"/>
        <v>0.89068188026547779</v>
      </c>
      <c r="E221" s="8">
        <f t="shared" si="45"/>
        <v>0.83214936404591267</v>
      </c>
      <c r="F221" t="s">
        <v>1</v>
      </c>
      <c r="G221" s="27">
        <f t="shared" si="37"/>
        <v>0.83214936404591278</v>
      </c>
      <c r="H221" s="29">
        <f t="shared" si="38"/>
        <v>0</v>
      </c>
      <c r="J221">
        <f t="shared" si="39"/>
        <v>0.83214936404591289</v>
      </c>
      <c r="M221" s="8">
        <f t="shared" si="46"/>
        <v>0.89828537096072369</v>
      </c>
      <c r="O221" s="27">
        <f t="shared" si="40"/>
        <v>0.89828537096072381</v>
      </c>
      <c r="P221" s="29">
        <f t="shared" si="47"/>
        <v>0</v>
      </c>
      <c r="R221">
        <f t="shared" si="41"/>
        <v>0.89828537096072381</v>
      </c>
    </row>
    <row r="222" spans="1:18" x14ac:dyDescent="0.25">
      <c r="A222">
        <f t="shared" si="42"/>
        <v>207</v>
      </c>
      <c r="B222" s="15">
        <f t="shared" si="36"/>
        <v>1</v>
      </c>
      <c r="C222" s="22">
        <f t="shared" si="43"/>
        <v>0.99153555101636137</v>
      </c>
      <c r="D222" s="21">
        <f t="shared" si="44"/>
        <v>0.89068188026547779</v>
      </c>
      <c r="E222" s="8">
        <f t="shared" si="45"/>
        <v>0.83214936404591267</v>
      </c>
      <c r="F222" t="s">
        <v>1</v>
      </c>
      <c r="G222" s="27">
        <f t="shared" si="37"/>
        <v>0.83214936404591278</v>
      </c>
      <c r="H222" s="29">
        <f t="shared" si="38"/>
        <v>0</v>
      </c>
      <c r="J222">
        <f t="shared" si="39"/>
        <v>0.83214936404591289</v>
      </c>
      <c r="M222" s="8">
        <f t="shared" si="46"/>
        <v>0.89828537096072369</v>
      </c>
      <c r="O222" s="27">
        <f t="shared" si="40"/>
        <v>0.89828537096072381</v>
      </c>
      <c r="P222" s="29">
        <f t="shared" si="47"/>
        <v>0</v>
      </c>
      <c r="R222">
        <f t="shared" si="41"/>
        <v>0.89828537096072381</v>
      </c>
    </row>
    <row r="223" spans="1:18" x14ac:dyDescent="0.25">
      <c r="A223">
        <f t="shared" si="42"/>
        <v>208</v>
      </c>
      <c r="B223" s="15">
        <f t="shared" si="36"/>
        <v>1</v>
      </c>
      <c r="C223" s="22">
        <f t="shared" si="43"/>
        <v>0.99153555101636137</v>
      </c>
      <c r="D223" s="21">
        <f t="shared" si="44"/>
        <v>0.89068188026547779</v>
      </c>
      <c r="E223" s="8">
        <f t="shared" si="45"/>
        <v>0.83214936404591267</v>
      </c>
      <c r="F223" t="s">
        <v>1</v>
      </c>
      <c r="G223" s="27">
        <f t="shared" si="37"/>
        <v>0.83214936404591278</v>
      </c>
      <c r="H223" s="29">
        <f t="shared" si="38"/>
        <v>0</v>
      </c>
      <c r="J223">
        <f t="shared" si="39"/>
        <v>0.83214936404591289</v>
      </c>
      <c r="M223" s="8">
        <f t="shared" si="46"/>
        <v>0.89828537096072369</v>
      </c>
      <c r="O223" s="27">
        <f t="shared" si="40"/>
        <v>0.89828537096072381</v>
      </c>
      <c r="P223" s="29">
        <f t="shared" si="47"/>
        <v>0</v>
      </c>
      <c r="R223">
        <f t="shared" si="41"/>
        <v>0.89828537096072381</v>
      </c>
    </row>
    <row r="224" spans="1:18" x14ac:dyDescent="0.25">
      <c r="A224">
        <f t="shared" si="42"/>
        <v>209</v>
      </c>
      <c r="B224" s="15">
        <f t="shared" si="36"/>
        <v>1</v>
      </c>
      <c r="C224" s="22">
        <f t="shared" si="43"/>
        <v>0.99153555101636137</v>
      </c>
      <c r="D224" s="21">
        <f t="shared" si="44"/>
        <v>0.89068188026547779</v>
      </c>
      <c r="E224" s="8">
        <f t="shared" si="45"/>
        <v>0.83214936404591267</v>
      </c>
      <c r="F224" t="s">
        <v>1</v>
      </c>
      <c r="G224" s="27">
        <f t="shared" si="37"/>
        <v>0.83214936404591278</v>
      </c>
      <c r="H224" s="29">
        <f t="shared" si="38"/>
        <v>0</v>
      </c>
      <c r="J224">
        <f t="shared" si="39"/>
        <v>0.83214936404591289</v>
      </c>
      <c r="M224" s="8">
        <f t="shared" si="46"/>
        <v>0.89828537096072369</v>
      </c>
      <c r="O224" s="27">
        <f t="shared" si="40"/>
        <v>0.89828537096072381</v>
      </c>
      <c r="P224" s="29">
        <f t="shared" si="47"/>
        <v>0</v>
      </c>
      <c r="R224">
        <f t="shared" si="41"/>
        <v>0.89828537096072381</v>
      </c>
    </row>
    <row r="225" spans="1:18" x14ac:dyDescent="0.25">
      <c r="A225">
        <f t="shared" si="42"/>
        <v>210</v>
      </c>
      <c r="B225" s="15">
        <f t="shared" si="36"/>
        <v>1</v>
      </c>
      <c r="C225" s="22">
        <f t="shared" si="43"/>
        <v>0.99153555101636137</v>
      </c>
      <c r="D225" s="21">
        <f t="shared" si="44"/>
        <v>0.89068188026547779</v>
      </c>
      <c r="E225" s="8">
        <f t="shared" si="45"/>
        <v>0.83214936404591267</v>
      </c>
      <c r="F225" t="s">
        <v>1</v>
      </c>
      <c r="G225" s="27">
        <f t="shared" si="37"/>
        <v>0.83214936404591278</v>
      </c>
      <c r="H225" s="29">
        <f t="shared" si="38"/>
        <v>0</v>
      </c>
      <c r="J225">
        <f t="shared" si="39"/>
        <v>0.83214936404591289</v>
      </c>
      <c r="M225" s="8">
        <f t="shared" si="46"/>
        <v>0.89828537096072369</v>
      </c>
      <c r="O225" s="27">
        <f t="shared" si="40"/>
        <v>0.89828537096072381</v>
      </c>
      <c r="P225" s="29">
        <f t="shared" si="47"/>
        <v>0</v>
      </c>
      <c r="R225">
        <f t="shared" si="41"/>
        <v>0.89828537096072381</v>
      </c>
    </row>
    <row r="226" spans="1:18" x14ac:dyDescent="0.25">
      <c r="A226">
        <f t="shared" si="42"/>
        <v>211</v>
      </c>
      <c r="B226" s="15">
        <f t="shared" si="36"/>
        <v>1</v>
      </c>
      <c r="C226" s="22">
        <f t="shared" si="43"/>
        <v>0.99153555101636137</v>
      </c>
      <c r="D226" s="21">
        <f t="shared" si="44"/>
        <v>0.89068188026547779</v>
      </c>
      <c r="E226" s="8">
        <f t="shared" si="45"/>
        <v>0.83214936404591267</v>
      </c>
      <c r="F226" t="s">
        <v>1</v>
      </c>
      <c r="G226" s="27">
        <f t="shared" si="37"/>
        <v>0.83214936404591278</v>
      </c>
      <c r="H226" s="29">
        <f t="shared" si="38"/>
        <v>0</v>
      </c>
      <c r="J226">
        <f t="shared" si="39"/>
        <v>0.83214936404591289</v>
      </c>
      <c r="M226" s="8">
        <f t="shared" si="46"/>
        <v>0.89828537096072369</v>
      </c>
      <c r="O226" s="27">
        <f t="shared" si="40"/>
        <v>0.89828537096072381</v>
      </c>
      <c r="P226" s="29">
        <f t="shared" si="47"/>
        <v>0</v>
      </c>
      <c r="R226">
        <f t="shared" si="41"/>
        <v>0.89828537096072381</v>
      </c>
    </row>
    <row r="227" spans="1:18" x14ac:dyDescent="0.25">
      <c r="A227">
        <f t="shared" si="42"/>
        <v>212</v>
      </c>
      <c r="B227" s="15">
        <f t="shared" si="36"/>
        <v>1</v>
      </c>
      <c r="C227" s="22">
        <f t="shared" si="43"/>
        <v>0.99153555101636137</v>
      </c>
      <c r="D227" s="21">
        <f t="shared" si="44"/>
        <v>0.89068188026547779</v>
      </c>
      <c r="E227" s="8">
        <f t="shared" si="45"/>
        <v>0.83214936404591267</v>
      </c>
      <c r="F227" t="s">
        <v>1</v>
      </c>
      <c r="G227" s="27">
        <f t="shared" si="37"/>
        <v>0.83214936404591278</v>
      </c>
      <c r="H227" s="29">
        <f t="shared" si="38"/>
        <v>0</v>
      </c>
      <c r="J227">
        <f t="shared" si="39"/>
        <v>0.83214936404591289</v>
      </c>
      <c r="M227" s="8">
        <f t="shared" si="46"/>
        <v>0.89828537096072369</v>
      </c>
      <c r="O227" s="27">
        <f t="shared" si="40"/>
        <v>0.89828537096072381</v>
      </c>
      <c r="P227" s="29">
        <f t="shared" si="47"/>
        <v>0</v>
      </c>
      <c r="R227">
        <f t="shared" si="41"/>
        <v>0.89828537096072381</v>
      </c>
    </row>
    <row r="228" spans="1:18" x14ac:dyDescent="0.25">
      <c r="A228">
        <f t="shared" si="42"/>
        <v>213</v>
      </c>
      <c r="B228" s="15">
        <f t="shared" si="36"/>
        <v>1</v>
      </c>
      <c r="C228" s="22">
        <f t="shared" si="43"/>
        <v>0.99153555101636137</v>
      </c>
      <c r="D228" s="21">
        <f t="shared" si="44"/>
        <v>0.89068188026547779</v>
      </c>
      <c r="E228" s="8">
        <f t="shared" si="45"/>
        <v>0.83214936404591267</v>
      </c>
      <c r="F228" t="s">
        <v>1</v>
      </c>
      <c r="G228" s="27">
        <f t="shared" si="37"/>
        <v>0.83214936404591278</v>
      </c>
      <c r="H228" s="29">
        <f t="shared" si="38"/>
        <v>0</v>
      </c>
      <c r="J228">
        <f t="shared" si="39"/>
        <v>0.83214936404591289</v>
      </c>
      <c r="M228" s="8">
        <f t="shared" si="46"/>
        <v>0.89828537096072369</v>
      </c>
      <c r="O228" s="27">
        <f t="shared" si="40"/>
        <v>0.89828537096072381</v>
      </c>
      <c r="P228" s="29">
        <f t="shared" si="47"/>
        <v>0</v>
      </c>
      <c r="R228">
        <f t="shared" si="41"/>
        <v>0.89828537096072381</v>
      </c>
    </row>
    <row r="229" spans="1:18" x14ac:dyDescent="0.25">
      <c r="A229">
        <f t="shared" si="42"/>
        <v>214</v>
      </c>
      <c r="B229" s="15">
        <f t="shared" si="36"/>
        <v>1</v>
      </c>
      <c r="C229" s="22">
        <f t="shared" si="43"/>
        <v>0.99153555101636137</v>
      </c>
      <c r="D229" s="21">
        <f t="shared" si="44"/>
        <v>0.89068188026547779</v>
      </c>
      <c r="E229" s="8">
        <f t="shared" si="45"/>
        <v>0.83214936404591267</v>
      </c>
      <c r="F229" t="s">
        <v>1</v>
      </c>
      <c r="G229" s="27">
        <f t="shared" si="37"/>
        <v>0.83214936404591278</v>
      </c>
      <c r="H229" s="29">
        <f t="shared" si="38"/>
        <v>0</v>
      </c>
      <c r="J229">
        <f t="shared" si="39"/>
        <v>0.83214936404591289</v>
      </c>
      <c r="M229" s="8">
        <f t="shared" si="46"/>
        <v>0.89828537096072369</v>
      </c>
      <c r="O229" s="27">
        <f t="shared" si="40"/>
        <v>0.89828537096072381</v>
      </c>
      <c r="P229" s="29">
        <f t="shared" si="47"/>
        <v>0</v>
      </c>
      <c r="R229">
        <f t="shared" si="41"/>
        <v>0.89828537096072381</v>
      </c>
    </row>
    <row r="230" spans="1:18" x14ac:dyDescent="0.25">
      <c r="A230">
        <f t="shared" si="42"/>
        <v>215</v>
      </c>
      <c r="B230" s="15">
        <f t="shared" si="36"/>
        <v>1</v>
      </c>
      <c r="C230" s="22">
        <f t="shared" si="43"/>
        <v>0.99153555101636137</v>
      </c>
      <c r="D230" s="21">
        <f t="shared" si="44"/>
        <v>0.89068188026547779</v>
      </c>
      <c r="E230" s="8">
        <f t="shared" si="45"/>
        <v>0.83214936404591267</v>
      </c>
      <c r="F230" t="s">
        <v>1</v>
      </c>
      <c r="G230" s="27">
        <f t="shared" si="37"/>
        <v>0.83214936404591278</v>
      </c>
      <c r="H230" s="29">
        <f t="shared" si="38"/>
        <v>0</v>
      </c>
      <c r="J230">
        <f t="shared" si="39"/>
        <v>0.83214936404591289</v>
      </c>
      <c r="M230" s="8">
        <f t="shared" si="46"/>
        <v>0.89828537096072369</v>
      </c>
      <c r="O230" s="27">
        <f t="shared" si="40"/>
        <v>0.89828537096072381</v>
      </c>
      <c r="P230" s="29">
        <f t="shared" si="47"/>
        <v>0</v>
      </c>
      <c r="R230">
        <f t="shared" si="41"/>
        <v>0.89828537096072381</v>
      </c>
    </row>
    <row r="231" spans="1:18" x14ac:dyDescent="0.25">
      <c r="A231">
        <f t="shared" si="42"/>
        <v>216</v>
      </c>
      <c r="B231" s="15">
        <f t="shared" si="36"/>
        <v>1</v>
      </c>
      <c r="C231" s="22">
        <f t="shared" si="43"/>
        <v>0.99153555101636137</v>
      </c>
      <c r="D231" s="21">
        <f t="shared" si="44"/>
        <v>0.89068188026547779</v>
      </c>
      <c r="E231" s="8">
        <f t="shared" si="45"/>
        <v>0.83214936404591267</v>
      </c>
      <c r="F231" t="s">
        <v>1</v>
      </c>
      <c r="G231" s="27">
        <f t="shared" si="37"/>
        <v>0.83214936404591278</v>
      </c>
      <c r="H231" s="29">
        <f t="shared" si="38"/>
        <v>0</v>
      </c>
      <c r="J231">
        <f t="shared" si="39"/>
        <v>0.83214936404591289</v>
      </c>
      <c r="M231" s="8">
        <f t="shared" si="46"/>
        <v>0.89828537096072369</v>
      </c>
      <c r="O231" s="27">
        <f t="shared" si="40"/>
        <v>0.89828537096072381</v>
      </c>
      <c r="P231" s="29">
        <f t="shared" si="47"/>
        <v>0</v>
      </c>
      <c r="R231">
        <f t="shared" si="41"/>
        <v>0.89828537096072381</v>
      </c>
    </row>
    <row r="232" spans="1:18" x14ac:dyDescent="0.25">
      <c r="A232">
        <f t="shared" si="42"/>
        <v>217</v>
      </c>
      <c r="B232" s="15">
        <f t="shared" si="36"/>
        <v>1</v>
      </c>
      <c r="C232" s="22">
        <f t="shared" si="43"/>
        <v>0.99153555101636137</v>
      </c>
      <c r="D232" s="21">
        <f t="shared" si="44"/>
        <v>0.89068188026547779</v>
      </c>
      <c r="E232" s="8">
        <f t="shared" si="45"/>
        <v>0.83214936404591267</v>
      </c>
      <c r="F232" t="s">
        <v>1</v>
      </c>
      <c r="G232" s="27">
        <f t="shared" si="37"/>
        <v>0.83214936404591278</v>
      </c>
      <c r="H232" s="29">
        <f t="shared" si="38"/>
        <v>0</v>
      </c>
      <c r="J232">
        <f t="shared" si="39"/>
        <v>0.83214936404591289</v>
      </c>
      <c r="M232" s="8">
        <f t="shared" si="46"/>
        <v>0.89828537096072369</v>
      </c>
      <c r="O232" s="27">
        <f t="shared" si="40"/>
        <v>0.89828537096072381</v>
      </c>
      <c r="P232" s="29">
        <f t="shared" si="47"/>
        <v>0</v>
      </c>
      <c r="R232">
        <f t="shared" si="41"/>
        <v>0.89828537096072381</v>
      </c>
    </row>
    <row r="233" spans="1:18" x14ac:dyDescent="0.25">
      <c r="A233">
        <f t="shared" si="42"/>
        <v>218</v>
      </c>
      <c r="B233" s="15">
        <f t="shared" si="36"/>
        <v>1</v>
      </c>
      <c r="C233" s="22">
        <f t="shared" si="43"/>
        <v>0.99153555101636137</v>
      </c>
      <c r="D233" s="21">
        <f t="shared" si="44"/>
        <v>0.89068188026547779</v>
      </c>
      <c r="E233" s="8">
        <f t="shared" si="45"/>
        <v>0.83214936404591267</v>
      </c>
      <c r="F233" t="s">
        <v>1</v>
      </c>
      <c r="G233" s="27">
        <f t="shared" si="37"/>
        <v>0.83214936404591278</v>
      </c>
      <c r="H233" s="29">
        <f t="shared" si="38"/>
        <v>0</v>
      </c>
      <c r="J233">
        <f t="shared" si="39"/>
        <v>0.83214936404591289</v>
      </c>
      <c r="M233" s="8">
        <f t="shared" si="46"/>
        <v>0.89828537096072369</v>
      </c>
      <c r="O233" s="27">
        <f t="shared" si="40"/>
        <v>0.89828537096072381</v>
      </c>
      <c r="P233" s="29">
        <f t="shared" si="47"/>
        <v>0</v>
      </c>
      <c r="R233">
        <f t="shared" si="41"/>
        <v>0.89828537096072381</v>
      </c>
    </row>
    <row r="234" spans="1:18" x14ac:dyDescent="0.25">
      <c r="A234">
        <f t="shared" si="42"/>
        <v>219</v>
      </c>
      <c r="B234" s="15">
        <f t="shared" si="36"/>
        <v>1</v>
      </c>
      <c r="C234" s="22">
        <f t="shared" si="43"/>
        <v>0.99153555101636137</v>
      </c>
      <c r="D234" s="21">
        <f t="shared" si="44"/>
        <v>0.89068188026547779</v>
      </c>
      <c r="E234" s="8">
        <f t="shared" si="45"/>
        <v>0.83214936404591267</v>
      </c>
      <c r="F234" t="s">
        <v>1</v>
      </c>
      <c r="G234" s="27">
        <f t="shared" si="37"/>
        <v>0.83214936404591278</v>
      </c>
      <c r="H234" s="29">
        <f t="shared" si="38"/>
        <v>0</v>
      </c>
      <c r="J234">
        <f t="shared" si="39"/>
        <v>0.83214936404591289</v>
      </c>
      <c r="M234" s="8">
        <f t="shared" si="46"/>
        <v>0.89828537096072369</v>
      </c>
      <c r="O234" s="27">
        <f t="shared" si="40"/>
        <v>0.89828537096072381</v>
      </c>
      <c r="P234" s="29">
        <f t="shared" si="47"/>
        <v>0</v>
      </c>
      <c r="R234">
        <f t="shared" si="41"/>
        <v>0.89828537096072381</v>
      </c>
    </row>
    <row r="235" spans="1:18" x14ac:dyDescent="0.25">
      <c r="A235">
        <f t="shared" si="42"/>
        <v>220</v>
      </c>
      <c r="B235" s="15">
        <f t="shared" si="36"/>
        <v>1</v>
      </c>
      <c r="C235" s="22">
        <f t="shared" si="43"/>
        <v>0.99153555101636137</v>
      </c>
      <c r="D235" s="21">
        <f t="shared" si="44"/>
        <v>0.89068188026547779</v>
      </c>
      <c r="E235" s="8">
        <f t="shared" si="45"/>
        <v>0.83214936404591267</v>
      </c>
      <c r="F235" t="s">
        <v>1</v>
      </c>
      <c r="G235" s="27">
        <f t="shared" si="37"/>
        <v>0.83214936404591278</v>
      </c>
      <c r="H235" s="29">
        <f t="shared" si="38"/>
        <v>0</v>
      </c>
      <c r="J235">
        <f t="shared" si="39"/>
        <v>0.83214936404591289</v>
      </c>
      <c r="M235" s="8">
        <f t="shared" si="46"/>
        <v>0.89828537096072369</v>
      </c>
      <c r="O235" s="27">
        <f t="shared" si="40"/>
        <v>0.89828537096072381</v>
      </c>
      <c r="P235" s="29">
        <f t="shared" si="47"/>
        <v>0</v>
      </c>
      <c r="R235">
        <f t="shared" si="41"/>
        <v>0.89828537096072381</v>
      </c>
    </row>
    <row r="236" spans="1:18" x14ac:dyDescent="0.25">
      <c r="A236">
        <f t="shared" si="42"/>
        <v>221</v>
      </c>
      <c r="B236" s="15">
        <f t="shared" si="36"/>
        <v>1</v>
      </c>
      <c r="C236" s="22">
        <f t="shared" si="43"/>
        <v>0.99153555101636137</v>
      </c>
      <c r="D236" s="21">
        <f t="shared" si="44"/>
        <v>0.89068188026547779</v>
      </c>
      <c r="E236" s="8">
        <f t="shared" si="45"/>
        <v>0.83214936404591267</v>
      </c>
      <c r="F236" t="s">
        <v>1</v>
      </c>
      <c r="G236" s="27">
        <f t="shared" si="37"/>
        <v>0.83214936404591278</v>
      </c>
      <c r="H236" s="29">
        <f t="shared" si="38"/>
        <v>0</v>
      </c>
      <c r="J236">
        <f t="shared" si="39"/>
        <v>0.83214936404591289</v>
      </c>
      <c r="M236" s="8">
        <f t="shared" si="46"/>
        <v>0.89828537096072369</v>
      </c>
      <c r="O236" s="27">
        <f t="shared" si="40"/>
        <v>0.89828537096072381</v>
      </c>
      <c r="P236" s="29">
        <f t="shared" si="47"/>
        <v>0</v>
      </c>
      <c r="R236">
        <f t="shared" si="41"/>
        <v>0.89828537096072381</v>
      </c>
    </row>
    <row r="237" spans="1:18" x14ac:dyDescent="0.25">
      <c r="A237">
        <f t="shared" si="42"/>
        <v>222</v>
      </c>
      <c r="B237" s="15">
        <f t="shared" si="36"/>
        <v>1</v>
      </c>
      <c r="C237" s="22">
        <f t="shared" si="43"/>
        <v>0.99153555101636137</v>
      </c>
      <c r="D237" s="21">
        <f t="shared" si="44"/>
        <v>0.89068188026547779</v>
      </c>
      <c r="E237" s="8">
        <f t="shared" si="45"/>
        <v>0.83214936404591267</v>
      </c>
      <c r="F237" t="s">
        <v>1</v>
      </c>
      <c r="G237" s="27">
        <f t="shared" si="37"/>
        <v>0.83214936404591278</v>
      </c>
      <c r="H237" s="29">
        <f t="shared" si="38"/>
        <v>0</v>
      </c>
      <c r="J237">
        <f t="shared" si="39"/>
        <v>0.83214936404591289</v>
      </c>
      <c r="M237" s="8">
        <f t="shared" si="46"/>
        <v>0.89828537096072369</v>
      </c>
      <c r="O237" s="27">
        <f t="shared" si="40"/>
        <v>0.89828537096072381</v>
      </c>
      <c r="P237" s="29">
        <f t="shared" si="47"/>
        <v>0</v>
      </c>
      <c r="R237">
        <f t="shared" si="41"/>
        <v>0.89828537096072381</v>
      </c>
    </row>
    <row r="238" spans="1:18" x14ac:dyDescent="0.25">
      <c r="A238">
        <f t="shared" si="42"/>
        <v>223</v>
      </c>
      <c r="B238" s="15">
        <f t="shared" si="36"/>
        <v>1</v>
      </c>
      <c r="C238" s="22">
        <f t="shared" si="43"/>
        <v>0.99153555101636137</v>
      </c>
      <c r="D238" s="21">
        <f t="shared" si="44"/>
        <v>0.89068188026547779</v>
      </c>
      <c r="E238" s="8">
        <f t="shared" si="45"/>
        <v>0.83214936404591267</v>
      </c>
      <c r="F238" t="s">
        <v>1</v>
      </c>
      <c r="G238" s="27">
        <f t="shared" si="37"/>
        <v>0.83214936404591278</v>
      </c>
      <c r="H238" s="29">
        <f t="shared" si="38"/>
        <v>0</v>
      </c>
      <c r="J238">
        <f t="shared" si="39"/>
        <v>0.83214936404591289</v>
      </c>
      <c r="M238" s="8">
        <f t="shared" si="46"/>
        <v>0.89828537096072369</v>
      </c>
      <c r="O238" s="27">
        <f t="shared" si="40"/>
        <v>0.89828537096072381</v>
      </c>
      <c r="P238" s="29">
        <f t="shared" si="47"/>
        <v>0</v>
      </c>
      <c r="R238">
        <f t="shared" si="41"/>
        <v>0.89828537096072381</v>
      </c>
    </row>
    <row r="239" spans="1:18" x14ac:dyDescent="0.25">
      <c r="A239">
        <f t="shared" si="42"/>
        <v>224</v>
      </c>
      <c r="B239" s="15">
        <f t="shared" si="36"/>
        <v>1</v>
      </c>
      <c r="C239" s="22">
        <f t="shared" si="43"/>
        <v>0.99153555101636137</v>
      </c>
      <c r="D239" s="21">
        <f t="shared" si="44"/>
        <v>0.89068188026547779</v>
      </c>
      <c r="E239" s="8">
        <f t="shared" si="45"/>
        <v>0.83214936404591267</v>
      </c>
      <c r="F239" t="s">
        <v>1</v>
      </c>
      <c r="G239" s="27">
        <f t="shared" si="37"/>
        <v>0.83214936404591278</v>
      </c>
      <c r="H239" s="30">
        <f t="shared" si="38"/>
        <v>0</v>
      </c>
      <c r="J239">
        <f t="shared" si="39"/>
        <v>0.83214936404591289</v>
      </c>
      <c r="M239" s="8">
        <f t="shared" si="46"/>
        <v>0.89828537096072369</v>
      </c>
      <c r="O239" s="27">
        <f t="shared" si="40"/>
        <v>0.89828537096072381</v>
      </c>
      <c r="P239" s="30">
        <f t="shared" si="47"/>
        <v>0</v>
      </c>
      <c r="R239">
        <f t="shared" si="41"/>
        <v>0.89828537096072381</v>
      </c>
    </row>
    <row r="240" spans="1:18" x14ac:dyDescent="0.25">
      <c r="F240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delta_t</vt:lpstr>
      <vt:lpstr>eta_1</vt:lpstr>
      <vt:lpstr>eta_1_delta_t</vt:lpstr>
      <vt:lpstr>eta_2</vt:lpstr>
      <vt:lpstr>eta_2_delta_t</vt:lpstr>
      <vt:lpstr>eta_delta_t</vt:lpstr>
      <vt:lpstr>interval_dur</vt:lpstr>
      <vt:lpstr>interval_rep</vt:lpstr>
      <vt:lpstr>mu_1</vt:lpstr>
      <vt:lpstr>mu_2</vt:lpstr>
      <vt:lpstr>steepness</vt:lpstr>
      <vt:lpstr>threshold</vt:lpstr>
      <vt:lpstr>w_feel</vt:lpstr>
      <vt:lpstr>zeta_1</vt:lpstr>
      <vt:lpstr>zeta_2</vt:lpstr>
    </vt:vector>
  </TitlesOfParts>
  <Company>Vrije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Maria</cp:lastModifiedBy>
  <dcterms:created xsi:type="dcterms:W3CDTF">2009-05-10T03:21:33Z</dcterms:created>
  <dcterms:modified xsi:type="dcterms:W3CDTF">2017-11-30T11:00:08Z</dcterms:modified>
</cp:coreProperties>
</file>