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mc:AlternateContent xmlns:mc="http://schemas.openxmlformats.org/markup-compatibility/2006">
    <mc:Choice Requires="x15">
      <x15ac:absPath xmlns:x15ac="http://schemas.microsoft.com/office/spreadsheetml/2010/11/ac" url="C:\Temp\"/>
    </mc:Choice>
  </mc:AlternateContent>
  <bookViews>
    <workbookView xWindow="0" yWindow="0" windowWidth="28800" windowHeight="11160"/>
  </bookViews>
  <sheets>
    <sheet name="Warehouse Inventory List" sheetId="2" r:id="rId1"/>
  </sheets>
  <definedNames>
    <definedName name="BinNumber">#REF!</definedName>
    <definedName name="ColumnTitle1">InventoryList[[#Headers],[SKU]]</definedName>
    <definedName name="ColumnTitle2">#REF!</definedName>
    <definedName name="ColumnTitle3">#REF!</definedName>
    <definedName name="_xlnm.Print_Titles" localSheetId="0">'Warehouse Inventory List'!$4:$4</definedName>
    <definedName name="SKULookup">InventoryList[SKU]</definedName>
  </definedNames>
  <calcPr calcId="171027"/>
</workbook>
</file>

<file path=xl/calcChain.xml><?xml version="1.0" encoding="utf-8"?>
<calcChain xmlns="http://schemas.openxmlformats.org/spreadsheetml/2006/main">
  <c r="K15" i="2" l="1"/>
  <c r="K14" i="2"/>
  <c r="K12" i="2"/>
  <c r="K11" i="2"/>
  <c r="K10" i="2"/>
  <c r="K9" i="2"/>
  <c r="K8" i="2"/>
  <c r="K7" i="2"/>
  <c r="K6" i="2"/>
  <c r="K5" i="2"/>
  <c r="K13" i="2"/>
  <c r="J15" i="2" l="1"/>
  <c r="E15" i="2"/>
  <c r="J14" i="2"/>
  <c r="E14" i="2"/>
  <c r="J13" i="2"/>
  <c r="E13" i="2"/>
  <c r="J12" i="2"/>
  <c r="E12" i="2"/>
  <c r="J11" i="2"/>
  <c r="E11" i="2"/>
  <c r="J10" i="2"/>
  <c r="E10" i="2"/>
  <c r="J9" i="2"/>
  <c r="E9" i="2"/>
  <c r="J8" i="2"/>
  <c r="E8" i="2"/>
  <c r="J7" i="2"/>
  <c r="E7" i="2"/>
  <c r="J6" i="2"/>
  <c r="E6" i="2"/>
  <c r="J5" i="2"/>
  <c r="E5" i="2"/>
  <c r="C3" i="2"/>
  <c r="D3" i="2"/>
  <c r="B3" i="2" l="1"/>
</calcChain>
</file>

<file path=xl/sharedStrings.xml><?xml version="1.0" encoding="utf-8"?>
<sst xmlns="http://schemas.openxmlformats.org/spreadsheetml/2006/main" count="60" uniqueCount="47">
  <si>
    <t>SKU</t>
  </si>
  <si>
    <t>T345</t>
  </si>
  <si>
    <t>T5789</t>
  </si>
  <si>
    <t>T9876</t>
  </si>
  <si>
    <t>Item 3</t>
  </si>
  <si>
    <t>T098</t>
  </si>
  <si>
    <t>T349</t>
  </si>
  <si>
    <t>T9875</t>
  </si>
  <si>
    <t>Item 1</t>
  </si>
  <si>
    <t>Item 2</t>
  </si>
  <si>
    <t>Item 4</t>
  </si>
  <si>
    <t>Item 5</t>
  </si>
  <si>
    <t>Item 6</t>
  </si>
  <si>
    <t>Item 7</t>
  </si>
  <si>
    <t>Item 8</t>
  </si>
  <si>
    <t>Item 9</t>
  </si>
  <si>
    <t>Item 10</t>
  </si>
  <si>
    <t>Each</t>
  </si>
  <si>
    <t>TS3456</t>
  </si>
  <si>
    <t>Box (10 ct)</t>
  </si>
  <si>
    <t>Package (5 ct)</t>
  </si>
  <si>
    <t>SP7875</t>
  </si>
  <si>
    <t>TR87680</t>
  </si>
  <si>
    <t>MK676554</t>
  </si>
  <si>
    <t>YE98767</t>
  </si>
  <si>
    <t>XR23423</t>
  </si>
  <si>
    <t>PW98762</t>
  </si>
  <si>
    <t>BM87684</t>
  </si>
  <si>
    <t>BH67655</t>
  </si>
  <si>
    <t>WT98768</t>
  </si>
  <si>
    <t>TOTAL INVENTORY VALUE:</t>
  </si>
  <si>
    <t>BIN COUNT:</t>
  </si>
  <si>
    <t>INVENTORY ITEMS:</t>
  </si>
  <si>
    <t>DESCRIPTION</t>
  </si>
  <si>
    <t>BIN #</t>
  </si>
  <si>
    <t>LOCATION</t>
  </si>
  <si>
    <t>UNIT</t>
  </si>
  <si>
    <t>QTY</t>
  </si>
  <si>
    <t>REORDER QTY</t>
  </si>
  <si>
    <t>COST</t>
  </si>
  <si>
    <t>INVENTORY VALUE</t>
  </si>
  <si>
    <t>REORDER</t>
  </si>
  <si>
    <t>Item 11</t>
  </si>
  <si>
    <t>WDG123</t>
  </si>
  <si>
    <t>INVENTORY PICK LIST</t>
  </si>
  <si>
    <t>BIN LOOKUP</t>
  </si>
  <si>
    <t>EMPLOYEE, OFFICE AND CAR INVENTORY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</si>
</sst>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_);\(&quot;$&quot;#,##0.00\)"/>
    <numFmt numFmtId="165" formatCode="&quot;$&quot;#,##0.00"/>
    <numFmt numFmtId="166" formatCode="&quot;Reorder&quot;;&quot;&quot;;&quot;&quot;"/>
  </numFmts>
  <fonts count="11" x14ac:knownFonts="1">
    <font>
      <sz val="11"/>
      <color theme="3" tint="0.14993743705557422"/>
      <name val="Franklin Gothic Medium"/>
      <family val="2"/>
      <scheme val="minor"/>
    </font>
    <font>
      <b/>
      <sz val="26"/>
      <color theme="3" tint="0.14996795556505021"/>
      <name val="Franklin Gothic Medium"/>
      <family val="2"/>
      <scheme val="major"/>
    </font>
    <font>
      <sz val="11"/>
      <color theme="3"/>
      <name val="Franklin Gothic Medium"/>
      <family val="2"/>
      <scheme val="major"/>
    </font>
    <font>
      <b/>
      <sz val="11"/>
      <color theme="1"/>
      <name val="Franklin Gothic Medium"/>
      <family val="2"/>
      <scheme val="minor"/>
    </font>
    <font>
      <sz val="11"/>
      <color theme="3"/>
      <name val="Franklin Gothic Medium"/>
      <family val="2"/>
      <scheme val="minor"/>
    </font>
    <font>
      <sz val="16"/>
      <color theme="4" tint="-0.499984740745262"/>
      <name val="Franklin Gothic Medium"/>
      <family val="2"/>
      <scheme val="major"/>
    </font>
    <font>
      <sz val="11"/>
      <color theme="3" tint="0.14993743705557422"/>
      <name val="Franklin Gothic Medium"/>
      <family val="2"/>
      <scheme val="minor"/>
    </font>
    <font>
      <sz val="11"/>
      <color theme="0"/>
      <name val="Franklin Gothic Medium"/>
      <family val="2"/>
      <scheme val="minor"/>
    </font>
    <font>
      <sz val="11"/>
      <color theme="0"/>
      <name val="Franklin Gothic Medium"/>
      <family val="2"/>
      <scheme val="major"/>
    </font>
    <font>
      <sz val="11"/>
      <color theme="4" tint="-0.499984740745262"/>
      <name val="Franklin Gothic Medium"/>
      <family val="2"/>
      <scheme val="minor"/>
    </font>
    <font>
      <sz val="11"/>
      <color theme="3" tint="0.14990691854609822"/>
      <name val="Franklin Gothic Medium"/>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s>
  <cellStyleXfs count="15">
    <xf numFmtId="0" fontId="0" fillId="0" borderId="0">
      <alignment vertical="center"/>
    </xf>
    <xf numFmtId="0" fontId="1" fillId="0" borderId="1" applyNumberFormat="0" applyFill="0" applyAlignment="0" applyProtection="0"/>
    <xf numFmtId="0" fontId="8" fillId="2" borderId="0" applyNumberFormat="0" applyProtection="0">
      <alignment horizontal="left" vertical="center" indent="1"/>
    </xf>
    <xf numFmtId="0" fontId="2" fillId="0" borderId="0" applyNumberFormat="0" applyFill="0" applyBorder="0" applyAlignment="0" applyProtection="0"/>
    <xf numFmtId="0" fontId="4" fillId="0" borderId="1" applyNumberFormat="0" applyFill="0" applyAlignment="0" applyProtection="0"/>
    <xf numFmtId="0" fontId="4" fillId="0" borderId="0" applyNumberFormat="0" applyFill="0" applyBorder="0" applyAlignment="0" applyProtection="0"/>
    <xf numFmtId="0" fontId="3" fillId="0" borderId="2" applyNumberFormat="0" applyFill="0" applyAlignment="0" applyProtection="0"/>
    <xf numFmtId="166" fontId="10" fillId="0" borderId="0">
      <alignment horizontal="center" vertical="center"/>
    </xf>
    <xf numFmtId="0" fontId="7" fillId="2" borderId="0" applyNumberFormat="0" applyProtection="0">
      <alignment horizontal="right" indent="1"/>
    </xf>
    <xf numFmtId="0" fontId="9" fillId="0" borderId="0" applyNumberFormat="0" applyProtection="0">
      <alignment horizontal="center"/>
    </xf>
    <xf numFmtId="0" fontId="9" fillId="0" borderId="0" applyNumberFormat="0" applyProtection="0">
      <alignment horizontal="center"/>
    </xf>
    <xf numFmtId="0" fontId="5" fillId="0" borderId="0" applyNumberFormat="0" applyFill="0" applyBorder="0" applyProtection="0">
      <alignment horizontal="left" vertical="top"/>
    </xf>
    <xf numFmtId="0" fontId="6" fillId="0" borderId="0">
      <alignment horizontal="left" vertical="center" wrapText="1" indent="1"/>
    </xf>
    <xf numFmtId="1" fontId="6" fillId="0" borderId="0">
      <alignment horizontal="center" vertical="center"/>
    </xf>
    <xf numFmtId="164" fontId="6" fillId="0" borderId="0">
      <alignment horizontal="right" vertical="center"/>
    </xf>
  </cellStyleXfs>
  <cellXfs count="13">
    <xf numFmtId="0" fontId="0" fillId="0" borderId="0" xfId="0">
      <alignment vertical="center"/>
    </xf>
    <xf numFmtId="0" fontId="1" fillId="0" borderId="1" xfId="1" applyAlignment="1">
      <alignment vertical="center"/>
    </xf>
    <xf numFmtId="0" fontId="2" fillId="0" borderId="0" xfId="3"/>
    <xf numFmtId="0" fontId="2" fillId="0" borderId="0" xfId="3" applyAlignment="1"/>
    <xf numFmtId="0" fontId="1" fillId="0" borderId="1" xfId="1" applyAlignment="1"/>
    <xf numFmtId="166" fontId="10" fillId="0" borderId="0" xfId="7">
      <alignment horizontal="center" vertical="center"/>
    </xf>
    <xf numFmtId="0" fontId="8" fillId="2" borderId="0" xfId="2">
      <alignment horizontal="left" vertical="center" indent="1"/>
    </xf>
    <xf numFmtId="0" fontId="9" fillId="0" borderId="0" xfId="9">
      <alignment horizontal="center"/>
    </xf>
    <xf numFmtId="165" fontId="5" fillId="0" borderId="0" xfId="11" applyNumberFormat="1">
      <alignment horizontal="left" vertical="top"/>
    </xf>
    <xf numFmtId="0" fontId="5" fillId="0" borderId="0" xfId="11">
      <alignment horizontal="left" vertical="top"/>
    </xf>
    <xf numFmtId="0" fontId="6" fillId="0" borderId="0" xfId="12">
      <alignment horizontal="left" vertical="center" wrapText="1" indent="1"/>
    </xf>
    <xf numFmtId="1" fontId="6" fillId="0" borderId="0" xfId="13">
      <alignment horizontal="center" vertical="center"/>
    </xf>
    <xf numFmtId="164" fontId="6" fillId="0" borderId="0" xfId="14">
      <alignment horizontal="right" vertical="center"/>
    </xf>
  </cellXfs>
  <cellStyles count="15">
    <cellStyle name="Flag Column" xfId="7"/>
    <cellStyle name="Followed Hyperlink" xfId="1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9" builtinId="8" customBuiltin="1"/>
    <cellStyle name="Linked Cell" xfId="8" builtinId="24" customBuiltin="1"/>
    <cellStyle name="Normal" xfId="0" builtinId="0" customBuiltin="1"/>
    <cellStyle name="Table details center aligned" xfId="13"/>
    <cellStyle name="Table details left aligned" xfId="12"/>
    <cellStyle name="Table details right aligned" xfId="14"/>
    <cellStyle name="Title" xfId="1" builtinId="15" customBuiltin="1"/>
    <cellStyle name="Total" xfId="6" builtinId="25" customBuiltin="1"/>
    <cellStyle name="Total counts" xfId="11"/>
  </cellStyles>
  <dxfs count="6">
    <dxf>
      <alignment vertical="center" textRotation="0" wrapText="0" indent="0" justifyLastLine="0" shrinkToFit="0" readingOrder="0"/>
    </dxf>
    <dxf>
      <font>
        <b/>
        <i val="0"/>
      </font>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1" defaultTableStyle="Warehouse Inventory" defaultPivotStyle="PivotStyleMedium2">
    <tableStyle name="Warehouse Inventory" pivot="0" count="4">
      <tableStyleElement type="wholeTable" dxfId="5"/>
      <tableStyleElement type="headerRow" dxfId="4"/>
      <tableStyleElement type="lastColumn"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Bin Lookup'!A1"/><Relationship Id="rId1" Type="http://schemas.openxmlformats.org/officeDocument/2006/relationships/hyperlink" Target="#'Inventory Pick List'!A1"/></Relationships>
</file>

<file path=xl/drawings/drawing1.xml><?xml version="1.0" encoding="utf-8"?>
<xdr:wsDr xmlns:xdr="http://schemas.openxmlformats.org/drawingml/2006/spreadsheetDrawing" xmlns:a="http://schemas.openxmlformats.org/drawingml/2006/main">
  <xdr:twoCellAnchor editAs="oneCell">
    <xdr:from>
      <xdr:col>4</xdr:col>
      <xdr:colOff>3429</xdr:colOff>
      <xdr:row>1</xdr:row>
      <xdr:rowOff>57149</xdr:rowOff>
    </xdr:from>
    <xdr:to>
      <xdr:col>4</xdr:col>
      <xdr:colOff>1740789</xdr:colOff>
      <xdr:row>1</xdr:row>
      <xdr:rowOff>285749</xdr:rowOff>
    </xdr:to>
    <xdr:sp macro="" textlink="">
      <xdr:nvSpPr>
        <xdr:cNvPr id="11" name="Inventory List" descr="Navigation shape to view the Inventory Pick List">
          <a:hlinkClick xmlns:r="http://schemas.openxmlformats.org/officeDocument/2006/relationships" r:id="rId1" tooltip="Select to view Inventory Pick List worksheet"/>
        </xdr:cNvPr>
        <xdr:cNvSpPr/>
      </xdr:nvSpPr>
      <xdr:spPr>
        <a:xfrm>
          <a:off x="5480304"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100" baseline="0">
              <a:solidFill>
                <a:schemeClr val="lt1"/>
              </a:solidFill>
              <a:latin typeface="+mn-lt"/>
              <a:ea typeface="+mn-ea"/>
              <a:cs typeface="+mn-cs"/>
            </a:rPr>
            <a:t> PICK </a:t>
          </a:r>
          <a:r>
            <a:rPr lang="en-US" sz="1100">
              <a:solidFill>
                <a:schemeClr val="lt1"/>
              </a:solidFill>
              <a:latin typeface="+mn-lt"/>
              <a:ea typeface="+mn-ea"/>
              <a:cs typeface="+mn-cs"/>
            </a:rPr>
            <a:t>LIST</a:t>
          </a:r>
        </a:p>
      </xdr:txBody>
    </xdr:sp>
    <xdr:clientData fPrintsWithSheet="0"/>
  </xdr:twoCellAnchor>
  <xdr:twoCellAnchor editAs="oneCell">
    <xdr:from>
      <xdr:col>5</xdr:col>
      <xdr:colOff>51054</xdr:colOff>
      <xdr:row>1</xdr:row>
      <xdr:rowOff>57149</xdr:rowOff>
    </xdr:from>
    <xdr:to>
      <xdr:col>5</xdr:col>
      <xdr:colOff>1788414</xdr:colOff>
      <xdr:row>1</xdr:row>
      <xdr:rowOff>285749</xdr:rowOff>
    </xdr:to>
    <xdr:sp macro="" textlink="">
      <xdr:nvSpPr>
        <xdr:cNvPr id="12" name="Inventory List" descr="Navigation shape to view Bin Lookup">
          <a:hlinkClick xmlns:r="http://schemas.openxmlformats.org/officeDocument/2006/relationships" r:id="rId2" tooltip="Select to add or modify Bin Lookup information"/>
        </xdr:cNvPr>
        <xdr:cNvSpPr/>
      </xdr:nvSpPr>
      <xdr:spPr>
        <a:xfrm>
          <a:off x="7337679"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BIN</a:t>
          </a:r>
          <a:r>
            <a:rPr lang="en-US" sz="1100" baseline="0">
              <a:solidFill>
                <a:schemeClr val="lt1"/>
              </a:solidFill>
              <a:latin typeface="+mn-lt"/>
              <a:ea typeface="+mn-ea"/>
              <a:cs typeface="+mn-cs"/>
            </a:rPr>
            <a:t> LOOKUP</a:t>
          </a:r>
          <a:endParaRPr lang="en-US" sz="1100">
            <a:solidFill>
              <a:schemeClr val="lt1"/>
            </a:solidFill>
            <a:latin typeface="+mn-lt"/>
            <a:ea typeface="+mn-ea"/>
            <a:cs typeface="+mn-cs"/>
          </a:endParaRPr>
        </a:p>
      </xdr:txBody>
    </xdr:sp>
    <xdr:clientData fPrintsWithSheet="0"/>
  </xdr:twoCellAnchor>
</xdr:wsDr>
</file>

<file path=xl/tables/table1.xml><?xml version="1.0" encoding="utf-8"?>
<table xmlns="http://schemas.openxmlformats.org/spreadsheetml/2006/main" id="1" name="InventoryList" displayName="InventoryList" ref="B4:K15" totalsRowDxfId="0" headerRowCellStyle="Heading 1">
  <autoFilter ref="B4:K15"/>
  <sortState ref="B3:F12">
    <sortCondition ref="C2:C12"/>
  </sortState>
  <tableColumns count="10">
    <tableColumn id="1" name="SKU" totalsRowLabel="Totals" dataCellStyle="Table details left aligned"/>
    <tableColumn id="2" name="DESCRIPTION" dataCellStyle="Table details left aligned"/>
    <tableColumn id="3" name="BIN #" dataCellStyle="Table details left aligned"/>
    <tableColumn id="4" name="LOCATION" dataCellStyle="Table details left aligned">
      <calculatedColumnFormula>IFERROR(VLOOKUP(InventoryList[[#This Row],[BIN '#]],#REF!,3,FALSE),"")</calculatedColumnFormula>
    </tableColumn>
    <tableColumn id="5" name="UNIT" dataCellStyle="Table details left aligned"/>
    <tableColumn id="6" name="QTY" dataCellStyle="Table details center aligned"/>
    <tableColumn id="8" name="REORDER QTY" dataCellStyle="Table details center aligned"/>
    <tableColumn id="7" name="COST" dataCellStyle="Table details right aligned"/>
    <tableColumn id="10" name="INVENTORY VALUE" dataCellStyle="Table details right aligned">
      <calculatedColumnFormula>InventoryList[[#This Row],[QTY]]*InventoryList[[#This Row],[COST]]</calculatedColumnFormula>
    </tableColumn>
    <tableColumn id="9" name="REORDER" dataCellStyle="Flag Column">
      <calculatedColumnFormula>IFERROR(IF(InventoryList[[#This Row],[QTY]]&lt;=InventoryList[[#This Row],[REORDER QTY]],1,0),0)</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List of inventory items and details such as SKU, description, bin number, location, unit, quantity, reorder quantity, cost, inventory value and reorder status"/>
    </ext>
  </extLst>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InventoryList">
    <tabColor theme="4"/>
    <pageSetUpPr autoPageBreaks="0" fitToPage="1"/>
  </sheetPr>
  <dimension ref="B1:K15"/>
  <sheetViews>
    <sheetView showGridLines="0" tabSelected="1" zoomScaleNormal="100" workbookViewId="0">
      <selection activeCell="C3" sqref="C3"/>
    </sheetView>
  </sheetViews>
  <sheetFormatPr defaultRowHeight="30" customHeight="1" x14ac:dyDescent="0.3"/>
  <cols>
    <col min="1" max="1" width="1.88671875" customWidth="1"/>
    <col min="2" max="2" width="20.77734375" customWidth="1"/>
    <col min="3" max="3" width="27.44140625" customWidth="1"/>
    <col min="4" max="4" width="14.109375" customWidth="1"/>
    <col min="5" max="5" width="21.109375" customWidth="1"/>
    <col min="6" max="6" width="21.77734375" customWidth="1"/>
    <col min="7" max="7" width="9.44140625" customWidth="1"/>
    <col min="8" max="8" width="15.6640625" customWidth="1"/>
    <col min="9" max="9" width="11.88671875" customWidth="1"/>
    <col min="10" max="10" width="18.6640625" customWidth="1"/>
    <col min="11" max="11" width="13.33203125" customWidth="1"/>
    <col min="12" max="13" width="16.109375" customWidth="1"/>
    <col min="14" max="14" width="11.44140625" customWidth="1"/>
  </cols>
  <sheetData>
    <row r="1" spans="2:11" ht="54" customHeight="1" thickBot="1" x14ac:dyDescent="0.5">
      <c r="B1" s="4" t="s">
        <v>46</v>
      </c>
      <c r="C1" s="4"/>
      <c r="D1" s="4"/>
      <c r="E1" s="1"/>
      <c r="F1" s="1"/>
      <c r="G1" s="1"/>
      <c r="H1" s="1"/>
      <c r="I1" s="1"/>
      <c r="J1" s="1"/>
      <c r="K1" s="1"/>
    </row>
    <row r="2" spans="2:11" ht="24.95" customHeight="1" x14ac:dyDescent="0.3">
      <c r="B2" s="2" t="s">
        <v>30</v>
      </c>
      <c r="C2" s="3" t="s">
        <v>32</v>
      </c>
      <c r="D2" s="2" t="s">
        <v>31</v>
      </c>
      <c r="E2" s="7" t="s">
        <v>44</v>
      </c>
      <c r="F2" s="7" t="s">
        <v>45</v>
      </c>
    </row>
    <row r="3" spans="2:11" ht="30" customHeight="1" x14ac:dyDescent="0.3">
      <c r="B3" s="8">
        <f>SUM(InventoryList[INVENTORY VALUE])</f>
        <v>4649</v>
      </c>
      <c r="C3" s="9">
        <f>COUNTA(InventoryList[DESCRIPTION])</f>
        <v>11</v>
      </c>
      <c r="D3" s="9">
        <f>SUMPRODUCT((1/COUNTIF(InventoryList[BIN '#],InventoryList[BIN '#]&amp;"")))</f>
        <v>6</v>
      </c>
    </row>
    <row r="4" spans="2:11" ht="17.100000000000001" customHeight="1" x14ac:dyDescent="0.3">
      <c r="B4" s="6" t="s">
        <v>0</v>
      </c>
      <c r="C4" s="6" t="s">
        <v>33</v>
      </c>
      <c r="D4" s="6" t="s">
        <v>34</v>
      </c>
      <c r="E4" s="6" t="s">
        <v>35</v>
      </c>
      <c r="F4" s="6" t="s">
        <v>36</v>
      </c>
      <c r="G4" s="6" t="s">
        <v>37</v>
      </c>
      <c r="H4" s="6" t="s">
        <v>38</v>
      </c>
      <c r="I4" s="6" t="s">
        <v>39</v>
      </c>
      <c r="J4" s="6" t="s">
        <v>40</v>
      </c>
      <c r="K4" s="6" t="s">
        <v>41</v>
      </c>
    </row>
    <row r="5" spans="2:11" ht="30" customHeight="1" x14ac:dyDescent="0.3">
      <c r="B5" s="10" t="s">
        <v>21</v>
      </c>
      <c r="C5" s="10" t="s">
        <v>8</v>
      </c>
      <c r="D5" s="10" t="s">
        <v>1</v>
      </c>
      <c r="E5" s="10" t="str">
        <f>IFERROR(VLOOKUP(InventoryList[[#This Row],[BIN '#]],#REF!,3,FALSE),"")</f>
        <v/>
      </c>
      <c r="F5" s="10" t="s">
        <v>17</v>
      </c>
      <c r="G5" s="11">
        <v>20</v>
      </c>
      <c r="H5" s="11">
        <v>10</v>
      </c>
      <c r="I5" s="12">
        <v>30</v>
      </c>
      <c r="J5" s="12">
        <f>InventoryList[[#This Row],[QTY]]*InventoryList[[#This Row],[COST]]</f>
        <v>600</v>
      </c>
      <c r="K5" s="5">
        <f>IFERROR(IF(InventoryList[[#This Row],[QTY]]&lt;=InventoryList[[#This Row],[REORDER QTY]],1,0),0)</f>
        <v>0</v>
      </c>
    </row>
    <row r="6" spans="2:11" ht="30" customHeight="1" x14ac:dyDescent="0.3">
      <c r="B6" s="10" t="s">
        <v>22</v>
      </c>
      <c r="C6" s="10" t="s">
        <v>9</v>
      </c>
      <c r="D6" s="10" t="s">
        <v>1</v>
      </c>
      <c r="E6" s="10" t="str">
        <f>IFERROR(VLOOKUP(InventoryList[[#This Row],[BIN '#]],#REF!,3,FALSE),"")</f>
        <v/>
      </c>
      <c r="F6" s="10" t="s">
        <v>17</v>
      </c>
      <c r="G6" s="11">
        <v>30</v>
      </c>
      <c r="H6" s="11">
        <v>15</v>
      </c>
      <c r="I6" s="12">
        <v>40</v>
      </c>
      <c r="J6" s="12">
        <f>InventoryList[[#This Row],[QTY]]*InventoryList[[#This Row],[COST]]</f>
        <v>1200</v>
      </c>
      <c r="K6" s="5">
        <f>IFERROR(IF(InventoryList[[#This Row],[QTY]]&lt;=InventoryList[[#This Row],[REORDER QTY]],1,0),0)</f>
        <v>0</v>
      </c>
    </row>
    <row r="7" spans="2:11" ht="30" customHeight="1" x14ac:dyDescent="0.3">
      <c r="B7" s="10" t="s">
        <v>23</v>
      </c>
      <c r="C7" s="10" t="s">
        <v>4</v>
      </c>
      <c r="D7" s="10" t="s">
        <v>2</v>
      </c>
      <c r="E7" s="10" t="str">
        <f>IFERROR(VLOOKUP(InventoryList[[#This Row],[BIN '#]],#REF!,3,FALSE),"")</f>
        <v/>
      </c>
      <c r="F7" s="10" t="s">
        <v>17</v>
      </c>
      <c r="G7" s="11">
        <v>10</v>
      </c>
      <c r="H7" s="11">
        <v>5</v>
      </c>
      <c r="I7" s="12">
        <v>5</v>
      </c>
      <c r="J7" s="12">
        <f>InventoryList[[#This Row],[QTY]]*InventoryList[[#This Row],[COST]]</f>
        <v>50</v>
      </c>
      <c r="K7" s="5">
        <f>IFERROR(IF(InventoryList[[#This Row],[QTY]]&lt;=InventoryList[[#This Row],[REORDER QTY]],1,0),0)</f>
        <v>0</v>
      </c>
    </row>
    <row r="8" spans="2:11" ht="30" customHeight="1" x14ac:dyDescent="0.3">
      <c r="B8" s="10" t="s">
        <v>24</v>
      </c>
      <c r="C8" s="10" t="s">
        <v>10</v>
      </c>
      <c r="D8" s="10" t="s">
        <v>3</v>
      </c>
      <c r="E8" s="10" t="str">
        <f>IFERROR(VLOOKUP(InventoryList[[#This Row],[BIN '#]],#REF!,3,FALSE),"")</f>
        <v/>
      </c>
      <c r="F8" s="10" t="s">
        <v>19</v>
      </c>
      <c r="G8" s="11">
        <v>40</v>
      </c>
      <c r="H8" s="11">
        <v>10</v>
      </c>
      <c r="I8" s="12">
        <v>15</v>
      </c>
      <c r="J8" s="12">
        <f>InventoryList[[#This Row],[QTY]]*InventoryList[[#This Row],[COST]]</f>
        <v>600</v>
      </c>
      <c r="K8" s="5">
        <f>IFERROR(IF(InventoryList[[#This Row],[QTY]]&lt;=InventoryList[[#This Row],[REORDER QTY]],1,0),0)</f>
        <v>0</v>
      </c>
    </row>
    <row r="9" spans="2:11" ht="30" customHeight="1" x14ac:dyDescent="0.3">
      <c r="B9" s="10" t="s">
        <v>25</v>
      </c>
      <c r="C9" s="10" t="s">
        <v>11</v>
      </c>
      <c r="D9" s="10" t="s">
        <v>5</v>
      </c>
      <c r="E9" s="10" t="str">
        <f>IFERROR(VLOOKUP(InventoryList[[#This Row],[BIN '#]],#REF!,3,FALSE),"")</f>
        <v/>
      </c>
      <c r="F9" s="10" t="s">
        <v>17</v>
      </c>
      <c r="G9" s="11">
        <v>12</v>
      </c>
      <c r="H9" s="11">
        <v>10</v>
      </c>
      <c r="I9" s="12">
        <v>26</v>
      </c>
      <c r="J9" s="12">
        <f>InventoryList[[#This Row],[QTY]]*InventoryList[[#This Row],[COST]]</f>
        <v>312</v>
      </c>
      <c r="K9" s="5">
        <f>IFERROR(IF(InventoryList[[#This Row],[QTY]]&lt;=InventoryList[[#This Row],[REORDER QTY]],1,0),0)</f>
        <v>0</v>
      </c>
    </row>
    <row r="10" spans="2:11" ht="30" customHeight="1" x14ac:dyDescent="0.3">
      <c r="B10" s="10" t="s">
        <v>26</v>
      </c>
      <c r="C10" s="10" t="s">
        <v>12</v>
      </c>
      <c r="D10" s="10" t="s">
        <v>1</v>
      </c>
      <c r="E10" s="10" t="str">
        <f>IFERROR(VLOOKUP(InventoryList[[#This Row],[BIN '#]],#REF!,3,FALSE),"")</f>
        <v/>
      </c>
      <c r="F10" s="10" t="s">
        <v>17</v>
      </c>
      <c r="G10" s="11">
        <v>7</v>
      </c>
      <c r="H10" s="11">
        <v>10</v>
      </c>
      <c r="I10" s="12">
        <v>50</v>
      </c>
      <c r="J10" s="12">
        <f>InventoryList[[#This Row],[QTY]]*InventoryList[[#This Row],[COST]]</f>
        <v>350</v>
      </c>
      <c r="K10" s="5">
        <f>IFERROR(IF(InventoryList[[#This Row],[QTY]]&lt;=InventoryList[[#This Row],[REORDER QTY]],1,0),0)</f>
        <v>1</v>
      </c>
    </row>
    <row r="11" spans="2:11" ht="30" customHeight="1" x14ac:dyDescent="0.3">
      <c r="B11" s="10" t="s">
        <v>27</v>
      </c>
      <c r="C11" s="10" t="s">
        <v>13</v>
      </c>
      <c r="D11" s="10" t="s">
        <v>6</v>
      </c>
      <c r="E11" s="10" t="str">
        <f>IFERROR(VLOOKUP(InventoryList[[#This Row],[BIN '#]],#REF!,3,FALSE),"")</f>
        <v/>
      </c>
      <c r="F11" s="10" t="s">
        <v>17</v>
      </c>
      <c r="G11" s="11">
        <v>10</v>
      </c>
      <c r="H11" s="11">
        <v>5</v>
      </c>
      <c r="I11" s="12">
        <v>10</v>
      </c>
      <c r="J11" s="12">
        <f>InventoryList[[#This Row],[QTY]]*InventoryList[[#This Row],[COST]]</f>
        <v>100</v>
      </c>
      <c r="K11" s="5">
        <f>IFERROR(IF(InventoryList[[#This Row],[QTY]]&lt;=InventoryList[[#This Row],[REORDER QTY]],1,0),0)</f>
        <v>0</v>
      </c>
    </row>
    <row r="12" spans="2:11" ht="30" customHeight="1" x14ac:dyDescent="0.3">
      <c r="B12" s="10" t="s">
        <v>28</v>
      </c>
      <c r="C12" s="10" t="s">
        <v>14</v>
      </c>
      <c r="D12" s="10" t="s">
        <v>2</v>
      </c>
      <c r="E12" s="10" t="str">
        <f>IFERROR(VLOOKUP(InventoryList[[#This Row],[BIN '#]],#REF!,3,FALSE),"")</f>
        <v/>
      </c>
      <c r="F12" s="10" t="s">
        <v>17</v>
      </c>
      <c r="G12" s="11">
        <v>19</v>
      </c>
      <c r="H12" s="11">
        <v>10</v>
      </c>
      <c r="I12" s="12">
        <v>3</v>
      </c>
      <c r="J12" s="12">
        <f>InventoryList[[#This Row],[QTY]]*InventoryList[[#This Row],[COST]]</f>
        <v>57</v>
      </c>
      <c r="K12" s="5">
        <f>IFERROR(IF(InventoryList[[#This Row],[QTY]]&lt;=InventoryList[[#This Row],[REORDER QTY]],1,0),0)</f>
        <v>0</v>
      </c>
    </row>
    <row r="13" spans="2:11" ht="30" customHeight="1" x14ac:dyDescent="0.3">
      <c r="B13" s="10" t="s">
        <v>29</v>
      </c>
      <c r="C13" s="10" t="s">
        <v>15</v>
      </c>
      <c r="D13" s="10" t="s">
        <v>7</v>
      </c>
      <c r="E13" s="10" t="str">
        <f>IFERROR(VLOOKUP(InventoryList[[#This Row],[BIN '#]],#REF!,3,FALSE),"")</f>
        <v/>
      </c>
      <c r="F13" s="10" t="s">
        <v>20</v>
      </c>
      <c r="G13" s="11">
        <v>20</v>
      </c>
      <c r="H13" s="11">
        <v>30</v>
      </c>
      <c r="I13" s="12">
        <v>14</v>
      </c>
      <c r="J13" s="12">
        <f>InventoryList[[#This Row],[QTY]]*InventoryList[[#This Row],[COST]]</f>
        <v>280</v>
      </c>
      <c r="K13" s="5">
        <f>IFERROR(IF(InventoryList[[#This Row],[QTY]]&lt;=InventoryList[[#This Row],[REORDER QTY]],1,0),0)</f>
        <v>1</v>
      </c>
    </row>
    <row r="14" spans="2:11" ht="30" customHeight="1" x14ac:dyDescent="0.3">
      <c r="B14" s="10" t="s">
        <v>18</v>
      </c>
      <c r="C14" s="10" t="s">
        <v>16</v>
      </c>
      <c r="D14" s="10" t="s">
        <v>6</v>
      </c>
      <c r="E14" s="10" t="str">
        <f>IFERROR(VLOOKUP(InventoryList[[#This Row],[BIN '#]],#REF!,3,FALSE),"")</f>
        <v/>
      </c>
      <c r="F14" s="10" t="s">
        <v>17</v>
      </c>
      <c r="G14" s="11">
        <v>15</v>
      </c>
      <c r="H14" s="11">
        <v>8</v>
      </c>
      <c r="I14" s="12">
        <v>60</v>
      </c>
      <c r="J14" s="12">
        <f>InventoryList[[#This Row],[QTY]]*InventoryList[[#This Row],[COST]]</f>
        <v>900</v>
      </c>
      <c r="K14" s="5">
        <f>IFERROR(IF(InventoryList[[#This Row],[QTY]]&lt;=InventoryList[[#This Row],[REORDER QTY]],1,0),0)</f>
        <v>0</v>
      </c>
    </row>
    <row r="15" spans="2:11" ht="30" customHeight="1" x14ac:dyDescent="0.3">
      <c r="B15" s="10" t="s">
        <v>43</v>
      </c>
      <c r="C15" s="10" t="s">
        <v>42</v>
      </c>
      <c r="D15" s="10" t="s">
        <v>6</v>
      </c>
      <c r="E15" s="10" t="str">
        <f>IFERROR(VLOOKUP(InventoryList[[#This Row],[BIN '#]],#REF!,3,FALSE),"")</f>
        <v/>
      </c>
      <c r="F15" s="10" t="s">
        <v>17</v>
      </c>
      <c r="G15" s="11">
        <v>25</v>
      </c>
      <c r="H15" s="11">
        <v>15</v>
      </c>
      <c r="I15" s="12">
        <v>8</v>
      </c>
      <c r="J15" s="12">
        <f>InventoryList[[#This Row],[QTY]]*InventoryList[[#This Row],[COST]]</f>
        <v>200</v>
      </c>
      <c r="K15" s="5">
        <f>IFERROR(IF(InventoryList[[#This Row],[QTY]]&lt;=InventoryList[[#This Row],[REORDER QTY]],1,0),0)</f>
        <v>0</v>
      </c>
    </row>
  </sheetData>
  <conditionalFormatting sqref="B5:K15">
    <cfRule type="expression" dxfId="1" priority="5">
      <formula>"If(blnBinNo=""True"")"</formula>
    </cfRule>
  </conditionalFormatting>
  <conditionalFormatting sqref="J5:J15">
    <cfRule type="dataBar" priority="15">
      <dataBar>
        <cfvo type="min"/>
        <cfvo type="max"/>
        <color theme="2" tint="-0.34998626667073579"/>
      </dataBar>
      <extLst>
        <ext xmlns:x14="http://schemas.microsoft.com/office/spreadsheetml/2009/9/main" uri="{B025F937-C7B1-47D3-B67F-A62EFF666E3E}">
          <x14:id>{B7FAAC13-0945-4497-B308-0378DA16CDD0}</x14:id>
        </ext>
      </extLst>
    </cfRule>
  </conditionalFormatting>
  <dataValidations count="17">
    <dataValidation allowBlank="1" showInputMessage="1" showErrorMessage="1" prompt="Warehouse inventory list to track inventory. Items ready for reordering are automatically flagged in column K. There are two navigational links in cells E2 and F2 for Inventory Pick List and Bin Lookup worksheets" sqref="A1"/>
    <dataValidation allowBlank="1" showInputMessage="1" showErrorMessage="1" prompt="Automatically calculated total inventory value" sqref="B3"/>
    <dataValidation allowBlank="1" showInputMessage="1" showErrorMessage="1" prompt="Automatically calculated bin count" sqref="D3"/>
    <dataValidation allowBlank="1" showInputMessage="1" showErrorMessage="1" prompt="Automatically calculated number of inventory items based on their description" sqref="C3"/>
    <dataValidation allowBlank="1" showInputMessage="1" showErrorMessage="1" prompt="Enter SKU in this column" sqref="B4"/>
    <dataValidation allowBlank="1" showInputMessage="1" showErrorMessage="1" prompt="Enter a description of the item in this column" sqref="C4"/>
    <dataValidation allowBlank="1" showInputMessage="1" showErrorMessage="1" prompt="Select the bin number from the dropdown list. Press ALT+DOWN ARROW to open the dropdown list then press ENTER to choose one of the items" sqref="D4"/>
    <dataValidation allowBlank="1" showInputMessage="1" showErrorMessage="1" prompt="Location is automatically updated in this column using the Bin # and information in the Bin Lookup worksheet " sqref="E4"/>
    <dataValidation allowBlank="1" showInputMessage="1" showErrorMessage="1" prompt="Enter unit in this column" sqref="F4"/>
    <dataValidation allowBlank="1" showInputMessage="1" showErrorMessage="1" prompt="Enter the quantity of each item in this column" sqref="G4"/>
    <dataValidation allowBlank="1" showInputMessage="1" showErrorMessage="1" prompt="Enter reorder quantity in this column" sqref="H4"/>
    <dataValidation allowBlank="1" showInputMessage="1" showErrorMessage="1" prompt="Enter the cost of each item in this column" sqref="I4"/>
    <dataValidation allowBlank="1" showInputMessage="1" showErrorMessage="1" prompt="The inventory value is automatically calculated in this column using the QTY and COST values from the table" sqref="J4"/>
    <dataValidation allowBlank="1" showInputMessage="1" showErrorMessage="1" prompt="A flag icon in this column indicates items in the inventory list that are ready to be reordered" sqref="K4"/>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5:D15">
      <formula1>BinNumber</formula1>
    </dataValidation>
    <dataValidation allowBlank="1" showInputMessage="1" showErrorMessage="1" prompt="Navigational link to Inventory Pick List worksheet" sqref="E2"/>
    <dataValidation allowBlank="1" showInputMessage="1" showErrorMessage="1" prompt="Navigation link to modify or add items to the Bin Lookup worksheet" sqref="F2"/>
  </dataValidations>
  <hyperlinks>
    <hyperlink ref="E2" location="'Inventory Pick List'!A1" tooltip="Select to view Inventory Pick List worksheet" display="INVENTORY PICK LIST"/>
    <hyperlink ref="F2" location="'Bin Lookup'!A1" tooltip="Select to add or modify Bin Lookup information" display="BIN LOOKUP"/>
  </hyperlinks>
  <printOptions horizontalCentered="1"/>
  <pageMargins left="0.25" right="0.25" top="0.75" bottom="0.75" header="0.3" footer="0.3"/>
  <pageSetup scale="66"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7FAAC13-0945-4497-B308-0378DA16CDD0}">
            <x14:dataBar minLength="0" maxLength="100" gradient="0">
              <x14:cfvo type="autoMin"/>
              <x14:cfvo type="autoMax"/>
              <x14:negativeFillColor rgb="FFFF0000"/>
              <x14:axisColor rgb="FF000000"/>
            </x14:dataBar>
          </x14:cfRule>
          <xm:sqref>J5:J15</xm:sqref>
        </x14:conditionalFormatting>
        <x14:conditionalFormatting xmlns:xm="http://schemas.microsoft.com/office/excel/2006/main">
          <x14:cfRule type="iconSet" priority="16" id="{AC6CABC8-B392-410F-BF01-FBE3A7AF244A}">
            <x14:iconSet iconSet="3Flags" custom="1">
              <x14:cfvo type="percent">
                <xm:f>0</xm:f>
              </x14:cfvo>
              <x14:cfvo type="num">
                <xm:f>0</xm:f>
              </x14:cfvo>
              <x14:cfvo type="num">
                <xm:f>1</xm:f>
              </x14:cfvo>
              <x14:cfIcon iconSet="NoIcons" iconId="0"/>
              <x14:cfIcon iconSet="NoIcons" iconId="0"/>
              <x14:cfIcon iconSet="3Flags" iconId="0"/>
            </x14:iconSet>
          </x14:cfRule>
          <xm:sqref>K5:K15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Warehouse Inventory List</vt:lpstr>
      <vt:lpstr>ColumnTitle1</vt:lpstr>
      <vt:lpstr>'Warehouse Inventory List'!Print_Titles</vt:lpstr>
      <vt:lpstr>SKULookup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Duignan</dc:creator>
  <cp:lastModifiedBy>Mark Duignan</cp:lastModifiedBy>
  <dcterms:created xsi:type="dcterms:W3CDTF">2016-10-06T00:09:35Z</dcterms:created>
  <dcterms:modified xsi:type="dcterms:W3CDTF">2016-11-03T23:19:18Z</dcterms:modified>
</cp:coreProperties>
</file>