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7"/>
  <workbookPr/>
  <xr:revisionPtr revIDLastSave="0" documentId="8_{CD55B074-44E5-4C97-9669-FB690B57AB96}" xr6:coauthVersionLast="47" xr6:coauthVersionMax="47" xr10:uidLastSave="{00000000-0000-0000-0000-000000000000}"/>
  <bookViews>
    <workbookView xWindow="240" yWindow="105" windowWidth="14805" windowHeight="8010" firstSheet="5" xr2:uid="{00000000-000D-0000-FFFF-FFFF00000000}"/>
  </bookViews>
  <sheets>
    <sheet name="Cheat Sheet" sheetId="7" r:id="rId1"/>
    <sheet name="Sheet1" sheetId="8" r:id="rId2"/>
    <sheet name="VLOOKUP" sheetId="1" r:id="rId3"/>
    <sheet name="MATCH" sheetId="3" r:id="rId4"/>
    <sheet name="INDEX" sheetId="2" r:id="rId5"/>
    <sheet name="Combining INDEXMATCH" sheetId="4" r:id="rId6"/>
    <sheet name="Unique use INDEXMATCH" sheetId="5" r:id="rId7"/>
    <sheet name="XLOOKUP" sheetId="6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7" l="1"/>
  <c r="M5" i="7"/>
  <c r="M8" i="7"/>
  <c r="M4" i="7"/>
  <c r="M7" i="7"/>
  <c r="F27" i="6"/>
  <c r="F26" i="6"/>
  <c r="F25" i="6"/>
  <c r="A19" i="6"/>
  <c r="F31" i="5"/>
  <c r="F42" i="4"/>
  <c r="G25" i="5"/>
  <c r="A25" i="5"/>
  <c r="F41" i="4"/>
  <c r="G36" i="4"/>
  <c r="A36" i="4"/>
  <c r="A20" i="4"/>
  <c r="A19" i="2"/>
  <c r="A19" i="3"/>
  <c r="A20" i="1"/>
</calcChain>
</file>

<file path=xl/sharedStrings.xml><?xml version="1.0" encoding="utf-8"?>
<sst xmlns="http://schemas.openxmlformats.org/spreadsheetml/2006/main" count="431" uniqueCount="112">
  <si>
    <t>Count</t>
  </si>
  <si>
    <t>Employee ID</t>
  </si>
  <si>
    <t>Name</t>
  </si>
  <si>
    <t>Age</t>
  </si>
  <si>
    <t>Department</t>
  </si>
  <si>
    <t>SSN</t>
  </si>
  <si>
    <t>Alice</t>
  </si>
  <si>
    <t>HR</t>
  </si>
  <si>
    <t>A123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</si>
  <si>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Find the Department for Employee ID 888</t>
    </r>
  </si>
  <si>
    <t>Bob</t>
  </si>
  <si>
    <t>IT</t>
  </si>
  <si>
    <t>B456</t>
  </si>
  <si>
    <t>Carol</t>
  </si>
  <si>
    <t>Finance</t>
  </si>
  <si>
    <t>C789</t>
  </si>
  <si>
    <t>VLOOKUP</t>
  </si>
  <si>
    <t>VLOOKUP(888; B2:E6; 4; FALSE)</t>
  </si>
  <si>
    <t>David</t>
  </si>
  <si>
    <t>Marketing</t>
  </si>
  <si>
    <t>D012</t>
  </si>
  <si>
    <t>INDEX</t>
  </si>
  <si>
    <t>INDEX(B2:E6; 3; 4)</t>
  </si>
  <si>
    <t>Eve</t>
  </si>
  <si>
    <t>Sales</t>
  </si>
  <si>
    <t>E345</t>
  </si>
  <si>
    <t>MATCH</t>
  </si>
  <si>
    <t>MATCH(888; B2:B6; 0)</t>
  </si>
  <si>
    <t>INDEX AND MATCH</t>
  </si>
  <si>
    <r>
      <rPr>
        <sz val="11"/>
        <color rgb="FF000000"/>
        <rFont val="Aptos Narrow"/>
        <scheme val="minor"/>
      </rPr>
      <t xml:space="preserve">INDEX(B2:E6; </t>
    </r>
    <r>
      <rPr>
        <sz val="11"/>
        <color rgb="FF145F82"/>
        <rFont val="Aptos Narrow"/>
        <scheme val="minor"/>
      </rPr>
      <t>MATCH(888; B2:B6; 0)</t>
    </r>
    <r>
      <rPr>
        <sz val="11"/>
        <color rgb="FF000000"/>
        <rFont val="Aptos Narrow"/>
        <scheme val="minor"/>
      </rPr>
      <t>; 4)</t>
    </r>
  </si>
  <si>
    <t>XLOOKUP</t>
  </si>
  <si>
    <t>XLOOKUP(888; B2:B6; E2:E6)</t>
  </si>
  <si>
    <r>
      <rPr>
        <sz val="11"/>
        <color rgb="FF000000"/>
        <rFont val="Aptos Narrow"/>
        <scheme val="minor"/>
      </rPr>
      <t xml:space="preserve">It searches for a value in the first column of a range and returns a value in the same row from a specified column.
</t>
    </r>
    <r>
      <rPr>
        <b/>
        <sz val="11"/>
        <color rgb="FF000000"/>
        <rFont val="Aptos Narrow"/>
        <scheme val="minor"/>
      </rPr>
      <t>ISSUE</t>
    </r>
    <r>
      <rPr>
        <sz val="11"/>
        <color rgb="FF000000"/>
        <rFont val="Aptos Narrow"/>
        <scheme val="minor"/>
      </rPr>
      <t>: Can only search for values in the first colum</t>
    </r>
  </si>
  <si>
    <t>VLOOKUP(lookup_value, table_array, col_index_num, match_type)</t>
  </si>
  <si>
    <t>lookup_value</t>
  </si>
  <si>
    <t>The value to search for in the first column</t>
  </si>
  <si>
    <t>table_array</t>
  </si>
  <si>
    <t>The range of cells containing the data</t>
  </si>
  <si>
    <t>col_index_num</t>
  </si>
  <si>
    <t>The column number in the range from which to retrieve the value</t>
  </si>
  <si>
    <t>match_type</t>
  </si>
  <si>
    <t>Optional. TRUE for approximate match (default) or FALSE for exact match</t>
  </si>
  <si>
    <t>Output:</t>
  </si>
  <si>
    <t>The value from the specified column in the same row as the lookup_value</t>
  </si>
  <si>
    <t>INDEX(table_array, row_num, column_num)</t>
  </si>
  <si>
    <t>MATCH(lookup_value, lookup_array, match_type)</t>
  </si>
  <si>
    <t>Searches for a specified value in a column and returns the relative position of that value within the column</t>
  </si>
  <si>
    <t>You can combine INDEX and MATCH to get a more versatile VLOOKUP</t>
  </si>
  <si>
    <r>
      <rPr>
        <b/>
        <sz val="11"/>
        <color rgb="FF000000"/>
        <rFont val="Aptos Narrow"/>
        <scheme val="minor"/>
      </rPr>
      <t xml:space="preserve">Step 1. </t>
    </r>
    <r>
      <rPr>
        <sz val="11"/>
        <color rgb="FF000000"/>
        <rFont val="Aptos Narrow"/>
        <scheme val="minor"/>
      </rPr>
      <t>Use MATCH to find the row number of the lookup value</t>
    </r>
  </si>
  <si>
    <r>
      <rPr>
        <b/>
        <sz val="11"/>
        <color rgb="FF000000"/>
        <rFont val="Aptos Narrow"/>
        <scheme val="minor"/>
      </rPr>
      <t xml:space="preserve">Step 2. </t>
    </r>
    <r>
      <rPr>
        <sz val="11"/>
        <color rgb="FF000000"/>
        <rFont val="Aptos Narrow"/>
        <scheme val="minor"/>
      </rPr>
      <t>Use INDEX to retrieve the value from a specified column based on the row number from MATCH</t>
    </r>
  </si>
  <si>
    <r>
      <rPr>
        <b/>
        <sz val="12"/>
        <color rgb="FFFFFFFF"/>
        <rFont val="Aptos Narrow"/>
        <scheme val="minor"/>
      </rPr>
      <t xml:space="preserve">INDEX(table_array, </t>
    </r>
    <r>
      <rPr>
        <b/>
        <sz val="12"/>
        <color rgb="FFFFFF00"/>
        <rFont val="Aptos Narrow"/>
        <scheme val="minor"/>
      </rPr>
      <t>MATCH(lookup_value, lookup_array, 0)</t>
    </r>
    <r>
      <rPr>
        <b/>
        <sz val="12"/>
        <color rgb="FFFFFFFF"/>
        <rFont val="Aptos Narrow"/>
        <scheme val="minor"/>
      </rPr>
      <t>, column_num)</t>
    </r>
  </si>
  <si>
    <t>The value to search for</t>
  </si>
  <si>
    <t>lookup_array</t>
  </si>
  <si>
    <t>The column containing the data</t>
  </si>
  <si>
    <t xml:space="preserve">The value to search for </t>
  </si>
  <si>
    <t>row_num</t>
  </si>
  <si>
    <t>We use lookup_value, lookup_array, match_type in the MATCH function to get the row_num that the INDEX table needs</t>
  </si>
  <si>
    <t>Optional. 0 for an exact match, 1 for less than, -1 for greater than.</t>
  </si>
  <si>
    <t>The range of cells</t>
  </si>
  <si>
    <t>0 for exact match</t>
  </si>
  <si>
    <t>The position of the value in the column</t>
  </si>
  <si>
    <t>column_num</t>
  </si>
  <si>
    <t>The column number in the array</t>
  </si>
  <si>
    <t>The same as a VLOOKUP but with the advantage that you can specify which column contains the lookup value through the lookup_array in the MATCH function.</t>
  </si>
  <si>
    <t>Returns the value of a cell in a given range using row and column
(I call it the battleship function because you give it coordinates, 
it the returns value)</t>
  </si>
  <si>
    <t>The row number in the array</t>
  </si>
  <si>
    <t>The value of a specified cell</t>
  </si>
  <si>
    <t>Employee ID2</t>
  </si>
  <si>
    <t>B2:E6</t>
  </si>
  <si>
    <t>Employee ID has to be the left most column</t>
  </si>
  <si>
    <t>So we can get the department, which is the fourth column in our range</t>
  </si>
  <si>
    <t>(We want an exact match)</t>
  </si>
  <si>
    <t>Formula</t>
  </si>
  <si>
    <t>VLOOKUP(888, B2:E6, 4, FALSE)</t>
  </si>
  <si>
    <t>Result</t>
  </si>
  <si>
    <t>It's the value from the department column in the same row as 888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</si>
  <si>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Find the relative row number for Employee ID 888</t>
    </r>
  </si>
  <si>
    <t>B2:B6</t>
  </si>
  <si>
    <t>Column that contains Employee IDs</t>
  </si>
  <si>
    <t>MATCH(888, B2:B6, 0)</t>
  </si>
  <si>
    <t>(Relative row number in our selected range)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</si>
  <si>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Use column and row number to find "Finance"</t>
    </r>
  </si>
  <si>
    <t>INDEX(B2:E6, 3, 4)</t>
  </si>
  <si>
    <r>
      <rPr>
        <b/>
        <sz val="11"/>
        <color rgb="FF000000"/>
        <rFont val="Aptos Narrow"/>
        <scheme val="minor"/>
      </rPr>
      <t xml:space="preserve">Example - Using VLOOKUP
</t>
    </r>
    <r>
      <rPr>
        <sz val="11"/>
        <color rgb="FF000000"/>
        <rFont val="Aptos Narrow"/>
        <scheme val="minor"/>
      </rPr>
      <t>Find the Department for Employee ID 888</t>
    </r>
  </si>
  <si>
    <r>
      <rPr>
        <b/>
        <sz val="11"/>
        <color rgb="FF000000"/>
        <rFont val="Aptos Narrow"/>
        <scheme val="minor"/>
      </rPr>
      <t xml:space="preserve">Example - Using INDEX/MATCH
</t>
    </r>
    <r>
      <rPr>
        <sz val="11"/>
        <color rgb="FF000000"/>
        <rFont val="Aptos Narrow"/>
        <scheme val="minor"/>
      </rPr>
      <t>Find the Department for Employee ID 888</t>
    </r>
  </si>
  <si>
    <t>Step 1. Use MATCH to find the relative row number for Employee ID 888</t>
  </si>
  <si>
    <t>Step 2. Use INDEX to find the Department 
(you know it's column 4, and you have row number from the MATCH function)</t>
  </si>
  <si>
    <t>INDEX(B2:E6, MATCH(888, B2:B6, 0), 4)</t>
  </si>
  <si>
    <t>Comparing VLOOKUP and INDEX/MATCH</t>
  </si>
  <si>
    <t>Combining INDEX and MATCH</t>
  </si>
  <si>
    <t>• Use MATCH to find the row number of the lookup value
• Use INDEX to retrieve the value from a specified column based on the row number from MATCH</t>
  </si>
  <si>
    <t>Formula:</t>
  </si>
  <si>
    <t>INDEX(XXX, MATCH(), XXXX)</t>
  </si>
  <si>
    <t>(You can recreate a VLOOKUP, but without the restriction of having the look_up value on the left)</t>
  </si>
  <si>
    <r>
      <rPr>
        <b/>
        <sz val="11"/>
        <color rgb="FF000000"/>
        <rFont val="Aptos Narrow"/>
        <scheme val="minor"/>
      </rPr>
      <t xml:space="preserve">Example - Using INDEX/MATCH
</t>
    </r>
    <r>
      <rPr>
        <sz val="11"/>
        <color rgb="FF000000"/>
        <rFont val="Aptos Narrow"/>
        <scheme val="minor"/>
      </rPr>
      <t>Find the Department for SSN D012
(You can't use VLOOKUP because the SSN column is to the right of Department)</t>
    </r>
  </si>
  <si>
    <t>Step 1. Use MATCH to find the relative row number for SSN D012</t>
  </si>
  <si>
    <t>F2:F6</t>
  </si>
  <si>
    <t>Column that contains SSNs</t>
  </si>
  <si>
    <t>MATCH("D012", F2:F6, 0)</t>
  </si>
  <si>
    <t>INDEX(B2:E6, MATCH("D012", F2:F6, 0), 4)</t>
  </si>
  <si>
    <t>VLOOKUP("D012",F2:?????,?,FALSE)</t>
  </si>
  <si>
    <t>Can't do because it will always look up the value on the left most column</t>
  </si>
  <si>
    <r>
      <rPr>
        <sz val="11"/>
        <color rgb="FF000000"/>
        <rFont val="Aptos Narrow"/>
        <scheme val="minor"/>
      </rPr>
      <t xml:space="preserve">It searches a value to return an item from a range
</t>
    </r>
    <r>
      <rPr>
        <b/>
        <sz val="11"/>
        <color rgb="FF000000"/>
        <rFont val="Aptos Narrow"/>
        <scheme val="minor"/>
      </rPr>
      <t>ISSUE</t>
    </r>
    <r>
      <rPr>
        <sz val="11"/>
        <color rgb="FF000000"/>
        <rFont val="Aptos Narrow"/>
        <scheme val="minor"/>
      </rPr>
      <t>:  Only available in Microsoft 365, Office 201, and Excel Online</t>
    </r>
  </si>
  <si>
    <t>XLOOKUP(lookup_value, table_array, col_index_num, match_type)</t>
  </si>
  <si>
    <t>The value to search for in the given column</t>
  </si>
  <si>
    <t>The column that contains the lookup value</t>
  </si>
  <si>
    <t>return_array</t>
  </si>
  <si>
    <t>The column that contains the value we want to retrieve</t>
  </si>
  <si>
    <r>
      <rPr>
        <b/>
        <sz val="11"/>
        <color rgb="FF000000"/>
        <rFont val="Aptos Narrow"/>
        <scheme val="minor"/>
      </rPr>
      <t xml:space="preserve">Example
</t>
    </r>
    <r>
      <rPr>
        <sz val="11"/>
        <color rgb="FF000000"/>
        <rFont val="Aptos Narrow"/>
        <scheme val="minor"/>
      </rPr>
      <t>Find the Department for SSN D012</t>
    </r>
  </si>
  <si>
    <t>E2:E6</t>
  </si>
  <si>
    <r>
      <t xml:space="preserve">XLOOKUP("D012"; </t>
    </r>
    <r>
      <rPr>
        <sz val="11"/>
        <color rgb="FF5F8CED"/>
        <rFont val="Consolas"/>
        <charset val="1"/>
      </rPr>
      <t>F2:F6</t>
    </r>
    <r>
      <rPr>
        <sz val="11"/>
        <color rgb="FF444444"/>
        <rFont val="Consolas"/>
        <charset val="1"/>
      </rPr>
      <t xml:space="preserve">; </t>
    </r>
    <r>
      <rPr>
        <sz val="11"/>
        <color rgb="FFEB5E60"/>
        <rFont val="Consolas"/>
        <charset val="1"/>
      </rPr>
      <t>E2:E6</t>
    </r>
    <r>
      <rPr>
        <sz val="11"/>
        <color rgb="FF444444"/>
        <rFont val="Consolas"/>
        <charset val="1"/>
      </rPr>
      <t>)</t>
    </r>
  </si>
  <si>
    <t>XLOOKUP(888,B2:B6,E2:E6)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</si>
</sst>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theme="0"/>
      <name val="Calibri"/>
      <scheme val="minor"/>
    </font>
    <font>
      <b/>
      <sz val="11"/>
      <color theme="1"/>
      <name val="Aptos Narrow"/>
      <family val="2"/>
      <scheme val="minor"/>
    </font>
    <font>
      <sz val="9"/>
      <color theme="1"/>
      <name val="Consolas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  <font>
      <b/>
      <sz val="9"/>
      <color theme="1"/>
      <name val="Consolas"/>
    </font>
    <font>
      <sz val="11"/>
      <color rgb="FF000000"/>
      <name val="Consolas"/>
      <charset val="1"/>
    </font>
    <font>
      <sz val="11"/>
      <color rgb="FF444444"/>
      <name val="Aptos Narrow"/>
      <charset val="1"/>
    </font>
    <font>
      <b/>
      <sz val="12"/>
      <color rgb="FFFFFFFF"/>
      <name val="Aptos Narrow"/>
      <scheme val="minor"/>
    </font>
    <font>
      <b/>
      <sz val="12"/>
      <color rgb="FFFFFF00"/>
      <name val="Aptos Narrow"/>
      <scheme val="minor"/>
    </font>
    <font>
      <b/>
      <sz val="12"/>
      <color theme="0"/>
      <name val="Aptos Narrow"/>
      <scheme val="minor"/>
    </font>
    <font>
      <sz val="10"/>
      <color rgb="FF006100"/>
      <name val="Consolas"/>
    </font>
    <font>
      <sz val="11"/>
      <color rgb="FF5F8CED"/>
      <name val="Consolas"/>
      <charset val="1"/>
    </font>
    <font>
      <sz val="11"/>
      <color rgb="FF444444"/>
      <name val="Consolas"/>
      <charset val="1"/>
    </font>
    <font>
      <sz val="11"/>
      <color rgb="FFEB5E60"/>
      <name val="Consolas"/>
      <charset val="1"/>
    </font>
    <font>
      <sz val="11"/>
      <color rgb="FF145F82"/>
      <name val="Aptos Narrow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95">
    <xf numFmtId="0" fontId="0" fillId="0" borderId="0" xfId="0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4" fillId="6" borderId="0" xfId="5" applyAlignment="1">
      <alignment horizontal="left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2" fillId="3" borderId="0" xfId="2"/>
    <xf numFmtId="0" fontId="2" fillId="3" borderId="0" xfId="2" applyAlignment="1">
      <alignment horizontal="left"/>
    </xf>
    <xf numFmtId="0" fontId="3" fillId="4" borderId="0" xfId="3" applyAlignment="1">
      <alignment horizontal="left"/>
    </xf>
    <xf numFmtId="0" fontId="3" fillId="4" borderId="0" xfId="3"/>
    <xf numFmtId="0" fontId="17" fillId="0" borderId="0" xfId="0" applyFont="1"/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15" fillId="2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4" borderId="0" xfId="3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3" fillId="4" borderId="0" xfId="3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4" fillId="5" borderId="0" xfId="4" applyFont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wrapText="1"/>
    </xf>
    <xf numFmtId="0" fontId="8" fillId="0" borderId="5" xfId="0" applyFont="1" applyBorder="1" applyAlignment="1">
      <alignment horizontal="center" wrapText="1"/>
    </xf>
    <xf numFmtId="0" fontId="15" fillId="2" borderId="4" xfId="1" applyFont="1" applyBorder="1" applyAlignment="1">
      <alignment horizontal="center" vertical="center"/>
    </xf>
    <xf numFmtId="0" fontId="15" fillId="2" borderId="0" xfId="1" applyFont="1" applyBorder="1" applyAlignment="1">
      <alignment horizontal="center" vertical="center"/>
    </xf>
    <xf numFmtId="0" fontId="15" fillId="2" borderId="5" xfId="1" applyFont="1" applyBorder="1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0" borderId="4" xfId="0" applyFont="1" applyBorder="1" applyAlignment="1">
      <alignment horizontal="left"/>
    </xf>
    <xf numFmtId="0" fontId="0" fillId="0" borderId="0" xfId="0" applyBorder="1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Fill="1" applyBorder="1" applyAlignment="1">
      <alignment horizontal="center"/>
    </xf>
    <xf numFmtId="0" fontId="14" fillId="5" borderId="0" xfId="4" applyFont="1" applyBorder="1" applyAlignment="1">
      <alignment horizontal="center"/>
    </xf>
    <xf numFmtId="0" fontId="3" fillId="4" borderId="0" xfId="3" applyBorder="1"/>
    <xf numFmtId="0" fontId="3" fillId="4" borderId="0" xfId="3" applyBorder="1" applyAlignment="1">
      <alignment horizontal="left"/>
    </xf>
    <xf numFmtId="0" fontId="3" fillId="4" borderId="0" xfId="3" applyBorder="1" applyAlignment="1">
      <alignment horizontal="center" vertical="center"/>
    </xf>
    <xf numFmtId="0" fontId="3" fillId="4" borderId="0" xfId="3" applyBorder="1" applyAlignment="1">
      <alignment horizontal="center" wrapText="1"/>
    </xf>
    <xf numFmtId="0" fontId="0" fillId="0" borderId="7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0" applyFont="1" applyBorder="1" applyAlignment="1">
      <alignment horizontal="center" wrapText="1"/>
    </xf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5" fillId="0" borderId="12" xfId="0" applyFont="1" applyBorder="1" applyAlignment="1">
      <alignment horizontal="left"/>
    </xf>
    <xf numFmtId="0" fontId="4" fillId="6" borderId="13" xfId="5" applyBorder="1" applyAlignment="1">
      <alignment horizontal="left"/>
    </xf>
    <xf numFmtId="0" fontId="5" fillId="0" borderId="9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4" fillId="6" borderId="11" xfId="5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5" xfId="0" applyBorder="1" applyAlignment="1">
      <alignment horizontal="left"/>
    </xf>
    <xf numFmtId="0" fontId="4" fillId="6" borderId="16" xfId="5" applyBorder="1" applyAlignment="1">
      <alignment horizontal="left"/>
    </xf>
    <xf numFmtId="0" fontId="15" fillId="2" borderId="17" xfId="1" applyFont="1" applyBorder="1" applyAlignment="1">
      <alignment horizontal="center" vertical="center"/>
    </xf>
    <xf numFmtId="0" fontId="15" fillId="2" borderId="18" xfId="1" applyFont="1" applyBorder="1" applyAlignment="1">
      <alignment horizontal="center" vertical="center"/>
    </xf>
    <xf numFmtId="0" fontId="15" fillId="2" borderId="19" xfId="1" applyFont="1" applyBorder="1" applyAlignment="1">
      <alignment horizontal="center" vertical="center"/>
    </xf>
    <xf numFmtId="0" fontId="15" fillId="2" borderId="20" xfId="1" applyFont="1" applyBorder="1" applyAlignment="1">
      <alignment horizontal="center" vertical="center"/>
    </xf>
    <xf numFmtId="0" fontId="15" fillId="2" borderId="21" xfId="1" applyFont="1" applyBorder="1" applyAlignment="1">
      <alignment horizontal="center" vertical="center"/>
    </xf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14" fillId="5" borderId="20" xfId="4" applyFont="1" applyBorder="1" applyAlignment="1">
      <alignment horizontal="center"/>
    </xf>
    <xf numFmtId="0" fontId="14" fillId="5" borderId="21" xfId="4" applyFont="1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6" fillId="0" borderId="20" xfId="0" applyFont="1" applyBorder="1" applyAlignment="1">
      <alignment horizontal="left"/>
    </xf>
    <xf numFmtId="0" fontId="3" fillId="4" borderId="20" xfId="3" applyBorder="1" applyAlignment="1">
      <alignment horizontal="left"/>
    </xf>
    <xf numFmtId="0" fontId="3" fillId="4" borderId="21" xfId="3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20" xfId="0" applyBorder="1"/>
    <xf numFmtId="0" fontId="0" fillId="0" borderId="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/>
    <xf numFmtId="0" fontId="0" fillId="0" borderId="23" xfId="0" applyBorder="1" applyAlignment="1">
      <alignment wrapText="1"/>
    </xf>
    <xf numFmtId="0" fontId="0" fillId="0" borderId="24" xfId="0" applyBorder="1" applyAlignment="1">
      <alignment wrapText="1"/>
    </xf>
    <xf numFmtId="0" fontId="20" fillId="0" borderId="0" xfId="0" applyFont="1" applyBorder="1" applyAlignment="1">
      <alignment horizontal="left"/>
    </xf>
  </cellXfs>
  <cellStyles count="6">
    <cellStyle name="Accent3" xfId="4" builtinId="37"/>
    <cellStyle name="Accent5" xfId="5" builtinId="45"/>
    <cellStyle name="Bad" xfId="2" builtinId="27"/>
    <cellStyle name="Good" xfId="1" builtinId="26"/>
    <cellStyle name="Neutral" xfId="3" builtinId="28"/>
    <cellStyle name="Normal" xfId="0" builtinId="0"/>
  </cellStyles>
  <dxfs count="5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7CF952-A5B1-4BB3-83F7-4280D27B8F84}" name="Table1343" displayName="Table1343" ref="A1:F6" totalsRowShown="0" headerRowDxfId="55" dataDxfId="54">
  <autoFilter ref="A1:F6" xr:uid="{977CF952-A5B1-4BB3-83F7-4280D27B8F8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75A083EA-4937-412B-AD80-836C2EF84D19}" name="Count" dataDxfId="53"/>
    <tableColumn id="2" xr3:uid="{1BE07DE8-0072-4B6E-A65B-705A85481DDA}" name="Employee ID" dataDxfId="52"/>
    <tableColumn id="3" xr3:uid="{25E58B85-F0FE-4208-8C88-AD8375053507}" name="Name" dataDxfId="51"/>
    <tableColumn id="4" xr3:uid="{FE6AE7A6-67A2-4E14-8E56-B8FA3744E201}" name="Age" dataDxfId="50"/>
    <tableColumn id="5" xr3:uid="{058BD370-A0C4-46D8-A9E7-5E5157BACD2E}" name="Department" dataDxfId="49"/>
    <tableColumn id="6" xr3:uid="{D91F4086-CDCA-4541-8CE4-6EFB52A9992E}" name="SSN" dataDxfId="4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F62F0D-E5B1-4DAB-A2E9-F61C9E204F40}" name="Table1" displayName="Table1" ref="A1:F6" totalsRowShown="0" headerRowDxfId="47" dataDxfId="46">
  <autoFilter ref="A1:F6" xr:uid="{D7F62F0D-E5B1-4DAB-A2E9-F61C9E204F40}"/>
  <tableColumns count="6">
    <tableColumn id="1" xr3:uid="{5B935DAC-2912-4A98-951B-35C4F2834A3D}" name="Count" dataDxfId="45"/>
    <tableColumn id="2" xr3:uid="{506EFE83-B451-48C1-A216-100E2754C846}" name="Employee ID2" dataDxfId="44"/>
    <tableColumn id="3" xr3:uid="{D96733DB-122A-408D-9513-8287D6D797E5}" name="Name" dataDxfId="43"/>
    <tableColumn id="4" xr3:uid="{58A86F6F-9770-4DFE-B8F0-144966496155}" name="Age" dataDxfId="42"/>
    <tableColumn id="5" xr3:uid="{8E847B6A-9C9C-4984-B53A-E2AFF9BC061E}" name="Department" dataDxfId="41"/>
    <tableColumn id="6" xr3:uid="{F461AD12-8589-4411-8C10-C065332D1631}" name="SSN" dataDxfId="4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58EF24-7507-4C0D-B4F9-A2070364E2B7}" name="Table156" displayName="Table156" ref="A1:F6" totalsRowShown="0" headerRowDxfId="39" dataDxfId="38">
  <autoFilter ref="A1:F6" xr:uid="{D7F62F0D-E5B1-4DAB-A2E9-F61C9E204F40}"/>
  <tableColumns count="6">
    <tableColumn id="1" xr3:uid="{E87A6A21-E28E-4DAC-8304-81E041303A62}" name="Count" dataDxfId="37"/>
    <tableColumn id="2" xr3:uid="{00E3BE05-C77E-4065-9345-46C6DD22942B}" name="Employee ID2" dataDxfId="36"/>
    <tableColumn id="3" xr3:uid="{18079508-5921-4D09-A99C-7755F5CA2037}" name="Name" dataDxfId="35"/>
    <tableColumn id="4" xr3:uid="{1DDB19B8-4846-4A5C-A27C-DC098BE78A87}" name="Age" dataDxfId="34"/>
    <tableColumn id="5" xr3:uid="{82646203-2DC6-4ED0-AC77-1BD857E3649A}" name="Department" dataDxfId="33"/>
    <tableColumn id="6" xr3:uid="{5A2E3DBD-D98D-467B-957E-FA36F2B627E2}" name="SSN" dataDxfId="3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98A8C-BAB2-4766-AEA1-95E36BC44F9A}" name="Table15" displayName="Table15" ref="A1:F6" totalsRowShown="0" headerRowDxfId="31" dataDxfId="30">
  <autoFilter ref="A1:F6" xr:uid="{D7F62F0D-E5B1-4DAB-A2E9-F61C9E204F40}"/>
  <tableColumns count="6">
    <tableColumn id="1" xr3:uid="{9E935DA5-D160-464B-8D56-08FB03505096}" name="Count" dataDxfId="29"/>
    <tableColumn id="2" xr3:uid="{5DB7C1FB-0942-4562-B5ED-5E91967B3C7A}" name="Employee ID2" dataDxfId="28"/>
    <tableColumn id="3" xr3:uid="{5258D464-3474-49D1-B53B-3E2BFE8107B7}" name="Name" dataDxfId="27"/>
    <tableColumn id="4" xr3:uid="{8A8D6D61-5B43-4195-BD2F-F22BA76F7958}" name="Age" dataDxfId="26"/>
    <tableColumn id="5" xr3:uid="{12D1B335-3D60-41D9-B0EA-244916B3DCF1}" name="Department" dataDxfId="25"/>
    <tableColumn id="6" xr3:uid="{1888230B-0177-4A32-960D-F6A11A51C5AE}" name="SSN" dataDxfId="24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CFDF813-A042-4C13-A847-731644459982}" name="Table17" displayName="Table17" ref="A1:F6" totalsRowShown="0" headerRowDxfId="23" dataDxfId="22">
  <autoFilter ref="A1:F6" xr:uid="{D7F62F0D-E5B1-4DAB-A2E9-F61C9E204F40}"/>
  <tableColumns count="6">
    <tableColumn id="1" xr3:uid="{9EFD2C1F-F06C-48DC-8E4D-E0FEB8FD5DE9}" name="Count" dataDxfId="21"/>
    <tableColumn id="2" xr3:uid="{39239E31-A5C4-4CCA-8BB4-3706EB06C5C9}" name="Employee ID2" dataDxfId="20"/>
    <tableColumn id="3" xr3:uid="{2D9BA933-8D85-4847-BC0D-3A1C8002DFA5}" name="Name" dataDxfId="19"/>
    <tableColumn id="4" xr3:uid="{0B1421BD-02C4-4020-914E-A356CB0208CC}" name="Age" dataDxfId="18"/>
    <tableColumn id="5" xr3:uid="{D02E49E9-17AF-4329-80C6-8872C7581642}" name="Department" dataDxfId="17"/>
    <tableColumn id="6" xr3:uid="{9D71E62F-698A-4A00-8F45-7EFDB5BB029D}" name="SSN" dataDxfId="16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610909C-3FE5-466B-854D-B4F41CC3ECFE}" name="Table178" displayName="Table178" ref="A1:F6" totalsRowShown="0" headerRowDxfId="15" dataDxfId="14">
  <autoFilter ref="A1:F6" xr:uid="{D7F62F0D-E5B1-4DAB-A2E9-F61C9E204F40}"/>
  <tableColumns count="6">
    <tableColumn id="1" xr3:uid="{0523AD87-C865-4C07-97F9-DB66B49536DF}" name="Count" dataDxfId="13"/>
    <tableColumn id="2" xr3:uid="{D8A5A982-D4C7-469D-BDFE-68D24EAA9DAE}" name="Employee ID2" dataDxfId="12"/>
    <tableColumn id="3" xr3:uid="{9D36AE33-F977-44D2-8AB3-79306A9E2FAD}" name="Name" dataDxfId="11"/>
    <tableColumn id="4" xr3:uid="{340B8C5D-E045-4BD4-840B-EA8A705EBB81}" name="Age" dataDxfId="10"/>
    <tableColumn id="5" xr3:uid="{DC41798A-D8D8-44E8-B39E-B83AEFFF8BF3}" name="Department" dataDxfId="9"/>
    <tableColumn id="6" xr3:uid="{581AFBFD-073A-4DFD-B8DF-79D34EC4099E}" name="SSN" dataDxfId="8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D2C436-F258-4538-814E-DD2B9E83A0B3}" name="Table134" displayName="Table134" ref="A1:F6" totalsRowShown="0" headerRowDxfId="7" dataDxfId="6">
  <autoFilter ref="A1:F6" xr:uid="{38D2C436-F258-4538-814E-DD2B9E83A0B3}"/>
  <tableColumns count="6">
    <tableColumn id="1" xr3:uid="{76DAFFD2-E4DF-4C83-9DE3-012D54CCE57C}" name="Count" dataDxfId="5"/>
    <tableColumn id="2" xr3:uid="{CC0AFCFE-1F46-49F8-8504-D39A41F435A7}" name="Employee ID2" dataDxfId="4"/>
    <tableColumn id="3" xr3:uid="{C3378B36-9E70-44F0-845A-8A8F1B88B266}" name="Name" dataDxfId="3"/>
    <tableColumn id="4" xr3:uid="{41059D4A-4D00-49BB-9A39-A30EB86586E4}" name="Age" dataDxfId="2"/>
    <tableColumn id="5" xr3:uid="{5C2D80BE-0DFC-4739-8969-98AA276B7ED2}" name="Department" dataDxfId="1"/>
    <tableColumn id="6" xr3:uid="{20A46E98-EF39-4F13-9C4C-0FF35F671BF9}" name="SSN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15275-3081-449B-9BDA-ECA3968EA092}">
  <dimension ref="A1:N43"/>
  <sheetViews>
    <sheetView tabSelected="1" workbookViewId="0">
      <selection activeCell="K14" sqref="K14"/>
    </sheetView>
  </sheetViews>
  <sheetFormatPr defaultColWidth="16.28515625" defaultRowHeight="19.5" customHeight="1"/>
  <sheetData>
    <row r="1" spans="1:13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13" ht="19.5" customHeight="1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58" t="s">
        <v>9</v>
      </c>
      <c r="I2" s="59"/>
      <c r="J2" s="59"/>
      <c r="K2" s="59"/>
      <c r="L2" s="59"/>
      <c r="M2" s="60"/>
    </row>
    <row r="3" spans="1:13" ht="19.5" customHeight="1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61"/>
      <c r="I3" s="57"/>
      <c r="J3" s="57"/>
      <c r="K3" s="57"/>
      <c r="L3" s="57"/>
      <c r="M3" s="62"/>
    </row>
    <row r="4" spans="1:13" ht="19.5" customHeight="1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65" t="s">
        <v>16</v>
      </c>
      <c r="I4" s="66"/>
      <c r="J4" s="66" t="s">
        <v>17</v>
      </c>
      <c r="K4" s="66"/>
      <c r="L4" s="66"/>
      <c r="M4" s="67" t="str">
        <f>VLOOKUP(888, B2:E6, 4, FALSE)</f>
        <v>Finance</v>
      </c>
    </row>
    <row r="5" spans="1:13" ht="19.5" customHeight="1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63" t="s">
        <v>21</v>
      </c>
      <c r="I5" s="42"/>
      <c r="J5" s="39" t="s">
        <v>22</v>
      </c>
      <c r="K5" s="42"/>
      <c r="L5" s="42"/>
      <c r="M5" s="64" t="str">
        <f>INDEX(B2:E6, 3, 4)</f>
        <v>Finance</v>
      </c>
    </row>
    <row r="6" spans="1:13" ht="19.5" customHeight="1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63" t="s">
        <v>26</v>
      </c>
      <c r="I6" s="42"/>
      <c r="J6" s="42" t="s">
        <v>27</v>
      </c>
      <c r="K6" s="42"/>
      <c r="L6" s="42"/>
      <c r="M6" s="64">
        <f>MATCH(888, B2:B6, 0)</f>
        <v>3</v>
      </c>
    </row>
    <row r="7" spans="1:13" ht="19.5" customHeight="1">
      <c r="H7" s="63" t="s">
        <v>28</v>
      </c>
      <c r="I7" s="39"/>
      <c r="J7" s="94" t="s">
        <v>29</v>
      </c>
      <c r="K7" s="39"/>
      <c r="L7" s="39"/>
      <c r="M7" s="64" t="str">
        <f>INDEX(B2:E6, MATCH(888, B2:B6, 0), 4)</f>
        <v>Finance</v>
      </c>
    </row>
    <row r="8" spans="1:13" ht="19.5" customHeight="1">
      <c r="H8" s="68" t="s">
        <v>30</v>
      </c>
      <c r="I8" s="69"/>
      <c r="J8" s="69" t="s">
        <v>31</v>
      </c>
      <c r="K8" s="69"/>
      <c r="L8" s="69"/>
      <c r="M8" s="70" t="str">
        <f>_xlfn.XLOOKUP(888, B2:B6, E2:E6)</f>
        <v>Finance</v>
      </c>
    </row>
    <row r="9" spans="1:13" ht="19.5" customHeight="1">
      <c r="A9" s="29" t="s">
        <v>16</v>
      </c>
      <c r="B9" s="30" t="s">
        <v>32</v>
      </c>
      <c r="C9" s="30"/>
      <c r="D9" s="30"/>
      <c r="E9" s="30"/>
      <c r="F9" s="31"/>
    </row>
    <row r="10" spans="1:13" ht="19.5" customHeight="1">
      <c r="A10" s="32"/>
      <c r="B10" s="33"/>
      <c r="C10" s="33"/>
      <c r="D10" s="33"/>
      <c r="E10" s="33"/>
      <c r="F10" s="34"/>
    </row>
    <row r="11" spans="1:13" ht="19.5" customHeight="1">
      <c r="A11" s="32"/>
      <c r="B11" s="33"/>
      <c r="C11" s="33"/>
      <c r="D11" s="33"/>
      <c r="E11" s="33"/>
      <c r="F11" s="34"/>
    </row>
    <row r="12" spans="1:13" ht="19.5" customHeight="1">
      <c r="A12" s="35" t="s">
        <v>33</v>
      </c>
      <c r="B12" s="36"/>
      <c r="C12" s="36"/>
      <c r="D12" s="36"/>
      <c r="E12" s="36"/>
      <c r="F12" s="37"/>
    </row>
    <row r="13" spans="1:13" ht="19.5" customHeight="1">
      <c r="A13" s="38"/>
      <c r="B13" s="39"/>
      <c r="C13" s="39"/>
      <c r="D13" s="39"/>
      <c r="E13" s="39"/>
      <c r="F13" s="40"/>
    </row>
    <row r="14" spans="1:13" ht="19.5" customHeight="1">
      <c r="A14" s="41" t="s">
        <v>34</v>
      </c>
      <c r="B14" s="42" t="s">
        <v>35</v>
      </c>
      <c r="C14" s="39"/>
      <c r="D14" s="39"/>
      <c r="E14" s="39"/>
      <c r="F14" s="40"/>
    </row>
    <row r="15" spans="1:13" ht="19.5" customHeight="1">
      <c r="A15" s="41" t="s">
        <v>36</v>
      </c>
      <c r="B15" s="42" t="s">
        <v>37</v>
      </c>
      <c r="C15" s="39"/>
      <c r="D15" s="39"/>
      <c r="E15" s="39"/>
      <c r="F15" s="40"/>
    </row>
    <row r="16" spans="1:13" ht="19.5" customHeight="1">
      <c r="A16" s="41" t="s">
        <v>38</v>
      </c>
      <c r="B16" s="42" t="s">
        <v>39</v>
      </c>
      <c r="C16" s="39"/>
      <c r="D16" s="39"/>
      <c r="E16" s="39"/>
      <c r="F16" s="40"/>
    </row>
    <row r="17" spans="1:14" ht="19.5" customHeight="1">
      <c r="A17" s="41" t="s">
        <v>40</v>
      </c>
      <c r="B17" s="42" t="s">
        <v>41</v>
      </c>
      <c r="C17" s="39"/>
      <c r="D17" s="39"/>
      <c r="E17" s="39"/>
      <c r="F17" s="40"/>
    </row>
    <row r="18" spans="1:14" ht="19.5" customHeight="1">
      <c r="A18" s="38"/>
      <c r="B18" s="39"/>
      <c r="C18" s="39"/>
      <c r="D18" s="39"/>
      <c r="E18" s="39"/>
      <c r="F18" s="40"/>
    </row>
    <row r="19" spans="1:14" ht="19.5" customHeight="1">
      <c r="A19" s="43" t="s">
        <v>42</v>
      </c>
      <c r="B19" s="44" t="s">
        <v>43</v>
      </c>
      <c r="C19" s="44"/>
      <c r="D19" s="44"/>
      <c r="E19" s="44"/>
      <c r="F19" s="45"/>
      <c r="H19" s="71" t="s">
        <v>33</v>
      </c>
      <c r="I19" s="72"/>
      <c r="J19" s="72"/>
      <c r="K19" s="72"/>
      <c r="L19" s="72"/>
      <c r="M19" s="72"/>
      <c r="N19" s="73"/>
    </row>
    <row r="20" spans="1:14" ht="19.5" customHeight="1">
      <c r="H20" s="74" t="s">
        <v>44</v>
      </c>
      <c r="I20" s="36"/>
      <c r="J20" s="36"/>
      <c r="K20" s="36"/>
      <c r="L20" s="36"/>
      <c r="M20" s="36"/>
      <c r="N20" s="75"/>
    </row>
    <row r="21" spans="1:14" ht="19.5" customHeight="1">
      <c r="H21" s="74" t="s">
        <v>45</v>
      </c>
      <c r="I21" s="36"/>
      <c r="J21" s="36"/>
      <c r="K21" s="36"/>
      <c r="L21" s="36"/>
      <c r="M21" s="36"/>
      <c r="N21" s="75"/>
    </row>
    <row r="22" spans="1:14" ht="19.5" customHeight="1">
      <c r="A22" s="29" t="s">
        <v>26</v>
      </c>
      <c r="B22" s="53" t="s">
        <v>46</v>
      </c>
      <c r="C22" s="53"/>
      <c r="D22" s="53"/>
      <c r="E22" s="53"/>
      <c r="F22" s="54"/>
      <c r="H22" s="76" t="s">
        <v>47</v>
      </c>
      <c r="I22" s="46"/>
      <c r="J22" s="46"/>
      <c r="K22" s="46"/>
      <c r="L22" s="46"/>
      <c r="M22" s="46"/>
      <c r="N22" s="77"/>
    </row>
    <row r="23" spans="1:14" ht="19.5" customHeight="1">
      <c r="A23" s="32"/>
      <c r="B23" s="55"/>
      <c r="C23" s="55"/>
      <c r="D23" s="55"/>
      <c r="E23" s="55"/>
      <c r="F23" s="56"/>
      <c r="H23" s="78" t="s">
        <v>48</v>
      </c>
      <c r="I23" s="46"/>
      <c r="J23" s="46"/>
      <c r="K23" s="46"/>
      <c r="L23" s="46"/>
      <c r="M23" s="46"/>
      <c r="N23" s="77"/>
    </row>
    <row r="24" spans="1:14" ht="19.5" customHeight="1">
      <c r="A24" s="32"/>
      <c r="B24" s="55"/>
      <c r="C24" s="55"/>
      <c r="D24" s="55"/>
      <c r="E24" s="55"/>
      <c r="F24" s="56"/>
      <c r="H24" s="79" t="s">
        <v>49</v>
      </c>
      <c r="I24" s="46"/>
      <c r="J24" s="46"/>
      <c r="K24" s="46"/>
      <c r="L24" s="46"/>
      <c r="M24" s="46"/>
      <c r="N24" s="77"/>
    </row>
    <row r="25" spans="1:14" ht="19.5" customHeight="1">
      <c r="A25" s="35" t="s">
        <v>45</v>
      </c>
      <c r="B25" s="36"/>
      <c r="C25" s="36"/>
      <c r="D25" s="36"/>
      <c r="E25" s="36"/>
      <c r="F25" s="37"/>
      <c r="H25" s="80" t="s">
        <v>50</v>
      </c>
      <c r="I25" s="47"/>
      <c r="J25" s="47"/>
      <c r="K25" s="47"/>
      <c r="L25" s="47"/>
      <c r="M25" s="47"/>
      <c r="N25" s="81"/>
    </row>
    <row r="26" spans="1:14" ht="19.5" customHeight="1">
      <c r="A26" s="41"/>
      <c r="B26" s="42"/>
      <c r="C26" s="39"/>
      <c r="D26" s="39"/>
      <c r="E26" s="39"/>
      <c r="F26" s="40"/>
      <c r="H26" s="82"/>
      <c r="I26" s="39"/>
      <c r="J26" s="39"/>
      <c r="K26" s="39"/>
      <c r="L26" s="39"/>
      <c r="M26" s="39"/>
      <c r="N26" s="83"/>
    </row>
    <row r="27" spans="1:14" ht="19.5" customHeight="1">
      <c r="A27" s="41" t="s">
        <v>34</v>
      </c>
      <c r="B27" s="42" t="s">
        <v>51</v>
      </c>
      <c r="C27" s="39"/>
      <c r="D27" s="39"/>
      <c r="E27" s="39"/>
      <c r="F27" s="40"/>
      <c r="H27" s="84" t="s">
        <v>36</v>
      </c>
      <c r="I27" s="39" t="s">
        <v>37</v>
      </c>
      <c r="J27" s="39"/>
      <c r="K27" s="39"/>
      <c r="L27" s="39"/>
      <c r="M27" s="39"/>
      <c r="N27" s="83"/>
    </row>
    <row r="28" spans="1:14" ht="19.5" customHeight="1">
      <c r="A28" s="41" t="s">
        <v>52</v>
      </c>
      <c r="B28" s="42" t="s">
        <v>53</v>
      </c>
      <c r="C28" s="39"/>
      <c r="D28" s="39"/>
      <c r="E28" s="39"/>
      <c r="F28" s="40"/>
      <c r="H28" s="85" t="s">
        <v>34</v>
      </c>
      <c r="I28" s="48" t="s">
        <v>54</v>
      </c>
      <c r="J28" s="49"/>
      <c r="K28" s="50" t="s">
        <v>55</v>
      </c>
      <c r="L28" s="51" t="s">
        <v>56</v>
      </c>
      <c r="M28" s="51"/>
      <c r="N28" s="86"/>
    </row>
    <row r="29" spans="1:14" ht="19.5" customHeight="1">
      <c r="A29" s="41" t="s">
        <v>40</v>
      </c>
      <c r="B29" s="42" t="s">
        <v>57</v>
      </c>
      <c r="C29" s="39"/>
      <c r="D29" s="39"/>
      <c r="E29" s="39"/>
      <c r="F29" s="40"/>
      <c r="H29" s="85" t="s">
        <v>52</v>
      </c>
      <c r="I29" s="48" t="s">
        <v>58</v>
      </c>
      <c r="J29" s="49"/>
      <c r="K29" s="50"/>
      <c r="L29" s="51"/>
      <c r="M29" s="51"/>
      <c r="N29" s="86"/>
    </row>
    <row r="30" spans="1:14" ht="19.5" customHeight="1">
      <c r="A30" s="41"/>
      <c r="B30" s="42"/>
      <c r="C30" s="39"/>
      <c r="D30" s="39"/>
      <c r="E30" s="39"/>
      <c r="F30" s="40"/>
      <c r="H30" s="85" t="s">
        <v>40</v>
      </c>
      <c r="I30" s="48" t="s">
        <v>59</v>
      </c>
      <c r="J30" s="49"/>
      <c r="K30" s="50"/>
      <c r="L30" s="51"/>
      <c r="M30" s="51"/>
      <c r="N30" s="86"/>
    </row>
    <row r="31" spans="1:14" ht="19.5" customHeight="1">
      <c r="A31" s="43" t="s">
        <v>42</v>
      </c>
      <c r="B31" s="52" t="s">
        <v>60</v>
      </c>
      <c r="C31" s="44"/>
      <c r="D31" s="44"/>
      <c r="E31" s="44"/>
      <c r="F31" s="45"/>
      <c r="H31" s="84" t="s">
        <v>61</v>
      </c>
      <c r="I31" s="42" t="s">
        <v>62</v>
      </c>
      <c r="J31" s="39"/>
      <c r="K31" s="39"/>
      <c r="L31" s="39"/>
      <c r="M31" s="39"/>
      <c r="N31" s="83"/>
    </row>
    <row r="32" spans="1:14" ht="19.5" customHeight="1">
      <c r="H32" s="82"/>
      <c r="I32" s="39"/>
      <c r="J32" s="39"/>
      <c r="K32" s="39"/>
      <c r="L32" s="39"/>
      <c r="M32" s="39"/>
      <c r="N32" s="83"/>
    </row>
    <row r="33" spans="1:14" ht="19.5" customHeight="1">
      <c r="H33" s="88" t="s">
        <v>42</v>
      </c>
      <c r="I33" s="89" t="s">
        <v>63</v>
      </c>
      <c r="J33" s="89"/>
      <c r="K33" s="89"/>
      <c r="L33" s="89"/>
      <c r="M33" s="89"/>
      <c r="N33" s="90"/>
    </row>
    <row r="34" spans="1:14" ht="19.5" customHeight="1">
      <c r="A34" s="29" t="s">
        <v>21</v>
      </c>
      <c r="B34" s="53" t="s">
        <v>64</v>
      </c>
      <c r="C34" s="53"/>
      <c r="D34" s="53"/>
      <c r="E34" s="53"/>
      <c r="F34" s="54"/>
      <c r="H34" s="91"/>
      <c r="I34" s="92"/>
      <c r="J34" s="92"/>
      <c r="K34" s="92"/>
      <c r="L34" s="92"/>
      <c r="M34" s="92"/>
      <c r="N34" s="93"/>
    </row>
    <row r="35" spans="1:14" ht="19.5" customHeight="1">
      <c r="A35" s="32"/>
      <c r="B35" s="55"/>
      <c r="C35" s="55"/>
      <c r="D35" s="55"/>
      <c r="E35" s="55"/>
      <c r="F35" s="56"/>
    </row>
    <row r="36" spans="1:14" ht="19.5" customHeight="1">
      <c r="A36" s="32"/>
      <c r="B36" s="55"/>
      <c r="C36" s="55"/>
      <c r="D36" s="55"/>
      <c r="E36" s="55"/>
      <c r="F36" s="56"/>
    </row>
    <row r="37" spans="1:14" ht="19.5" customHeight="1">
      <c r="A37" s="35" t="s">
        <v>44</v>
      </c>
      <c r="B37" s="36"/>
      <c r="C37" s="36"/>
      <c r="D37" s="36"/>
      <c r="E37" s="36"/>
      <c r="F37" s="37"/>
    </row>
    <row r="38" spans="1:14" ht="19.5" customHeight="1">
      <c r="A38" s="41"/>
      <c r="B38" s="42"/>
      <c r="C38" s="39"/>
      <c r="D38" s="39"/>
      <c r="E38" s="39"/>
      <c r="F38" s="40"/>
    </row>
    <row r="39" spans="1:14" ht="19.5" customHeight="1">
      <c r="A39" s="41" t="s">
        <v>36</v>
      </c>
      <c r="B39" s="42" t="s">
        <v>37</v>
      </c>
      <c r="C39" s="39"/>
      <c r="D39" s="39"/>
      <c r="E39" s="39"/>
      <c r="F39" s="40"/>
    </row>
    <row r="40" spans="1:14" ht="19.5" customHeight="1">
      <c r="A40" s="41" t="s">
        <v>55</v>
      </c>
      <c r="B40" s="42" t="s">
        <v>65</v>
      </c>
      <c r="C40" s="39"/>
      <c r="D40" s="39"/>
      <c r="E40" s="39"/>
      <c r="F40" s="40"/>
    </row>
    <row r="41" spans="1:14" ht="19.5" customHeight="1">
      <c r="A41" s="41" t="s">
        <v>61</v>
      </c>
      <c r="B41" s="42" t="s">
        <v>62</v>
      </c>
      <c r="C41" s="39"/>
      <c r="D41" s="39"/>
      <c r="E41" s="39"/>
      <c r="F41" s="40"/>
    </row>
    <row r="42" spans="1:14" ht="19.5" customHeight="1">
      <c r="A42" s="41"/>
      <c r="B42" s="42"/>
      <c r="C42" s="39"/>
      <c r="D42" s="39"/>
      <c r="E42" s="39"/>
      <c r="F42" s="40"/>
    </row>
    <row r="43" spans="1:14" ht="19.5" customHeight="1">
      <c r="A43" s="43" t="s">
        <v>42</v>
      </c>
      <c r="B43" s="52" t="s">
        <v>66</v>
      </c>
      <c r="C43" s="44"/>
      <c r="D43" s="44"/>
      <c r="E43" s="44"/>
      <c r="F43" s="45"/>
    </row>
  </sheetData>
  <mergeCells count="20">
    <mergeCell ref="H19:N19"/>
    <mergeCell ref="K28:K30"/>
    <mergeCell ref="L28:N30"/>
    <mergeCell ref="I33:N34"/>
    <mergeCell ref="H23:N23"/>
    <mergeCell ref="H22:N22"/>
    <mergeCell ref="H21:N21"/>
    <mergeCell ref="H20:N20"/>
    <mergeCell ref="A37:F37"/>
    <mergeCell ref="A22:A24"/>
    <mergeCell ref="B22:F24"/>
    <mergeCell ref="A25:F25"/>
    <mergeCell ref="A34:A36"/>
    <mergeCell ref="B34:F36"/>
    <mergeCell ref="H24:N24"/>
    <mergeCell ref="H25:N25"/>
    <mergeCell ref="H2:M3"/>
    <mergeCell ref="A9:A11"/>
    <mergeCell ref="B9:F11"/>
    <mergeCell ref="A12:F1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C3475-4E52-494C-9644-E033FC182528}">
  <dimension ref="J17:P32"/>
  <sheetViews>
    <sheetView workbookViewId="0">
      <selection activeCell="J17" sqref="J17:P32"/>
    </sheetView>
  </sheetViews>
  <sheetFormatPr defaultRowHeight="15"/>
  <sheetData>
    <row r="17" spans="10:16">
      <c r="J17" s="17" t="s">
        <v>33</v>
      </c>
      <c r="K17" s="17"/>
      <c r="L17" s="17"/>
      <c r="M17" s="17"/>
      <c r="N17" s="17"/>
      <c r="O17" s="17"/>
      <c r="P17" s="17"/>
    </row>
    <row r="18" spans="10:16">
      <c r="J18" s="17" t="s">
        <v>44</v>
      </c>
      <c r="K18" s="17"/>
      <c r="L18" s="17"/>
      <c r="M18" s="17"/>
      <c r="N18" s="17"/>
      <c r="O18" s="17"/>
      <c r="P18" s="17"/>
    </row>
    <row r="19" spans="10:16">
      <c r="J19" s="17" t="s">
        <v>45</v>
      </c>
      <c r="K19" s="17"/>
      <c r="L19" s="17"/>
      <c r="M19" s="17"/>
      <c r="N19" s="17"/>
      <c r="O19" s="17"/>
      <c r="P19" s="17"/>
    </row>
    <row r="20" spans="10:16">
      <c r="J20" s="24" t="s">
        <v>47</v>
      </c>
      <c r="K20" s="24"/>
      <c r="L20" s="24"/>
      <c r="M20" s="24"/>
      <c r="N20" s="24"/>
      <c r="O20" s="24"/>
      <c r="P20" s="24"/>
    </row>
    <row r="21" spans="10:16">
      <c r="J21" s="25" t="s">
        <v>48</v>
      </c>
      <c r="K21" s="25"/>
      <c r="L21" s="25"/>
      <c r="M21" s="25"/>
      <c r="N21" s="25"/>
      <c r="O21" s="25"/>
      <c r="P21" s="25"/>
    </row>
    <row r="22" spans="10:16">
      <c r="J22" s="26" t="s">
        <v>49</v>
      </c>
      <c r="K22" s="26"/>
      <c r="L22" s="26"/>
      <c r="M22" s="26"/>
      <c r="N22" s="26"/>
      <c r="O22" s="26"/>
      <c r="P22" s="26"/>
    </row>
    <row r="23" spans="10:16" ht="15.75">
      <c r="J23" s="23" t="s">
        <v>50</v>
      </c>
      <c r="K23" s="23"/>
      <c r="L23" s="23"/>
      <c r="M23" s="23"/>
      <c r="N23" s="23"/>
      <c r="O23" s="23"/>
      <c r="P23" s="23"/>
    </row>
    <row r="24" spans="10:16">
      <c r="J24" s="2"/>
      <c r="K24" s="2"/>
      <c r="L24" s="2"/>
      <c r="M24" s="2"/>
      <c r="N24" s="2"/>
      <c r="O24" s="2"/>
      <c r="P24" s="2"/>
    </row>
    <row r="25" spans="10:16">
      <c r="J25" s="4" t="s">
        <v>36</v>
      </c>
      <c r="K25" s="2" t="s">
        <v>37</v>
      </c>
      <c r="L25" s="2"/>
      <c r="M25" s="2"/>
      <c r="N25" s="2"/>
      <c r="O25" s="2"/>
      <c r="P25" s="2"/>
    </row>
    <row r="26" spans="10:16">
      <c r="J26" s="11" t="s">
        <v>34</v>
      </c>
      <c r="K26" s="12" t="s">
        <v>54</v>
      </c>
      <c r="L26" s="11"/>
      <c r="M26" s="21" t="s">
        <v>55</v>
      </c>
      <c r="N26" s="19" t="s">
        <v>56</v>
      </c>
      <c r="O26" s="19"/>
      <c r="P26" s="19"/>
    </row>
    <row r="27" spans="10:16">
      <c r="J27" s="11" t="s">
        <v>52</v>
      </c>
      <c r="K27" s="12" t="s">
        <v>58</v>
      </c>
      <c r="L27" s="11"/>
      <c r="M27" s="21"/>
      <c r="N27" s="19"/>
      <c r="O27" s="19"/>
      <c r="P27" s="19"/>
    </row>
    <row r="28" spans="10:16">
      <c r="J28" s="11" t="s">
        <v>40</v>
      </c>
      <c r="K28" s="12" t="s">
        <v>59</v>
      </c>
      <c r="L28" s="11"/>
      <c r="M28" s="21"/>
      <c r="N28" s="19"/>
      <c r="O28" s="19"/>
      <c r="P28" s="19"/>
    </row>
    <row r="29" spans="10:16">
      <c r="J29" s="4" t="s">
        <v>61</v>
      </c>
      <c r="K29" t="s">
        <v>62</v>
      </c>
      <c r="L29" s="2"/>
      <c r="M29" s="2"/>
      <c r="N29" s="2"/>
      <c r="O29" s="2"/>
      <c r="P29" s="2"/>
    </row>
    <row r="31" spans="10:16">
      <c r="J31" t="s">
        <v>42</v>
      </c>
      <c r="K31" s="87" t="s">
        <v>63</v>
      </c>
      <c r="L31" s="87"/>
      <c r="M31" s="87"/>
      <c r="N31" s="87"/>
      <c r="O31" s="87"/>
      <c r="P31" s="87"/>
    </row>
    <row r="32" spans="10:16">
      <c r="K32" s="87"/>
      <c r="L32" s="87"/>
      <c r="M32" s="87"/>
      <c r="N32" s="87"/>
      <c r="O32" s="87"/>
      <c r="P32" s="87"/>
    </row>
  </sheetData>
  <mergeCells count="10">
    <mergeCell ref="N26:P28"/>
    <mergeCell ref="K31:P32"/>
    <mergeCell ref="J20:P20"/>
    <mergeCell ref="J19:P19"/>
    <mergeCell ref="J18:P18"/>
    <mergeCell ref="J17:P17"/>
    <mergeCell ref="M26:M28"/>
    <mergeCell ref="J21:P21"/>
    <mergeCell ref="J22:P22"/>
    <mergeCell ref="J23:P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"/>
  <sheetViews>
    <sheetView workbookViewId="0">
      <selection activeCell="A20" sqref="A20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16</v>
      </c>
      <c r="I1" s="16" t="s">
        <v>32</v>
      </c>
      <c r="J1" s="16"/>
      <c r="K1" s="16"/>
      <c r="L1" s="16"/>
      <c r="M1" s="16"/>
    </row>
    <row r="2" spans="1:13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14"/>
      <c r="I2" s="16"/>
      <c r="J2" s="16"/>
      <c r="K2" s="16"/>
      <c r="L2" s="16"/>
      <c r="M2" s="16"/>
    </row>
    <row r="3" spans="1:13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14"/>
      <c r="I3" s="16"/>
      <c r="J3" s="16"/>
      <c r="K3" s="16"/>
      <c r="L3" s="16"/>
      <c r="M3" s="16"/>
    </row>
    <row r="4" spans="1:13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17" t="s">
        <v>33</v>
      </c>
      <c r="I4" s="17"/>
      <c r="J4" s="17"/>
      <c r="K4" s="17"/>
      <c r="L4" s="17"/>
      <c r="M4" s="17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</row>
    <row r="6" spans="1:13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4" t="s">
        <v>34</v>
      </c>
      <c r="I6" t="s">
        <v>35</v>
      </c>
    </row>
    <row r="7" spans="1:13">
      <c r="H7" s="4" t="s">
        <v>36</v>
      </c>
      <c r="I7" t="s">
        <v>37</v>
      </c>
    </row>
    <row r="8" spans="1:13">
      <c r="H8" s="4" t="s">
        <v>38</v>
      </c>
      <c r="I8" t="s">
        <v>39</v>
      </c>
    </row>
    <row r="9" spans="1:13" ht="15" customHeight="1">
      <c r="A9" s="15" t="s">
        <v>9</v>
      </c>
      <c r="B9" s="15"/>
      <c r="C9" s="15"/>
      <c r="D9" s="15"/>
      <c r="E9" s="15"/>
      <c r="F9" s="15"/>
      <c r="H9" s="4" t="s">
        <v>40</v>
      </c>
      <c r="I9" t="s">
        <v>41</v>
      </c>
    </row>
    <row r="10" spans="1:13">
      <c r="A10" s="15"/>
      <c r="B10" s="15"/>
      <c r="C10" s="15"/>
      <c r="D10" s="15"/>
      <c r="E10" s="15"/>
      <c r="F10" s="15"/>
    </row>
    <row r="11" spans="1:13">
      <c r="H11" s="2" t="s">
        <v>42</v>
      </c>
      <c r="I11" s="2" t="s">
        <v>43</v>
      </c>
    </row>
    <row r="12" spans="1:13">
      <c r="A12" s="4" t="s">
        <v>34</v>
      </c>
      <c r="B12" s="2">
        <v>888</v>
      </c>
    </row>
    <row r="13" spans="1:13">
      <c r="A13" s="4" t="s">
        <v>36</v>
      </c>
      <c r="B13" s="2" t="s">
        <v>68</v>
      </c>
      <c r="C13" s="2" t="s">
        <v>69</v>
      </c>
    </row>
    <row r="14" spans="1:13">
      <c r="A14" s="4" t="s">
        <v>38</v>
      </c>
      <c r="B14" s="2">
        <v>4</v>
      </c>
      <c r="C14" s="2" t="s">
        <v>70</v>
      </c>
    </row>
    <row r="15" spans="1:13">
      <c r="A15" s="4" t="s">
        <v>40</v>
      </c>
      <c r="B15" s="2" t="b">
        <v>0</v>
      </c>
      <c r="C15" s="2" t="s">
        <v>71</v>
      </c>
    </row>
    <row r="17" spans="1:3">
      <c r="A17" s="5" t="s">
        <v>72</v>
      </c>
      <c r="B17" s="2" t="s">
        <v>73</v>
      </c>
    </row>
    <row r="18" spans="1:3">
      <c r="A18" s="4" t="s">
        <v>74</v>
      </c>
      <c r="B18" s="2" t="s">
        <v>14</v>
      </c>
      <c r="C18" s="2" t="s">
        <v>75</v>
      </c>
    </row>
    <row r="20" spans="1:3">
      <c r="A20" s="6" t="str">
        <f>VLOOKUP(888, B2:E6, 4, FALSE)</f>
        <v>Finance</v>
      </c>
    </row>
    <row r="22" spans="1:3">
      <c r="A22" s="4"/>
    </row>
    <row r="23" spans="1:3">
      <c r="A23" s="4"/>
    </row>
    <row r="24" spans="1:3">
      <c r="A24" s="4"/>
    </row>
    <row r="25" spans="1:3">
      <c r="A25" s="4"/>
    </row>
    <row r="27" spans="1:3">
      <c r="A27" s="5"/>
    </row>
    <row r="28" spans="1:3">
      <c r="A28" s="4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C650-34C4-4D13-A5BD-91FB50B1E2F3}">
  <dimension ref="A1:M27"/>
  <sheetViews>
    <sheetView workbookViewId="0">
      <selection activeCell="B16" sqref="B16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26</v>
      </c>
      <c r="I1" s="18" t="s">
        <v>46</v>
      </c>
      <c r="J1" s="18"/>
      <c r="K1" s="18"/>
      <c r="L1" s="18"/>
      <c r="M1" s="18"/>
    </row>
    <row r="2" spans="1:13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14"/>
      <c r="I2" s="18"/>
      <c r="J2" s="18"/>
      <c r="K2" s="18"/>
      <c r="L2" s="18"/>
      <c r="M2" s="18"/>
    </row>
    <row r="3" spans="1:13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14"/>
      <c r="I3" s="18"/>
      <c r="J3" s="18"/>
      <c r="K3" s="18"/>
      <c r="L3" s="18"/>
      <c r="M3" s="18"/>
    </row>
    <row r="4" spans="1:13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17" t="s">
        <v>45</v>
      </c>
      <c r="I4" s="17"/>
      <c r="J4" s="17"/>
      <c r="K4" s="17"/>
      <c r="L4" s="17"/>
      <c r="M4" s="17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4"/>
      <c r="I5"/>
    </row>
    <row r="6" spans="1:13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4" t="s">
        <v>34</v>
      </c>
      <c r="I6" t="s">
        <v>51</v>
      </c>
    </row>
    <row r="7" spans="1:13">
      <c r="H7" s="4" t="s">
        <v>52</v>
      </c>
      <c r="I7" t="s">
        <v>53</v>
      </c>
    </row>
    <row r="8" spans="1:13">
      <c r="H8" s="4" t="s">
        <v>40</v>
      </c>
      <c r="I8" t="s">
        <v>57</v>
      </c>
    </row>
    <row r="9" spans="1:13" ht="15" customHeight="1">
      <c r="A9" s="15" t="s">
        <v>76</v>
      </c>
      <c r="B9" s="15"/>
      <c r="C9" s="15"/>
      <c r="D9" s="15"/>
      <c r="E9" s="15"/>
      <c r="F9" s="15"/>
      <c r="H9" s="4"/>
      <c r="I9"/>
    </row>
    <row r="10" spans="1:13">
      <c r="A10" s="15"/>
      <c r="B10" s="15"/>
      <c r="C10" s="15"/>
      <c r="D10" s="15"/>
      <c r="E10" s="15"/>
      <c r="F10" s="15"/>
      <c r="H10" s="2" t="s">
        <v>42</v>
      </c>
      <c r="I10" t="s">
        <v>60</v>
      </c>
    </row>
    <row r="12" spans="1:13">
      <c r="A12" s="4" t="s">
        <v>34</v>
      </c>
      <c r="B12" s="2">
        <v>888</v>
      </c>
    </row>
    <row r="13" spans="1:13">
      <c r="A13" s="4" t="s">
        <v>52</v>
      </c>
      <c r="B13" s="2" t="s">
        <v>77</v>
      </c>
      <c r="C13" s="2" t="s">
        <v>78</v>
      </c>
    </row>
    <row r="14" spans="1:13">
      <c r="A14" s="4" t="s">
        <v>40</v>
      </c>
      <c r="B14" s="2">
        <v>0</v>
      </c>
      <c r="C14" s="2" t="s">
        <v>71</v>
      </c>
    </row>
    <row r="15" spans="1:13">
      <c r="A15" s="4"/>
    </row>
    <row r="16" spans="1:13">
      <c r="A16" s="5" t="s">
        <v>72</v>
      </c>
      <c r="B16" s="2" t="s">
        <v>79</v>
      </c>
    </row>
    <row r="17" spans="1:3">
      <c r="A17" s="4" t="s">
        <v>74</v>
      </c>
      <c r="B17" s="2">
        <v>3</v>
      </c>
      <c r="C17" s="2" t="s">
        <v>80</v>
      </c>
    </row>
    <row r="19" spans="1:3">
      <c r="A19" s="6">
        <f>MATCH(888, B2:B6, 0)</f>
        <v>3</v>
      </c>
    </row>
    <row r="21" spans="1:3">
      <c r="A21" s="4"/>
    </row>
    <row r="22" spans="1:3">
      <c r="A22" s="4"/>
    </row>
    <row r="23" spans="1:3">
      <c r="A23" s="4"/>
    </row>
    <row r="24" spans="1:3">
      <c r="A24" s="4"/>
    </row>
    <row r="26" spans="1:3">
      <c r="A26" s="5"/>
    </row>
    <row r="27" spans="1:3">
      <c r="A27" s="4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A020E-BB69-4ECB-B7B2-F5CD0F4F527C}">
  <dimension ref="A1:M27"/>
  <sheetViews>
    <sheetView workbookViewId="0">
      <selection activeCell="B16" sqref="B16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21</v>
      </c>
      <c r="I1" s="18" t="s">
        <v>64</v>
      </c>
      <c r="J1" s="18"/>
      <c r="K1" s="18"/>
      <c r="L1" s="18"/>
      <c r="M1" s="18"/>
    </row>
    <row r="2" spans="1:13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14"/>
      <c r="I2" s="18"/>
      <c r="J2" s="18"/>
      <c r="K2" s="18"/>
      <c r="L2" s="18"/>
      <c r="M2" s="18"/>
    </row>
    <row r="3" spans="1:13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14"/>
      <c r="I3" s="18"/>
      <c r="J3" s="18"/>
      <c r="K3" s="18"/>
      <c r="L3" s="18"/>
      <c r="M3" s="18"/>
    </row>
    <row r="4" spans="1:13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17" t="s">
        <v>44</v>
      </c>
      <c r="I4" s="17"/>
      <c r="J4" s="17"/>
      <c r="K4" s="17"/>
      <c r="L4" s="17"/>
      <c r="M4" s="17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4"/>
      <c r="I5"/>
    </row>
    <row r="6" spans="1:13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4" t="s">
        <v>36</v>
      </c>
      <c r="I6" t="s">
        <v>37</v>
      </c>
    </row>
    <row r="7" spans="1:13">
      <c r="H7" s="4" t="s">
        <v>55</v>
      </c>
      <c r="I7" t="s">
        <v>65</v>
      </c>
    </row>
    <row r="8" spans="1:13">
      <c r="H8" s="4" t="s">
        <v>61</v>
      </c>
      <c r="I8" t="s">
        <v>62</v>
      </c>
    </row>
    <row r="9" spans="1:13" ht="15" customHeight="1">
      <c r="A9" s="15" t="s">
        <v>81</v>
      </c>
      <c r="B9" s="15"/>
      <c r="C9" s="15"/>
      <c r="D9" s="15"/>
      <c r="E9" s="15"/>
      <c r="F9" s="15"/>
      <c r="H9" s="4"/>
      <c r="I9"/>
    </row>
    <row r="10" spans="1:13">
      <c r="A10" s="15"/>
      <c r="B10" s="15"/>
      <c r="C10" s="15"/>
      <c r="D10" s="15"/>
      <c r="E10" s="15"/>
      <c r="F10" s="15"/>
      <c r="H10" s="2" t="s">
        <v>42</v>
      </c>
      <c r="I10" t="s">
        <v>66</v>
      </c>
    </row>
    <row r="12" spans="1:13">
      <c r="A12" s="4" t="s">
        <v>36</v>
      </c>
      <c r="B12" s="2" t="s">
        <v>68</v>
      </c>
    </row>
    <row r="13" spans="1:13">
      <c r="A13" s="4" t="s">
        <v>55</v>
      </c>
      <c r="B13" s="2">
        <v>3</v>
      </c>
    </row>
    <row r="14" spans="1:13">
      <c r="A14" s="4" t="s">
        <v>61</v>
      </c>
      <c r="B14" s="2">
        <v>4</v>
      </c>
    </row>
    <row r="15" spans="1:13">
      <c r="A15" s="4"/>
    </row>
    <row r="16" spans="1:13">
      <c r="A16" s="5" t="s">
        <v>72</v>
      </c>
      <c r="B16" s="2" t="s">
        <v>82</v>
      </c>
    </row>
    <row r="17" spans="1:2">
      <c r="A17" s="4" t="s">
        <v>74</v>
      </c>
      <c r="B17" s="2" t="s">
        <v>14</v>
      </c>
    </row>
    <row r="19" spans="1:2">
      <c r="A19" s="6" t="str">
        <f>INDEX(B2:E6, 3, 4)</f>
        <v>Finance</v>
      </c>
    </row>
    <row r="21" spans="1:2">
      <c r="A21" s="4"/>
    </row>
    <row r="22" spans="1:2">
      <c r="A22" s="4"/>
    </row>
    <row r="23" spans="1:2">
      <c r="A23" s="4"/>
    </row>
    <row r="24" spans="1:2">
      <c r="A24" s="4"/>
    </row>
    <row r="26" spans="1:2">
      <c r="A26" s="5"/>
    </row>
    <row r="27" spans="1:2">
      <c r="A27" s="4"/>
    </row>
  </sheetData>
  <mergeCells count="4">
    <mergeCell ref="H1:H3"/>
    <mergeCell ref="A9:F10"/>
    <mergeCell ref="I1:M3"/>
    <mergeCell ref="H4:M4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AEB6-8427-4C60-A5C0-819AEAB855FD}">
  <dimension ref="A1:P55"/>
  <sheetViews>
    <sheetView workbookViewId="0">
      <selection activeCell="H1" sqref="H1:N16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4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17" t="s">
        <v>33</v>
      </c>
      <c r="I1" s="17"/>
      <c r="J1" s="17"/>
      <c r="K1" s="17"/>
      <c r="L1" s="17"/>
      <c r="M1" s="17"/>
      <c r="N1" s="17"/>
    </row>
    <row r="2" spans="1:14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17" t="s">
        <v>44</v>
      </c>
      <c r="I2" s="17"/>
      <c r="J2" s="17"/>
      <c r="K2" s="17"/>
      <c r="L2" s="17"/>
      <c r="M2" s="17"/>
      <c r="N2" s="17"/>
    </row>
    <row r="3" spans="1:14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17" t="s">
        <v>45</v>
      </c>
      <c r="I3" s="17"/>
      <c r="J3" s="17"/>
      <c r="K3" s="17"/>
      <c r="L3" s="17"/>
      <c r="M3" s="17"/>
      <c r="N3" s="17"/>
    </row>
    <row r="4" spans="1:14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24" t="s">
        <v>47</v>
      </c>
      <c r="I4" s="24"/>
      <c r="J4" s="24"/>
      <c r="K4" s="24"/>
      <c r="L4" s="24"/>
      <c r="M4" s="24"/>
      <c r="N4" s="24"/>
    </row>
    <row r="5" spans="1:14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25" t="s">
        <v>48</v>
      </c>
      <c r="I5" s="24"/>
      <c r="J5" s="24"/>
      <c r="K5" s="24"/>
      <c r="L5" s="24"/>
      <c r="M5" s="24"/>
      <c r="N5" s="24"/>
    </row>
    <row r="6" spans="1:14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26" t="s">
        <v>49</v>
      </c>
      <c r="I6" s="24"/>
      <c r="J6" s="24"/>
      <c r="K6" s="24"/>
      <c r="L6" s="24"/>
      <c r="M6" s="24"/>
      <c r="N6" s="24"/>
    </row>
    <row r="7" spans="1:14" ht="15.75">
      <c r="H7" s="23" t="s">
        <v>50</v>
      </c>
      <c r="I7" s="23"/>
      <c r="J7" s="23"/>
      <c r="K7" s="23"/>
      <c r="L7" s="23"/>
      <c r="M7" s="23"/>
      <c r="N7" s="23"/>
    </row>
    <row r="9" spans="1:14" ht="15" customHeight="1">
      <c r="A9" s="15" t="s">
        <v>83</v>
      </c>
      <c r="B9" s="15"/>
      <c r="C9" s="15"/>
      <c r="D9" s="15"/>
      <c r="E9" s="15"/>
      <c r="F9" s="15"/>
      <c r="H9" s="4" t="s">
        <v>36</v>
      </c>
      <c r="I9" s="2" t="s">
        <v>37</v>
      </c>
    </row>
    <row r="10" spans="1:14" ht="15" customHeight="1">
      <c r="A10" s="15"/>
      <c r="B10" s="15"/>
      <c r="C10" s="15"/>
      <c r="D10" s="15"/>
      <c r="E10" s="15"/>
      <c r="F10" s="15"/>
      <c r="H10" s="11" t="s">
        <v>34</v>
      </c>
      <c r="I10" s="12" t="s">
        <v>54</v>
      </c>
      <c r="J10" s="11"/>
      <c r="K10" s="21" t="s">
        <v>55</v>
      </c>
      <c r="L10" s="19" t="s">
        <v>56</v>
      </c>
      <c r="M10" s="19"/>
      <c r="N10" s="19"/>
    </row>
    <row r="11" spans="1:14">
      <c r="H11" s="11" t="s">
        <v>52</v>
      </c>
      <c r="I11" s="12" t="s">
        <v>58</v>
      </c>
      <c r="J11" s="11"/>
      <c r="K11" s="21"/>
      <c r="L11" s="19"/>
      <c r="M11" s="19"/>
      <c r="N11" s="19"/>
    </row>
    <row r="12" spans="1:14">
      <c r="A12" s="4" t="s">
        <v>34</v>
      </c>
      <c r="B12" s="2">
        <v>888</v>
      </c>
      <c r="H12" s="11" t="s">
        <v>40</v>
      </c>
      <c r="I12" s="12" t="s">
        <v>59</v>
      </c>
      <c r="J12" s="11"/>
      <c r="K12" s="21"/>
      <c r="L12" s="19"/>
      <c r="M12" s="19"/>
      <c r="N12" s="19"/>
    </row>
    <row r="13" spans="1:14">
      <c r="A13" s="4" t="s">
        <v>36</v>
      </c>
      <c r="B13" s="2" t="s">
        <v>68</v>
      </c>
      <c r="C13" s="2" t="s">
        <v>69</v>
      </c>
      <c r="H13" s="4" t="s">
        <v>61</v>
      </c>
      <c r="I13" t="s">
        <v>62</v>
      </c>
    </row>
    <row r="14" spans="1:14">
      <c r="A14" s="4" t="s">
        <v>38</v>
      </c>
      <c r="B14" s="2">
        <v>4</v>
      </c>
      <c r="C14" s="2" t="s">
        <v>70</v>
      </c>
    </row>
    <row r="15" spans="1:14" ht="15" customHeight="1">
      <c r="A15" s="4" t="s">
        <v>40</v>
      </c>
      <c r="B15" s="2" t="b">
        <v>0</v>
      </c>
      <c r="C15" s="2" t="s">
        <v>71</v>
      </c>
      <c r="H15" t="s">
        <v>42</v>
      </c>
      <c r="I15" s="87" t="s">
        <v>63</v>
      </c>
      <c r="J15" s="87"/>
      <c r="K15" s="87"/>
      <c r="L15" s="87"/>
      <c r="M15" s="87"/>
      <c r="N15" s="87"/>
    </row>
    <row r="16" spans="1:14">
      <c r="H16"/>
      <c r="I16" s="87"/>
      <c r="J16" s="87"/>
      <c r="K16" s="87"/>
      <c r="L16" s="87"/>
      <c r="M16" s="87"/>
      <c r="N16" s="87"/>
    </row>
    <row r="17" spans="1:11">
      <c r="A17" s="5" t="s">
        <v>72</v>
      </c>
      <c r="B17" s="2" t="s">
        <v>73</v>
      </c>
    </row>
    <row r="18" spans="1:11">
      <c r="A18" s="4" t="s">
        <v>74</v>
      </c>
      <c r="B18" s="2" t="s">
        <v>14</v>
      </c>
      <c r="C18" s="2" t="s">
        <v>75</v>
      </c>
    </row>
    <row r="20" spans="1:11">
      <c r="A20" s="6" t="str">
        <f>VLOOKUP(888, B2:E6, 4, FALSE)</f>
        <v>Finance</v>
      </c>
    </row>
    <row r="22" spans="1:11" ht="15" customHeight="1">
      <c r="A22" s="4"/>
    </row>
    <row r="23" spans="1:11" ht="15" customHeight="1">
      <c r="A23" s="15" t="s">
        <v>84</v>
      </c>
      <c r="B23" s="15"/>
      <c r="C23" s="15"/>
      <c r="D23" s="15"/>
      <c r="E23" s="15"/>
      <c r="F23" s="15"/>
      <c r="G23" s="15"/>
      <c r="H23" s="15"/>
      <c r="I23" s="15"/>
      <c r="J23" s="15"/>
      <c r="K23" s="15"/>
    </row>
    <row r="24" spans="1:1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</row>
    <row r="25" spans="1:11">
      <c r="A25" s="3"/>
      <c r="B25" s="3"/>
      <c r="C25" s="3"/>
      <c r="D25" s="3"/>
      <c r="E25" s="3"/>
    </row>
    <row r="26" spans="1:11">
      <c r="A26" s="14" t="s">
        <v>85</v>
      </c>
      <c r="B26" s="14"/>
      <c r="C26" s="14"/>
      <c r="D26" s="14"/>
      <c r="E26" s="14"/>
      <c r="G26" s="22" t="s">
        <v>86</v>
      </c>
      <c r="H26" s="22"/>
      <c r="I26" s="22"/>
      <c r="J26" s="22"/>
      <c r="K26" s="22"/>
    </row>
    <row r="27" spans="1:11" ht="15" customHeight="1">
      <c r="A27" s="14"/>
      <c r="B27" s="14"/>
      <c r="C27" s="14"/>
      <c r="D27" s="14"/>
      <c r="E27" s="14"/>
      <c r="G27" s="22"/>
      <c r="H27" s="22"/>
      <c r="I27" s="22"/>
      <c r="J27" s="22"/>
      <c r="K27" s="22"/>
    </row>
    <row r="28" spans="1:11">
      <c r="A28" s="5"/>
    </row>
    <row r="29" spans="1:11">
      <c r="A29" s="4" t="s">
        <v>34</v>
      </c>
      <c r="B29" s="2">
        <v>888</v>
      </c>
      <c r="G29" s="4" t="s">
        <v>36</v>
      </c>
      <c r="H29" s="2" t="s">
        <v>68</v>
      </c>
    </row>
    <row r="30" spans="1:11">
      <c r="A30" s="4" t="s">
        <v>52</v>
      </c>
      <c r="B30" s="2" t="s">
        <v>77</v>
      </c>
      <c r="C30" s="2" t="s">
        <v>78</v>
      </c>
      <c r="G30" s="4" t="s">
        <v>55</v>
      </c>
      <c r="H30" s="2" t="s">
        <v>79</v>
      </c>
    </row>
    <row r="31" spans="1:11">
      <c r="A31" s="4" t="s">
        <v>40</v>
      </c>
      <c r="B31" s="2">
        <v>0</v>
      </c>
      <c r="C31" s="2" t="s">
        <v>71</v>
      </c>
      <c r="G31" s="4" t="s">
        <v>61</v>
      </c>
      <c r="H31" s="2">
        <v>4</v>
      </c>
    </row>
    <row r="32" spans="1:11">
      <c r="A32" s="4"/>
      <c r="G32" s="4"/>
    </row>
    <row r="33" spans="1:16">
      <c r="A33" s="5" t="s">
        <v>72</v>
      </c>
      <c r="B33" s="2" t="s">
        <v>79</v>
      </c>
      <c r="G33" s="5" t="s">
        <v>72</v>
      </c>
      <c r="H33" s="2" t="s">
        <v>87</v>
      </c>
    </row>
    <row r="34" spans="1:16">
      <c r="A34" s="4" t="s">
        <v>74</v>
      </c>
      <c r="B34" s="2">
        <v>3</v>
      </c>
      <c r="C34" s="2" t="s">
        <v>80</v>
      </c>
      <c r="G34" s="4" t="s">
        <v>74</v>
      </c>
      <c r="H34" s="2" t="s">
        <v>14</v>
      </c>
    </row>
    <row r="36" spans="1:16">
      <c r="A36" s="6">
        <f>MATCH(888, B2:B6, 0)</f>
        <v>3</v>
      </c>
      <c r="G36" s="6" t="str">
        <f>INDEX(B2:E6, MATCH(888, B2:B6, 0), 4)</f>
        <v>Finance</v>
      </c>
    </row>
    <row r="39" spans="1:16">
      <c r="A39" s="20" t="s">
        <v>88</v>
      </c>
      <c r="B39" s="20"/>
      <c r="C39" s="20"/>
      <c r="D39" s="20"/>
      <c r="E39" s="20"/>
      <c r="F39" s="20"/>
      <c r="G39" s="20"/>
      <c r="H39" s="20"/>
      <c r="I39" s="20"/>
      <c r="J39" s="20"/>
      <c r="K39" s="20"/>
    </row>
    <row r="40" spans="1:16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</row>
    <row r="41" spans="1:16">
      <c r="A41" s="5" t="s">
        <v>72</v>
      </c>
      <c r="B41" s="2" t="s">
        <v>73</v>
      </c>
      <c r="F41" s="6" t="str">
        <f>VLOOKUP(888, B2:E6, 4, FALSE)</f>
        <v>Finance</v>
      </c>
    </row>
    <row r="42" spans="1:16">
      <c r="A42" s="5" t="s">
        <v>72</v>
      </c>
      <c r="B42" s="2" t="s">
        <v>87</v>
      </c>
      <c r="F42" s="6" t="str">
        <f>INDEX(B2:E6, MATCH(888, B2:B6, 0), 4)</f>
        <v>Finance</v>
      </c>
    </row>
    <row r="44" spans="1:16">
      <c r="C44" s="8"/>
    </row>
    <row r="46" spans="1:16" ht="15" customHeight="1"/>
    <row r="47" spans="1:16">
      <c r="N47" s="3"/>
      <c r="O47" s="3"/>
      <c r="P47" s="3"/>
    </row>
    <row r="50" ht="15" customHeight="1"/>
    <row r="55" ht="15" customHeight="1"/>
  </sheetData>
  <mergeCells count="15">
    <mergeCell ref="H1:N1"/>
    <mergeCell ref="H3:N3"/>
    <mergeCell ref="H2:N2"/>
    <mergeCell ref="H7:N7"/>
    <mergeCell ref="H4:N4"/>
    <mergeCell ref="H5:N5"/>
    <mergeCell ref="H6:N6"/>
    <mergeCell ref="L10:N12"/>
    <mergeCell ref="A39:K40"/>
    <mergeCell ref="A9:F10"/>
    <mergeCell ref="K10:K12"/>
    <mergeCell ref="G26:K27"/>
    <mergeCell ref="A26:E27"/>
    <mergeCell ref="A23:K24"/>
    <mergeCell ref="I15:N16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C7AD-B50D-416D-93DC-56102C4FA053}">
  <dimension ref="A1:L31"/>
  <sheetViews>
    <sheetView workbookViewId="0">
      <selection activeCell="E36" sqref="E36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2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22" t="s">
        <v>89</v>
      </c>
      <c r="I1" s="27" t="s">
        <v>90</v>
      </c>
      <c r="J1" s="27"/>
      <c r="K1" s="27"/>
      <c r="L1" s="27"/>
    </row>
    <row r="2" spans="1:12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22"/>
      <c r="I2" s="27"/>
      <c r="J2" s="27"/>
      <c r="K2" s="27"/>
      <c r="L2" s="27"/>
    </row>
    <row r="3" spans="1:12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22"/>
      <c r="I3" s="27"/>
      <c r="J3" s="27"/>
      <c r="K3" s="27"/>
      <c r="L3" s="27"/>
    </row>
    <row r="4" spans="1:12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3"/>
      <c r="I4" s="7"/>
    </row>
    <row r="5" spans="1:12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  <c r="H5" s="2" t="s">
        <v>91</v>
      </c>
      <c r="I5" s="8" t="s">
        <v>92</v>
      </c>
      <c r="J5" s="3"/>
      <c r="K5" s="3"/>
      <c r="L5" s="3"/>
    </row>
    <row r="6" spans="1:12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</row>
    <row r="7" spans="1:12">
      <c r="H7" s="2" t="s">
        <v>42</v>
      </c>
      <c r="I7" s="2" t="s">
        <v>43</v>
      </c>
    </row>
    <row r="8" spans="1:12">
      <c r="I8" s="2" t="s">
        <v>93</v>
      </c>
    </row>
    <row r="10" spans="1:12" ht="15" customHeight="1">
      <c r="A10" s="4"/>
    </row>
    <row r="11" spans="1:12" ht="15" customHeight="1">
      <c r="A11" s="15" t="s">
        <v>94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</row>
    <row r="12" spans="1: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</row>
    <row r="13" spans="1:1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</row>
    <row r="14" spans="1:12">
      <c r="A14" s="3"/>
      <c r="B14" s="3"/>
      <c r="C14" s="3"/>
      <c r="D14" s="3"/>
      <c r="E14" s="3"/>
    </row>
    <row r="15" spans="1:12">
      <c r="A15" s="14" t="s">
        <v>95</v>
      </c>
      <c r="B15" s="14"/>
      <c r="C15" s="14"/>
      <c r="D15" s="14"/>
      <c r="E15" s="14"/>
      <c r="G15" s="22" t="s">
        <v>86</v>
      </c>
      <c r="H15" s="22"/>
      <c r="I15" s="22"/>
      <c r="J15" s="22"/>
      <c r="K15" s="22"/>
    </row>
    <row r="16" spans="1:12" ht="15" customHeight="1">
      <c r="A16" s="14"/>
      <c r="B16" s="14"/>
      <c r="C16" s="14"/>
      <c r="D16" s="14"/>
      <c r="E16" s="14"/>
      <c r="G16" s="22"/>
      <c r="H16" s="22"/>
      <c r="I16" s="22"/>
      <c r="J16" s="22"/>
      <c r="K16" s="22"/>
    </row>
    <row r="17" spans="1:11">
      <c r="A17" s="5"/>
    </row>
    <row r="18" spans="1:11">
      <c r="A18" s="4" t="s">
        <v>34</v>
      </c>
      <c r="B18" s="2" t="s">
        <v>20</v>
      </c>
      <c r="G18" s="4" t="s">
        <v>36</v>
      </c>
      <c r="H18" s="2" t="s">
        <v>68</v>
      </c>
    </row>
    <row r="19" spans="1:11">
      <c r="A19" s="4" t="s">
        <v>52</v>
      </c>
      <c r="B19" s="2" t="s">
        <v>96</v>
      </c>
      <c r="C19" s="2" t="s">
        <v>97</v>
      </c>
      <c r="G19" s="4" t="s">
        <v>55</v>
      </c>
      <c r="H19" s="2" t="s">
        <v>98</v>
      </c>
    </row>
    <row r="20" spans="1:11">
      <c r="A20" s="4" t="s">
        <v>40</v>
      </c>
      <c r="B20" s="2">
        <v>0</v>
      </c>
      <c r="C20" s="2" t="s">
        <v>71</v>
      </c>
      <c r="G20" s="4" t="s">
        <v>61</v>
      </c>
      <c r="H20" s="2">
        <v>4</v>
      </c>
    </row>
    <row r="21" spans="1:11">
      <c r="A21" s="4"/>
      <c r="G21" s="4"/>
    </row>
    <row r="22" spans="1:11">
      <c r="A22" s="5" t="s">
        <v>72</v>
      </c>
      <c r="B22" s="2" t="s">
        <v>98</v>
      </c>
      <c r="G22" s="5" t="s">
        <v>72</v>
      </c>
      <c r="H22" s="2" t="s">
        <v>99</v>
      </c>
    </row>
    <row r="23" spans="1:11">
      <c r="A23" s="4" t="s">
        <v>74</v>
      </c>
      <c r="B23" s="2">
        <v>4</v>
      </c>
      <c r="C23" s="2" t="s">
        <v>80</v>
      </c>
      <c r="G23" s="4" t="s">
        <v>74</v>
      </c>
      <c r="H23" s="2" t="s">
        <v>19</v>
      </c>
    </row>
    <row r="25" spans="1:11">
      <c r="A25" s="6">
        <f>MATCH("D012", F2:F6, 0)</f>
        <v>4</v>
      </c>
      <c r="G25" s="6" t="str">
        <f>INDEX(B2:E6, MATCH("D012", F2:F6, 0), 4)</f>
        <v>Marketing</v>
      </c>
    </row>
    <row r="28" spans="1:11">
      <c r="A28" s="20" t="s">
        <v>88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</row>
    <row r="29" spans="1:1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</row>
    <row r="30" spans="1:11">
      <c r="A30" s="5" t="s">
        <v>72</v>
      </c>
      <c r="B30" s="2" t="s">
        <v>100</v>
      </c>
      <c r="F30" s="9" t="s">
        <v>101</v>
      </c>
      <c r="G30" s="10"/>
      <c r="H30" s="10"/>
      <c r="I30" s="10"/>
      <c r="J30" s="10"/>
    </row>
    <row r="31" spans="1:11">
      <c r="A31" s="5" t="s">
        <v>72</v>
      </c>
      <c r="B31" s="2" t="s">
        <v>99</v>
      </c>
      <c r="F31" s="6" t="str">
        <f>INDEX(B2:E6, MATCH("D012", F2:F6, 0), 4)</f>
        <v>Marketing</v>
      </c>
    </row>
  </sheetData>
  <mergeCells count="6">
    <mergeCell ref="A28:K29"/>
    <mergeCell ref="A11:K13"/>
    <mergeCell ref="A15:E16"/>
    <mergeCell ref="H1:H3"/>
    <mergeCell ref="I1:L3"/>
    <mergeCell ref="G15:K16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0D6B-3DAC-42FE-9D4A-8927970A5ADF}">
  <dimension ref="A1:M32"/>
  <sheetViews>
    <sheetView workbookViewId="0">
      <selection activeCell="E19" sqref="E19"/>
    </sheetView>
  </sheetViews>
  <sheetFormatPr defaultColWidth="13.5703125" defaultRowHeight="15"/>
  <cols>
    <col min="1" max="3" width="13.5703125" style="2"/>
    <col min="4" max="4" width="14.140625" style="2" bestFit="1" customWidth="1"/>
    <col min="5" max="16384" width="13.5703125" style="2"/>
  </cols>
  <sheetData>
    <row r="1" spans="1:13" ht="15" customHeight="1">
      <c r="A1" s="1" t="s">
        <v>0</v>
      </c>
      <c r="B1" s="1" t="s">
        <v>67</v>
      </c>
      <c r="C1" s="1" t="s">
        <v>2</v>
      </c>
      <c r="D1" s="1" t="s">
        <v>3</v>
      </c>
      <c r="E1" s="1" t="s">
        <v>4</v>
      </c>
      <c r="F1" s="1" t="s">
        <v>5</v>
      </c>
      <c r="H1" s="14" t="s">
        <v>30</v>
      </c>
      <c r="I1" s="28" t="s">
        <v>102</v>
      </c>
      <c r="J1" s="28"/>
      <c r="K1" s="28"/>
      <c r="L1" s="28"/>
      <c r="M1" s="28"/>
    </row>
    <row r="2" spans="1:13">
      <c r="A2" s="2">
        <v>1</v>
      </c>
      <c r="B2" s="2">
        <v>123</v>
      </c>
      <c r="C2" s="2" t="s">
        <v>6</v>
      </c>
      <c r="D2" s="2">
        <v>25</v>
      </c>
      <c r="E2" s="2" t="s">
        <v>7</v>
      </c>
      <c r="F2" s="2" t="s">
        <v>8</v>
      </c>
      <c r="H2" s="14"/>
      <c r="I2" s="28"/>
      <c r="J2" s="28"/>
      <c r="K2" s="28"/>
      <c r="L2" s="28"/>
      <c r="M2" s="28"/>
    </row>
    <row r="3" spans="1:13">
      <c r="A3" s="2">
        <v>2</v>
      </c>
      <c r="B3" s="2">
        <v>201</v>
      </c>
      <c r="C3" s="2" t="s">
        <v>10</v>
      </c>
      <c r="D3" s="2">
        <v>30</v>
      </c>
      <c r="E3" s="2" t="s">
        <v>11</v>
      </c>
      <c r="F3" s="2" t="s">
        <v>12</v>
      </c>
      <c r="H3" s="14"/>
      <c r="I3" s="28"/>
      <c r="J3" s="28"/>
      <c r="K3" s="28"/>
      <c r="L3" s="28"/>
      <c r="M3" s="28"/>
    </row>
    <row r="4" spans="1:13">
      <c r="A4" s="2">
        <v>3</v>
      </c>
      <c r="B4" s="2">
        <v>888</v>
      </c>
      <c r="C4" s="2" t="s">
        <v>13</v>
      </c>
      <c r="D4" s="2">
        <v>27</v>
      </c>
      <c r="E4" s="2" t="s">
        <v>14</v>
      </c>
      <c r="F4" s="2" t="s">
        <v>15</v>
      </c>
      <c r="H4" s="17" t="s">
        <v>103</v>
      </c>
      <c r="I4" s="17"/>
      <c r="J4" s="17"/>
      <c r="K4" s="17"/>
      <c r="L4" s="17"/>
      <c r="M4" s="17"/>
    </row>
    <row r="5" spans="1:13">
      <c r="A5" s="2">
        <v>4</v>
      </c>
      <c r="B5" s="2">
        <v>358</v>
      </c>
      <c r="C5" s="2" t="s">
        <v>18</v>
      </c>
      <c r="D5" s="2">
        <v>35</v>
      </c>
      <c r="E5" s="2" t="s">
        <v>19</v>
      </c>
      <c r="F5" s="2" t="s">
        <v>20</v>
      </c>
    </row>
    <row r="6" spans="1:13">
      <c r="A6" s="2">
        <v>5</v>
      </c>
      <c r="B6" s="2">
        <v>965</v>
      </c>
      <c r="C6" s="2" t="s">
        <v>23</v>
      </c>
      <c r="D6" s="2">
        <v>29</v>
      </c>
      <c r="E6" s="2" t="s">
        <v>24</v>
      </c>
      <c r="F6" s="2" t="s">
        <v>25</v>
      </c>
      <c r="H6" s="4" t="s">
        <v>34</v>
      </c>
      <c r="I6" t="s">
        <v>104</v>
      </c>
    </row>
    <row r="7" spans="1:13">
      <c r="H7" s="4" t="s">
        <v>52</v>
      </c>
      <c r="I7" t="s">
        <v>105</v>
      </c>
    </row>
    <row r="8" spans="1:13">
      <c r="H8" s="4" t="s">
        <v>106</v>
      </c>
      <c r="I8" t="s">
        <v>107</v>
      </c>
    </row>
    <row r="9" spans="1:13" ht="15" customHeight="1">
      <c r="A9" s="15" t="s">
        <v>108</v>
      </c>
      <c r="B9" s="15"/>
      <c r="C9" s="15"/>
      <c r="D9" s="15"/>
      <c r="E9" s="15"/>
      <c r="F9" s="15"/>
      <c r="H9" s="4"/>
      <c r="I9"/>
    </row>
    <row r="10" spans="1:13">
      <c r="A10" s="15"/>
      <c r="B10" s="15"/>
      <c r="C10" s="15"/>
      <c r="D10" s="15"/>
      <c r="E10" s="15"/>
      <c r="F10" s="15"/>
      <c r="H10" s="2" t="s">
        <v>42</v>
      </c>
      <c r="I10" s="2" t="s">
        <v>43</v>
      </c>
    </row>
    <row r="12" spans="1:13">
      <c r="A12" s="4" t="s">
        <v>34</v>
      </c>
      <c r="B12" s="2" t="s">
        <v>20</v>
      </c>
    </row>
    <row r="13" spans="1:13">
      <c r="A13" s="4" t="s">
        <v>52</v>
      </c>
      <c r="B13" s="2" t="s">
        <v>96</v>
      </c>
    </row>
    <row r="14" spans="1:13">
      <c r="A14" s="4" t="s">
        <v>106</v>
      </c>
      <c r="B14" s="2" t="s">
        <v>109</v>
      </c>
    </row>
    <row r="16" spans="1:13">
      <c r="A16" s="5" t="s">
        <v>72</v>
      </c>
      <c r="B16" s="13" t="s">
        <v>110</v>
      </c>
    </row>
    <row r="17" spans="1:6">
      <c r="A17" s="4" t="s">
        <v>74</v>
      </c>
      <c r="B17" s="2" t="s">
        <v>19</v>
      </c>
    </row>
    <row r="19" spans="1:6">
      <c r="A19" s="6" t="str">
        <f>_xlfn.XLOOKUP("D012", F2:F6, E2:E6)</f>
        <v>Marketing</v>
      </c>
    </row>
    <row r="21" spans="1:6">
      <c r="A21" s="4"/>
    </row>
    <row r="22" spans="1:6">
      <c r="A22" s="4"/>
    </row>
    <row r="23" spans="1:6">
      <c r="A23" s="15" t="s">
        <v>9</v>
      </c>
      <c r="B23" s="15"/>
      <c r="C23" s="15"/>
      <c r="D23" s="15"/>
      <c r="E23" s="15"/>
      <c r="F23" s="15"/>
    </row>
    <row r="24" spans="1:6">
      <c r="A24" s="15"/>
      <c r="B24" s="15"/>
      <c r="C24" s="15"/>
      <c r="D24" s="15"/>
      <c r="E24" s="15"/>
      <c r="F24" s="15"/>
    </row>
    <row r="25" spans="1:6">
      <c r="A25" s="2" t="s">
        <v>16</v>
      </c>
      <c r="C25" s="2" t="s">
        <v>73</v>
      </c>
      <c r="F25" s="6" t="str">
        <f>VLOOKUP(888,B2:E6,4,FALSE)</f>
        <v>Finance</v>
      </c>
    </row>
    <row r="26" spans="1:6">
      <c r="A26" s="2" t="s">
        <v>28</v>
      </c>
      <c r="C26" s="2" t="s">
        <v>87</v>
      </c>
      <c r="F26" s="6" t="str">
        <f>INDEX(B2:E6, MATCH(888, B2:B6, 0), 4)</f>
        <v>Finance</v>
      </c>
    </row>
    <row r="27" spans="1:6">
      <c r="A27" s="2" t="s">
        <v>30</v>
      </c>
      <c r="C27" s="2" t="s">
        <v>111</v>
      </c>
      <c r="F27" s="6" t="str">
        <f>_xlfn.XLOOKUP(888,B2:B6,E2:E6)</f>
        <v>Finance</v>
      </c>
    </row>
    <row r="28" spans="1:6">
      <c r="A28" s="4"/>
    </row>
    <row r="29" spans="1:6">
      <c r="A29" s="4"/>
    </row>
    <row r="31" spans="1:6">
      <c r="A31" s="5"/>
    </row>
    <row r="32" spans="1:6">
      <c r="A32" s="4"/>
    </row>
  </sheetData>
  <mergeCells count="5">
    <mergeCell ref="H1:H3"/>
    <mergeCell ref="I1:M3"/>
    <mergeCell ref="H4:M4"/>
    <mergeCell ref="A9:F10"/>
    <mergeCell ref="A23:F2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2024-06-13T08:44:08Z</dcterms:created>
  <dcterms:modified xsi:type="dcterms:W3CDTF">2024-07-31T11:16:10Z</dcterms:modified>
  <cp:category/>
  <cp:contentStatus/>
</cp:coreProperties>
</file>