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A8F348C4-EC9A-4897-A9A6-E747328E6AC7}" xr6:coauthVersionLast="37" xr6:coauthVersionMax="37" xr10:uidLastSave="{00000000-0000-0000-0000-000000000000}"/>
  <bookViews>
    <workbookView xWindow="0" yWindow="0" windowWidth="22260" windowHeight="12648" tabRatio="944" xr2:uid="{00000000-000D-0000-FFFF-FFFF00000000}"/>
  </bookViews>
  <sheets>
    <sheet name="综合(3)" sheetId="19" r:id="rId1"/>
    <sheet name="综合(4)" sheetId="22" r:id="rId2"/>
    <sheet name="0607" sheetId="6" r:id="rId3"/>
    <sheet name="0608" sheetId="7" r:id="rId4"/>
    <sheet name="0609" sheetId="8" r:id="rId5"/>
    <sheet name="0610" sheetId="9" r:id="rId6"/>
    <sheet name="0611" sheetId="10" r:id="rId7"/>
    <sheet name="0612" sheetId="11" r:id="rId8"/>
    <sheet name="0613" sheetId="12" r:id="rId9"/>
    <sheet name="0614" sheetId="13" r:id="rId10"/>
    <sheet name="0615" sheetId="14" r:id="rId11"/>
    <sheet name="0616" sheetId="15" r:id="rId12"/>
    <sheet name="0617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5" l="1"/>
  <c r="O2" i="15"/>
  <c r="O4" i="14"/>
  <c r="O3" i="14"/>
  <c r="O2" i="14"/>
  <c r="O5" i="13"/>
  <c r="O4" i="13"/>
  <c r="O3" i="13"/>
  <c r="O2" i="13"/>
  <c r="O6" i="12"/>
  <c r="O5" i="12"/>
  <c r="O4" i="12"/>
  <c r="O3" i="12"/>
  <c r="O2" i="12"/>
  <c r="K12" i="22" l="1"/>
  <c r="J12" i="22"/>
  <c r="I12" i="22"/>
  <c r="H12" i="22"/>
  <c r="G12" i="22"/>
  <c r="F12" i="22"/>
  <c r="E12" i="22"/>
  <c r="D12" i="22"/>
  <c r="C12" i="22"/>
  <c r="B12" i="22"/>
  <c r="A12" i="22"/>
  <c r="L11" i="22" l="1"/>
  <c r="L10" i="22"/>
  <c r="L9" i="22"/>
  <c r="L8" i="22"/>
  <c r="L7" i="22"/>
  <c r="L6" i="22"/>
  <c r="L5" i="22"/>
  <c r="L4" i="22"/>
  <c r="L3" i="22"/>
  <c r="L2" i="22"/>
  <c r="L1" i="22"/>
  <c r="B13" i="19" l="1"/>
  <c r="C13" i="19"/>
  <c r="D13" i="19"/>
  <c r="E13" i="19"/>
  <c r="F13" i="19"/>
  <c r="G13" i="19"/>
  <c r="H13" i="19"/>
  <c r="I13" i="19"/>
  <c r="J13" i="19"/>
  <c r="A13" i="19"/>
  <c r="G2" i="16" l="1"/>
  <c r="O8" i="10"/>
  <c r="O7" i="10"/>
  <c r="O6" i="10"/>
  <c r="O5" i="10"/>
  <c r="O4" i="10"/>
  <c r="O3" i="10"/>
  <c r="O2" i="10"/>
  <c r="V11" i="19" l="1"/>
  <c r="U11" i="19"/>
  <c r="T11" i="19"/>
  <c r="S11" i="19"/>
  <c r="R11" i="19"/>
  <c r="Q11" i="19"/>
  <c r="P11" i="19"/>
  <c r="O11" i="19"/>
  <c r="N11" i="19"/>
  <c r="M11" i="19"/>
  <c r="M1" i="19"/>
  <c r="M10" i="19"/>
  <c r="N9" i="19"/>
  <c r="M9" i="19"/>
  <c r="O8" i="19"/>
  <c r="N8" i="19"/>
  <c r="M8" i="19"/>
  <c r="P7" i="19"/>
  <c r="O7" i="19"/>
  <c r="N7" i="19"/>
  <c r="M7" i="19"/>
  <c r="Q6" i="19"/>
  <c r="P6" i="19"/>
  <c r="O6" i="19"/>
  <c r="N6" i="19"/>
  <c r="M6" i="19"/>
  <c r="R5" i="19"/>
  <c r="Q5" i="19"/>
  <c r="P5" i="19"/>
  <c r="O5" i="19"/>
  <c r="N5" i="19"/>
  <c r="M5" i="19"/>
  <c r="S4" i="19"/>
  <c r="R4" i="19"/>
  <c r="Q4" i="19"/>
  <c r="P4" i="19"/>
  <c r="O4" i="19"/>
  <c r="N4" i="19"/>
  <c r="M4" i="19"/>
  <c r="T3" i="19"/>
  <c r="S3" i="19"/>
  <c r="R3" i="19"/>
  <c r="Q3" i="19"/>
  <c r="P3" i="19"/>
  <c r="O3" i="19"/>
  <c r="N3" i="19"/>
  <c r="M3" i="19"/>
  <c r="U2" i="19"/>
  <c r="T2" i="19"/>
  <c r="S2" i="19"/>
  <c r="R2" i="19"/>
  <c r="Q2" i="19"/>
  <c r="P2" i="19"/>
  <c r="O2" i="19"/>
  <c r="N2" i="19"/>
  <c r="M2" i="19"/>
  <c r="V1" i="19"/>
  <c r="U1" i="19"/>
  <c r="T1" i="19"/>
  <c r="S1" i="19"/>
  <c r="R1" i="19"/>
  <c r="Q1" i="19"/>
  <c r="P1" i="19"/>
  <c r="O1" i="19"/>
  <c r="N1" i="19"/>
  <c r="W2" i="7" l="1"/>
  <c r="W3" i="7"/>
  <c r="W4" i="8"/>
  <c r="W3" i="8"/>
  <c r="W2" i="8"/>
  <c r="W5" i="9"/>
  <c r="W4" i="9"/>
  <c r="W3" i="9"/>
  <c r="W2" i="9"/>
  <c r="W6" i="10"/>
  <c r="W5" i="10"/>
  <c r="W4" i="10"/>
  <c r="W3" i="10"/>
  <c r="W2" i="10"/>
  <c r="W7" i="11"/>
  <c r="W6" i="11"/>
  <c r="W5" i="11"/>
  <c r="W4" i="11"/>
  <c r="W3" i="11"/>
  <c r="W2" i="11"/>
  <c r="W8" i="12"/>
  <c r="W7" i="12"/>
  <c r="W6" i="12"/>
  <c r="W5" i="12"/>
  <c r="W4" i="12"/>
  <c r="W3" i="12"/>
  <c r="W2" i="12"/>
  <c r="W9" i="13"/>
  <c r="W8" i="13"/>
  <c r="W7" i="13"/>
  <c r="W6" i="13"/>
  <c r="W5" i="13"/>
  <c r="W4" i="13"/>
  <c r="W3" i="13"/>
  <c r="W2" i="13"/>
  <c r="W10" i="14"/>
  <c r="W9" i="14"/>
  <c r="W8" i="14"/>
  <c r="W7" i="14"/>
  <c r="W6" i="14"/>
  <c r="W5" i="14"/>
  <c r="W4" i="14"/>
  <c r="W3" i="14"/>
  <c r="W2" i="14"/>
  <c r="W11" i="15"/>
  <c r="W10" i="15"/>
  <c r="W9" i="15"/>
  <c r="W8" i="15"/>
  <c r="W7" i="15"/>
  <c r="W6" i="15"/>
  <c r="W5" i="15"/>
  <c r="W4" i="15"/>
  <c r="W3" i="15"/>
  <c r="W2" i="15"/>
  <c r="P12" i="16" l="1"/>
  <c r="P11" i="16"/>
  <c r="P10" i="16"/>
  <c r="P9" i="16"/>
  <c r="P8" i="16"/>
  <c r="P7" i="16"/>
  <c r="P6" i="16"/>
  <c r="P5" i="16"/>
  <c r="P4" i="16"/>
  <c r="P3" i="16"/>
  <c r="P2" i="16"/>
  <c r="G2" i="9"/>
  <c r="H2" i="9"/>
  <c r="G3" i="9"/>
  <c r="H3" i="9"/>
  <c r="G4" i="9"/>
  <c r="H4" i="9"/>
  <c r="G3" i="15" l="1"/>
  <c r="G2" i="15"/>
  <c r="G3" i="14"/>
  <c r="G4" i="14"/>
  <c r="G2" i="14"/>
  <c r="G3" i="13"/>
  <c r="G4" i="13"/>
  <c r="G5" i="13"/>
  <c r="G2" i="13"/>
  <c r="G3" i="12"/>
  <c r="G4" i="12"/>
  <c r="G5" i="12"/>
  <c r="G6" i="12"/>
  <c r="G2" i="12"/>
  <c r="G3" i="11"/>
  <c r="G4" i="11"/>
  <c r="G5" i="11"/>
  <c r="G6" i="11"/>
  <c r="G7" i="11"/>
  <c r="G2" i="11"/>
  <c r="G3" i="10"/>
  <c r="G4" i="10"/>
  <c r="G5" i="10"/>
  <c r="G6" i="10"/>
  <c r="G7" i="10"/>
  <c r="G8" i="10"/>
  <c r="G2" i="10"/>
  <c r="G5" i="9"/>
  <c r="G6" i="9"/>
  <c r="G7" i="9"/>
  <c r="G8" i="9"/>
  <c r="G9" i="9"/>
  <c r="G3" i="8"/>
  <c r="G4" i="8"/>
  <c r="G5" i="8"/>
  <c r="G6" i="8"/>
  <c r="G7" i="8"/>
  <c r="G8" i="8"/>
  <c r="G9" i="8"/>
  <c r="G10" i="8"/>
  <c r="G2" i="8"/>
  <c r="G3" i="7"/>
  <c r="G4" i="7"/>
  <c r="G5" i="7"/>
  <c r="G6" i="7"/>
  <c r="G7" i="7"/>
  <c r="G8" i="7"/>
  <c r="G9" i="7"/>
  <c r="G10" i="7"/>
  <c r="G11" i="7"/>
  <c r="G2" i="7"/>
  <c r="G3" i="6"/>
  <c r="G4" i="6"/>
  <c r="G5" i="6"/>
  <c r="G6" i="6"/>
  <c r="G7" i="6"/>
  <c r="G8" i="6"/>
  <c r="G9" i="6"/>
  <c r="G10" i="6"/>
  <c r="G11" i="6"/>
  <c r="G12" i="6"/>
  <c r="G2" i="6"/>
  <c r="H3" i="13" l="1"/>
  <c r="H4" i="13"/>
  <c r="H5" i="13"/>
  <c r="H2" i="13"/>
  <c r="O3" i="11" l="1"/>
  <c r="O4" i="11"/>
  <c r="O5" i="11"/>
  <c r="O6" i="11"/>
  <c r="O7" i="11"/>
  <c r="O4" i="9"/>
  <c r="O5" i="9"/>
  <c r="O6" i="9"/>
  <c r="O7" i="9"/>
  <c r="O8" i="9"/>
  <c r="O9" i="9"/>
  <c r="O3" i="9"/>
  <c r="O3" i="8"/>
  <c r="O4" i="8"/>
  <c r="O5" i="8"/>
  <c r="O6" i="8"/>
  <c r="O7" i="8"/>
  <c r="O8" i="8"/>
  <c r="O9" i="8"/>
  <c r="O10" i="8"/>
  <c r="O2" i="11"/>
  <c r="O2" i="9"/>
  <c r="O2" i="8"/>
  <c r="O3" i="7"/>
  <c r="O4" i="7"/>
  <c r="O5" i="7"/>
  <c r="O6" i="7"/>
  <c r="O7" i="7"/>
  <c r="O8" i="7"/>
  <c r="O9" i="7"/>
  <c r="O10" i="7"/>
  <c r="O11" i="7"/>
  <c r="O2" i="7"/>
  <c r="O3" i="6"/>
  <c r="O4" i="6"/>
  <c r="O5" i="6"/>
  <c r="O6" i="6"/>
  <c r="O7" i="6"/>
  <c r="O8" i="6"/>
  <c r="O9" i="6"/>
  <c r="O10" i="6"/>
  <c r="O11" i="6"/>
  <c r="O12" i="6"/>
  <c r="O2" i="6"/>
  <c r="H8" i="10" l="1"/>
  <c r="H3" i="15"/>
  <c r="H3" i="14"/>
  <c r="H4" i="14"/>
  <c r="H3" i="12"/>
  <c r="H4" i="12"/>
  <c r="H5" i="12"/>
  <c r="H6" i="12"/>
  <c r="H3" i="11"/>
  <c r="H4" i="11"/>
  <c r="H5" i="11"/>
  <c r="H6" i="11"/>
  <c r="H7" i="11"/>
  <c r="H3" i="10"/>
  <c r="H4" i="10"/>
  <c r="H5" i="10"/>
  <c r="H6" i="10"/>
  <c r="H7" i="10"/>
  <c r="H5" i="9"/>
  <c r="H6" i="9"/>
  <c r="H7" i="9"/>
  <c r="H8" i="9"/>
  <c r="H9" i="9"/>
  <c r="H3" i="8"/>
  <c r="H4" i="8"/>
  <c r="H5" i="8"/>
  <c r="H6" i="8"/>
  <c r="H7" i="8"/>
  <c r="H8" i="8"/>
  <c r="H9" i="8"/>
  <c r="H10" i="8"/>
  <c r="H2" i="16"/>
  <c r="H2" i="15"/>
  <c r="H2" i="14"/>
  <c r="H2" i="12"/>
  <c r="H2" i="11"/>
  <c r="H2" i="10"/>
  <c r="H2" i="8"/>
  <c r="H3" i="7"/>
  <c r="H4" i="7"/>
  <c r="H5" i="7"/>
  <c r="H6" i="7"/>
  <c r="H7" i="7"/>
  <c r="H8" i="7"/>
  <c r="H9" i="7"/>
  <c r="H10" i="7"/>
  <c r="H11" i="7"/>
  <c r="H2" i="7"/>
  <c r="H3" i="6"/>
  <c r="H4" i="6"/>
  <c r="H5" i="6"/>
  <c r="H6" i="6"/>
  <c r="H7" i="6"/>
  <c r="H8" i="6"/>
  <c r="H9" i="6"/>
  <c r="H10" i="6"/>
  <c r="H11" i="6"/>
  <c r="H12" i="6"/>
  <c r="H2" i="6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'综合(3)'!$A$1:$K$1</c:f>
              <c:numCache>
                <c:formatCode>General</c:formatCode>
                <c:ptCount val="11"/>
                <c:pt idx="0">
                  <c:v>-2.5174305634929706</c:v>
                </c:pt>
                <c:pt idx="1">
                  <c:v>4.4947805817371032E-2</c:v>
                </c:pt>
                <c:pt idx="2">
                  <c:v>0.3834788765636063</c:v>
                </c:pt>
                <c:pt idx="3">
                  <c:v>0.20688504267391408</c:v>
                </c:pt>
                <c:pt idx="4">
                  <c:v>-0.54152521823472355</c:v>
                </c:pt>
                <c:pt idx="5">
                  <c:v>-0.13829941860465117</c:v>
                </c:pt>
                <c:pt idx="6">
                  <c:v>-0.21043119029176349</c:v>
                </c:pt>
                <c:pt idx="7">
                  <c:v>0.71701112877583462</c:v>
                </c:pt>
                <c:pt idx="8">
                  <c:v>-0.37253867791842477</c:v>
                </c:pt>
                <c:pt idx="9">
                  <c:v>0.3244720266765469</c:v>
                </c:pt>
                <c:pt idx="10">
                  <c:v>9.6728171961194598E-2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3-484B-B7E0-4AC85E6EE89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'综合(3)'!$A$2:$K$2</c:f>
              <c:numCache>
                <c:formatCode>General</c:formatCode>
                <c:ptCount val="11"/>
                <c:pt idx="0">
                  <c:v>-5.137615727511716</c:v>
                </c:pt>
                <c:pt idx="1">
                  <c:v>0.35633931286105197</c:v>
                </c:pt>
                <c:pt idx="2">
                  <c:v>-2.8888364408779798E-2</c:v>
                </c:pt>
                <c:pt idx="3">
                  <c:v>-0.2155151861917704</c:v>
                </c:pt>
                <c:pt idx="4">
                  <c:v>2.7279340446168766E-3</c:v>
                </c:pt>
                <c:pt idx="5">
                  <c:v>-0.1776889534883721</c:v>
                </c:pt>
                <c:pt idx="6">
                  <c:v>0.6598674584731905</c:v>
                </c:pt>
                <c:pt idx="7">
                  <c:v>-0.39633405031328905</c:v>
                </c:pt>
                <c:pt idx="8">
                  <c:v>0.30792897327707452</c:v>
                </c:pt>
                <c:pt idx="9">
                  <c:v>9.4201556131900704E-2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3-484B-B7E0-4AC85E6EE89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'综合(3)'!$A$3:$K$3</c:f>
              <c:numCache>
                <c:formatCode>General</c:formatCode>
                <c:ptCount val="11"/>
                <c:pt idx="0">
                  <c:v>1.1748771288147217</c:v>
                </c:pt>
                <c:pt idx="1">
                  <c:v>-0.17381169555082596</c:v>
                </c:pt>
                <c:pt idx="2">
                  <c:v>-0.10304460703327825</c:v>
                </c:pt>
                <c:pt idx="3">
                  <c:v>-4.9110761455204315E-2</c:v>
                </c:pt>
                <c:pt idx="4">
                  <c:v>-0.52806741028128024</c:v>
                </c:pt>
                <c:pt idx="5">
                  <c:v>0.55719476744186047</c:v>
                </c:pt>
                <c:pt idx="6">
                  <c:v>-0.36474739650572341</c:v>
                </c:pt>
                <c:pt idx="7">
                  <c:v>0.32759749368745905</c:v>
                </c:pt>
                <c:pt idx="8">
                  <c:v>8.9398734177215181E-2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D3-484B-B7E0-4AC85E6EE89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'综合(3)'!$A$4:$K$4</c:f>
              <c:numCache>
                <c:formatCode>General</c:formatCode>
                <c:ptCount val="11"/>
                <c:pt idx="0">
                  <c:v>1.2227683163790148</c:v>
                </c:pt>
                <c:pt idx="1">
                  <c:v>-7.8696665653187392E-2</c:v>
                </c:pt>
                <c:pt idx="2">
                  <c:v>-0.11031390134529148</c:v>
                </c:pt>
                <c:pt idx="3">
                  <c:v>-0.1816144566824012</c:v>
                </c:pt>
                <c:pt idx="4">
                  <c:v>0.20835354025218233</c:v>
                </c:pt>
                <c:pt idx="5">
                  <c:v>-0.30799418604651169</c:v>
                </c:pt>
                <c:pt idx="6">
                  <c:v>0.30148894052844483</c:v>
                </c:pt>
                <c:pt idx="7">
                  <c:v>9.5108949780230045E-2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D3-484B-B7E0-4AC85E6EE89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'综合(3)'!$A$5:$K$5</c:f>
              <c:numCache>
                <c:formatCode>General</c:formatCode>
                <c:ptCount val="11"/>
                <c:pt idx="0">
                  <c:v>-0.81586467024802833</c:v>
                </c:pt>
                <c:pt idx="1">
                  <c:v>-4.9001722914766392E-2</c:v>
                </c:pt>
                <c:pt idx="2">
                  <c:v>-0.42841633231059717</c:v>
                </c:pt>
                <c:pt idx="3">
                  <c:v>0.28336432556143615</c:v>
                </c:pt>
                <c:pt idx="4">
                  <c:v>0.33456595538312317</c:v>
                </c:pt>
                <c:pt idx="5">
                  <c:v>0.25457848837209301</c:v>
                </c:pt>
                <c:pt idx="6">
                  <c:v>8.7529047250193656E-2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D3-484B-B7E0-4AC85E6EE89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'综合(3)'!$A$6:$K$6</c:f>
              <c:numCache>
                <c:formatCode>General</c:formatCode>
                <c:ptCount val="11"/>
                <c:pt idx="0">
                  <c:v>0.20219453651845928</c:v>
                </c:pt>
                <c:pt idx="1">
                  <c:v>0.52047228134184653</c:v>
                </c:pt>
                <c:pt idx="2">
                  <c:v>0.16223743214538588</c:v>
                </c:pt>
                <c:pt idx="3">
                  <c:v>-0.19076908406045867</c:v>
                </c:pt>
                <c:pt idx="4">
                  <c:v>-0.93168040737148394</c:v>
                </c:pt>
                <c:pt idx="5">
                  <c:v>7.3909883720930242E-2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D3-484B-B7E0-4AC85E6EE89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'综合(3)'!$A$7:$K$7</c:f>
              <c:numCache>
                <c:formatCode>General</c:formatCode>
                <c:ptCount val="11"/>
                <c:pt idx="0">
                  <c:v>-1.0979540518916449</c:v>
                </c:pt>
                <c:pt idx="1">
                  <c:v>0.40437823046518695</c:v>
                </c:pt>
                <c:pt idx="2">
                  <c:v>-0.7027613877743687</c:v>
                </c:pt>
                <c:pt idx="3">
                  <c:v>1.7737090544986414E-2</c:v>
                </c:pt>
                <c:pt idx="4">
                  <c:v>0.13075897187196897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D3-484B-B7E0-4AC85E6EE89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'综合(3)'!$A$8:$K$8</c:f>
              <c:numCache>
                <c:formatCode>General</c:formatCode>
                <c:ptCount val="11"/>
                <c:pt idx="0">
                  <c:v>0.82638015773231233</c:v>
                </c:pt>
                <c:pt idx="1">
                  <c:v>5.3156987939596632E-2</c:v>
                </c:pt>
                <c:pt idx="2">
                  <c:v>-0.7254661316969554</c:v>
                </c:pt>
                <c:pt idx="3">
                  <c:v>-0.27001382730176898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D3-484B-B7E0-4AC85E6EE89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'综合(3)'!$A$9:$K$9</c:f>
              <c:numCache>
                <c:formatCode>General</c:formatCode>
                <c:ptCount val="11"/>
                <c:pt idx="0">
                  <c:v>0.18447822608298092</c:v>
                </c:pt>
                <c:pt idx="1">
                  <c:v>0.40453025235633927</c:v>
                </c:pt>
                <c:pt idx="2">
                  <c:v>0.11984894972858155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D3-484B-B7E0-4AC85E6EE89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'综合(3)'!$A$10:$K$10</c:f>
              <c:numCache>
                <c:formatCode>General</c:formatCode>
                <c:ptCount val="11"/>
                <c:pt idx="0">
                  <c:v>-3.0974968567836325</c:v>
                </c:pt>
                <c:pt idx="1">
                  <c:v>-0.15845748454444106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D3-484B-B7E0-4AC85E6EE89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'综合(3)'!$A$11:$K$11</c:f>
              <c:numCache>
                <c:formatCode>General</c:formatCode>
                <c:ptCount val="11"/>
                <c:pt idx="0">
                  <c:v>-1.85221168133501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D3-484B-B7E0-4AC85E6EE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512560"/>
        <c:axId val="371512888"/>
      </c:lineChart>
      <c:catAx>
        <c:axId val="371512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512888"/>
        <c:crosses val="autoZero"/>
        <c:auto val="1"/>
        <c:lblAlgn val="ctr"/>
        <c:lblOffset val="100"/>
        <c:noMultiLvlLbl val="0"/>
      </c:catAx>
      <c:valAx>
        <c:axId val="37151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51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'综合(3)'!$M$1:$V$1</c:f>
              <c:numCache>
                <c:formatCode>General</c:formatCode>
                <c:ptCount val="10"/>
                <c:pt idx="0">
                  <c:v>0.11387192735767614</c:v>
                </c:pt>
                <c:pt idx="1">
                  <c:v>0.29019199814309293</c:v>
                </c:pt>
                <c:pt idx="2">
                  <c:v>0.39400660182727693</c:v>
                </c:pt>
                <c:pt idx="3">
                  <c:v>0.38733735449194451</c:v>
                </c:pt>
                <c:pt idx="4">
                  <c:v>0.36559609578309027</c:v>
                </c:pt>
                <c:pt idx="5">
                  <c:v>0.40035140930616619</c:v>
                </c:pt>
                <c:pt idx="6">
                  <c:v>0.38179522635781138</c:v>
                </c:pt>
                <c:pt idx="7">
                  <c:v>0.37858475683791531</c:v>
                </c:pt>
                <c:pt idx="8">
                  <c:v>0.3591628387909736</c:v>
                </c:pt>
                <c:pt idx="9">
                  <c:v>0.81393784165462779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0-44C0-9AAE-BEE9F29F5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69352"/>
        <c:axId val="662171648"/>
      </c:lineChart>
      <c:catAx>
        <c:axId val="662169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171648"/>
        <c:crosses val="autoZero"/>
        <c:auto val="1"/>
        <c:lblAlgn val="ctr"/>
        <c:lblOffset val="100"/>
        <c:noMultiLvlLbl val="0"/>
      </c:catAx>
      <c:valAx>
        <c:axId val="6621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16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'综合(3)'!$M$11:$V$11</c:f>
              <c:numCache>
                <c:formatCode>General</c:formatCode>
                <c:ptCount val="10"/>
                <c:pt idx="0">
                  <c:v>0.11387192735767614</c:v>
                </c:pt>
                <c:pt idx="1">
                  <c:v>0.3485053522974858</c:v>
                </c:pt>
                <c:pt idx="2">
                  <c:v>0.54477490334712964</c:v>
                </c:pt>
                <c:pt idx="3">
                  <c:v>0.463721159533799</c:v>
                </c:pt>
                <c:pt idx="4">
                  <c:v>3.6065885843556099E-2</c:v>
                </c:pt>
                <c:pt idx="5">
                  <c:v>0.20161289981503613</c:v>
                </c:pt>
                <c:pt idx="6">
                  <c:v>0.3742051304543188</c:v>
                </c:pt>
                <c:pt idx="7">
                  <c:v>8.8296916944846038E-2</c:v>
                </c:pt>
                <c:pt idx="8">
                  <c:v>0.16926553537311761</c:v>
                </c:pt>
                <c:pt idx="9">
                  <c:v>1.2811891846551708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D-4D9D-B92E-DC4DEC395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920360"/>
        <c:axId val="662903960"/>
      </c:lineChart>
      <c:catAx>
        <c:axId val="662920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903960"/>
        <c:crosses val="autoZero"/>
        <c:auto val="1"/>
        <c:lblAlgn val="ctr"/>
        <c:lblOffset val="100"/>
        <c:noMultiLvlLbl val="0"/>
      </c:catAx>
      <c:valAx>
        <c:axId val="66290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92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'综合(3)'!$A$13:$J$13</c:f>
              <c:numCache>
                <c:formatCode>General</c:formatCode>
                <c:ptCount val="10"/>
                <c:pt idx="0">
                  <c:v>2.0111106602018323</c:v>
                </c:pt>
                <c:pt idx="1">
                  <c:v>0.26215672767990195</c:v>
                </c:pt>
                <c:pt idx="2">
                  <c:v>0.38516373473792942</c:v>
                </c:pt>
                <c:pt idx="3">
                  <c:v>0.20516555970756054</c:v>
                </c:pt>
                <c:pt idx="4">
                  <c:v>0.47641560538253652</c:v>
                </c:pt>
                <c:pt idx="5">
                  <c:v>0.32090025433174829</c:v>
                </c:pt>
                <c:pt idx="6">
                  <c:v>0.40817407116690158</c:v>
                </c:pt>
                <c:pt idx="7">
                  <c:v>0.46525860309272682</c:v>
                </c:pt>
                <c:pt idx="8">
                  <c:v>0.3474137452707215</c:v>
                </c:pt>
                <c:pt idx="9">
                  <c:v>0.16282581122913653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5-4979-9AFF-61530AA19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872024"/>
        <c:axId val="322872352"/>
      </c:lineChart>
      <c:catAx>
        <c:axId val="322872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872352"/>
        <c:crosses val="autoZero"/>
        <c:auto val="1"/>
        <c:lblAlgn val="ctr"/>
        <c:lblOffset val="100"/>
        <c:noMultiLvlLbl val="0"/>
      </c:catAx>
      <c:valAx>
        <c:axId val="32287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872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'综合(4)'!$A$1:$K$1</c:f>
              <c:numCache>
                <c:formatCode>General</c:formatCode>
                <c:ptCount val="11"/>
                <c:pt idx="0">
                  <c:v>-2.5174305634929706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E-4A4C-BAA5-5FABA7C1E8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'综合(4)'!$A$2:$K$2</c:f>
              <c:numCache>
                <c:formatCode>General</c:formatCode>
                <c:ptCount val="11"/>
                <c:pt idx="0">
                  <c:v>-5.137615727511716</c:v>
                </c:pt>
                <c:pt idx="1">
                  <c:v>4.4947805817371032E-2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E-4A4C-BAA5-5FABA7C1E8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'综合(4)'!$A$3:$K$3</c:f>
              <c:numCache>
                <c:formatCode>General</c:formatCode>
                <c:ptCount val="11"/>
                <c:pt idx="0">
                  <c:v>1.1748771288147217</c:v>
                </c:pt>
                <c:pt idx="1">
                  <c:v>0.35633931286105197</c:v>
                </c:pt>
                <c:pt idx="2">
                  <c:v>0.3834788765636063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5E-4A4C-BAA5-5FABA7C1E8C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'综合(4)'!$A$4:$K$4</c:f>
              <c:numCache>
                <c:formatCode>General</c:formatCode>
                <c:ptCount val="11"/>
                <c:pt idx="0">
                  <c:v>1.2227683163790148</c:v>
                </c:pt>
                <c:pt idx="1">
                  <c:v>-0.17381169555082596</c:v>
                </c:pt>
                <c:pt idx="2">
                  <c:v>-2.8888364408779798E-2</c:v>
                </c:pt>
                <c:pt idx="3">
                  <c:v>0.20688504267391408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5E-4A4C-BAA5-5FABA7C1E8C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'综合(4)'!$A$5:$K$5</c:f>
              <c:numCache>
                <c:formatCode>General</c:formatCode>
                <c:ptCount val="11"/>
                <c:pt idx="0">
                  <c:v>-0.81586467024802833</c:v>
                </c:pt>
                <c:pt idx="1">
                  <c:v>-7.8696665653187392E-2</c:v>
                </c:pt>
                <c:pt idx="2">
                  <c:v>-0.10304460703327825</c:v>
                </c:pt>
                <c:pt idx="3">
                  <c:v>-0.2155151861917704</c:v>
                </c:pt>
                <c:pt idx="4">
                  <c:v>-0.54152521823472355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5E-4A4C-BAA5-5FABA7C1E8C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'综合(4)'!$A$6:$K$6</c:f>
              <c:numCache>
                <c:formatCode>General</c:formatCode>
                <c:ptCount val="11"/>
                <c:pt idx="0">
                  <c:v>0.20219453651845928</c:v>
                </c:pt>
                <c:pt idx="1">
                  <c:v>-4.9001722914766392E-2</c:v>
                </c:pt>
                <c:pt idx="2">
                  <c:v>-0.11031390134529148</c:v>
                </c:pt>
                <c:pt idx="3">
                  <c:v>-4.9110761455204315E-2</c:v>
                </c:pt>
                <c:pt idx="4">
                  <c:v>2.7279340446168766E-3</c:v>
                </c:pt>
                <c:pt idx="5">
                  <c:v>-0.13829941860465117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5E-4A4C-BAA5-5FABA7C1E8C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'综合(4)'!$A$7:$K$7</c:f>
              <c:numCache>
                <c:formatCode>General</c:formatCode>
                <c:ptCount val="11"/>
                <c:pt idx="0">
                  <c:v>-1.0979540518916449</c:v>
                </c:pt>
                <c:pt idx="1">
                  <c:v>0.52047228134184653</c:v>
                </c:pt>
                <c:pt idx="2">
                  <c:v>-0.42841633231059717</c:v>
                </c:pt>
                <c:pt idx="3">
                  <c:v>-0.1816144566824012</c:v>
                </c:pt>
                <c:pt idx="4">
                  <c:v>-0.52806741028128024</c:v>
                </c:pt>
                <c:pt idx="5">
                  <c:v>-0.1776889534883721</c:v>
                </c:pt>
                <c:pt idx="6">
                  <c:v>-0.21043119029176349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5E-4A4C-BAA5-5FABA7C1E8C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'综合(4)'!$A$8:$K$8</c:f>
              <c:numCache>
                <c:formatCode>General</c:formatCode>
                <c:ptCount val="11"/>
                <c:pt idx="0">
                  <c:v>0.82638015773231233</c:v>
                </c:pt>
                <c:pt idx="1">
                  <c:v>0.40437823046518695</c:v>
                </c:pt>
                <c:pt idx="2">
                  <c:v>0.16223743214538588</c:v>
                </c:pt>
                <c:pt idx="3">
                  <c:v>0.28336432556143615</c:v>
                </c:pt>
                <c:pt idx="4">
                  <c:v>0.20835354025218233</c:v>
                </c:pt>
                <c:pt idx="5">
                  <c:v>0.55719476744186047</c:v>
                </c:pt>
                <c:pt idx="6">
                  <c:v>0.6598674584731905</c:v>
                </c:pt>
                <c:pt idx="7">
                  <c:v>0.71701112877583462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5E-4A4C-BAA5-5FABA7C1E8C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'综合(4)'!$A$9:$K$9</c:f>
              <c:numCache>
                <c:formatCode>General</c:formatCode>
                <c:ptCount val="11"/>
                <c:pt idx="0">
                  <c:v>0.18447822608298092</c:v>
                </c:pt>
                <c:pt idx="1">
                  <c:v>5.3156987939596632E-2</c:v>
                </c:pt>
                <c:pt idx="2">
                  <c:v>-0.7027613877743687</c:v>
                </c:pt>
                <c:pt idx="3">
                  <c:v>-0.19076908406045867</c:v>
                </c:pt>
                <c:pt idx="4">
                  <c:v>0.33456595538312317</c:v>
                </c:pt>
                <c:pt idx="5">
                  <c:v>-0.30799418604651169</c:v>
                </c:pt>
                <c:pt idx="6">
                  <c:v>-0.36474739650572341</c:v>
                </c:pt>
                <c:pt idx="7">
                  <c:v>-0.39633405031328905</c:v>
                </c:pt>
                <c:pt idx="8">
                  <c:v>-0.37253867791842477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5E-4A4C-BAA5-5FABA7C1E8C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'综合(4)'!$A$10:$K$10</c:f>
              <c:numCache>
                <c:formatCode>General</c:formatCode>
                <c:ptCount val="11"/>
                <c:pt idx="0">
                  <c:v>-3.0974968567836325</c:v>
                </c:pt>
                <c:pt idx="1">
                  <c:v>0.40453025235633927</c:v>
                </c:pt>
                <c:pt idx="2">
                  <c:v>-0.7254661316969554</c:v>
                </c:pt>
                <c:pt idx="3">
                  <c:v>1.7737090544986414E-2</c:v>
                </c:pt>
                <c:pt idx="4">
                  <c:v>-0.93168040737148394</c:v>
                </c:pt>
                <c:pt idx="5">
                  <c:v>0.25457848837209301</c:v>
                </c:pt>
                <c:pt idx="6">
                  <c:v>0.30148894052844483</c:v>
                </c:pt>
                <c:pt idx="7">
                  <c:v>0.32759749368745905</c:v>
                </c:pt>
                <c:pt idx="8">
                  <c:v>0.30792897327707452</c:v>
                </c:pt>
                <c:pt idx="9">
                  <c:v>0.3244720266765469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5E-4A4C-BAA5-5FABA7C1E8C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'综合(4)'!$A$11:$K$11</c:f>
              <c:numCache>
                <c:formatCode>General</c:formatCode>
                <c:ptCount val="11"/>
                <c:pt idx="0">
                  <c:v>-1.85221168133501</c:v>
                </c:pt>
                <c:pt idx="1">
                  <c:v>-0.15845748454444106</c:v>
                </c:pt>
                <c:pt idx="2">
                  <c:v>0.11984894972858155</c:v>
                </c:pt>
                <c:pt idx="3">
                  <c:v>-0.27001382730176898</c:v>
                </c:pt>
                <c:pt idx="4">
                  <c:v>0.13075897187196897</c:v>
                </c:pt>
                <c:pt idx="5">
                  <c:v>7.3909883720930242E-2</c:v>
                </c:pt>
                <c:pt idx="6">
                  <c:v>8.7529047250193656E-2</c:v>
                </c:pt>
                <c:pt idx="7">
                  <c:v>9.5108949780230045E-2</c:v>
                </c:pt>
                <c:pt idx="8">
                  <c:v>8.9398734177215181E-2</c:v>
                </c:pt>
                <c:pt idx="9">
                  <c:v>9.4201556131900704E-2</c:v>
                </c:pt>
                <c:pt idx="10">
                  <c:v>9.6728171961194598E-2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5E-4A4C-BAA5-5FABA7C1E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64264"/>
        <c:axId val="610664592"/>
      </c:lineChart>
      <c:catAx>
        <c:axId val="610664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664592"/>
        <c:crosses val="autoZero"/>
        <c:auto val="1"/>
        <c:lblAlgn val="ctr"/>
        <c:lblOffset val="100"/>
        <c:noMultiLvlLbl val="0"/>
      </c:catAx>
      <c:valAx>
        <c:axId val="6106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66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'综合(4)'!$A$12:$K$12</c:f>
              <c:numCache>
                <c:formatCode>General</c:formatCode>
                <c:ptCount val="11"/>
                <c:pt idx="0">
                  <c:v>-0.99162501688504667</c:v>
                </c:pt>
                <c:pt idx="1">
                  <c:v>0.13238573021181715</c:v>
                </c:pt>
                <c:pt idx="2">
                  <c:v>-0.15925838512574411</c:v>
                </c:pt>
                <c:pt idx="3">
                  <c:v>-4.9879607113908368E-2</c:v>
                </c:pt>
                <c:pt idx="4">
                  <c:v>-0.18926666204794235</c:v>
                </c:pt>
                <c:pt idx="5">
                  <c:v>4.3616763565891468E-2</c:v>
                </c:pt>
                <c:pt idx="6">
                  <c:v>9.4741371890868425E-2</c:v>
                </c:pt>
                <c:pt idx="7">
                  <c:v>0.18584588048255868</c:v>
                </c:pt>
                <c:pt idx="8">
                  <c:v>8.2630098452883133E-3</c:v>
                </c:pt>
                <c:pt idx="9">
                  <c:v>0.20933679140422379</c:v>
                </c:pt>
                <c:pt idx="10">
                  <c:v>9.6728171961194598E-2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6-4F77-98AD-7F5C0502A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22920"/>
        <c:axId val="561323248"/>
      </c:lineChart>
      <c:catAx>
        <c:axId val="561322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323248"/>
        <c:crosses val="autoZero"/>
        <c:auto val="1"/>
        <c:lblAlgn val="ctr"/>
        <c:lblOffset val="100"/>
        <c:noMultiLvlLbl val="0"/>
      </c:catAx>
      <c:valAx>
        <c:axId val="5613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322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'综合(4)'!$L$1:$L$11</c:f>
              <c:numCache>
                <c:formatCode>General</c:formatCode>
                <c:ptCount val="11"/>
                <c:pt idx="0">
                  <c:v>-2.5174305634929706</c:v>
                </c:pt>
                <c:pt idx="1">
                  <c:v>-2.5463339608471727</c:v>
                </c:pt>
                <c:pt idx="2">
                  <c:v>0.63823177274646004</c:v>
                </c:pt>
                <c:pt idx="3">
                  <c:v>0.30673832477333079</c:v>
                </c:pt>
                <c:pt idx="4">
                  <c:v>-0.35092926947219755</c:v>
                </c:pt>
                <c:pt idx="5">
                  <c:v>-2.3633888959472868E-2</c:v>
                </c:pt>
                <c:pt idx="6">
                  <c:v>-0.30052858765774465</c:v>
                </c:pt>
                <c:pt idx="7">
                  <c:v>0.47734838010592362</c:v>
                </c:pt>
                <c:pt idx="8">
                  <c:v>-0.19588262369034173</c:v>
                </c:pt>
                <c:pt idx="9">
                  <c:v>-0.2816310130409127</c:v>
                </c:pt>
                <c:pt idx="10">
                  <c:v>-0.13574533895990959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5-492F-B91F-287D5BD9B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37352"/>
        <c:axId val="561337024"/>
      </c:lineChart>
      <c:catAx>
        <c:axId val="561337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337024"/>
        <c:crosses val="autoZero"/>
        <c:auto val="1"/>
        <c:lblAlgn val="ctr"/>
        <c:lblOffset val="100"/>
        <c:noMultiLvlLbl val="0"/>
      </c:catAx>
      <c:valAx>
        <c:axId val="5613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33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13</xdr:row>
      <xdr:rowOff>22860</xdr:rowOff>
    </xdr:from>
    <xdr:to>
      <xdr:col>7</xdr:col>
      <xdr:colOff>358140</xdr:colOff>
      <xdr:row>28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41ED43-485F-4953-ABFC-5868ED8C4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60960</xdr:colOff>
      <xdr:row>13</xdr:row>
      <xdr:rowOff>30480</xdr:rowOff>
    </xdr:from>
    <xdr:to>
      <xdr:col>7</xdr:col>
      <xdr:colOff>365760</xdr:colOff>
      <xdr:row>28</xdr:row>
      <xdr:rowOff>144780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9F6C3C8-82B2-4BFD-AF81-FD10D3F4F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411480</xdr:colOff>
      <xdr:row>13</xdr:row>
      <xdr:rowOff>60960</xdr:rowOff>
    </xdr:from>
    <xdr:to>
      <xdr:col>23</xdr:col>
      <xdr:colOff>106680</xdr:colOff>
      <xdr:row>29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AE6DA91-9C17-411A-8BA9-7860E55D2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533400</xdr:colOff>
      <xdr:row>13</xdr:row>
      <xdr:rowOff>45720</xdr:rowOff>
    </xdr:from>
    <xdr:to>
      <xdr:col>15</xdr:col>
      <xdr:colOff>228600</xdr:colOff>
      <xdr:row>28</xdr:row>
      <xdr:rowOff>160020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EE03922-2F08-4E03-8714-1BE9B41D9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167640</xdr:rowOff>
    </xdr:from>
    <xdr:to>
      <xdr:col>7</xdr:col>
      <xdr:colOff>304800</xdr:colOff>
      <xdr:row>28</xdr:row>
      <xdr:rowOff>106680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5046789-CC2D-4CFA-A832-54F5350B1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548640</xdr:colOff>
      <xdr:row>13</xdr:row>
      <xdr:rowOff>0</xdr:rowOff>
    </xdr:from>
    <xdr:to>
      <xdr:col>15</xdr:col>
      <xdr:colOff>243840</xdr:colOff>
      <xdr:row>28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F45D574-5AA2-4E3F-8321-E46A6052A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411480</xdr:colOff>
      <xdr:row>13</xdr:row>
      <xdr:rowOff>7620</xdr:rowOff>
    </xdr:from>
    <xdr:to>
      <xdr:col>23</xdr:col>
      <xdr:colOff>106680</xdr:colOff>
      <xdr:row>28</xdr:row>
      <xdr:rowOff>121920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DAFFD72-974D-456E-9972-FC39631C9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CDEC-DC98-4697-8425-95B83A2FDA56}">
  <dimension ref="A1:W13"/>
  <sheetViews>
    <sheetView tabSelected="1" workbookViewId="0">
      <selection activeCell="A12" sqref="A12"/>
    </sheetView>
  </sheetViews>
  <sheetFormatPr defaultRowHeight="13.8" x14ac:dyDescent="0.25"/>
  <sheetData>
    <row r="1" spans="1:23" x14ac:dyDescent="0.25">
      <c r="A1">
        <v>-2.5174305634929706</v>
      </c>
      <c r="B1">
        <v>4.4947805817371032E-2</v>
      </c>
      <c r="C1">
        <v>0.3834788765636063</v>
      </c>
      <c r="D1">
        <v>0.20688504267391408</v>
      </c>
      <c r="E1">
        <v>-0.54152521823472355</v>
      </c>
      <c r="F1">
        <v>-0.13829941860465117</v>
      </c>
      <c r="G1">
        <v>-0.21043119029176349</v>
      </c>
      <c r="H1">
        <v>0.71701112877583462</v>
      </c>
      <c r="I1">
        <v>-0.37253867791842477</v>
      </c>
      <c r="J1">
        <v>0.3244720266765469</v>
      </c>
      <c r="K1">
        <v>9.6728171961194598E-2</v>
      </c>
      <c r="M1" s="2">
        <f>_xlfn.STDEV.P(J1:K1)</f>
        <v>0.11387192735767614</v>
      </c>
      <c r="N1" s="2">
        <f>_xlfn.STDEV.P(I1:K1)</f>
        <v>0.29019199814309293</v>
      </c>
      <c r="O1" s="2">
        <f>_xlfn.STDEV.P(H1:K1)</f>
        <v>0.39400660182727693</v>
      </c>
      <c r="P1" s="2">
        <f>_xlfn.STDEV.P(G1:K1)</f>
        <v>0.38733735449194451</v>
      </c>
      <c r="Q1" s="2">
        <f>_xlfn.STDEV.P(F1:K1)</f>
        <v>0.36559609578309027</v>
      </c>
      <c r="R1" s="2">
        <f>_xlfn.STDEV.P(E1:K1)</f>
        <v>0.40035140930616619</v>
      </c>
      <c r="S1" s="2">
        <f>_xlfn.STDEV.P(D1:K1)</f>
        <v>0.38179522635781138</v>
      </c>
      <c r="T1" s="2">
        <f>_xlfn.STDEV.P(C1:K1)</f>
        <v>0.37858475683791531</v>
      </c>
      <c r="U1" s="2">
        <f>_xlfn.STDEV.P(B1:K1)</f>
        <v>0.3591628387909736</v>
      </c>
      <c r="V1" s="2">
        <f>_xlfn.STDEV.P(A1:K1)</f>
        <v>0.81393784165462779</v>
      </c>
      <c r="W1" s="2"/>
    </row>
    <row r="2" spans="1:23" x14ac:dyDescent="0.25">
      <c r="A2">
        <v>-5.137615727511716</v>
      </c>
      <c r="B2">
        <v>0.35633931286105197</v>
      </c>
      <c r="C2">
        <v>-2.8888364408779798E-2</v>
      </c>
      <c r="D2">
        <v>-0.2155151861917704</v>
      </c>
      <c r="E2">
        <v>2.7279340446168766E-3</v>
      </c>
      <c r="F2">
        <v>-0.1776889534883721</v>
      </c>
      <c r="G2">
        <v>0.6598674584731905</v>
      </c>
      <c r="H2">
        <v>-0.39633405031328905</v>
      </c>
      <c r="I2">
        <v>0.30792897327707452</v>
      </c>
      <c r="J2">
        <v>9.4201556131900704E-2</v>
      </c>
      <c r="M2" s="2">
        <f>_xlfn.STDEV.P(I2:J2)</f>
        <v>0.10686370857258694</v>
      </c>
      <c r="N2" s="2">
        <f>_xlfn.STDEV.P(H2:J2)</f>
        <v>0.29482405231797681</v>
      </c>
      <c r="O2" s="2">
        <f>_xlfn.STDEV.P(G2:J2)</f>
        <v>0.38256463784105299</v>
      </c>
      <c r="P2" s="2">
        <f>_xlfn.STDEV.P(F2:J2)</f>
        <v>0.36882228108531312</v>
      </c>
      <c r="Q2" s="2">
        <f>_xlfn.STDEV.P(E2:J2)</f>
        <v>0.33853832249604304</v>
      </c>
      <c r="R2" s="2">
        <f>_xlfn.STDEV.P(D2:J2)</f>
        <v>0.33023999983052371</v>
      </c>
      <c r="S2" s="2">
        <f>_xlfn.STDEV.P(C2:J2)</f>
        <v>0.30973358401592621</v>
      </c>
      <c r="T2" s="2">
        <f>_xlfn.STDEV.P(B2:J2)</f>
        <v>0.30942368922043023</v>
      </c>
      <c r="U2" s="2">
        <f>_xlfn.STDEV.P(A2:J2)</f>
        <v>1.5887269574887359</v>
      </c>
      <c r="V2" s="2"/>
      <c r="W2" s="2"/>
    </row>
    <row r="3" spans="1:23" x14ac:dyDescent="0.25">
      <c r="A3">
        <v>1.1748771288147217</v>
      </c>
      <c r="B3">
        <v>-0.17381169555082596</v>
      </c>
      <c r="C3">
        <v>-0.10304460703327825</v>
      </c>
      <c r="D3">
        <v>-4.9110761455204315E-2</v>
      </c>
      <c r="E3">
        <v>-0.52806741028128024</v>
      </c>
      <c r="F3">
        <v>0.55719476744186047</v>
      </c>
      <c r="G3">
        <v>-0.36474739650572341</v>
      </c>
      <c r="H3">
        <v>0.32759749368745905</v>
      </c>
      <c r="I3">
        <v>8.9398734177215181E-2</v>
      </c>
      <c r="M3" s="2">
        <f>_xlfn.STDEV.P(H3:I3)</f>
        <v>0.11909937975512198</v>
      </c>
      <c r="N3" s="2">
        <f>_xlfn.STDEV.P(G3:I3)</f>
        <v>0.28719501775760387</v>
      </c>
      <c r="O3" s="2">
        <f>_xlfn.STDEV.P(F3:I3)</f>
        <v>0.34130761368421908</v>
      </c>
      <c r="P3" s="2">
        <f>_xlfn.STDEV.P(E3:I3)</f>
        <v>0.40898647817615447</v>
      </c>
      <c r="Q3" s="2">
        <f>_xlfn.STDEV.P(D3:I3)</f>
        <v>0.37414624385088746</v>
      </c>
      <c r="R3" s="2">
        <f>_xlfn.STDEV.P(C3:I3)</f>
        <v>0.34846366915865856</v>
      </c>
      <c r="S3" s="2">
        <f>_xlfn.STDEV.P(B3:I3)</f>
        <v>0.33042332504255584</v>
      </c>
      <c r="T3" s="2">
        <f>_xlfn.STDEV.P(A3:I3)</f>
        <v>0.4904750278611944</v>
      </c>
      <c r="U3" s="2"/>
      <c r="V3" s="2"/>
      <c r="W3" s="2"/>
    </row>
    <row r="4" spans="1:23" x14ac:dyDescent="0.25">
      <c r="A4">
        <v>1.2227683163790148</v>
      </c>
      <c r="B4">
        <v>-7.8696665653187392E-2</v>
      </c>
      <c r="C4">
        <v>-0.11031390134529148</v>
      </c>
      <c r="D4">
        <v>-0.1816144566824012</v>
      </c>
      <c r="E4">
        <v>0.20835354025218233</v>
      </c>
      <c r="F4">
        <v>-0.30799418604651169</v>
      </c>
      <c r="G4">
        <v>0.30148894052844483</v>
      </c>
      <c r="H4">
        <v>9.5108949780230045E-2</v>
      </c>
      <c r="M4" s="2">
        <f>_xlfn.STDEV.P(G4:H4)</f>
        <v>0.10318999537410738</v>
      </c>
      <c r="N4" s="2">
        <f>_xlfn.STDEV.P(F4:H4)</f>
        <v>0.25310395762175802</v>
      </c>
      <c r="O4" s="2">
        <f>_xlfn.STDEV.P(E4:H4)</f>
        <v>0.23246881978877579</v>
      </c>
      <c r="P4" s="2">
        <f>_xlfn.STDEV.P(D4:H4)</f>
        <v>0.2317481085568589</v>
      </c>
      <c r="Q4" s="2">
        <f>_xlfn.STDEV.P(C4:H4)</f>
        <v>0.21731761039222194</v>
      </c>
      <c r="R4" s="2">
        <f>_xlfn.STDEV.P(B4:H4)</f>
        <v>0.20311283474618638</v>
      </c>
      <c r="S4" s="2">
        <f>_xlfn.STDEV.P(A4:H4)</f>
        <v>0.44995380218653347</v>
      </c>
      <c r="T4" s="2"/>
      <c r="U4" s="2"/>
      <c r="V4" s="2"/>
      <c r="W4" s="2"/>
    </row>
    <row r="5" spans="1:23" x14ac:dyDescent="0.25">
      <c r="A5">
        <v>-0.81586467024802833</v>
      </c>
      <c r="B5">
        <v>-4.9001722914766392E-2</v>
      </c>
      <c r="C5">
        <v>-0.42841633231059717</v>
      </c>
      <c r="D5">
        <v>0.28336432556143615</v>
      </c>
      <c r="E5">
        <v>0.33456595538312317</v>
      </c>
      <c r="F5">
        <v>0.25457848837209301</v>
      </c>
      <c r="G5">
        <v>8.7529047250193656E-2</v>
      </c>
      <c r="M5" s="2">
        <f>_xlfn.STDEV.P(F5:G5)</f>
        <v>8.3524720560949645E-2</v>
      </c>
      <c r="N5" s="2">
        <f>_xlfn.STDEV.P(E5:G5)</f>
        <v>0.10291892420620168</v>
      </c>
      <c r="O5" s="2">
        <f>_xlfn.STDEV.P(D5:G5)</f>
        <v>9.2578491086006104E-2</v>
      </c>
      <c r="P5" s="2">
        <f>_xlfn.STDEV.P(C5:G5)</f>
        <v>0.27989910097839066</v>
      </c>
      <c r="Q5" s="2">
        <f>_xlfn.STDEV.P(B5:G5)</f>
        <v>0.26198685632516333</v>
      </c>
      <c r="R5" s="2">
        <f>_xlfn.STDEV.P(A5:G5)</f>
        <v>0.39648699267777116</v>
      </c>
      <c r="S5" s="2"/>
      <c r="T5" s="2"/>
      <c r="U5" s="2"/>
      <c r="V5" s="2"/>
      <c r="W5" s="2"/>
    </row>
    <row r="6" spans="1:23" x14ac:dyDescent="0.25">
      <c r="A6">
        <v>0.20219453651845928</v>
      </c>
      <c r="B6">
        <v>0.52047228134184653</v>
      </c>
      <c r="C6">
        <v>0.16223743214538588</v>
      </c>
      <c r="D6">
        <v>-0.19076908406045867</v>
      </c>
      <c r="E6">
        <v>-0.93168040737148394</v>
      </c>
      <c r="F6">
        <v>7.3909883720930242E-2</v>
      </c>
      <c r="M6" s="2">
        <f>_xlfn.STDEV.P(E6:F6)</f>
        <v>0.50279514554620708</v>
      </c>
      <c r="N6" s="2">
        <f>_xlfn.STDEV.P(D6:F6)</f>
        <v>0.42559975701429492</v>
      </c>
      <c r="O6" s="2">
        <f>_xlfn.STDEV.P(C6:F6)</f>
        <v>0.43006452818467833</v>
      </c>
      <c r="P6" s="2">
        <f>_xlfn.STDEV.P(B6:F6)</f>
        <v>0.48586623129366802</v>
      </c>
      <c r="Q6" s="2">
        <f>_xlfn.STDEV.P(A6:F6)</f>
        <v>0.45525014212124332</v>
      </c>
      <c r="R6" s="2"/>
      <c r="S6" s="2"/>
      <c r="T6" s="2"/>
      <c r="U6" s="2"/>
      <c r="V6" s="2"/>
      <c r="W6" s="2"/>
    </row>
    <row r="7" spans="1:23" x14ac:dyDescent="0.25">
      <c r="A7">
        <v>-1.0979540518916449</v>
      </c>
      <c r="B7">
        <v>0.40437823046518695</v>
      </c>
      <c r="C7">
        <v>-0.7027613877743687</v>
      </c>
      <c r="D7">
        <v>1.7737090544986414E-2</v>
      </c>
      <c r="E7">
        <v>0.13075897187196897</v>
      </c>
      <c r="M7" s="2">
        <f>_xlfn.STDEV.P(D7:E7)</f>
        <v>5.6510940663491271E-2</v>
      </c>
      <c r="N7" s="2">
        <f>_xlfn.STDEV.P(C7:E7)</f>
        <v>0.36918050280529846</v>
      </c>
      <c r="O7" s="2">
        <f>_xlfn.STDEV.P(B7:E7)</f>
        <v>0.40902056770501166</v>
      </c>
      <c r="P7" s="2">
        <f>_xlfn.STDEV.P(A7:E7)</f>
        <v>0.56015880410302066</v>
      </c>
      <c r="Q7" s="2"/>
      <c r="R7" s="2"/>
      <c r="S7" s="2"/>
      <c r="T7" s="2"/>
      <c r="U7" s="2"/>
      <c r="V7" s="2"/>
      <c r="W7" s="2"/>
    </row>
    <row r="8" spans="1:23" x14ac:dyDescent="0.25">
      <c r="A8">
        <v>0.82638015773231233</v>
      </c>
      <c r="B8">
        <v>5.3156987939596632E-2</v>
      </c>
      <c r="C8">
        <v>-0.7254661316969554</v>
      </c>
      <c r="D8">
        <v>-0.27001382730176898</v>
      </c>
      <c r="M8" s="2">
        <f>_xlfn.STDEV.P(C8:D8)</f>
        <v>0.22772615219759321</v>
      </c>
      <c r="N8" s="2">
        <f>_xlfn.STDEV.P(B8:D8)</f>
        <v>0.319397025630625</v>
      </c>
      <c r="O8" s="2">
        <f>_xlfn.STDEV.P(A8:D8)</f>
        <v>0.56603394810811736</v>
      </c>
      <c r="P8" s="2"/>
      <c r="Q8" s="2"/>
      <c r="R8" s="2"/>
      <c r="S8" s="2"/>
      <c r="T8" s="2"/>
      <c r="U8" s="2"/>
      <c r="V8" s="2"/>
      <c r="W8" s="2"/>
    </row>
    <row r="9" spans="1:23" x14ac:dyDescent="0.25">
      <c r="A9">
        <v>0.18447822608298092</v>
      </c>
      <c r="B9">
        <v>0.40453025235633927</v>
      </c>
      <c r="C9">
        <v>0.11984894972858155</v>
      </c>
      <c r="M9" s="2">
        <f>_xlfn.STDEV.P(B9:C9)</f>
        <v>0.1423406513138788</v>
      </c>
      <c r="N9" s="2">
        <f>_xlfn.STDEV.P(A9:C9)</f>
        <v>0.12185751319331986</v>
      </c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>
        <v>-3.0974968567836325</v>
      </c>
      <c r="B10">
        <v>-0.15845748454444106</v>
      </c>
      <c r="M10" s="2">
        <f>_xlfn.STDEV.P(A10:B10)</f>
        <v>1.4695196861195958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>
        <v>-1.85221168133501</v>
      </c>
      <c r="M11" s="2">
        <f>_xlfn.STDEV.P(J1:K1)</f>
        <v>0.11387192735767614</v>
      </c>
      <c r="N11" s="2">
        <f>_xlfn.STDEV.P(I1:J1)</f>
        <v>0.3485053522974858</v>
      </c>
      <c r="O11" s="2">
        <f>_xlfn.STDEV.P(H1:I1)</f>
        <v>0.54477490334712964</v>
      </c>
      <c r="P11" s="2">
        <f>_xlfn.STDEV.P(G1:H1)</f>
        <v>0.463721159533799</v>
      </c>
      <c r="Q11" s="2">
        <f>_xlfn.STDEV.P(F1:G1)</f>
        <v>3.6065885843556099E-2</v>
      </c>
      <c r="R11" s="2">
        <f>_xlfn.STDEV.P(E1:F1)</f>
        <v>0.20161289981503613</v>
      </c>
      <c r="S11" s="2">
        <f>_xlfn.STDEV.P(D1:E1)</f>
        <v>0.3742051304543188</v>
      </c>
      <c r="T11" s="2">
        <f>_xlfn.STDEV.P(C1:D1)</f>
        <v>8.8296916944846038E-2</v>
      </c>
      <c r="U11" s="2">
        <f>_xlfn.STDEV.P(B1:C1)</f>
        <v>0.16926553537311761</v>
      </c>
      <c r="V11" s="2">
        <f>_xlfn.STDEV.P(A1:B1)</f>
        <v>1.2811891846551708</v>
      </c>
    </row>
    <row r="12" spans="1:23" x14ac:dyDescent="0.25">
      <c r="A12">
        <v>-0.16</v>
      </c>
      <c r="B12">
        <v>0.53</v>
      </c>
      <c r="M12">
        <v>0.13</v>
      </c>
    </row>
    <row r="13" spans="1:23" x14ac:dyDescent="0.25">
      <c r="A13">
        <f>_xlfn.STDEV.S(A1:A11)</f>
        <v>2.0111106602018323</v>
      </c>
      <c r="B13" s="2">
        <f t="shared" ref="B13:J13" si="0">_xlfn.STDEV.S(B1:B11)</f>
        <v>0.26215672767990195</v>
      </c>
      <c r="C13" s="2">
        <f t="shared" si="0"/>
        <v>0.38516373473792942</v>
      </c>
      <c r="D13" s="2">
        <f t="shared" si="0"/>
        <v>0.20516555970756054</v>
      </c>
      <c r="E13" s="2">
        <f t="shared" si="0"/>
        <v>0.47641560538253652</v>
      </c>
      <c r="F13" s="2">
        <f t="shared" si="0"/>
        <v>0.32090025433174829</v>
      </c>
      <c r="G13" s="2">
        <f t="shared" si="0"/>
        <v>0.40817407116690158</v>
      </c>
      <c r="H13" s="2">
        <f t="shared" si="0"/>
        <v>0.46525860309272682</v>
      </c>
      <c r="I13" s="2">
        <f t="shared" si="0"/>
        <v>0.3474137452707215</v>
      </c>
      <c r="J13" s="2">
        <f t="shared" si="0"/>
        <v>0.16282581122913653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38A4-A3FC-401B-9D54-80114E194362}">
  <dimension ref="A1:L12"/>
  <sheetViews>
    <sheetView workbookViewId="0">
      <selection activeCell="P8" sqref="P8"/>
    </sheetView>
  </sheetViews>
  <sheetFormatPr defaultRowHeight="13.8" x14ac:dyDescent="0.25"/>
  <cols>
    <col min="1" max="16384" width="8.88671875" style="2"/>
  </cols>
  <sheetData>
    <row r="1" spans="1:12" x14ac:dyDescent="0.25">
      <c r="A1" s="2">
        <v>-2.5174305634929706</v>
      </c>
      <c r="L1" s="2">
        <f>AVERAGE(A1:K1)</f>
        <v>-2.5174305634929706</v>
      </c>
    </row>
    <row r="2" spans="1:12" x14ac:dyDescent="0.25">
      <c r="A2" s="2">
        <v>-5.137615727511716</v>
      </c>
      <c r="B2" s="2">
        <v>4.4947805817371032E-2</v>
      </c>
      <c r="L2" s="2">
        <f t="shared" ref="L2:L11" si="0">AVERAGE(A2:K2)</f>
        <v>-2.5463339608471727</v>
      </c>
    </row>
    <row r="3" spans="1:12" x14ac:dyDescent="0.25">
      <c r="A3" s="2">
        <v>1.1748771288147217</v>
      </c>
      <c r="B3" s="2">
        <v>0.35633931286105197</v>
      </c>
      <c r="C3" s="2">
        <v>0.3834788765636063</v>
      </c>
      <c r="L3" s="2">
        <f t="shared" si="0"/>
        <v>0.63823177274646004</v>
      </c>
    </row>
    <row r="4" spans="1:12" x14ac:dyDescent="0.25">
      <c r="A4" s="2">
        <v>1.2227683163790148</v>
      </c>
      <c r="B4" s="2">
        <v>-0.17381169555082596</v>
      </c>
      <c r="C4" s="2">
        <v>-2.8888364408779798E-2</v>
      </c>
      <c r="D4" s="2">
        <v>0.20688504267391408</v>
      </c>
      <c r="L4" s="2">
        <f t="shared" si="0"/>
        <v>0.30673832477333079</v>
      </c>
    </row>
    <row r="5" spans="1:12" x14ac:dyDescent="0.25">
      <c r="A5" s="2">
        <v>-0.81586467024802833</v>
      </c>
      <c r="B5" s="2">
        <v>-7.8696665653187392E-2</v>
      </c>
      <c r="C5" s="2">
        <v>-0.10304460703327825</v>
      </c>
      <c r="D5" s="2">
        <v>-0.2155151861917704</v>
      </c>
      <c r="E5" s="2">
        <v>-0.54152521823472355</v>
      </c>
      <c r="L5" s="2">
        <f t="shared" si="0"/>
        <v>-0.35092926947219755</v>
      </c>
    </row>
    <row r="6" spans="1:12" x14ac:dyDescent="0.25">
      <c r="A6" s="2">
        <v>0.20219453651845928</v>
      </c>
      <c r="B6" s="2">
        <v>-4.9001722914766392E-2</v>
      </c>
      <c r="C6" s="2">
        <v>-0.11031390134529148</v>
      </c>
      <c r="D6" s="2">
        <v>-4.9110761455204315E-2</v>
      </c>
      <c r="E6" s="2">
        <v>2.7279340446168766E-3</v>
      </c>
      <c r="F6" s="2">
        <v>-0.13829941860465117</v>
      </c>
      <c r="L6" s="2">
        <f t="shared" si="0"/>
        <v>-2.3633888959472868E-2</v>
      </c>
    </row>
    <row r="7" spans="1:12" x14ac:dyDescent="0.25">
      <c r="A7" s="2">
        <v>-1.0979540518916449</v>
      </c>
      <c r="B7" s="2">
        <v>0.52047228134184653</v>
      </c>
      <c r="C7" s="2">
        <v>-0.42841633231059717</v>
      </c>
      <c r="D7" s="2">
        <v>-0.1816144566824012</v>
      </c>
      <c r="E7" s="2">
        <v>-0.52806741028128024</v>
      </c>
      <c r="F7" s="2">
        <v>-0.1776889534883721</v>
      </c>
      <c r="G7" s="2">
        <v>-0.21043119029176349</v>
      </c>
      <c r="L7" s="2">
        <f t="shared" si="0"/>
        <v>-0.30052858765774465</v>
      </c>
    </row>
    <row r="8" spans="1:12" x14ac:dyDescent="0.25">
      <c r="A8" s="2">
        <v>0.82638015773231233</v>
      </c>
      <c r="B8" s="2">
        <v>0.40437823046518695</v>
      </c>
      <c r="C8" s="2">
        <v>0.16223743214538588</v>
      </c>
      <c r="D8" s="2">
        <v>0.28336432556143615</v>
      </c>
      <c r="E8" s="2">
        <v>0.20835354025218233</v>
      </c>
      <c r="F8" s="2">
        <v>0.55719476744186047</v>
      </c>
      <c r="G8" s="2">
        <v>0.6598674584731905</v>
      </c>
      <c r="H8" s="2">
        <v>0.71701112877583462</v>
      </c>
      <c r="L8" s="2">
        <f t="shared" si="0"/>
        <v>0.47734838010592362</v>
      </c>
    </row>
    <row r="9" spans="1:12" x14ac:dyDescent="0.25">
      <c r="A9" s="2">
        <v>0.18447822608298092</v>
      </c>
      <c r="B9" s="2">
        <v>5.3156987939596632E-2</v>
      </c>
      <c r="C9" s="2">
        <v>-0.7027613877743687</v>
      </c>
      <c r="D9" s="2">
        <v>-0.19076908406045867</v>
      </c>
      <c r="E9" s="2">
        <v>0.33456595538312317</v>
      </c>
      <c r="F9" s="2">
        <v>-0.30799418604651169</v>
      </c>
      <c r="G9" s="2">
        <v>-0.36474739650572341</v>
      </c>
      <c r="H9" s="2">
        <v>-0.39633405031328905</v>
      </c>
      <c r="I9" s="2">
        <v>-0.37253867791842477</v>
      </c>
      <c r="L9" s="2">
        <f t="shared" si="0"/>
        <v>-0.19588262369034173</v>
      </c>
    </row>
    <row r="10" spans="1:12" x14ac:dyDescent="0.25">
      <c r="A10" s="2">
        <v>-3.0974968567836325</v>
      </c>
      <c r="B10" s="2">
        <v>0.40453025235633927</v>
      </c>
      <c r="C10" s="2">
        <v>-0.7254661316969554</v>
      </c>
      <c r="D10" s="2">
        <v>1.7737090544986414E-2</v>
      </c>
      <c r="E10" s="2">
        <v>-0.93168040737148394</v>
      </c>
      <c r="F10" s="2">
        <v>0.25457848837209301</v>
      </c>
      <c r="G10" s="2">
        <v>0.30148894052844483</v>
      </c>
      <c r="H10" s="2">
        <v>0.32759749368745905</v>
      </c>
      <c r="I10" s="2">
        <v>0.30792897327707452</v>
      </c>
      <c r="J10" s="2">
        <v>0.3244720266765469</v>
      </c>
      <c r="L10" s="2">
        <f t="shared" si="0"/>
        <v>-0.2816310130409127</v>
      </c>
    </row>
    <row r="11" spans="1:12" x14ac:dyDescent="0.25">
      <c r="A11" s="2">
        <v>-1.85221168133501</v>
      </c>
      <c r="B11" s="2">
        <v>-0.15845748454444106</v>
      </c>
      <c r="C11" s="2">
        <v>0.11984894972858155</v>
      </c>
      <c r="D11" s="2">
        <v>-0.27001382730176898</v>
      </c>
      <c r="E11" s="2">
        <v>0.13075897187196897</v>
      </c>
      <c r="F11" s="2">
        <v>7.3909883720930242E-2</v>
      </c>
      <c r="G11" s="2">
        <v>8.7529047250193656E-2</v>
      </c>
      <c r="H11" s="2">
        <v>9.5108949780230045E-2</v>
      </c>
      <c r="I11" s="2">
        <v>8.9398734177215181E-2</v>
      </c>
      <c r="J11" s="2">
        <v>9.4201556131900704E-2</v>
      </c>
      <c r="K11" s="2">
        <v>9.6728171961194598E-2</v>
      </c>
      <c r="L11" s="2">
        <f t="shared" si="0"/>
        <v>-0.13574533895990959</v>
      </c>
    </row>
    <row r="12" spans="1:12" x14ac:dyDescent="0.25">
      <c r="A12" s="2">
        <f>AVERAGE(A1:A11)</f>
        <v>-0.99162501688504667</v>
      </c>
      <c r="B12" s="2">
        <f t="shared" ref="B12:K12" si="1">AVERAGE(B1:B11)</f>
        <v>0.13238573021181715</v>
      </c>
      <c r="C12" s="2">
        <f t="shared" si="1"/>
        <v>-0.15925838512574411</v>
      </c>
      <c r="D12" s="2">
        <f t="shared" si="1"/>
        <v>-4.9879607113908368E-2</v>
      </c>
      <c r="E12" s="2">
        <f t="shared" si="1"/>
        <v>-0.18926666204794235</v>
      </c>
      <c r="F12" s="2">
        <f t="shared" si="1"/>
        <v>4.3616763565891468E-2</v>
      </c>
      <c r="G12" s="2">
        <f t="shared" si="1"/>
        <v>9.4741371890868425E-2</v>
      </c>
      <c r="H12" s="2">
        <f t="shared" si="1"/>
        <v>0.18584588048255868</v>
      </c>
      <c r="I12" s="2">
        <f t="shared" si="1"/>
        <v>8.2630098452883133E-3</v>
      </c>
      <c r="J12" s="2">
        <f t="shared" si="1"/>
        <v>0.20933679140422379</v>
      </c>
      <c r="K12" s="2">
        <f t="shared" si="1"/>
        <v>9.6728171961194598E-2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E18C-268C-4C62-B76B-6CE877C96FB6}">
  <dimension ref="A1:W12"/>
  <sheetViews>
    <sheetView workbookViewId="0">
      <selection activeCell="O2" sqref="O2:O12"/>
    </sheetView>
  </sheetViews>
  <sheetFormatPr defaultRowHeight="13.8" x14ac:dyDescent="0.25"/>
  <cols>
    <col min="4" max="4" width="12.77734375" bestFit="1" customWidth="1"/>
    <col min="10" max="10" width="10.5546875" bestFit="1" customWidth="1"/>
    <col min="13" max="13" width="13.88671875" bestFit="1" customWidth="1"/>
  </cols>
  <sheetData>
    <row r="1" spans="1:23" x14ac:dyDescent="0.25">
      <c r="A1">
        <v>607</v>
      </c>
      <c r="B1" s="3">
        <v>8</v>
      </c>
      <c r="C1" s="3">
        <v>2</v>
      </c>
      <c r="D1" s="3">
        <v>911001.28</v>
      </c>
      <c r="E1" s="3">
        <v>87.49</v>
      </c>
      <c r="F1" s="1">
        <v>1</v>
      </c>
      <c r="K1" s="1"/>
      <c r="L1" s="1"/>
      <c r="M1" s="1"/>
      <c r="N1" s="1"/>
      <c r="P1" s="1"/>
    </row>
    <row r="2" spans="1:23" x14ac:dyDescent="0.25">
      <c r="A2">
        <v>708</v>
      </c>
      <c r="B2" s="3">
        <v>5</v>
      </c>
      <c r="C2" s="3">
        <v>6</v>
      </c>
      <c r="D2" s="3">
        <v>2224758.14</v>
      </c>
      <c r="E2" s="3">
        <v>16.309999999999999</v>
      </c>
      <c r="F2" s="1">
        <v>198</v>
      </c>
      <c r="G2">
        <f>(D2-D1)/$D$1</f>
        <v>1.4421021011079151</v>
      </c>
      <c r="H2">
        <f t="shared" ref="H2:H12" si="0">E2/E$1</f>
        <v>0.18642130529203338</v>
      </c>
      <c r="J2">
        <v>708</v>
      </c>
      <c r="K2" s="3">
        <v>8</v>
      </c>
      <c r="L2" s="3">
        <v>2</v>
      </c>
      <c r="M2" s="3">
        <v>-2412881.7599999998</v>
      </c>
      <c r="N2" s="3">
        <v>-220.25</v>
      </c>
      <c r="O2">
        <f>N2/E$1</f>
        <v>-2.5174305634929706</v>
      </c>
      <c r="P2" s="1"/>
      <c r="Q2" s="3"/>
      <c r="R2" s="3"/>
      <c r="S2" s="3"/>
      <c r="T2" s="3"/>
      <c r="U2" s="3"/>
      <c r="V2" s="3"/>
      <c r="W2" s="2"/>
    </row>
    <row r="3" spans="1:23" x14ac:dyDescent="0.25">
      <c r="A3">
        <v>709</v>
      </c>
      <c r="B3" s="1">
        <v>8</v>
      </c>
      <c r="C3" s="1">
        <v>18</v>
      </c>
      <c r="D3" s="1">
        <v>73065700.060000002</v>
      </c>
      <c r="E3" s="1">
        <v>150.07</v>
      </c>
      <c r="F3" s="1">
        <v>379</v>
      </c>
      <c r="G3">
        <f t="shared" ref="G3:G12" si="1">(D3-D2)/$D$1</f>
        <v>77.761627206495248</v>
      </c>
      <c r="H3">
        <f t="shared" si="0"/>
        <v>1.7152817464853127</v>
      </c>
      <c r="J3">
        <v>809</v>
      </c>
      <c r="K3" s="3">
        <v>8</v>
      </c>
      <c r="L3" s="3">
        <v>2</v>
      </c>
      <c r="M3" s="3">
        <v>-5206540.7</v>
      </c>
      <c r="N3" s="3">
        <v>-449.49</v>
      </c>
      <c r="O3">
        <f t="shared" ref="O3:O12" si="2">N3/E$1</f>
        <v>-5.137615727511716</v>
      </c>
    </row>
    <row r="4" spans="1:23" x14ac:dyDescent="0.25">
      <c r="A4">
        <v>710</v>
      </c>
      <c r="B4" s="1">
        <v>8</v>
      </c>
      <c r="C4" s="1">
        <v>18</v>
      </c>
      <c r="D4" s="1">
        <v>102692398.40000001</v>
      </c>
      <c r="E4" s="1">
        <v>133.31</v>
      </c>
      <c r="F4" s="1">
        <v>52</v>
      </c>
      <c r="G4">
        <f t="shared" si="1"/>
        <v>32.521028225119508</v>
      </c>
      <c r="H4">
        <f t="shared" si="0"/>
        <v>1.5237169962281405</v>
      </c>
      <c r="J4">
        <v>910</v>
      </c>
      <c r="K4" s="3">
        <v>8</v>
      </c>
      <c r="L4" s="3">
        <v>2</v>
      </c>
      <c r="M4" s="3">
        <v>1226285.6599999999</v>
      </c>
      <c r="N4" s="3">
        <v>102.79</v>
      </c>
      <c r="O4">
        <f t="shared" si="2"/>
        <v>1.1748771288147217</v>
      </c>
    </row>
    <row r="5" spans="1:23" x14ac:dyDescent="0.25">
      <c r="A5">
        <v>711</v>
      </c>
      <c r="B5" s="1">
        <v>8</v>
      </c>
      <c r="C5" s="1">
        <v>18</v>
      </c>
      <c r="D5" s="1">
        <v>121008457.18000001</v>
      </c>
      <c r="E5" s="1">
        <v>102.63</v>
      </c>
      <c r="F5" s="1">
        <v>45</v>
      </c>
      <c r="G5">
        <f t="shared" si="1"/>
        <v>20.105414978121654</v>
      </c>
      <c r="H5">
        <f t="shared" si="0"/>
        <v>1.1730483483826724</v>
      </c>
      <c r="J5">
        <v>1011</v>
      </c>
      <c r="K5" s="3">
        <v>8</v>
      </c>
      <c r="L5" s="3">
        <v>2</v>
      </c>
      <c r="M5" s="3">
        <v>1127704.33</v>
      </c>
      <c r="N5" s="3">
        <v>106.98</v>
      </c>
      <c r="O5">
        <f t="shared" si="2"/>
        <v>1.2227683163790148</v>
      </c>
    </row>
    <row r="6" spans="1:23" x14ac:dyDescent="0.25">
      <c r="A6">
        <v>712</v>
      </c>
      <c r="B6" s="1">
        <v>8</v>
      </c>
      <c r="C6" s="1">
        <v>18</v>
      </c>
      <c r="D6" s="1">
        <v>148317036.12</v>
      </c>
      <c r="E6" s="1">
        <v>100.71</v>
      </c>
      <c r="F6" s="1">
        <v>19</v>
      </c>
      <c r="G6">
        <f t="shared" si="1"/>
        <v>29.976444094568119</v>
      </c>
      <c r="H6">
        <f t="shared" si="0"/>
        <v>1.1511029831980797</v>
      </c>
      <c r="J6">
        <v>1112</v>
      </c>
      <c r="K6" s="3">
        <v>8</v>
      </c>
      <c r="L6" s="3">
        <v>2</v>
      </c>
      <c r="M6" s="3">
        <v>-737452.13</v>
      </c>
      <c r="N6" s="3">
        <v>-71.38</v>
      </c>
      <c r="O6">
        <f t="shared" si="2"/>
        <v>-0.81586467024802833</v>
      </c>
    </row>
    <row r="7" spans="1:23" x14ac:dyDescent="0.25">
      <c r="A7">
        <v>713</v>
      </c>
      <c r="B7" s="1">
        <v>8</v>
      </c>
      <c r="C7" s="1">
        <v>18</v>
      </c>
      <c r="D7" s="1">
        <v>170478013.88999999</v>
      </c>
      <c r="E7" s="1">
        <v>85.26</v>
      </c>
      <c r="F7" s="1">
        <v>10</v>
      </c>
      <c r="G7">
        <f t="shared" si="1"/>
        <v>24.325956786800543</v>
      </c>
      <c r="H7">
        <f t="shared" si="0"/>
        <v>0.9745113727283119</v>
      </c>
      <c r="J7">
        <v>1213</v>
      </c>
      <c r="K7" s="3">
        <v>8</v>
      </c>
      <c r="L7" s="3">
        <v>2</v>
      </c>
      <c r="M7" s="3">
        <v>181804.57</v>
      </c>
      <c r="N7" s="3">
        <v>17.690000000000001</v>
      </c>
      <c r="O7">
        <f t="shared" si="2"/>
        <v>0.20219453651845928</v>
      </c>
    </row>
    <row r="8" spans="1:23" x14ac:dyDescent="0.25">
      <c r="A8">
        <v>714</v>
      </c>
      <c r="B8" s="1">
        <v>8</v>
      </c>
      <c r="C8" s="1">
        <v>18</v>
      </c>
      <c r="D8" s="1">
        <v>184801595.66999999</v>
      </c>
      <c r="E8" s="1">
        <v>63.41</v>
      </c>
      <c r="F8" s="1">
        <v>14</v>
      </c>
      <c r="G8">
        <f t="shared" si="1"/>
        <v>15.722899730722663</v>
      </c>
      <c r="H8">
        <f t="shared" si="0"/>
        <v>0.72476854497656873</v>
      </c>
      <c r="J8">
        <v>1314</v>
      </c>
      <c r="K8" s="3">
        <v>8</v>
      </c>
      <c r="L8" s="3">
        <v>2</v>
      </c>
      <c r="M8" s="3">
        <v>-1012212.66</v>
      </c>
      <c r="N8" s="3">
        <v>-96.06</v>
      </c>
      <c r="O8">
        <f t="shared" si="2"/>
        <v>-1.0979540518916449</v>
      </c>
    </row>
    <row r="9" spans="1:23" x14ac:dyDescent="0.25">
      <c r="A9">
        <v>715</v>
      </c>
      <c r="B9" s="1">
        <v>8</v>
      </c>
      <c r="C9" s="1">
        <v>18</v>
      </c>
      <c r="D9" s="1">
        <v>192208699.94</v>
      </c>
      <c r="E9" s="1">
        <v>47.69</v>
      </c>
      <c r="F9" s="1">
        <v>187</v>
      </c>
      <c r="G9">
        <f t="shared" si="1"/>
        <v>8.130728718624864</v>
      </c>
      <c r="H9">
        <f t="shared" si="0"/>
        <v>0.5450908675277174</v>
      </c>
      <c r="J9">
        <v>1415</v>
      </c>
      <c r="K9" s="3">
        <v>8</v>
      </c>
      <c r="L9" s="3">
        <v>2</v>
      </c>
      <c r="M9" s="3">
        <v>752624.95</v>
      </c>
      <c r="N9" s="3">
        <v>72.3</v>
      </c>
      <c r="O9">
        <f t="shared" si="2"/>
        <v>0.82638015773231233</v>
      </c>
    </row>
    <row r="10" spans="1:23" x14ac:dyDescent="0.25">
      <c r="A10">
        <v>716</v>
      </c>
      <c r="B10" s="1">
        <v>8</v>
      </c>
      <c r="C10" s="1">
        <v>18</v>
      </c>
      <c r="D10" s="1">
        <v>227210205.58000001</v>
      </c>
      <c r="E10" s="1">
        <v>45.84</v>
      </c>
      <c r="F10" s="1">
        <v>273</v>
      </c>
      <c r="G10">
        <f t="shared" si="1"/>
        <v>38.420918179170961</v>
      </c>
      <c r="H10">
        <f t="shared" si="0"/>
        <v>0.52394559378214656</v>
      </c>
      <c r="J10">
        <v>1516</v>
      </c>
      <c r="K10" s="3">
        <v>8</v>
      </c>
      <c r="L10" s="3">
        <v>2</v>
      </c>
      <c r="M10" s="3">
        <v>178880.83</v>
      </c>
      <c r="N10" s="3">
        <v>16.14</v>
      </c>
      <c r="O10">
        <f t="shared" si="2"/>
        <v>0.18447822608298092</v>
      </c>
    </row>
    <row r="11" spans="1:23" x14ac:dyDescent="0.25">
      <c r="A11">
        <v>717</v>
      </c>
      <c r="B11" s="1">
        <v>8</v>
      </c>
      <c r="C11" s="1">
        <v>18</v>
      </c>
      <c r="D11" s="1">
        <v>293463501.17000002</v>
      </c>
      <c r="E11" s="1">
        <v>51.95</v>
      </c>
      <c r="F11" s="1">
        <v>120</v>
      </c>
      <c r="G11">
        <f t="shared" si="1"/>
        <v>72.725798574070069</v>
      </c>
      <c r="H11">
        <f t="shared" si="0"/>
        <v>0.59378214653103223</v>
      </c>
      <c r="J11">
        <v>1617</v>
      </c>
      <c r="K11" s="3">
        <v>8</v>
      </c>
      <c r="L11" s="3">
        <v>2</v>
      </c>
      <c r="M11" s="3">
        <v>-3096401.23</v>
      </c>
      <c r="N11" s="3">
        <v>-271</v>
      </c>
      <c r="O11">
        <f t="shared" si="2"/>
        <v>-3.0974968567836325</v>
      </c>
    </row>
    <row r="12" spans="1:23" x14ac:dyDescent="0.25">
      <c r="A12">
        <v>718</v>
      </c>
      <c r="B12" s="1">
        <v>8</v>
      </c>
      <c r="C12" s="1">
        <v>18</v>
      </c>
      <c r="D12" s="1">
        <v>291488480.41000003</v>
      </c>
      <c r="E12" s="1">
        <v>46.92</v>
      </c>
      <c r="F12" s="1">
        <v>89</v>
      </c>
      <c r="G12">
        <f t="shared" si="1"/>
        <v>-2.1679670526917265</v>
      </c>
      <c r="H12">
        <f t="shared" si="0"/>
        <v>0.53628986169847992</v>
      </c>
      <c r="J12">
        <v>1718</v>
      </c>
      <c r="K12" s="3">
        <v>8</v>
      </c>
      <c r="L12" s="3">
        <v>2</v>
      </c>
      <c r="M12" s="3">
        <v>-1790330.79</v>
      </c>
      <c r="N12" s="3">
        <v>-162.05000000000001</v>
      </c>
      <c r="O12">
        <f t="shared" si="2"/>
        <v>-1.85221168133501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56F-273A-4644-8EF8-9269FC39F56F}">
  <dimension ref="A1:W11"/>
  <sheetViews>
    <sheetView workbookViewId="0">
      <selection activeCell="O2" sqref="O2:O11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608</v>
      </c>
      <c r="B1" s="3">
        <v>17</v>
      </c>
      <c r="C1" s="3">
        <v>23</v>
      </c>
      <c r="D1" s="3">
        <v>4650188.49</v>
      </c>
      <c r="E1" s="3">
        <v>197.34</v>
      </c>
      <c r="F1" s="1">
        <v>1</v>
      </c>
    </row>
    <row r="2" spans="1:23" x14ac:dyDescent="0.25">
      <c r="A2">
        <v>809</v>
      </c>
      <c r="B2" s="1">
        <v>4</v>
      </c>
      <c r="C2" s="1">
        <v>19</v>
      </c>
      <c r="D2" s="1">
        <v>10531928.279999999</v>
      </c>
      <c r="E2" s="1">
        <v>43.24</v>
      </c>
      <c r="F2" s="1">
        <v>2495</v>
      </c>
      <c r="G2">
        <f>(D2-D1)/$D$1</f>
        <v>1.2648390065582049</v>
      </c>
      <c r="H2">
        <f t="shared" ref="H2:H11" si="0">E2/E$1</f>
        <v>0.21911421911421913</v>
      </c>
      <c r="J2">
        <v>809</v>
      </c>
      <c r="K2" s="3">
        <v>17</v>
      </c>
      <c r="L2" s="3">
        <v>13</v>
      </c>
      <c r="M2" s="3">
        <v>101739.38</v>
      </c>
      <c r="N2" s="3">
        <v>8.8699999999999992</v>
      </c>
      <c r="O2">
        <f>N2/E$1</f>
        <v>4.4947805817371032E-2</v>
      </c>
      <c r="Q2" s="3">
        <v>607</v>
      </c>
      <c r="R2" s="3">
        <v>14</v>
      </c>
      <c r="S2" s="3">
        <v>9</v>
      </c>
      <c r="T2" s="3">
        <v>1650565.8</v>
      </c>
      <c r="U2" s="3">
        <v>136.80000000000001</v>
      </c>
      <c r="V2" s="3">
        <v>214.14</v>
      </c>
      <c r="W2" s="2">
        <f>U2/V2</f>
        <v>0.63883440739703012</v>
      </c>
    </row>
    <row r="3" spans="1:23" x14ac:dyDescent="0.25">
      <c r="A3">
        <v>810</v>
      </c>
      <c r="B3" s="1">
        <v>4</v>
      </c>
      <c r="C3" s="1">
        <v>19</v>
      </c>
      <c r="D3" s="1">
        <v>37533378.509999998</v>
      </c>
      <c r="E3" s="1">
        <v>72.63</v>
      </c>
      <c r="F3" s="1">
        <v>255</v>
      </c>
      <c r="G3">
        <f t="shared" ref="G3:G11" si="1">(D3-D2)/$D$1</f>
        <v>5.8065281198956296</v>
      </c>
      <c r="H3">
        <f t="shared" si="0"/>
        <v>0.36804499847978106</v>
      </c>
      <c r="J3">
        <v>910</v>
      </c>
      <c r="K3" s="3">
        <v>17</v>
      </c>
      <c r="L3" s="3">
        <v>13</v>
      </c>
      <c r="M3" s="3">
        <v>744709.25</v>
      </c>
      <c r="N3" s="3">
        <v>70.319999999999993</v>
      </c>
      <c r="O3">
        <f t="shared" ref="O3:O11" si="2">N3/E$1</f>
        <v>0.35633931286105197</v>
      </c>
      <c r="Q3" s="3">
        <v>708</v>
      </c>
      <c r="R3" s="3">
        <v>9</v>
      </c>
      <c r="S3" s="3">
        <v>4</v>
      </c>
      <c r="T3" s="3">
        <v>-967959.13</v>
      </c>
      <c r="U3" s="3">
        <v>-84.31</v>
      </c>
      <c r="V3" s="3">
        <v>454.98</v>
      </c>
      <c r="W3" s="2">
        <f t="shared" ref="W3" si="3">U3/V3</f>
        <v>-0.18530484856477208</v>
      </c>
    </row>
    <row r="4" spans="1:23" x14ac:dyDescent="0.25">
      <c r="A4">
        <v>811</v>
      </c>
      <c r="B4" s="1">
        <v>4</v>
      </c>
      <c r="C4" s="1">
        <v>19</v>
      </c>
      <c r="D4" s="1">
        <v>57765424.630000003</v>
      </c>
      <c r="E4" s="1">
        <v>65.63</v>
      </c>
      <c r="F4" s="1">
        <v>148</v>
      </c>
      <c r="G4">
        <f t="shared" si="1"/>
        <v>4.3508012983791984</v>
      </c>
      <c r="H4">
        <f t="shared" si="0"/>
        <v>0.33257322387757166</v>
      </c>
      <c r="J4">
        <v>1011</v>
      </c>
      <c r="K4" s="3">
        <v>17</v>
      </c>
      <c r="L4" s="3">
        <v>13</v>
      </c>
      <c r="M4" s="3">
        <v>-367824.7</v>
      </c>
      <c r="N4" s="3">
        <v>-34.299999999999997</v>
      </c>
      <c r="O4">
        <f t="shared" si="2"/>
        <v>-0.17381169555082596</v>
      </c>
    </row>
    <row r="5" spans="1:23" x14ac:dyDescent="0.25">
      <c r="A5">
        <v>812</v>
      </c>
      <c r="B5" s="1">
        <v>4</v>
      </c>
      <c r="C5" s="1">
        <v>19</v>
      </c>
      <c r="D5" s="1">
        <v>79967110.469999999</v>
      </c>
      <c r="E5" s="1">
        <v>67.95</v>
      </c>
      <c r="F5" s="1">
        <v>94</v>
      </c>
      <c r="G5">
        <f t="shared" si="1"/>
        <v>4.7743625635269664</v>
      </c>
      <c r="H5">
        <f t="shared" si="0"/>
        <v>0.34432958346001824</v>
      </c>
      <c r="J5">
        <v>1112</v>
      </c>
      <c r="K5" s="3">
        <v>17</v>
      </c>
      <c r="L5" s="3">
        <v>13</v>
      </c>
      <c r="M5" s="3">
        <v>-160458.78</v>
      </c>
      <c r="N5" s="3">
        <v>-15.53</v>
      </c>
      <c r="O5">
        <f t="shared" si="2"/>
        <v>-7.8696665653187392E-2</v>
      </c>
    </row>
    <row r="6" spans="1:23" x14ac:dyDescent="0.25">
      <c r="A6">
        <v>813</v>
      </c>
      <c r="B6" s="1">
        <v>4</v>
      </c>
      <c r="C6" s="1">
        <v>19</v>
      </c>
      <c r="D6" s="1">
        <v>101971034.88</v>
      </c>
      <c r="E6" s="1">
        <v>61.37</v>
      </c>
      <c r="F6" s="1">
        <v>54</v>
      </c>
      <c r="G6">
        <f t="shared" si="1"/>
        <v>4.7318349476195092</v>
      </c>
      <c r="H6">
        <f t="shared" si="0"/>
        <v>0.31098611533394138</v>
      </c>
      <c r="J6">
        <v>1213</v>
      </c>
      <c r="K6" s="3">
        <v>17</v>
      </c>
      <c r="L6" s="3">
        <v>13</v>
      </c>
      <c r="M6" s="3">
        <v>-99336.34</v>
      </c>
      <c r="N6" s="3">
        <v>-9.67</v>
      </c>
      <c r="O6">
        <f t="shared" si="2"/>
        <v>-4.9001722914766392E-2</v>
      </c>
    </row>
    <row r="7" spans="1:23" x14ac:dyDescent="0.25">
      <c r="A7">
        <v>814</v>
      </c>
      <c r="B7" s="1">
        <v>4</v>
      </c>
      <c r="C7" s="1">
        <v>19</v>
      </c>
      <c r="D7" s="1">
        <v>115266483.45999999</v>
      </c>
      <c r="E7" s="1">
        <v>45.82</v>
      </c>
      <c r="F7" s="1">
        <v>110</v>
      </c>
      <c r="G7">
        <f t="shared" si="1"/>
        <v>2.8591203579362863</v>
      </c>
      <c r="H7">
        <f t="shared" si="0"/>
        <v>0.23218810175331914</v>
      </c>
      <c r="J7">
        <v>1314</v>
      </c>
      <c r="K7" s="3">
        <v>17</v>
      </c>
      <c r="L7" s="3">
        <v>13</v>
      </c>
      <c r="M7" s="3">
        <v>1128312.6399999999</v>
      </c>
      <c r="N7" s="3">
        <v>102.71</v>
      </c>
      <c r="O7">
        <f t="shared" si="2"/>
        <v>0.52047228134184653</v>
      </c>
    </row>
    <row r="8" spans="1:23" x14ac:dyDescent="0.25">
      <c r="A8">
        <v>815</v>
      </c>
      <c r="B8" s="1">
        <v>4</v>
      </c>
      <c r="C8" s="1">
        <v>19</v>
      </c>
      <c r="D8" s="1">
        <v>130048870.25</v>
      </c>
      <c r="E8" s="1">
        <v>36.83</v>
      </c>
      <c r="F8" s="1">
        <v>251</v>
      </c>
      <c r="G8">
        <f t="shared" si="1"/>
        <v>3.1788790544273198</v>
      </c>
      <c r="H8">
        <f t="shared" si="0"/>
        <v>0.18663220837133879</v>
      </c>
      <c r="J8">
        <v>1415</v>
      </c>
      <c r="K8" s="3">
        <v>17</v>
      </c>
      <c r="L8" s="3">
        <v>13</v>
      </c>
      <c r="M8" s="3">
        <v>815809.09</v>
      </c>
      <c r="N8" s="3">
        <v>79.8</v>
      </c>
      <c r="O8">
        <f t="shared" si="2"/>
        <v>0.40437823046518695</v>
      </c>
    </row>
    <row r="9" spans="1:23" x14ac:dyDescent="0.25">
      <c r="A9">
        <v>816</v>
      </c>
      <c r="B9" s="1">
        <v>4</v>
      </c>
      <c r="C9" s="1">
        <v>19</v>
      </c>
      <c r="D9" s="1">
        <v>167850054.53999999</v>
      </c>
      <c r="E9" s="1">
        <v>38.090000000000003</v>
      </c>
      <c r="F9" s="1">
        <v>371</v>
      </c>
      <c r="G9">
        <f t="shared" si="1"/>
        <v>8.1289574328631122</v>
      </c>
      <c r="H9">
        <f t="shared" si="0"/>
        <v>0.19301712779973651</v>
      </c>
      <c r="J9">
        <v>1516</v>
      </c>
      <c r="K9" s="3">
        <v>17</v>
      </c>
      <c r="L9" s="3">
        <v>13</v>
      </c>
      <c r="M9" s="3">
        <v>114899.6</v>
      </c>
      <c r="N9" s="3">
        <v>10.49</v>
      </c>
      <c r="O9">
        <f t="shared" si="2"/>
        <v>5.3156987939596632E-2</v>
      </c>
    </row>
    <row r="10" spans="1:23" x14ac:dyDescent="0.25">
      <c r="A10">
        <v>817</v>
      </c>
      <c r="B10" s="1">
        <v>4</v>
      </c>
      <c r="C10" s="1">
        <v>19</v>
      </c>
      <c r="D10" s="1">
        <v>214010246.52000001</v>
      </c>
      <c r="E10" s="1">
        <v>41.81</v>
      </c>
      <c r="F10" s="1">
        <v>401</v>
      </c>
      <c r="G10">
        <f t="shared" si="1"/>
        <v>9.9265206301347195</v>
      </c>
      <c r="H10">
        <f t="shared" si="0"/>
        <v>0.21186784230262493</v>
      </c>
      <c r="J10">
        <v>1617</v>
      </c>
      <c r="K10" s="3">
        <v>17</v>
      </c>
      <c r="L10" s="3">
        <v>13</v>
      </c>
      <c r="M10" s="3">
        <v>963588.95</v>
      </c>
      <c r="N10" s="3">
        <v>79.83</v>
      </c>
      <c r="O10">
        <f t="shared" si="2"/>
        <v>0.40453025235633927</v>
      </c>
    </row>
    <row r="11" spans="1:23" x14ac:dyDescent="0.25">
      <c r="A11">
        <v>818</v>
      </c>
      <c r="B11" s="1">
        <v>4</v>
      </c>
      <c r="C11" s="1">
        <v>19</v>
      </c>
      <c r="D11" s="1">
        <v>201311284.11000001</v>
      </c>
      <c r="E11" s="1">
        <v>35.4</v>
      </c>
      <c r="F11" s="1">
        <v>341</v>
      </c>
      <c r="G11">
        <f t="shared" si="1"/>
        <v>-2.7308489617804708</v>
      </c>
      <c r="H11">
        <f t="shared" si="0"/>
        <v>0.17938583155974458</v>
      </c>
      <c r="J11">
        <v>1718</v>
      </c>
      <c r="K11" s="3">
        <v>17</v>
      </c>
      <c r="L11" s="3">
        <v>13</v>
      </c>
      <c r="M11" s="3">
        <v>-343082.34</v>
      </c>
      <c r="N11" s="3">
        <v>-31.27</v>
      </c>
      <c r="O11">
        <f t="shared" si="2"/>
        <v>-0.15845748454444106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5E91-A67F-4B80-9EE3-8F1F0C799D2E}">
  <dimension ref="A1:W10"/>
  <sheetViews>
    <sheetView workbookViewId="0">
      <selection activeCell="O2" sqref="O2:O10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609</v>
      </c>
      <c r="B1" s="3">
        <v>20</v>
      </c>
      <c r="C1" s="3">
        <v>4</v>
      </c>
      <c r="D1" s="3">
        <v>7345509.6100000003</v>
      </c>
      <c r="E1" s="3">
        <v>211.85</v>
      </c>
      <c r="F1" s="1">
        <v>1</v>
      </c>
    </row>
    <row r="2" spans="1:23" x14ac:dyDescent="0.25">
      <c r="A2">
        <v>910</v>
      </c>
      <c r="B2" s="1">
        <v>15</v>
      </c>
      <c r="C2" s="1">
        <v>18</v>
      </c>
      <c r="D2" s="1">
        <v>28180948.43</v>
      </c>
      <c r="E2" s="1">
        <v>109.33</v>
      </c>
      <c r="F2" s="1">
        <v>4</v>
      </c>
      <c r="G2">
        <f>(D2-D1)/$D$1</f>
        <v>2.8364864966802488</v>
      </c>
      <c r="H2">
        <f t="shared" ref="H2:H10" si="0">E2/E$1</f>
        <v>0.51607269294312019</v>
      </c>
      <c r="J2">
        <v>910</v>
      </c>
      <c r="K2" s="3">
        <v>20</v>
      </c>
      <c r="L2" s="3">
        <v>4</v>
      </c>
      <c r="M2" s="3">
        <v>866554</v>
      </c>
      <c r="N2" s="3">
        <v>81.239999999999995</v>
      </c>
      <c r="O2">
        <f>N2/E$1</f>
        <v>0.3834788765636063</v>
      </c>
      <c r="Q2" s="3">
        <v>607</v>
      </c>
      <c r="R2" s="3">
        <v>14</v>
      </c>
      <c r="S2" s="3">
        <v>9</v>
      </c>
      <c r="T2" s="3">
        <v>1419642.55</v>
      </c>
      <c r="U2" s="3">
        <v>128.44999999999999</v>
      </c>
      <c r="V2" s="3">
        <v>214.14</v>
      </c>
      <c r="W2" s="2">
        <f t="shared" ref="W2:W4" si="1">U2/V2</f>
        <v>0.59984122536658258</v>
      </c>
    </row>
    <row r="3" spans="1:23" x14ac:dyDescent="0.25">
      <c r="A3">
        <v>911</v>
      </c>
      <c r="B3" s="1">
        <v>15</v>
      </c>
      <c r="C3" s="1">
        <v>18</v>
      </c>
      <c r="D3" s="1">
        <v>32164537.48</v>
      </c>
      <c r="E3" s="1">
        <v>52.49</v>
      </c>
      <c r="F3" s="1">
        <v>272</v>
      </c>
      <c r="G3">
        <f t="shared" ref="G3:G10" si="2">(D3-D2)/$D$1</f>
        <v>0.54231622603513285</v>
      </c>
      <c r="H3">
        <f t="shared" si="0"/>
        <v>0.24776964833608686</v>
      </c>
      <c r="J3">
        <v>1011</v>
      </c>
      <c r="K3" s="3">
        <v>20</v>
      </c>
      <c r="L3" s="3">
        <v>4</v>
      </c>
      <c r="M3" s="3">
        <v>-66243.509999999995</v>
      </c>
      <c r="N3" s="3">
        <v>-6.12</v>
      </c>
      <c r="O3">
        <f t="shared" ref="O3:O10" si="3">N3/E$1</f>
        <v>-2.8888364408779798E-2</v>
      </c>
      <c r="Q3" s="3">
        <v>708</v>
      </c>
      <c r="R3" s="3">
        <v>9</v>
      </c>
      <c r="S3" s="3">
        <v>4</v>
      </c>
      <c r="T3" s="3">
        <v>574272.30000000005</v>
      </c>
      <c r="U3" s="3">
        <v>59.18</v>
      </c>
      <c r="V3" s="3">
        <v>454.98</v>
      </c>
      <c r="W3" s="2">
        <f t="shared" si="1"/>
        <v>0.13007165150116487</v>
      </c>
    </row>
    <row r="4" spans="1:23" x14ac:dyDescent="0.25">
      <c r="A4">
        <v>912</v>
      </c>
      <c r="B4" s="1">
        <v>15</v>
      </c>
      <c r="C4" s="1">
        <v>18</v>
      </c>
      <c r="D4" s="1">
        <v>57808345.549999997</v>
      </c>
      <c r="E4" s="1">
        <v>62.98</v>
      </c>
      <c r="F4" s="1">
        <v>133</v>
      </c>
      <c r="G4">
        <f t="shared" si="2"/>
        <v>3.4910863141597601</v>
      </c>
      <c r="H4">
        <f t="shared" si="0"/>
        <v>0.29728581543544963</v>
      </c>
      <c r="J4">
        <v>1112</v>
      </c>
      <c r="K4" s="3">
        <v>20</v>
      </c>
      <c r="L4" s="3">
        <v>4</v>
      </c>
      <c r="M4" s="3">
        <v>-224144.5</v>
      </c>
      <c r="N4" s="3">
        <v>-21.83</v>
      </c>
      <c r="O4">
        <f t="shared" si="3"/>
        <v>-0.10304460703327825</v>
      </c>
      <c r="Q4" s="3">
        <v>809</v>
      </c>
      <c r="R4" s="3">
        <v>6</v>
      </c>
      <c r="S4" s="3">
        <v>2</v>
      </c>
      <c r="T4" s="3">
        <v>67853.399999999994</v>
      </c>
      <c r="U4" s="3">
        <v>6.99</v>
      </c>
      <c r="V4" s="3">
        <v>415.9</v>
      </c>
      <c r="W4" s="2">
        <f t="shared" si="1"/>
        <v>1.6806924741524405E-2</v>
      </c>
    </row>
    <row r="5" spans="1:23" x14ac:dyDescent="0.25">
      <c r="A5">
        <v>913</v>
      </c>
      <c r="B5" s="1">
        <v>15</v>
      </c>
      <c r="C5" s="1">
        <v>18</v>
      </c>
      <c r="D5" s="1">
        <v>70455081.969999999</v>
      </c>
      <c r="E5" s="1">
        <v>52.9</v>
      </c>
      <c r="F5" s="1">
        <v>172</v>
      </c>
      <c r="G5">
        <f t="shared" si="2"/>
        <v>1.7216962595465179</v>
      </c>
      <c r="H5">
        <f t="shared" si="0"/>
        <v>0.24970497993863583</v>
      </c>
      <c r="J5">
        <v>1213</v>
      </c>
      <c r="K5" s="3">
        <v>20</v>
      </c>
      <c r="L5" s="3">
        <v>4</v>
      </c>
      <c r="M5" s="3">
        <v>-240168.49</v>
      </c>
      <c r="N5" s="3">
        <v>-23.37</v>
      </c>
      <c r="O5">
        <f t="shared" si="3"/>
        <v>-0.11031390134529148</v>
      </c>
    </row>
    <row r="6" spans="1:23" x14ac:dyDescent="0.25">
      <c r="A6">
        <v>914</v>
      </c>
      <c r="B6" s="1">
        <v>15</v>
      </c>
      <c r="C6" s="1">
        <v>18</v>
      </c>
      <c r="D6" s="1">
        <v>83003458.180000007</v>
      </c>
      <c r="E6" s="1">
        <v>39.869999999999997</v>
      </c>
      <c r="F6" s="1">
        <v>223</v>
      </c>
      <c r="G6">
        <f t="shared" si="2"/>
        <v>1.7083057372788608</v>
      </c>
      <c r="H6">
        <f t="shared" si="0"/>
        <v>0.18819919754543307</v>
      </c>
      <c r="J6">
        <v>1314</v>
      </c>
      <c r="K6" s="3">
        <v>20</v>
      </c>
      <c r="L6" s="3">
        <v>4</v>
      </c>
      <c r="M6" s="3">
        <v>-956677.93</v>
      </c>
      <c r="N6" s="3">
        <v>-90.76</v>
      </c>
      <c r="O6">
        <f t="shared" si="3"/>
        <v>-0.42841633231059717</v>
      </c>
    </row>
    <row r="7" spans="1:23" x14ac:dyDescent="0.25">
      <c r="A7">
        <v>915</v>
      </c>
      <c r="B7" s="1">
        <v>15</v>
      </c>
      <c r="C7" s="1">
        <v>18</v>
      </c>
      <c r="D7" s="1">
        <v>96662963.019999996</v>
      </c>
      <c r="E7" s="1">
        <v>31.62</v>
      </c>
      <c r="F7" s="1">
        <v>847</v>
      </c>
      <c r="G7">
        <f t="shared" si="2"/>
        <v>1.8595721148338391</v>
      </c>
      <c r="H7">
        <f t="shared" si="0"/>
        <v>0.14925654944536229</v>
      </c>
      <c r="J7">
        <v>1415</v>
      </c>
      <c r="K7" s="3">
        <v>20</v>
      </c>
      <c r="L7" s="3">
        <v>4</v>
      </c>
      <c r="M7" s="3">
        <v>356821.45</v>
      </c>
      <c r="N7" s="3">
        <v>34.369999999999997</v>
      </c>
      <c r="O7">
        <f t="shared" si="3"/>
        <v>0.16223743214538588</v>
      </c>
    </row>
    <row r="8" spans="1:23" x14ac:dyDescent="0.25">
      <c r="A8">
        <v>916</v>
      </c>
      <c r="B8" s="1">
        <v>15</v>
      </c>
      <c r="C8" s="1">
        <v>18</v>
      </c>
      <c r="D8" s="1">
        <v>133670702.95</v>
      </c>
      <c r="E8" s="1">
        <v>34.53</v>
      </c>
      <c r="F8" s="1">
        <v>768</v>
      </c>
      <c r="G8">
        <f t="shared" si="2"/>
        <v>5.0381446482104604</v>
      </c>
      <c r="H8">
        <f t="shared" si="0"/>
        <v>0.16299268350247817</v>
      </c>
      <c r="J8">
        <v>1516</v>
      </c>
      <c r="K8" s="3">
        <v>20</v>
      </c>
      <c r="L8" s="3">
        <v>4</v>
      </c>
      <c r="M8" s="3">
        <v>-1687808.02</v>
      </c>
      <c r="N8" s="3">
        <v>-148.88</v>
      </c>
      <c r="O8">
        <f t="shared" si="3"/>
        <v>-0.7027613877743687</v>
      </c>
    </row>
    <row r="9" spans="1:23" x14ac:dyDescent="0.25">
      <c r="A9">
        <v>917</v>
      </c>
      <c r="B9" s="1">
        <v>15</v>
      </c>
      <c r="C9" s="1">
        <v>18</v>
      </c>
      <c r="D9" s="1">
        <v>204589291.30000001</v>
      </c>
      <c r="E9" s="1">
        <v>45.8</v>
      </c>
      <c r="F9" s="1">
        <v>193</v>
      </c>
      <c r="G9">
        <f t="shared" si="2"/>
        <v>9.6546859394824214</v>
      </c>
      <c r="H9">
        <f t="shared" si="0"/>
        <v>0.21619070096766579</v>
      </c>
      <c r="J9">
        <v>1617</v>
      </c>
      <c r="K9" s="3">
        <v>20</v>
      </c>
      <c r="L9" s="3">
        <v>4</v>
      </c>
      <c r="M9" s="3">
        <v>-1855218.89</v>
      </c>
      <c r="N9" s="3">
        <v>-153.69</v>
      </c>
      <c r="O9">
        <f t="shared" si="3"/>
        <v>-0.7254661316969554</v>
      </c>
    </row>
    <row r="10" spans="1:23" x14ac:dyDescent="0.25">
      <c r="A10">
        <v>918</v>
      </c>
      <c r="B10" s="1">
        <v>15</v>
      </c>
      <c r="C10" s="1">
        <v>18</v>
      </c>
      <c r="D10" s="1">
        <v>207754201.77000001</v>
      </c>
      <c r="E10" s="1">
        <v>41.35</v>
      </c>
      <c r="F10" s="1">
        <v>89</v>
      </c>
      <c r="G10">
        <f t="shared" si="2"/>
        <v>0.43086329445289484</v>
      </c>
      <c r="H10">
        <f t="shared" si="0"/>
        <v>0.19518527259853671</v>
      </c>
      <c r="J10">
        <v>1718</v>
      </c>
      <c r="K10" s="3">
        <v>20</v>
      </c>
      <c r="L10" s="3">
        <v>4</v>
      </c>
      <c r="M10" s="3">
        <v>278553.51</v>
      </c>
      <c r="N10" s="3">
        <v>25.39</v>
      </c>
      <c r="O10">
        <f t="shared" si="3"/>
        <v>0.11984894972858155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9ED8-2D87-4DB7-9EC6-C08D274B087A}">
  <dimension ref="A1:W10"/>
  <sheetViews>
    <sheetView workbookViewId="0">
      <selection activeCell="O2" sqref="O2:O9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610</v>
      </c>
      <c r="B1" s="3">
        <v>26</v>
      </c>
      <c r="C1" s="3">
        <v>36</v>
      </c>
      <c r="D1" s="3">
        <v>10015404.98</v>
      </c>
      <c r="E1" s="3">
        <v>209.73</v>
      </c>
      <c r="F1" s="1">
        <v>1</v>
      </c>
    </row>
    <row r="2" spans="1:23" x14ac:dyDescent="0.25">
      <c r="A2">
        <v>1011</v>
      </c>
      <c r="B2" s="1">
        <v>15</v>
      </c>
      <c r="C2" s="1">
        <v>18</v>
      </c>
      <c r="D2" s="1">
        <v>-44934390.009999998</v>
      </c>
      <c r="E2" s="1">
        <v>-169.83</v>
      </c>
      <c r="F2" s="1">
        <v>9998</v>
      </c>
      <c r="G2">
        <f>(D2-D1)/$D$1</f>
        <v>-5.4865275143372179</v>
      </c>
      <c r="H2">
        <f t="shared" ref="H2:H9" si="0">E2/E$1</f>
        <v>-0.80975539979974265</v>
      </c>
      <c r="J2">
        <v>1011</v>
      </c>
      <c r="K2" s="3">
        <v>26</v>
      </c>
      <c r="L2" s="3">
        <v>36</v>
      </c>
      <c r="M2" s="3">
        <v>429155.85</v>
      </c>
      <c r="N2" s="3">
        <v>43.39</v>
      </c>
      <c r="O2">
        <f>N2/E$1</f>
        <v>0.20688504267391408</v>
      </c>
      <c r="Q2" s="3">
        <v>607</v>
      </c>
      <c r="R2" s="3">
        <v>14</v>
      </c>
      <c r="S2" s="3">
        <v>9</v>
      </c>
      <c r="T2" s="3">
        <v>1753497.08</v>
      </c>
      <c r="U2" s="3">
        <v>177.18</v>
      </c>
      <c r="V2" s="3">
        <v>214.14</v>
      </c>
      <c r="W2" s="2">
        <f t="shared" ref="W2:W5" si="1">U2/V2</f>
        <v>0.827402633790978</v>
      </c>
    </row>
    <row r="3" spans="1:23" x14ac:dyDescent="0.25">
      <c r="A3">
        <v>1012</v>
      </c>
      <c r="B3" s="1">
        <v>15</v>
      </c>
      <c r="C3" s="1">
        <v>18</v>
      </c>
      <c r="D3" s="1">
        <v>-19290581.949999999</v>
      </c>
      <c r="E3" s="1">
        <v>-32.97</v>
      </c>
      <c r="F3" s="1">
        <v>9804</v>
      </c>
      <c r="G3">
        <f t="shared" ref="G3:G9" si="2">(D3-D2)/$D$1</f>
        <v>2.560436458756159</v>
      </c>
      <c r="H3">
        <f t="shared" si="0"/>
        <v>-0.15720211700758119</v>
      </c>
      <c r="J3">
        <v>1112</v>
      </c>
      <c r="K3" s="3">
        <v>26</v>
      </c>
      <c r="L3" s="3">
        <v>36</v>
      </c>
      <c r="M3" s="3">
        <v>-464173.1</v>
      </c>
      <c r="N3" s="3">
        <v>-45.2</v>
      </c>
      <c r="O3">
        <f>N3/E$1</f>
        <v>-0.2155151861917704</v>
      </c>
      <c r="Q3" s="3">
        <v>708</v>
      </c>
      <c r="R3" s="3">
        <v>9</v>
      </c>
      <c r="S3" s="3">
        <v>4</v>
      </c>
      <c r="T3" s="3">
        <v>118573.52</v>
      </c>
      <c r="U3" s="3">
        <v>10.75</v>
      </c>
      <c r="V3" s="3">
        <v>454.98</v>
      </c>
      <c r="W3" s="2">
        <f t="shared" si="1"/>
        <v>2.3627412193942592E-2</v>
      </c>
    </row>
    <row r="4" spans="1:23" x14ac:dyDescent="0.25">
      <c r="A4">
        <v>1013</v>
      </c>
      <c r="B4" s="1">
        <v>15</v>
      </c>
      <c r="C4" s="1">
        <v>18</v>
      </c>
      <c r="D4" s="1">
        <v>-6643845.5300000003</v>
      </c>
      <c r="E4" s="1">
        <v>-6.65</v>
      </c>
      <c r="F4" s="1">
        <v>7555</v>
      </c>
      <c r="G4">
        <f t="shared" si="2"/>
        <v>1.2627284114076831</v>
      </c>
      <c r="H4">
        <f t="shared" si="0"/>
        <v>-3.170743336670958E-2</v>
      </c>
      <c r="J4">
        <v>1213</v>
      </c>
      <c r="K4" s="3">
        <v>26</v>
      </c>
      <c r="L4" s="3">
        <v>36</v>
      </c>
      <c r="M4" s="3">
        <v>-104483.75</v>
      </c>
      <c r="N4" s="3">
        <v>-10.3</v>
      </c>
      <c r="O4">
        <f t="shared" ref="O4:O9" si="3">N4/E$1</f>
        <v>-4.9110761455204315E-2</v>
      </c>
      <c r="Q4" s="3">
        <v>809</v>
      </c>
      <c r="R4" s="3">
        <v>6</v>
      </c>
      <c r="S4" s="3">
        <v>2</v>
      </c>
      <c r="T4" s="3">
        <v>1089443.8500000001</v>
      </c>
      <c r="U4" s="3">
        <v>110.13</v>
      </c>
      <c r="V4" s="3">
        <v>415.9</v>
      </c>
      <c r="W4" s="2">
        <f t="shared" si="1"/>
        <v>0.26479923058427507</v>
      </c>
    </row>
    <row r="5" spans="1:23" x14ac:dyDescent="0.25">
      <c r="A5">
        <v>1014</v>
      </c>
      <c r="B5" s="1">
        <v>15</v>
      </c>
      <c r="C5" s="1">
        <v>18</v>
      </c>
      <c r="D5" s="1">
        <v>5904530.6799999997</v>
      </c>
      <c r="E5" s="1">
        <v>3.54</v>
      </c>
      <c r="F5" s="1">
        <v>6088</v>
      </c>
      <c r="G5">
        <f t="shared" si="2"/>
        <v>1.2529075194720682</v>
      </c>
      <c r="H5">
        <f t="shared" si="0"/>
        <v>1.687884422829352E-2</v>
      </c>
      <c r="J5">
        <v>1314</v>
      </c>
      <c r="K5" s="3">
        <v>26</v>
      </c>
      <c r="L5" s="3">
        <v>36</v>
      </c>
      <c r="M5" s="3">
        <v>-392823.45</v>
      </c>
      <c r="N5" s="3">
        <v>-38.090000000000003</v>
      </c>
      <c r="O5">
        <f t="shared" si="3"/>
        <v>-0.1816144566824012</v>
      </c>
      <c r="Q5" s="3">
        <v>910</v>
      </c>
      <c r="R5" s="3">
        <v>10</v>
      </c>
      <c r="S5" s="3">
        <v>6</v>
      </c>
      <c r="T5" s="3">
        <v>-1291642.45</v>
      </c>
      <c r="U5" s="3">
        <v>-126.36</v>
      </c>
      <c r="V5" s="3">
        <v>192.34</v>
      </c>
      <c r="W5" s="2">
        <f t="shared" si="1"/>
        <v>-0.65696163044608502</v>
      </c>
    </row>
    <row r="6" spans="1:23" x14ac:dyDescent="0.25">
      <c r="A6">
        <v>1015</v>
      </c>
      <c r="B6" s="1">
        <v>15</v>
      </c>
      <c r="C6" s="1">
        <v>18</v>
      </c>
      <c r="D6" s="1">
        <v>19564035.52</v>
      </c>
      <c r="E6" s="1">
        <v>7.68</v>
      </c>
      <c r="F6" s="1">
        <v>5647</v>
      </c>
      <c r="G6">
        <f t="shared" si="2"/>
        <v>1.3638494766089828</v>
      </c>
      <c r="H6">
        <f t="shared" si="0"/>
        <v>3.6618509512230009E-2</v>
      </c>
      <c r="J6">
        <v>1415</v>
      </c>
      <c r="K6" s="3">
        <v>26</v>
      </c>
      <c r="L6" s="3">
        <v>36</v>
      </c>
      <c r="M6" s="3">
        <v>599880.69999999995</v>
      </c>
      <c r="N6" s="3">
        <v>59.43</v>
      </c>
      <c r="O6">
        <f t="shared" si="3"/>
        <v>0.28336432556143615</v>
      </c>
      <c r="Q6" s="3"/>
      <c r="R6" s="3"/>
      <c r="S6" s="3"/>
      <c r="T6" s="3"/>
      <c r="U6" s="3"/>
      <c r="V6" s="3"/>
      <c r="W6" s="2"/>
    </row>
    <row r="7" spans="1:23" x14ac:dyDescent="0.25">
      <c r="A7">
        <v>1016</v>
      </c>
      <c r="B7" s="1">
        <v>15</v>
      </c>
      <c r="C7" s="1">
        <v>18</v>
      </c>
      <c r="D7" s="1">
        <v>56571775.450000003</v>
      </c>
      <c r="E7" s="1">
        <v>17.05</v>
      </c>
      <c r="F7" s="1">
        <v>3251</v>
      </c>
      <c r="G7">
        <f t="shared" si="2"/>
        <v>3.6950817269897365</v>
      </c>
      <c r="H7">
        <f t="shared" si="0"/>
        <v>8.1294998331187723E-2</v>
      </c>
      <c r="J7">
        <v>1516</v>
      </c>
      <c r="K7" s="3">
        <v>26</v>
      </c>
      <c r="L7" s="3">
        <v>36</v>
      </c>
      <c r="M7" s="3">
        <v>-411109.42</v>
      </c>
      <c r="N7" s="3">
        <v>-40.01</v>
      </c>
      <c r="O7">
        <f t="shared" si="3"/>
        <v>-0.19076908406045867</v>
      </c>
    </row>
    <row r="8" spans="1:23" x14ac:dyDescent="0.25">
      <c r="A8">
        <v>1017</v>
      </c>
      <c r="B8" s="1">
        <v>15</v>
      </c>
      <c r="C8" s="1">
        <v>18</v>
      </c>
      <c r="D8" s="1">
        <v>127490363.8</v>
      </c>
      <c r="E8" s="1">
        <v>32.61</v>
      </c>
      <c r="F8" s="1">
        <v>1109</v>
      </c>
      <c r="G8">
        <f t="shared" si="2"/>
        <v>7.0809506446937496</v>
      </c>
      <c r="H8">
        <f t="shared" si="0"/>
        <v>0.15548562437419539</v>
      </c>
      <c r="J8">
        <v>1617</v>
      </c>
      <c r="K8" s="3">
        <v>26</v>
      </c>
      <c r="L8" s="3">
        <v>36</v>
      </c>
      <c r="M8" s="3">
        <v>38774.65</v>
      </c>
      <c r="N8" s="3">
        <v>3.72</v>
      </c>
      <c r="O8">
        <f t="shared" si="3"/>
        <v>1.7737090544986414E-2</v>
      </c>
    </row>
    <row r="9" spans="1:23" x14ac:dyDescent="0.25">
      <c r="A9">
        <v>1018</v>
      </c>
      <c r="B9" s="1">
        <v>15</v>
      </c>
      <c r="C9" s="1">
        <v>18</v>
      </c>
      <c r="D9" s="1">
        <v>130655274.27</v>
      </c>
      <c r="E9" s="1">
        <v>29.26</v>
      </c>
      <c r="F9" s="1">
        <v>535</v>
      </c>
      <c r="G9">
        <f t="shared" si="2"/>
        <v>0.31600424309551972</v>
      </c>
      <c r="H9">
        <f t="shared" si="0"/>
        <v>0.13951270681352215</v>
      </c>
      <c r="J9">
        <v>1718</v>
      </c>
      <c r="K9" s="3">
        <v>26</v>
      </c>
      <c r="L9" s="3">
        <v>36</v>
      </c>
      <c r="M9" s="3">
        <v>-569562.53</v>
      </c>
      <c r="N9" s="3">
        <v>-56.63</v>
      </c>
      <c r="O9">
        <f t="shared" si="3"/>
        <v>-0.27001382730176898</v>
      </c>
    </row>
    <row r="10" spans="1:23" x14ac:dyDescent="0.25">
      <c r="N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C495-95DA-43DF-A8F2-126B20A5B100}">
  <dimension ref="A1:W8"/>
  <sheetViews>
    <sheetView workbookViewId="0">
      <selection activeCell="O2" sqref="O2:O8"/>
    </sheetView>
  </sheetViews>
  <sheetFormatPr defaultRowHeight="13.8" x14ac:dyDescent="0.25"/>
  <cols>
    <col min="4" max="4" width="12.77734375" bestFit="1" customWidth="1"/>
  </cols>
  <sheetData>
    <row r="1" spans="1:23" x14ac:dyDescent="0.25">
      <c r="A1">
        <v>611</v>
      </c>
      <c r="B1" s="3">
        <v>21</v>
      </c>
      <c r="C1" s="3">
        <v>4</v>
      </c>
      <c r="D1" s="3">
        <v>9989959.0999999996</v>
      </c>
      <c r="E1" s="3">
        <v>164.96</v>
      </c>
      <c r="F1" s="1">
        <v>1</v>
      </c>
    </row>
    <row r="2" spans="1:23" x14ac:dyDescent="0.25">
      <c r="A2">
        <v>1112</v>
      </c>
      <c r="B2" s="1">
        <v>2</v>
      </c>
      <c r="C2" s="1">
        <v>14</v>
      </c>
      <c r="D2" s="1">
        <v>1417087.24</v>
      </c>
      <c r="E2" s="1">
        <v>4.79</v>
      </c>
      <c r="F2" s="1">
        <v>7778</v>
      </c>
      <c r="G2">
        <f>(D2-D1)/$D$1</f>
        <v>-0.8581488446734481</v>
      </c>
      <c r="H2">
        <f t="shared" ref="H2:H8" si="0">E2/E$1</f>
        <v>2.9037342386032977E-2</v>
      </c>
      <c r="J2" s="2">
        <v>1112</v>
      </c>
      <c r="K2" s="3">
        <v>21</v>
      </c>
      <c r="L2" s="3">
        <v>4</v>
      </c>
      <c r="M2" s="3">
        <v>-917056.75</v>
      </c>
      <c r="N2" s="3">
        <v>-89.33</v>
      </c>
      <c r="O2" s="2">
        <f>N2/E$1</f>
        <v>-0.54152521823472355</v>
      </c>
      <c r="Q2" s="3">
        <v>607</v>
      </c>
      <c r="R2" s="3">
        <v>14</v>
      </c>
      <c r="S2" s="3">
        <v>9</v>
      </c>
      <c r="T2" s="3">
        <v>1333817.73</v>
      </c>
      <c r="U2" s="3">
        <v>122.93</v>
      </c>
      <c r="V2" s="3">
        <v>214.14</v>
      </c>
      <c r="W2" s="2">
        <f t="shared" ref="W2:W6" si="1">U2/V2</f>
        <v>0.57406369664705337</v>
      </c>
    </row>
    <row r="3" spans="1:23" x14ac:dyDescent="0.25">
      <c r="A3">
        <v>1113</v>
      </c>
      <c r="B3" s="1">
        <v>2</v>
      </c>
      <c r="C3" s="1">
        <v>14</v>
      </c>
      <c r="D3" s="1">
        <v>12847173.460000001</v>
      </c>
      <c r="E3" s="1">
        <v>18.62</v>
      </c>
      <c r="F3" s="1">
        <v>3671</v>
      </c>
      <c r="G3">
        <f t="shared" ref="G3:G8" si="2">(D3-D2)/$D$1</f>
        <v>1.1441574590630708</v>
      </c>
      <c r="H3">
        <f t="shared" si="0"/>
        <v>0.11287584869059165</v>
      </c>
      <c r="J3" s="2">
        <v>1213</v>
      </c>
      <c r="K3" s="3">
        <v>21</v>
      </c>
      <c r="L3" s="3">
        <v>4</v>
      </c>
      <c r="M3" s="3">
        <v>4653.76</v>
      </c>
      <c r="N3" s="3">
        <v>0.45</v>
      </c>
      <c r="O3" s="2">
        <f t="shared" ref="O3:O8" si="3">N3/E$1</f>
        <v>2.7279340446168766E-3</v>
      </c>
      <c r="Q3" s="3">
        <v>708</v>
      </c>
      <c r="R3" s="3">
        <v>9</v>
      </c>
      <c r="S3" s="3">
        <v>4</v>
      </c>
      <c r="T3" s="3">
        <v>1807939.33</v>
      </c>
      <c r="U3" s="3">
        <v>166.63</v>
      </c>
      <c r="V3" s="3">
        <v>454.98</v>
      </c>
      <c r="W3" s="2">
        <f t="shared" si="1"/>
        <v>0.36623587850015382</v>
      </c>
    </row>
    <row r="4" spans="1:23" x14ac:dyDescent="0.25">
      <c r="A4">
        <v>1114</v>
      </c>
      <c r="B4" s="1">
        <v>2</v>
      </c>
      <c r="C4" s="1">
        <v>14</v>
      </c>
      <c r="D4" s="1">
        <v>27403204.190000001</v>
      </c>
      <c r="E4" s="1">
        <v>21.6</v>
      </c>
      <c r="F4" s="1">
        <v>1848</v>
      </c>
      <c r="G4">
        <f t="shared" si="2"/>
        <v>1.4570660984988417</v>
      </c>
      <c r="H4">
        <f t="shared" si="0"/>
        <v>0.13094083414161009</v>
      </c>
      <c r="J4" s="2">
        <v>1314</v>
      </c>
      <c r="K4" s="3">
        <v>21</v>
      </c>
      <c r="L4" s="3">
        <v>4</v>
      </c>
      <c r="M4" s="3">
        <v>-918218.56</v>
      </c>
      <c r="N4" s="3">
        <v>-87.11</v>
      </c>
      <c r="O4" s="2">
        <f t="shared" si="3"/>
        <v>-0.52806741028128024</v>
      </c>
      <c r="Q4" s="3">
        <v>809</v>
      </c>
      <c r="R4" s="3">
        <v>6</v>
      </c>
      <c r="S4" s="3">
        <v>2</v>
      </c>
      <c r="T4" s="3">
        <v>1755840.65</v>
      </c>
      <c r="U4" s="3">
        <v>161.82</v>
      </c>
      <c r="V4" s="3">
        <v>415.9</v>
      </c>
      <c r="W4" s="2">
        <f t="shared" si="1"/>
        <v>0.38908391440250062</v>
      </c>
    </row>
    <row r="5" spans="1:23" x14ac:dyDescent="0.25">
      <c r="A5">
        <v>1115</v>
      </c>
      <c r="B5" s="1">
        <v>2</v>
      </c>
      <c r="C5" s="1">
        <v>14</v>
      </c>
      <c r="D5" s="1">
        <v>36021396.409999996</v>
      </c>
      <c r="E5" s="1">
        <v>17.510000000000002</v>
      </c>
      <c r="F5" s="1">
        <v>4326</v>
      </c>
      <c r="G5">
        <f t="shared" si="2"/>
        <v>0.86268543581925128</v>
      </c>
      <c r="H5">
        <f t="shared" si="0"/>
        <v>0.10614694471387004</v>
      </c>
      <c r="J5" s="2">
        <v>1415</v>
      </c>
      <c r="K5" s="3">
        <v>21</v>
      </c>
      <c r="L5" s="3">
        <v>4</v>
      </c>
      <c r="M5" s="3">
        <v>356821.45</v>
      </c>
      <c r="N5" s="3">
        <v>34.369999999999997</v>
      </c>
      <c r="O5" s="2">
        <f t="shared" si="3"/>
        <v>0.20835354025218233</v>
      </c>
      <c r="Q5" s="3">
        <v>910</v>
      </c>
      <c r="R5" s="3">
        <v>10</v>
      </c>
      <c r="S5" s="3">
        <v>6</v>
      </c>
      <c r="T5" s="3">
        <v>586510.13</v>
      </c>
      <c r="U5" s="3">
        <v>57.23</v>
      </c>
      <c r="V5" s="3">
        <v>192.34</v>
      </c>
      <c r="W5" s="2">
        <f t="shared" si="1"/>
        <v>0.29754601226993865</v>
      </c>
    </row>
    <row r="6" spans="1:23" x14ac:dyDescent="0.25">
      <c r="A6">
        <v>1116</v>
      </c>
      <c r="B6" s="1">
        <v>2</v>
      </c>
      <c r="C6" s="1">
        <v>14</v>
      </c>
      <c r="D6" s="1">
        <v>63871837.020000003</v>
      </c>
      <c r="E6" s="1">
        <v>23.41</v>
      </c>
      <c r="F6" s="1">
        <v>2397</v>
      </c>
      <c r="G6">
        <f t="shared" si="2"/>
        <v>2.7878433065857102</v>
      </c>
      <c r="H6">
        <f t="shared" si="0"/>
        <v>0.14191319107662462</v>
      </c>
      <c r="J6" s="2">
        <v>1516</v>
      </c>
      <c r="K6" s="3">
        <v>21</v>
      </c>
      <c r="L6" s="3">
        <v>4</v>
      </c>
      <c r="M6" s="3">
        <v>657535.43999999994</v>
      </c>
      <c r="N6" s="3">
        <v>55.19</v>
      </c>
      <c r="O6" s="2">
        <f t="shared" si="3"/>
        <v>0.33456595538312317</v>
      </c>
      <c r="Q6" s="3">
        <v>1011</v>
      </c>
      <c r="R6" s="3">
        <v>4</v>
      </c>
      <c r="S6" s="3">
        <v>3</v>
      </c>
      <c r="T6" s="3">
        <v>1196751.3500000001</v>
      </c>
      <c r="U6" s="3">
        <v>114.23</v>
      </c>
      <c r="V6" s="3">
        <v>282.64</v>
      </c>
      <c r="W6" s="2">
        <f t="shared" si="1"/>
        <v>0.40415369374469295</v>
      </c>
    </row>
    <row r="7" spans="1:23" x14ac:dyDescent="0.25">
      <c r="A7">
        <v>1117</v>
      </c>
      <c r="B7" s="1">
        <v>2</v>
      </c>
      <c r="C7" s="1">
        <v>14</v>
      </c>
      <c r="D7" s="1">
        <v>87955392.040000007</v>
      </c>
      <c r="E7" s="1">
        <v>25.71</v>
      </c>
      <c r="F7" s="1">
        <v>3033</v>
      </c>
      <c r="G7">
        <f t="shared" si="2"/>
        <v>2.4107761382126185</v>
      </c>
      <c r="H7">
        <f t="shared" si="0"/>
        <v>0.15585596508244423</v>
      </c>
      <c r="J7" s="2">
        <v>1617</v>
      </c>
      <c r="K7" s="3">
        <v>21</v>
      </c>
      <c r="L7" s="3">
        <v>4</v>
      </c>
      <c r="M7" s="3">
        <v>-1855218.89</v>
      </c>
      <c r="N7" s="3">
        <v>-153.69</v>
      </c>
      <c r="O7" s="2">
        <f t="shared" si="3"/>
        <v>-0.93168040737148394</v>
      </c>
    </row>
    <row r="8" spans="1:23" x14ac:dyDescent="0.25">
      <c r="A8">
        <v>1118</v>
      </c>
      <c r="B8" s="1">
        <v>2</v>
      </c>
      <c r="C8" s="1">
        <v>14</v>
      </c>
      <c r="D8" s="1">
        <v>65976122.759999998</v>
      </c>
      <c r="E8" s="1">
        <v>16.54</v>
      </c>
      <c r="F8" s="1">
        <v>3688</v>
      </c>
      <c r="G8">
        <f t="shared" si="2"/>
        <v>-2.2001360626191162</v>
      </c>
      <c r="H8">
        <f t="shared" si="0"/>
        <v>0.10026673132880698</v>
      </c>
      <c r="J8" s="2">
        <v>1718</v>
      </c>
      <c r="K8" s="3">
        <v>21</v>
      </c>
      <c r="L8" s="3">
        <v>4</v>
      </c>
      <c r="M8" s="3">
        <v>236680.38</v>
      </c>
      <c r="N8" s="3">
        <v>21.57</v>
      </c>
      <c r="O8" s="2">
        <f t="shared" si="3"/>
        <v>0.13075897187196897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C6D9-8CA1-479E-86F0-6D9CB93FC6BE}">
  <dimension ref="A1:W7"/>
  <sheetViews>
    <sheetView workbookViewId="0">
      <selection activeCell="O2" sqref="O2:O7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612</v>
      </c>
      <c r="B1" s="3">
        <v>29</v>
      </c>
      <c r="C1" s="3">
        <v>34</v>
      </c>
      <c r="D1" s="3">
        <v>10013663.92</v>
      </c>
      <c r="E1" s="3">
        <v>137.6</v>
      </c>
      <c r="F1" s="1">
        <v>1</v>
      </c>
    </row>
    <row r="2" spans="1:23" x14ac:dyDescent="0.25">
      <c r="A2">
        <v>1213</v>
      </c>
      <c r="B2" s="1">
        <v>4</v>
      </c>
      <c r="C2" s="1">
        <v>19</v>
      </c>
      <c r="D2" s="1">
        <v>18076802.420000002</v>
      </c>
      <c r="E2" s="1">
        <v>54.53</v>
      </c>
      <c r="F2" s="1">
        <v>166</v>
      </c>
      <c r="G2">
        <f>(D2-D1)/$D$1</f>
        <v>0.80521361256150503</v>
      </c>
      <c r="H2">
        <f t="shared" ref="H2:H7" si="0">E2/E$1</f>
        <v>0.39629360465116281</v>
      </c>
      <c r="J2">
        <v>1213</v>
      </c>
      <c r="K2" s="3">
        <v>29</v>
      </c>
      <c r="L2" s="3">
        <v>34</v>
      </c>
      <c r="M2" s="3">
        <v>-193064.92</v>
      </c>
      <c r="N2" s="3">
        <v>-19.03</v>
      </c>
      <c r="O2">
        <f>N2/E$1</f>
        <v>-0.13829941860465117</v>
      </c>
      <c r="Q2" s="3">
        <v>607</v>
      </c>
      <c r="R2" s="3">
        <v>14</v>
      </c>
      <c r="S2" s="3">
        <v>9</v>
      </c>
      <c r="T2" s="3">
        <v>2053744.05</v>
      </c>
      <c r="U2" s="3">
        <v>201.17</v>
      </c>
      <c r="V2" s="3">
        <v>214.14</v>
      </c>
      <c r="W2" s="2">
        <f t="shared" ref="W2:W7" si="1">U2/V2</f>
        <v>0.93943214719342483</v>
      </c>
    </row>
    <row r="3" spans="1:23" x14ac:dyDescent="0.25">
      <c r="A3">
        <v>1214</v>
      </c>
      <c r="B3" s="1">
        <v>4</v>
      </c>
      <c r="C3" s="1">
        <v>19</v>
      </c>
      <c r="D3" s="1">
        <v>31372250.989999998</v>
      </c>
      <c r="E3" s="1">
        <v>37.450000000000003</v>
      </c>
      <c r="F3" s="1">
        <v>258</v>
      </c>
      <c r="G3">
        <f t="shared" ref="G3:G7" si="2">(D3-D2)/$D$1</f>
        <v>1.3277306564528677</v>
      </c>
      <c r="H3">
        <f t="shared" si="0"/>
        <v>0.27216569767441862</v>
      </c>
      <c r="J3">
        <v>1314</v>
      </c>
      <c r="K3" s="3">
        <v>29</v>
      </c>
      <c r="L3" s="3">
        <v>34</v>
      </c>
      <c r="M3" s="3">
        <v>-255792.75</v>
      </c>
      <c r="N3" s="3">
        <v>-24.45</v>
      </c>
      <c r="O3">
        <f t="shared" ref="O3:O7" si="3">N3/E$1</f>
        <v>-0.1776889534883721</v>
      </c>
      <c r="Q3" s="3">
        <v>708</v>
      </c>
      <c r="R3" s="3">
        <v>9</v>
      </c>
      <c r="S3" s="3">
        <v>4</v>
      </c>
      <c r="T3" s="3">
        <v>2352649.33</v>
      </c>
      <c r="U3" s="3">
        <v>213.05</v>
      </c>
      <c r="V3" s="3">
        <v>454.98</v>
      </c>
      <c r="W3" s="2">
        <f t="shared" si="1"/>
        <v>0.46826234120181109</v>
      </c>
    </row>
    <row r="4" spans="1:23" x14ac:dyDescent="0.25">
      <c r="A4">
        <v>1215</v>
      </c>
      <c r="B4" s="1">
        <v>4</v>
      </c>
      <c r="C4" s="1">
        <v>19</v>
      </c>
      <c r="D4" s="1">
        <v>46154637.789999999</v>
      </c>
      <c r="E4" s="1">
        <v>30.52</v>
      </c>
      <c r="F4" s="1">
        <v>1806</v>
      </c>
      <c r="G4">
        <f t="shared" si="2"/>
        <v>1.4762215826392544</v>
      </c>
      <c r="H4">
        <f t="shared" si="0"/>
        <v>0.22180232558139534</v>
      </c>
      <c r="J4">
        <v>1415</v>
      </c>
      <c r="K4" s="3">
        <v>29</v>
      </c>
      <c r="L4" s="3">
        <v>34</v>
      </c>
      <c r="M4" s="3">
        <v>765316.25</v>
      </c>
      <c r="N4" s="3">
        <v>76.67</v>
      </c>
      <c r="O4">
        <f t="shared" si="3"/>
        <v>0.55719476744186047</v>
      </c>
      <c r="Q4" s="3">
        <v>809</v>
      </c>
      <c r="R4" s="3">
        <v>6</v>
      </c>
      <c r="S4" s="3">
        <v>2</v>
      </c>
      <c r="T4" s="3">
        <v>1728564.83</v>
      </c>
      <c r="U4" s="3">
        <v>177.86</v>
      </c>
      <c r="V4" s="3">
        <v>415.9</v>
      </c>
      <c r="W4" s="2">
        <f t="shared" si="1"/>
        <v>0.4276508776148113</v>
      </c>
    </row>
    <row r="5" spans="1:23" x14ac:dyDescent="0.25">
      <c r="A5">
        <v>1216</v>
      </c>
      <c r="B5" s="1">
        <v>4</v>
      </c>
      <c r="C5" s="1">
        <v>19</v>
      </c>
      <c r="D5" s="1">
        <v>83955822.079999998</v>
      </c>
      <c r="E5" s="1">
        <v>38.11</v>
      </c>
      <c r="F5" s="1">
        <v>1289</v>
      </c>
      <c r="G5">
        <f t="shared" si="2"/>
        <v>3.7749603533728342</v>
      </c>
      <c r="H5">
        <f t="shared" si="0"/>
        <v>0.27696220930232557</v>
      </c>
      <c r="J5">
        <v>1516</v>
      </c>
      <c r="K5" s="3">
        <v>29</v>
      </c>
      <c r="L5" s="3">
        <v>34</v>
      </c>
      <c r="M5" s="3">
        <v>-435397.28</v>
      </c>
      <c r="N5" s="3">
        <v>-42.38</v>
      </c>
      <c r="O5">
        <f t="shared" si="3"/>
        <v>-0.30799418604651169</v>
      </c>
      <c r="Q5" s="3">
        <v>910</v>
      </c>
      <c r="R5" s="3">
        <v>10</v>
      </c>
      <c r="S5" s="3">
        <v>6</v>
      </c>
      <c r="T5" s="3">
        <v>2451478.65</v>
      </c>
      <c r="U5" s="3">
        <v>222</v>
      </c>
      <c r="V5" s="3">
        <v>192.34</v>
      </c>
      <c r="W5" s="2">
        <f t="shared" si="1"/>
        <v>1.1542060933763127</v>
      </c>
    </row>
    <row r="6" spans="1:23" x14ac:dyDescent="0.25">
      <c r="A6">
        <v>1217</v>
      </c>
      <c r="B6" s="1">
        <v>4</v>
      </c>
      <c r="C6" s="1">
        <v>19</v>
      </c>
      <c r="D6" s="1">
        <v>130116014.06</v>
      </c>
      <c r="E6" s="1">
        <v>45.78</v>
      </c>
      <c r="F6" s="1">
        <v>1063</v>
      </c>
      <c r="G6">
        <f t="shared" si="2"/>
        <v>4.6097205127691172</v>
      </c>
      <c r="H6">
        <f t="shared" si="0"/>
        <v>0.33270348837209307</v>
      </c>
      <c r="J6">
        <v>1617</v>
      </c>
      <c r="K6" s="3">
        <v>29</v>
      </c>
      <c r="L6" s="3">
        <v>34</v>
      </c>
      <c r="M6" s="3">
        <v>377264.47</v>
      </c>
      <c r="N6" s="3">
        <v>35.03</v>
      </c>
      <c r="O6">
        <f t="shared" si="3"/>
        <v>0.25457848837209301</v>
      </c>
      <c r="Q6" s="3">
        <v>1011</v>
      </c>
      <c r="R6" s="3">
        <v>4</v>
      </c>
      <c r="S6" s="3">
        <v>3</v>
      </c>
      <c r="T6" s="3">
        <v>-37537.269999999997</v>
      </c>
      <c r="U6" s="3">
        <v>-3.81</v>
      </c>
      <c r="V6" s="3">
        <v>282.64</v>
      </c>
      <c r="W6" s="2">
        <f t="shared" si="1"/>
        <v>-1.3480045287291255E-2</v>
      </c>
    </row>
    <row r="7" spans="1:23" x14ac:dyDescent="0.25">
      <c r="A7">
        <v>1218</v>
      </c>
      <c r="B7" s="1">
        <v>4</v>
      </c>
      <c r="C7" s="1">
        <v>19</v>
      </c>
      <c r="D7" s="1">
        <v>117417051.65000001</v>
      </c>
      <c r="E7" s="1">
        <v>34.44</v>
      </c>
      <c r="F7" s="1">
        <v>735</v>
      </c>
      <c r="G7">
        <f t="shared" si="2"/>
        <v>-1.2681634326309601</v>
      </c>
      <c r="H7">
        <f t="shared" si="0"/>
        <v>0.25029069767441858</v>
      </c>
      <c r="J7">
        <v>1718</v>
      </c>
      <c r="K7" s="3">
        <v>29</v>
      </c>
      <c r="L7" s="3">
        <v>34</v>
      </c>
      <c r="M7" s="3">
        <v>104085.26</v>
      </c>
      <c r="N7" s="3">
        <v>10.17</v>
      </c>
      <c r="O7">
        <f t="shared" si="3"/>
        <v>7.3909883720930242E-2</v>
      </c>
      <c r="Q7" s="3">
        <v>1112</v>
      </c>
      <c r="R7" s="3">
        <v>9</v>
      </c>
      <c r="S7" s="3">
        <v>3</v>
      </c>
      <c r="T7" s="3">
        <v>1605060.48</v>
      </c>
      <c r="U7" s="3">
        <v>156.16</v>
      </c>
      <c r="V7" s="3">
        <v>166.63</v>
      </c>
      <c r="W7" s="2">
        <f t="shared" si="1"/>
        <v>0.93716617655884293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BD38-7F37-4BAD-B0D4-FFBEC17DE654}">
  <dimension ref="A1:W8"/>
  <sheetViews>
    <sheetView workbookViewId="0">
      <selection activeCell="O2" sqref="O2:O6"/>
    </sheetView>
  </sheetViews>
  <sheetFormatPr defaultRowHeight="13.8" x14ac:dyDescent="0.25"/>
  <cols>
    <col min="4" max="4" width="12.77734375" bestFit="1" customWidth="1"/>
    <col min="13" max="13" width="12.77734375" bestFit="1" customWidth="1"/>
  </cols>
  <sheetData>
    <row r="1" spans="1:23" x14ac:dyDescent="0.25">
      <c r="A1">
        <v>613</v>
      </c>
      <c r="B1" s="3">
        <v>29</v>
      </c>
      <c r="C1" s="3">
        <v>34</v>
      </c>
      <c r="D1" s="3">
        <v>9862929.8100000005</v>
      </c>
      <c r="E1" s="3">
        <v>116.19</v>
      </c>
      <c r="F1" s="1">
        <v>1</v>
      </c>
    </row>
    <row r="2" spans="1:23" x14ac:dyDescent="0.25">
      <c r="A2">
        <v>1314</v>
      </c>
      <c r="B2" s="1">
        <v>4</v>
      </c>
      <c r="C2" s="1">
        <v>19</v>
      </c>
      <c r="D2" s="1">
        <v>12871524.189999999</v>
      </c>
      <c r="E2" s="1">
        <v>32.299999999999997</v>
      </c>
      <c r="F2" s="1">
        <v>1210</v>
      </c>
      <c r="G2">
        <f>(D2-D1)/$D$1</f>
        <v>0.30504063579055307</v>
      </c>
      <c r="H2">
        <f>E2/E$1</f>
        <v>0.27799294259402701</v>
      </c>
      <c r="J2" s="2">
        <v>1314</v>
      </c>
      <c r="K2" s="3">
        <v>29</v>
      </c>
      <c r="L2" s="3">
        <v>34</v>
      </c>
      <c r="M2" s="3">
        <v>-255792.75</v>
      </c>
      <c r="N2" s="3">
        <v>-24.45</v>
      </c>
      <c r="O2" s="2">
        <f t="shared" ref="O2:O6" si="0">N2/E$1</f>
        <v>-0.21043119029176349</v>
      </c>
      <c r="Q2" s="3">
        <v>607</v>
      </c>
      <c r="R2" s="3">
        <v>14</v>
      </c>
      <c r="S2" s="3">
        <v>9</v>
      </c>
      <c r="T2" s="3">
        <v>-569700.80000000005</v>
      </c>
      <c r="U2" s="3">
        <v>-58.23</v>
      </c>
      <c r="V2" s="3">
        <v>214.14</v>
      </c>
      <c r="W2" s="2">
        <f t="shared" ref="W2:W8" si="1">U2/V2</f>
        <v>-0.27192490893807791</v>
      </c>
    </row>
    <row r="3" spans="1:23" x14ac:dyDescent="0.25">
      <c r="A3">
        <v>1315</v>
      </c>
      <c r="B3" s="1">
        <v>4</v>
      </c>
      <c r="C3" s="1">
        <v>19</v>
      </c>
      <c r="D3" s="1">
        <v>26645286.629999999</v>
      </c>
      <c r="E3" s="1">
        <v>27.32</v>
      </c>
      <c r="F3" s="1">
        <v>3617</v>
      </c>
      <c r="G3">
        <f t="shared" ref="G3:G6" si="2">(D3-D2)/$D$1</f>
        <v>1.3965183475233511</v>
      </c>
      <c r="H3">
        <f>E3/E$1</f>
        <v>0.23513211119717706</v>
      </c>
      <c r="J3" s="2">
        <v>1415</v>
      </c>
      <c r="K3" s="3">
        <v>29</v>
      </c>
      <c r="L3" s="3">
        <v>34</v>
      </c>
      <c r="M3" s="3">
        <v>765316.25</v>
      </c>
      <c r="N3" s="3">
        <v>76.67</v>
      </c>
      <c r="O3" s="2">
        <f t="shared" si="0"/>
        <v>0.6598674584731905</v>
      </c>
      <c r="Q3" s="3">
        <v>708</v>
      </c>
      <c r="R3" s="3">
        <v>9</v>
      </c>
      <c r="S3" s="3">
        <v>4</v>
      </c>
      <c r="T3" s="3">
        <v>0</v>
      </c>
      <c r="U3" s="3">
        <v>0</v>
      </c>
      <c r="V3" s="3">
        <v>454.98</v>
      </c>
      <c r="W3" s="2">
        <f t="shared" si="1"/>
        <v>0</v>
      </c>
    </row>
    <row r="4" spans="1:23" x14ac:dyDescent="0.25">
      <c r="A4">
        <v>1316</v>
      </c>
      <c r="B4" s="1">
        <v>4</v>
      </c>
      <c r="C4" s="1">
        <v>19</v>
      </c>
      <c r="D4" s="1">
        <v>64841228.200000003</v>
      </c>
      <c r="E4" s="1">
        <v>39.67</v>
      </c>
      <c r="F4" s="1">
        <v>1725</v>
      </c>
      <c r="G4">
        <f t="shared" si="2"/>
        <v>3.8726770144174845</v>
      </c>
      <c r="H4">
        <f>E4/E$1</f>
        <v>0.34142353042430507</v>
      </c>
      <c r="J4" s="2">
        <v>1516</v>
      </c>
      <c r="K4" s="3">
        <v>29</v>
      </c>
      <c r="L4" s="3">
        <v>34</v>
      </c>
      <c r="M4" s="3">
        <v>-435397.28</v>
      </c>
      <c r="N4" s="3">
        <v>-42.38</v>
      </c>
      <c r="O4" s="2">
        <f t="shared" si="0"/>
        <v>-0.36474739650572341</v>
      </c>
      <c r="Q4" s="3">
        <v>809</v>
      </c>
      <c r="R4" s="3">
        <v>6</v>
      </c>
      <c r="S4" s="3">
        <v>2</v>
      </c>
      <c r="T4" s="3">
        <v>-1060968.68</v>
      </c>
      <c r="U4" s="3">
        <v>-106.9</v>
      </c>
      <c r="V4" s="3">
        <v>415.9</v>
      </c>
      <c r="W4" s="2">
        <f t="shared" si="1"/>
        <v>-0.25703294061072374</v>
      </c>
    </row>
    <row r="5" spans="1:23" x14ac:dyDescent="0.25">
      <c r="A5">
        <v>1317</v>
      </c>
      <c r="B5" s="1">
        <v>4</v>
      </c>
      <c r="C5" s="1">
        <v>19</v>
      </c>
      <c r="D5" s="1">
        <v>110214322.23</v>
      </c>
      <c r="E5" s="1">
        <v>49.01</v>
      </c>
      <c r="F5" s="1">
        <v>1419</v>
      </c>
      <c r="G5">
        <f t="shared" si="2"/>
        <v>4.6003667169968434</v>
      </c>
      <c r="H5">
        <f>E5/E$1</f>
        <v>0.42180910577502367</v>
      </c>
      <c r="J5" s="2">
        <v>1617</v>
      </c>
      <c r="K5" s="3">
        <v>29</v>
      </c>
      <c r="L5" s="3">
        <v>34</v>
      </c>
      <c r="M5" s="3">
        <v>377264.47</v>
      </c>
      <c r="N5" s="3">
        <v>35.03</v>
      </c>
      <c r="O5" s="2">
        <f t="shared" si="0"/>
        <v>0.30148894052844483</v>
      </c>
      <c r="Q5" s="3">
        <v>910</v>
      </c>
      <c r="R5" s="3">
        <v>10</v>
      </c>
      <c r="S5" s="3">
        <v>6</v>
      </c>
      <c r="T5" s="3">
        <v>-148463.70000000001</v>
      </c>
      <c r="U5" s="3">
        <v>-14.72</v>
      </c>
      <c r="V5" s="3">
        <v>192.34</v>
      </c>
      <c r="W5" s="2">
        <f t="shared" si="1"/>
        <v>-7.6531142768014981E-2</v>
      </c>
    </row>
    <row r="6" spans="1:23" x14ac:dyDescent="0.25">
      <c r="A6">
        <v>1318</v>
      </c>
      <c r="B6" s="1">
        <v>4</v>
      </c>
      <c r="C6" s="1">
        <v>19</v>
      </c>
      <c r="D6" s="1">
        <v>97042256.489999995</v>
      </c>
      <c r="E6" s="1">
        <v>34.54</v>
      </c>
      <c r="F6" s="1">
        <v>1222</v>
      </c>
      <c r="G6">
        <f t="shared" si="2"/>
        <v>-1.3355124687843651</v>
      </c>
      <c r="H6">
        <f>E6/E$1</f>
        <v>0.29727171012995957</v>
      </c>
      <c r="J6" s="2">
        <v>1718</v>
      </c>
      <c r="K6" s="3">
        <v>29</v>
      </c>
      <c r="L6" s="3">
        <v>34</v>
      </c>
      <c r="M6" s="3">
        <v>104085.26</v>
      </c>
      <c r="N6" s="3">
        <v>10.17</v>
      </c>
      <c r="O6" s="2">
        <f t="shared" si="0"/>
        <v>8.7529047250193656E-2</v>
      </c>
      <c r="Q6" s="3">
        <v>1011</v>
      </c>
      <c r="R6" s="3">
        <v>4</v>
      </c>
      <c r="S6" s="3">
        <v>3</v>
      </c>
      <c r="T6" s="3">
        <v>-237275.28</v>
      </c>
      <c r="U6" s="3">
        <v>-23.67</v>
      </c>
      <c r="V6" s="3">
        <v>282.64</v>
      </c>
      <c r="W6" s="2">
        <f t="shared" si="1"/>
        <v>-8.3746108123407881E-2</v>
      </c>
    </row>
    <row r="7" spans="1:23" x14ac:dyDescent="0.25">
      <c r="Q7" s="3">
        <v>1112</v>
      </c>
      <c r="R7" s="3">
        <v>9</v>
      </c>
      <c r="S7" s="3">
        <v>3</v>
      </c>
      <c r="T7" s="3">
        <v>0</v>
      </c>
      <c r="U7" s="3">
        <v>0</v>
      </c>
      <c r="V7" s="3">
        <v>166.63</v>
      </c>
      <c r="W7" s="2">
        <f t="shared" si="1"/>
        <v>0</v>
      </c>
    </row>
    <row r="8" spans="1:23" x14ac:dyDescent="0.25">
      <c r="Q8" s="3">
        <v>1213</v>
      </c>
      <c r="R8" s="3">
        <v>11</v>
      </c>
      <c r="S8" s="3">
        <v>4</v>
      </c>
      <c r="T8" s="3">
        <v>0</v>
      </c>
      <c r="U8" s="3">
        <v>0</v>
      </c>
      <c r="V8" s="3">
        <v>298.58</v>
      </c>
      <c r="W8" s="2">
        <f t="shared" si="1"/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5097-59A6-4BFF-A1EA-F4FA65F5EC9E}">
  <dimension ref="A1:W9"/>
  <sheetViews>
    <sheetView workbookViewId="0">
      <selection activeCell="O2" sqref="O2:O5"/>
    </sheetView>
  </sheetViews>
  <sheetFormatPr defaultRowHeight="13.8" x14ac:dyDescent="0.25"/>
  <cols>
    <col min="4" max="4" width="12.77734375" bestFit="1" customWidth="1"/>
  </cols>
  <sheetData>
    <row r="1" spans="1:23" x14ac:dyDescent="0.25">
      <c r="A1">
        <v>614</v>
      </c>
      <c r="B1" s="3">
        <v>29</v>
      </c>
      <c r="C1" s="3">
        <v>34</v>
      </c>
      <c r="D1" s="3">
        <v>10371667.66</v>
      </c>
      <c r="E1" s="3">
        <v>106.93</v>
      </c>
      <c r="F1" s="1">
        <v>1</v>
      </c>
    </row>
    <row r="2" spans="1:23" x14ac:dyDescent="0.25">
      <c r="A2">
        <v>1415</v>
      </c>
      <c r="B2" s="1">
        <v>8</v>
      </c>
      <c r="C2" s="1">
        <v>19</v>
      </c>
      <c r="D2" s="1">
        <v>4790044.53</v>
      </c>
      <c r="E2" s="1">
        <v>10.25</v>
      </c>
      <c r="F2" s="1">
        <v>4917</v>
      </c>
      <c r="G2">
        <f>(D2-D1)/$D$1</f>
        <v>-0.53816062305259016</v>
      </c>
      <c r="H2">
        <f>E2/E$1</f>
        <v>9.5857102777517994E-2</v>
      </c>
      <c r="J2" s="2">
        <v>1415</v>
      </c>
      <c r="K2" s="3">
        <v>29</v>
      </c>
      <c r="L2" s="3">
        <v>34</v>
      </c>
      <c r="M2" s="3">
        <v>765316.25</v>
      </c>
      <c r="N2" s="3">
        <v>76.67</v>
      </c>
      <c r="O2" s="2">
        <f t="shared" ref="O2:O5" si="0">N2/E$1</f>
        <v>0.71701112877583462</v>
      </c>
      <c r="Q2" s="3">
        <v>607</v>
      </c>
      <c r="R2" s="3">
        <v>14</v>
      </c>
      <c r="S2" s="3">
        <v>9</v>
      </c>
      <c r="T2" s="3">
        <v>381833.35</v>
      </c>
      <c r="U2" s="3">
        <v>36.54</v>
      </c>
      <c r="V2" s="3">
        <v>214.14</v>
      </c>
      <c r="W2" s="2">
        <f t="shared" ref="W2:W9" si="1">U2/V2</f>
        <v>0.17063603250210144</v>
      </c>
    </row>
    <row r="3" spans="1:23" x14ac:dyDescent="0.25">
      <c r="A3">
        <v>1416</v>
      </c>
      <c r="B3" s="1">
        <v>8</v>
      </c>
      <c r="C3" s="1">
        <v>19</v>
      </c>
      <c r="D3" s="1">
        <v>48786877.200000003</v>
      </c>
      <c r="E3" s="1">
        <v>46.37</v>
      </c>
      <c r="F3" s="1">
        <v>1597</v>
      </c>
      <c r="G3">
        <f t="shared" ref="G3:G5" si="2">(D3-D2)/$D$1</f>
        <v>4.2420210627921335</v>
      </c>
      <c r="H3">
        <f t="shared" ref="H3:H5" si="3">E3/E$1</f>
        <v>0.43364818105302527</v>
      </c>
      <c r="J3" s="2">
        <v>1516</v>
      </c>
      <c r="K3" s="3">
        <v>29</v>
      </c>
      <c r="L3" s="3">
        <v>34</v>
      </c>
      <c r="M3" s="3">
        <v>-435397.28</v>
      </c>
      <c r="N3" s="3">
        <v>-42.38</v>
      </c>
      <c r="O3" s="2">
        <f t="shared" si="0"/>
        <v>-0.39633405031328905</v>
      </c>
      <c r="Q3" s="3">
        <v>708</v>
      </c>
      <c r="R3" s="3">
        <v>9</v>
      </c>
      <c r="S3" s="3">
        <v>4</v>
      </c>
      <c r="T3" s="3">
        <v>878279.15</v>
      </c>
      <c r="U3" s="3">
        <v>82.86</v>
      </c>
      <c r="V3" s="3">
        <v>454.98</v>
      </c>
      <c r="W3" s="2">
        <f t="shared" si="1"/>
        <v>0.18211789529210073</v>
      </c>
    </row>
    <row r="4" spans="1:23" x14ac:dyDescent="0.25">
      <c r="A4">
        <v>1417</v>
      </c>
      <c r="B4" s="1">
        <v>8</v>
      </c>
      <c r="C4" s="1">
        <v>19</v>
      </c>
      <c r="D4" s="1">
        <v>109330037.52</v>
      </c>
      <c r="E4" s="1">
        <v>66.47</v>
      </c>
      <c r="F4" s="1">
        <v>744</v>
      </c>
      <c r="G4">
        <f t="shared" si="2"/>
        <v>5.8373602302640686</v>
      </c>
      <c r="H4">
        <f t="shared" si="3"/>
        <v>0.6216216216216216</v>
      </c>
      <c r="J4" s="2">
        <v>1617</v>
      </c>
      <c r="K4" s="3">
        <v>29</v>
      </c>
      <c r="L4" s="3">
        <v>34</v>
      </c>
      <c r="M4" s="3">
        <v>377264.47</v>
      </c>
      <c r="N4" s="3">
        <v>35.03</v>
      </c>
      <c r="O4" s="2">
        <f t="shared" si="0"/>
        <v>0.32759749368745905</v>
      </c>
      <c r="Q4" s="3">
        <v>809</v>
      </c>
      <c r="R4" s="3">
        <v>6</v>
      </c>
      <c r="S4" s="3">
        <v>2</v>
      </c>
      <c r="T4" s="3">
        <v>-81591.53</v>
      </c>
      <c r="U4" s="3">
        <v>-7.71</v>
      </c>
      <c r="V4" s="3">
        <v>415.9</v>
      </c>
      <c r="W4" s="2">
        <f t="shared" si="1"/>
        <v>-1.8538110122625632E-2</v>
      </c>
    </row>
    <row r="5" spans="1:23" x14ac:dyDescent="0.25">
      <c r="A5">
        <v>1418</v>
      </c>
      <c r="B5" s="1">
        <v>8</v>
      </c>
      <c r="C5" s="1">
        <v>19</v>
      </c>
      <c r="D5" s="1">
        <v>105074470.15000001</v>
      </c>
      <c r="E5" s="1">
        <v>47.96</v>
      </c>
      <c r="F5" s="1">
        <v>379</v>
      </c>
      <c r="G5">
        <f t="shared" si="2"/>
        <v>-0.41030695443629261</v>
      </c>
      <c r="H5">
        <f t="shared" si="3"/>
        <v>0.44851772187412325</v>
      </c>
      <c r="J5" s="2">
        <v>1718</v>
      </c>
      <c r="K5" s="3">
        <v>29</v>
      </c>
      <c r="L5" s="3">
        <v>34</v>
      </c>
      <c r="M5" s="3">
        <v>104085.26</v>
      </c>
      <c r="N5" s="3">
        <v>10.17</v>
      </c>
      <c r="O5" s="2">
        <f t="shared" si="0"/>
        <v>9.5108949780230045E-2</v>
      </c>
      <c r="Q5" s="3">
        <v>910</v>
      </c>
      <c r="R5" s="3">
        <v>10</v>
      </c>
      <c r="S5" s="3">
        <v>6</v>
      </c>
      <c r="T5" s="3">
        <v>827573</v>
      </c>
      <c r="U5" s="3">
        <v>78.08</v>
      </c>
      <c r="V5" s="3">
        <v>192.34</v>
      </c>
      <c r="W5" s="2">
        <f t="shared" si="1"/>
        <v>0.40594780076947073</v>
      </c>
    </row>
    <row r="6" spans="1:23" x14ac:dyDescent="0.25">
      <c r="Q6" s="3">
        <v>1011</v>
      </c>
      <c r="R6" s="3">
        <v>4</v>
      </c>
      <c r="S6" s="3">
        <v>3</v>
      </c>
      <c r="T6" s="3">
        <v>-404312</v>
      </c>
      <c r="U6" s="3">
        <v>-38.21</v>
      </c>
      <c r="V6" s="3">
        <v>282.64</v>
      </c>
      <c r="W6" s="2">
        <f t="shared" si="1"/>
        <v>-0.13518964053212568</v>
      </c>
    </row>
    <row r="7" spans="1:23" x14ac:dyDescent="0.25">
      <c r="Q7" s="3">
        <v>1112</v>
      </c>
      <c r="R7" s="3">
        <v>9</v>
      </c>
      <c r="S7" s="3">
        <v>3</v>
      </c>
      <c r="T7" s="3">
        <v>-494926.45</v>
      </c>
      <c r="U7" s="3">
        <v>-46.7</v>
      </c>
      <c r="V7" s="3">
        <v>166.63</v>
      </c>
      <c r="W7" s="2">
        <f t="shared" si="1"/>
        <v>-0.28026165756466426</v>
      </c>
    </row>
    <row r="8" spans="1:23" x14ac:dyDescent="0.25">
      <c r="Q8" s="3">
        <v>1213</v>
      </c>
      <c r="R8" s="3">
        <v>11</v>
      </c>
      <c r="S8" s="3">
        <v>4</v>
      </c>
      <c r="T8" s="3">
        <v>865184.47</v>
      </c>
      <c r="U8" s="3">
        <v>81.63</v>
      </c>
      <c r="V8" s="3">
        <v>298.58</v>
      </c>
      <c r="W8" s="2">
        <f t="shared" si="1"/>
        <v>0.27339406524214616</v>
      </c>
    </row>
    <row r="9" spans="1:23" x14ac:dyDescent="0.25">
      <c r="Q9" s="3">
        <v>1314</v>
      </c>
      <c r="R9" s="3">
        <v>37</v>
      </c>
      <c r="S9" s="3">
        <v>38</v>
      </c>
      <c r="T9" s="3">
        <v>-336840.5</v>
      </c>
      <c r="U9" s="3">
        <v>-34.26</v>
      </c>
      <c r="V9" s="3">
        <v>208.02</v>
      </c>
      <c r="W9" s="2">
        <f t="shared" si="1"/>
        <v>-0.16469570233631381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F7C5-529A-4B4C-95B0-8B74562BA402}">
  <dimension ref="A1:W10"/>
  <sheetViews>
    <sheetView workbookViewId="0">
      <selection activeCell="O2" sqref="O2:O4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615</v>
      </c>
      <c r="B1" s="3">
        <v>29</v>
      </c>
      <c r="C1" s="3">
        <v>34</v>
      </c>
      <c r="D1" s="3">
        <v>12412510.810000001</v>
      </c>
      <c r="E1" s="3">
        <v>113.76</v>
      </c>
      <c r="F1" s="1">
        <v>1</v>
      </c>
      <c r="K1" s="3"/>
      <c r="L1" s="3"/>
      <c r="M1" s="3"/>
      <c r="N1" s="3"/>
      <c r="O1" s="2"/>
    </row>
    <row r="2" spans="1:23" x14ac:dyDescent="0.25">
      <c r="A2">
        <v>1516</v>
      </c>
      <c r="B2" s="1">
        <v>2</v>
      </c>
      <c r="C2" s="1">
        <v>33</v>
      </c>
      <c r="D2" s="1">
        <v>35570356.259999998</v>
      </c>
      <c r="E2" s="1">
        <v>74.75</v>
      </c>
      <c r="F2" s="1">
        <v>644</v>
      </c>
      <c r="G2">
        <f>(D2-D1)/$D$1</f>
        <v>1.8656858233181264</v>
      </c>
      <c r="H2">
        <f>E2/E$1</f>
        <v>0.6570850914205344</v>
      </c>
      <c r="J2" s="2">
        <v>1516</v>
      </c>
      <c r="K2" s="3">
        <v>29</v>
      </c>
      <c r="L2" s="3">
        <v>34</v>
      </c>
      <c r="M2" s="3">
        <v>-435397.28</v>
      </c>
      <c r="N2" s="3">
        <v>-42.38</v>
      </c>
      <c r="O2" s="2">
        <f t="shared" ref="O2:O4" si="0">N2/E$1</f>
        <v>-0.37253867791842477</v>
      </c>
      <c r="Q2" s="3">
        <v>607</v>
      </c>
      <c r="R2" s="3">
        <v>14</v>
      </c>
      <c r="S2" s="3">
        <v>9</v>
      </c>
      <c r="T2" s="3">
        <v>-2064340.8</v>
      </c>
      <c r="U2" s="3">
        <v>-201.4</v>
      </c>
      <c r="V2" s="3">
        <v>214.14</v>
      </c>
      <c r="W2" s="2">
        <f t="shared" ref="W2:W10" si="1">U2/V2</f>
        <v>-0.94050621089007203</v>
      </c>
    </row>
    <row r="3" spans="1:23" x14ac:dyDescent="0.25">
      <c r="A3">
        <v>1517</v>
      </c>
      <c r="B3" s="1">
        <v>2</v>
      </c>
      <c r="C3" s="1">
        <v>33</v>
      </c>
      <c r="D3" s="1">
        <v>105525656.23</v>
      </c>
      <c r="E3" s="1">
        <v>101.79</v>
      </c>
      <c r="F3" s="1">
        <v>37</v>
      </c>
      <c r="G3">
        <f t="shared" ref="G3:G4" si="2">(D3-D2)/$D$1</f>
        <v>5.6358702152058786</v>
      </c>
      <c r="H3">
        <f>E3/E$1</f>
        <v>0.89477848101265822</v>
      </c>
      <c r="J3" s="2">
        <v>1617</v>
      </c>
      <c r="K3" s="3">
        <v>29</v>
      </c>
      <c r="L3" s="3">
        <v>34</v>
      </c>
      <c r="M3" s="3">
        <v>377264.47</v>
      </c>
      <c r="N3" s="3">
        <v>35.03</v>
      </c>
      <c r="O3" s="2">
        <f t="shared" si="0"/>
        <v>0.30792897327707452</v>
      </c>
      <c r="Q3" s="3">
        <v>708</v>
      </c>
      <c r="R3" s="3">
        <v>9</v>
      </c>
      <c r="S3" s="3">
        <v>4</v>
      </c>
      <c r="T3" s="3">
        <v>-1177925.7</v>
      </c>
      <c r="U3" s="3">
        <v>-121.1</v>
      </c>
      <c r="V3" s="3">
        <v>454.98</v>
      </c>
      <c r="W3" s="2">
        <f t="shared" si="1"/>
        <v>-0.26616554573827417</v>
      </c>
    </row>
    <row r="4" spans="1:23" x14ac:dyDescent="0.25">
      <c r="A4">
        <v>1518</v>
      </c>
      <c r="B4" s="1">
        <v>2</v>
      </c>
      <c r="C4" s="1">
        <v>33</v>
      </c>
      <c r="D4" s="1">
        <v>100029830.36</v>
      </c>
      <c r="E4" s="1">
        <v>63.88</v>
      </c>
      <c r="F4" s="1">
        <v>43</v>
      </c>
      <c r="G4">
        <f t="shared" si="2"/>
        <v>-0.44276504199072714</v>
      </c>
      <c r="H4">
        <f>E4/E$1</f>
        <v>0.5615330520393812</v>
      </c>
      <c r="J4" s="2">
        <v>1718</v>
      </c>
      <c r="K4" s="3">
        <v>29</v>
      </c>
      <c r="L4" s="3">
        <v>34</v>
      </c>
      <c r="M4" s="3">
        <v>104085.26</v>
      </c>
      <c r="N4" s="3">
        <v>10.17</v>
      </c>
      <c r="O4" s="2">
        <f t="shared" si="0"/>
        <v>8.9398734177215181E-2</v>
      </c>
      <c r="Q4" s="3">
        <v>809</v>
      </c>
      <c r="R4" s="3">
        <v>6</v>
      </c>
      <c r="S4" s="3">
        <v>2</v>
      </c>
      <c r="T4" s="3">
        <v>21963.9</v>
      </c>
      <c r="U4" s="3">
        <v>2.21</v>
      </c>
      <c r="V4" s="3">
        <v>415.9</v>
      </c>
      <c r="W4" s="2">
        <f t="shared" si="1"/>
        <v>5.3137773503245979E-3</v>
      </c>
    </row>
    <row r="5" spans="1:23" x14ac:dyDescent="0.25">
      <c r="Q5" s="3">
        <v>910</v>
      </c>
      <c r="R5" s="3">
        <v>10</v>
      </c>
      <c r="S5" s="3">
        <v>6</v>
      </c>
      <c r="T5" s="3">
        <v>68999.100000000006</v>
      </c>
      <c r="U5" s="3">
        <v>6.1</v>
      </c>
      <c r="V5" s="3">
        <v>192.34</v>
      </c>
      <c r="W5" s="2">
        <f t="shared" si="1"/>
        <v>3.1714671935114895E-2</v>
      </c>
    </row>
    <row r="6" spans="1:23" x14ac:dyDescent="0.25">
      <c r="Q6" s="3">
        <v>1011</v>
      </c>
      <c r="R6" s="3">
        <v>4</v>
      </c>
      <c r="S6" s="3">
        <v>3</v>
      </c>
      <c r="T6" s="3">
        <v>782799.35</v>
      </c>
      <c r="U6" s="3">
        <v>77.849999999999994</v>
      </c>
      <c r="V6" s="3">
        <v>282.64</v>
      </c>
      <c r="W6" s="2">
        <f t="shared" si="1"/>
        <v>0.27543872063402208</v>
      </c>
    </row>
    <row r="7" spans="1:23" x14ac:dyDescent="0.25">
      <c r="Q7" s="3">
        <v>1112</v>
      </c>
      <c r="R7" s="3">
        <v>9</v>
      </c>
      <c r="S7" s="3">
        <v>3</v>
      </c>
      <c r="T7" s="3">
        <v>-1177925.7</v>
      </c>
      <c r="U7" s="3">
        <v>-121.1</v>
      </c>
      <c r="V7" s="3">
        <v>166.63</v>
      </c>
      <c r="W7" s="2">
        <f t="shared" si="1"/>
        <v>-0.72675988717517848</v>
      </c>
    </row>
    <row r="8" spans="1:23" x14ac:dyDescent="0.25">
      <c r="Q8" s="3">
        <v>1213</v>
      </c>
      <c r="R8" s="3">
        <v>11</v>
      </c>
      <c r="S8" s="3">
        <v>4</v>
      </c>
      <c r="T8" s="3">
        <v>-1871224.9</v>
      </c>
      <c r="U8" s="3">
        <v>-186.48</v>
      </c>
      <c r="V8" s="3">
        <v>298.58</v>
      </c>
      <c r="W8" s="2">
        <f t="shared" si="1"/>
        <v>-0.62455623283542094</v>
      </c>
    </row>
    <row r="9" spans="1:23" x14ac:dyDescent="0.25">
      <c r="Q9" s="3">
        <v>1314</v>
      </c>
      <c r="R9" s="3">
        <v>37</v>
      </c>
      <c r="S9" s="3">
        <v>38</v>
      </c>
      <c r="T9" s="3">
        <v>919142</v>
      </c>
      <c r="U9" s="3">
        <v>85.62</v>
      </c>
      <c r="V9" s="3">
        <v>208.02</v>
      </c>
      <c r="W9" s="2">
        <f t="shared" si="1"/>
        <v>0.41159503893856358</v>
      </c>
    </row>
    <row r="10" spans="1:23" x14ac:dyDescent="0.25">
      <c r="Q10" s="3">
        <v>1415</v>
      </c>
      <c r="R10" s="3">
        <v>7</v>
      </c>
      <c r="S10" s="3">
        <v>4</v>
      </c>
      <c r="T10" s="3">
        <v>-652631.25</v>
      </c>
      <c r="U10" s="3">
        <v>-62.42</v>
      </c>
      <c r="V10" s="3">
        <v>119.55</v>
      </c>
      <c r="W10" s="2">
        <f t="shared" si="1"/>
        <v>-0.52212463404433296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7CA7-C8FC-45A8-BB9B-8860A67E39D1}">
  <dimension ref="A1:W11"/>
  <sheetViews>
    <sheetView workbookViewId="0">
      <selection activeCell="O2" sqref="O2:O3"/>
    </sheetView>
  </sheetViews>
  <sheetFormatPr defaultRowHeight="13.8" x14ac:dyDescent="0.25"/>
  <cols>
    <col min="4" max="4" width="12.77734375" bestFit="1" customWidth="1"/>
    <col min="5" max="5" width="6.5546875" bestFit="1" customWidth="1"/>
  </cols>
  <sheetData>
    <row r="1" spans="1:23" x14ac:dyDescent="0.25">
      <c r="A1">
        <v>616</v>
      </c>
      <c r="B1" s="3">
        <v>29</v>
      </c>
      <c r="C1" s="3">
        <v>34</v>
      </c>
      <c r="D1" s="3">
        <v>13083898.09</v>
      </c>
      <c r="E1" s="3">
        <v>107.96</v>
      </c>
      <c r="F1" s="1">
        <v>1</v>
      </c>
    </row>
    <row r="2" spans="1:23" x14ac:dyDescent="0.25">
      <c r="A2">
        <v>1617</v>
      </c>
      <c r="B2" s="1">
        <v>2</v>
      </c>
      <c r="C2" s="1">
        <v>33</v>
      </c>
      <c r="D2" s="1">
        <v>18656188.260000002</v>
      </c>
      <c r="E2" s="1">
        <v>37.4</v>
      </c>
      <c r="F2" s="1">
        <v>962</v>
      </c>
      <c r="G2">
        <f>(D2-D1)/$D$1</f>
        <v>0.42588914493753915</v>
      </c>
      <c r="H2">
        <f>E2/E$1</f>
        <v>0.34642460170433492</v>
      </c>
      <c r="J2" s="2">
        <v>1617</v>
      </c>
      <c r="K2" s="3">
        <v>29</v>
      </c>
      <c r="L2" s="3">
        <v>34</v>
      </c>
      <c r="M2" s="3">
        <v>377264.47</v>
      </c>
      <c r="N2" s="3">
        <v>35.03</v>
      </c>
      <c r="O2" s="2">
        <f t="shared" ref="O2:O3" si="0">N2/E$1</f>
        <v>0.3244720266765469</v>
      </c>
      <c r="Q2" s="3">
        <v>607</v>
      </c>
      <c r="R2" s="3">
        <v>14</v>
      </c>
      <c r="S2" s="3">
        <v>9</v>
      </c>
      <c r="T2" s="3">
        <v>1025329</v>
      </c>
      <c r="U2" s="3">
        <v>103.08</v>
      </c>
      <c r="V2" s="3">
        <v>214.14</v>
      </c>
      <c r="W2" s="2">
        <f t="shared" ref="W2:W11" si="1">U2/V2</f>
        <v>0.48136732978425334</v>
      </c>
    </row>
    <row r="3" spans="1:23" x14ac:dyDescent="0.25">
      <c r="A3">
        <v>1618</v>
      </c>
      <c r="B3" s="1">
        <v>2</v>
      </c>
      <c r="C3" s="1">
        <v>33</v>
      </c>
      <c r="D3" s="1">
        <v>10694026.689999999</v>
      </c>
      <c r="E3" s="1">
        <v>10.27</v>
      </c>
      <c r="F3" s="1">
        <v>1025</v>
      </c>
      <c r="G3">
        <f>(D3-D2)/$D$1</f>
        <v>-0.6085465902616185</v>
      </c>
      <c r="H3">
        <f>E3/E$1</f>
        <v>9.5127825120414969E-2</v>
      </c>
      <c r="J3" s="2">
        <v>1718</v>
      </c>
      <c r="K3" s="3">
        <v>29</v>
      </c>
      <c r="L3" s="3">
        <v>34</v>
      </c>
      <c r="M3" s="3">
        <v>104085.26</v>
      </c>
      <c r="N3" s="3">
        <v>10.17</v>
      </c>
      <c r="O3" s="2">
        <f t="shared" si="0"/>
        <v>9.4201556131900704E-2</v>
      </c>
      <c r="Q3" s="3">
        <v>708</v>
      </c>
      <c r="R3" s="3">
        <v>9</v>
      </c>
      <c r="S3" s="3">
        <v>4</v>
      </c>
      <c r="T3" s="3">
        <v>95989.52</v>
      </c>
      <c r="U3" s="3">
        <v>0</v>
      </c>
      <c r="V3" s="3">
        <v>454.98</v>
      </c>
      <c r="W3" s="2">
        <f t="shared" si="1"/>
        <v>0</v>
      </c>
    </row>
    <row r="4" spans="1:23" x14ac:dyDescent="0.25">
      <c r="Q4" s="3">
        <v>809</v>
      </c>
      <c r="R4" s="3">
        <v>6</v>
      </c>
      <c r="S4" s="3">
        <v>2</v>
      </c>
      <c r="T4" s="3">
        <v>2735345.42</v>
      </c>
      <c r="U4" s="3">
        <v>270.06</v>
      </c>
      <c r="V4" s="3">
        <v>415.9</v>
      </c>
      <c r="W4" s="2">
        <f t="shared" si="1"/>
        <v>0.64933878336138495</v>
      </c>
    </row>
    <row r="5" spans="1:23" x14ac:dyDescent="0.25">
      <c r="Q5" s="3">
        <v>910</v>
      </c>
      <c r="R5" s="3">
        <v>10</v>
      </c>
      <c r="S5" s="3">
        <v>6</v>
      </c>
      <c r="T5" s="3">
        <v>3036020.63</v>
      </c>
      <c r="U5" s="3">
        <v>281.3</v>
      </c>
      <c r="V5" s="3">
        <v>192.34</v>
      </c>
      <c r="W5" s="2">
        <f t="shared" si="1"/>
        <v>1.4625142975980037</v>
      </c>
    </row>
    <row r="6" spans="1:23" x14ac:dyDescent="0.25">
      <c r="Q6" s="3">
        <v>1011</v>
      </c>
      <c r="R6" s="3">
        <v>4</v>
      </c>
      <c r="S6" s="3">
        <v>3</v>
      </c>
      <c r="T6" s="3">
        <v>2335714.7999999998</v>
      </c>
      <c r="U6" s="3">
        <v>198.64</v>
      </c>
      <c r="V6" s="3">
        <v>282.64</v>
      </c>
      <c r="W6" s="2">
        <f t="shared" si="1"/>
        <v>0.7028021511463346</v>
      </c>
    </row>
    <row r="7" spans="1:23" x14ac:dyDescent="0.25">
      <c r="Q7" s="3">
        <v>1112</v>
      </c>
      <c r="R7" s="3">
        <v>9</v>
      </c>
      <c r="S7" s="3">
        <v>3</v>
      </c>
      <c r="T7" s="3">
        <v>95989.52</v>
      </c>
      <c r="U7" s="3">
        <v>0</v>
      </c>
      <c r="V7" s="3">
        <v>166.63</v>
      </c>
      <c r="W7" s="2">
        <f t="shared" si="1"/>
        <v>0</v>
      </c>
    </row>
    <row r="8" spans="1:23" x14ac:dyDescent="0.25">
      <c r="Q8" s="3">
        <v>1213</v>
      </c>
      <c r="R8" s="3">
        <v>11</v>
      </c>
      <c r="S8" s="3">
        <v>4</v>
      </c>
      <c r="T8" s="3">
        <v>2323367.88</v>
      </c>
      <c r="U8" s="3">
        <v>229.49</v>
      </c>
      <c r="V8" s="3">
        <v>298.58</v>
      </c>
      <c r="W8" s="2">
        <f t="shared" si="1"/>
        <v>0.76860472905084076</v>
      </c>
    </row>
    <row r="9" spans="1:23" x14ac:dyDescent="0.25">
      <c r="Q9" s="3">
        <v>1314</v>
      </c>
      <c r="R9" s="3">
        <v>37</v>
      </c>
      <c r="S9" s="3">
        <v>38</v>
      </c>
      <c r="T9" s="3">
        <v>604522.80000000005</v>
      </c>
      <c r="U9" s="3">
        <v>63.09</v>
      </c>
      <c r="V9" s="3">
        <v>208.02</v>
      </c>
      <c r="W9" s="2">
        <f t="shared" si="1"/>
        <v>0.30328814537063742</v>
      </c>
    </row>
    <row r="10" spans="1:23" x14ac:dyDescent="0.25">
      <c r="Q10" s="3">
        <v>1415</v>
      </c>
      <c r="R10" s="3">
        <v>7</v>
      </c>
      <c r="S10" s="3">
        <v>4</v>
      </c>
      <c r="T10" s="3">
        <v>-34144.07</v>
      </c>
      <c r="U10" s="3">
        <v>-3.56</v>
      </c>
      <c r="V10" s="3">
        <v>119.55</v>
      </c>
      <c r="W10" s="2">
        <f t="shared" si="1"/>
        <v>-2.9778335424508574E-2</v>
      </c>
    </row>
    <row r="11" spans="1:23" x14ac:dyDescent="0.25">
      <c r="Q11" s="3">
        <v>1516</v>
      </c>
      <c r="R11" s="3">
        <v>35</v>
      </c>
      <c r="S11" s="3">
        <v>4</v>
      </c>
      <c r="T11" s="3">
        <v>-505278.95</v>
      </c>
      <c r="U11" s="3">
        <v>-53.96</v>
      </c>
      <c r="V11" s="3">
        <v>109.6</v>
      </c>
      <c r="W11" s="2">
        <f t="shared" si="1"/>
        <v>-0.49233576642335769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C372-AB7F-484D-974C-9DCA9111CE5B}">
  <dimension ref="A1:P12"/>
  <sheetViews>
    <sheetView workbookViewId="0">
      <selection activeCell="H2" sqref="H2"/>
    </sheetView>
  </sheetViews>
  <sheetFormatPr defaultRowHeight="13.8" x14ac:dyDescent="0.25"/>
  <cols>
    <col min="4" max="4" width="12.77734375" bestFit="1" customWidth="1"/>
  </cols>
  <sheetData>
    <row r="1" spans="1:16" x14ac:dyDescent="0.25">
      <c r="A1">
        <v>617</v>
      </c>
      <c r="B1" s="3">
        <v>29</v>
      </c>
      <c r="C1" s="3">
        <v>34</v>
      </c>
      <c r="D1" s="3">
        <v>14149829.82</v>
      </c>
      <c r="E1" s="3">
        <v>105.14</v>
      </c>
      <c r="F1" s="1">
        <v>1</v>
      </c>
    </row>
    <row r="2" spans="1:16" x14ac:dyDescent="0.25">
      <c r="A2">
        <v>1718</v>
      </c>
      <c r="B2" s="3">
        <v>29</v>
      </c>
      <c r="C2" s="3">
        <v>34</v>
      </c>
      <c r="D2" s="3">
        <v>104085.26</v>
      </c>
      <c r="E2" s="3">
        <v>10.17</v>
      </c>
      <c r="F2" s="1">
        <v>2819</v>
      </c>
      <c r="G2">
        <f>(D2-D1)/$D$1</f>
        <v>-0.99264406276795769</v>
      </c>
      <c r="H2">
        <f>E2/E$1</f>
        <v>9.6728171961194598E-2</v>
      </c>
      <c r="J2" s="3">
        <v>607</v>
      </c>
      <c r="K2" s="3">
        <v>14</v>
      </c>
      <c r="L2" s="3">
        <v>9</v>
      </c>
      <c r="M2" s="3">
        <v>513271.55</v>
      </c>
      <c r="N2" s="3">
        <v>50.93</v>
      </c>
      <c r="O2" s="3">
        <v>214.14</v>
      </c>
      <c r="P2" s="2">
        <f t="shared" ref="P2:P12" si="0">N2/O2</f>
        <v>0.23783506117493231</v>
      </c>
    </row>
    <row r="3" spans="1:16" x14ac:dyDescent="0.25">
      <c r="J3" s="3">
        <v>708</v>
      </c>
      <c r="K3" s="3">
        <v>9</v>
      </c>
      <c r="L3" s="3">
        <v>4</v>
      </c>
      <c r="M3" s="3">
        <v>1178046.08</v>
      </c>
      <c r="N3" s="3">
        <v>107.87</v>
      </c>
      <c r="O3" s="3">
        <v>454.98</v>
      </c>
      <c r="P3" s="2">
        <f t="shared" si="0"/>
        <v>0.23708734449865929</v>
      </c>
    </row>
    <row r="4" spans="1:16" x14ac:dyDescent="0.25">
      <c r="J4" s="3">
        <v>809</v>
      </c>
      <c r="K4" s="3">
        <v>6</v>
      </c>
      <c r="L4" s="3">
        <v>2</v>
      </c>
      <c r="M4" s="3">
        <v>0</v>
      </c>
      <c r="N4" s="3">
        <v>0</v>
      </c>
      <c r="O4" s="3">
        <v>415.9</v>
      </c>
      <c r="P4" s="2">
        <f t="shared" si="0"/>
        <v>0</v>
      </c>
    </row>
    <row r="5" spans="1:16" x14ac:dyDescent="0.25">
      <c r="J5" s="3">
        <v>910</v>
      </c>
      <c r="K5" s="3">
        <v>10</v>
      </c>
      <c r="L5" s="3">
        <v>6</v>
      </c>
      <c r="M5" s="3">
        <v>-410564.3</v>
      </c>
      <c r="N5" s="3">
        <v>-41.35</v>
      </c>
      <c r="O5" s="3">
        <v>192.34</v>
      </c>
      <c r="P5" s="2">
        <f t="shared" si="0"/>
        <v>-0.2149838827077051</v>
      </c>
    </row>
    <row r="6" spans="1:16" x14ac:dyDescent="0.25">
      <c r="J6" s="3">
        <v>1011</v>
      </c>
      <c r="K6" s="3">
        <v>4</v>
      </c>
      <c r="L6" s="3">
        <v>3</v>
      </c>
      <c r="M6" s="3">
        <v>90972.78</v>
      </c>
      <c r="N6" s="3">
        <v>9.14</v>
      </c>
      <c r="O6" s="3">
        <v>282.64</v>
      </c>
      <c r="P6" s="2">
        <f t="shared" si="0"/>
        <v>3.2337956410982173E-2</v>
      </c>
    </row>
    <row r="7" spans="1:16" x14ac:dyDescent="0.25">
      <c r="J7" s="3">
        <v>1112</v>
      </c>
      <c r="K7" s="3">
        <v>9</v>
      </c>
      <c r="L7" s="3">
        <v>3</v>
      </c>
      <c r="M7" s="3">
        <v>1178046.08</v>
      </c>
      <c r="N7" s="3">
        <v>107.87</v>
      </c>
      <c r="O7" s="3">
        <v>166.63</v>
      </c>
      <c r="P7" s="2">
        <f t="shared" si="0"/>
        <v>0.64736241973234121</v>
      </c>
    </row>
    <row r="8" spans="1:16" x14ac:dyDescent="0.25">
      <c r="J8" s="3">
        <v>1213</v>
      </c>
      <c r="K8" s="3">
        <v>11</v>
      </c>
      <c r="L8" s="3">
        <v>4</v>
      </c>
      <c r="M8" s="3">
        <v>351659.82</v>
      </c>
      <c r="N8" s="3">
        <v>35.42</v>
      </c>
      <c r="O8" s="3">
        <v>298.58</v>
      </c>
      <c r="P8" s="2">
        <f t="shared" si="0"/>
        <v>0.11862817335387502</v>
      </c>
    </row>
    <row r="9" spans="1:16" x14ac:dyDescent="0.25">
      <c r="J9" s="3">
        <v>1314</v>
      </c>
      <c r="K9" s="3">
        <v>37</v>
      </c>
      <c r="L9" s="3">
        <v>38</v>
      </c>
      <c r="M9" s="3">
        <v>-1207171.8799999999</v>
      </c>
      <c r="N9" s="3">
        <v>-113.43</v>
      </c>
      <c r="O9" s="3">
        <v>208.02</v>
      </c>
      <c r="P9" s="2">
        <f t="shared" si="0"/>
        <v>-0.54528410729737531</v>
      </c>
    </row>
    <row r="10" spans="1:16" x14ac:dyDescent="0.25">
      <c r="J10" s="3">
        <v>1415</v>
      </c>
      <c r="K10" s="3">
        <v>7</v>
      </c>
      <c r="L10" s="3">
        <v>4</v>
      </c>
      <c r="M10" s="3">
        <v>228659.5</v>
      </c>
      <c r="N10" s="3">
        <v>22.22</v>
      </c>
      <c r="O10" s="3">
        <v>119.55</v>
      </c>
      <c r="P10" s="2">
        <f t="shared" si="0"/>
        <v>0.18586365537432037</v>
      </c>
    </row>
    <row r="11" spans="1:16" x14ac:dyDescent="0.25">
      <c r="J11" s="3">
        <v>1516</v>
      </c>
      <c r="K11" s="3">
        <v>35</v>
      </c>
      <c r="L11" s="3">
        <v>4</v>
      </c>
      <c r="M11" s="3">
        <v>0</v>
      </c>
      <c r="N11" s="3">
        <v>0</v>
      </c>
      <c r="O11" s="3">
        <v>109.6</v>
      </c>
      <c r="P11" s="2">
        <f t="shared" si="0"/>
        <v>0</v>
      </c>
    </row>
    <row r="12" spans="1:16" x14ac:dyDescent="0.25">
      <c r="J12" s="3">
        <v>1617</v>
      </c>
      <c r="K12" s="3">
        <v>10</v>
      </c>
      <c r="L12" s="3">
        <v>6</v>
      </c>
      <c r="M12" s="3">
        <v>-410564.3</v>
      </c>
      <c r="N12" s="3">
        <v>-41.35</v>
      </c>
      <c r="O12" s="3">
        <v>281.3</v>
      </c>
      <c r="P12" s="2">
        <f t="shared" si="0"/>
        <v>-0.14699608958407395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综合(3)</vt:lpstr>
      <vt:lpstr>综合(4)</vt:lpstr>
      <vt:lpstr>0607</vt:lpstr>
      <vt:lpstr>0608</vt:lpstr>
      <vt:lpstr>0609</vt:lpstr>
      <vt:lpstr>0610</vt:lpstr>
      <vt:lpstr>0611</vt:lpstr>
      <vt:lpstr>0612</vt:lpstr>
      <vt:lpstr>0613</vt:lpstr>
      <vt:lpstr>0614</vt:lpstr>
      <vt:lpstr>0615</vt:lpstr>
      <vt:lpstr>0616</vt:lpstr>
      <vt:lpstr>0617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2018-10-19T04:43:30Z</dcterms:modified>
</cp:coreProperties>
</file>