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3FEBA06E-E2B1-4CFC-A834-89C7AC0F62FA}" xr6:coauthVersionLast="37" xr6:coauthVersionMax="37" xr10:uidLastSave="{00000000-0000-0000-0000-000000000000}"/>
  <bookViews>
    <workbookView xWindow="0" yWindow="0" windowWidth="22260" windowHeight="12648" tabRatio="944" activeTab="1" xr2:uid="{00000000-000D-0000-FFFF-FFFF00000000}"/>
  </bookViews>
  <sheets>
    <sheet name="综合(3)" sheetId="19" r:id="rId1"/>
    <sheet name="综合(4)" sheetId="22" r:id="rId2"/>
    <sheet name="0607" sheetId="6" r:id="rId3"/>
    <sheet name="0608" sheetId="7" r:id="rId4"/>
    <sheet name="0609" sheetId="8" r:id="rId5"/>
    <sheet name="0610" sheetId="9" r:id="rId6"/>
    <sheet name="0611" sheetId="10" r:id="rId7"/>
    <sheet name="0612" sheetId="11" r:id="rId8"/>
    <sheet name="0613" sheetId="12" r:id="rId9"/>
    <sheet name="0614" sheetId="13" r:id="rId10"/>
    <sheet name="0615" sheetId="14" r:id="rId11"/>
    <sheet name="0616" sheetId="15" r:id="rId12"/>
    <sheet name="0617" sheetId="16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2" l="1"/>
  <c r="N1" i="22"/>
  <c r="K12" i="22" l="1"/>
  <c r="J12" i="22"/>
  <c r="I12" i="22"/>
  <c r="H12" i="22"/>
  <c r="G12" i="22"/>
  <c r="F12" i="22"/>
  <c r="E12" i="22"/>
  <c r="D12" i="22"/>
  <c r="C12" i="22"/>
  <c r="B12" i="22"/>
  <c r="A12" i="22"/>
  <c r="L11" i="22" l="1"/>
  <c r="L10" i="22"/>
  <c r="L9" i="22"/>
  <c r="L8" i="22"/>
  <c r="L7" i="22"/>
  <c r="L6" i="22"/>
  <c r="L5" i="22"/>
  <c r="L4" i="22"/>
  <c r="L3" i="22"/>
  <c r="L2" i="22"/>
  <c r="L1" i="22"/>
  <c r="B13" i="19" l="1"/>
  <c r="C13" i="19"/>
  <c r="D13" i="19"/>
  <c r="E13" i="19"/>
  <c r="F13" i="19"/>
  <c r="G13" i="19"/>
  <c r="H13" i="19"/>
  <c r="I13" i="19"/>
  <c r="J13" i="19"/>
  <c r="A13" i="19"/>
  <c r="G2" i="16" l="1"/>
  <c r="O3" i="15"/>
  <c r="O2" i="15"/>
  <c r="O4" i="14"/>
  <c r="O3" i="14"/>
  <c r="O2" i="14"/>
  <c r="O5" i="13"/>
  <c r="O4" i="13"/>
  <c r="O3" i="13"/>
  <c r="O2" i="13"/>
  <c r="O8" i="10"/>
  <c r="O7" i="10"/>
  <c r="O6" i="10"/>
  <c r="O5" i="10"/>
  <c r="O4" i="10"/>
  <c r="O3" i="10"/>
  <c r="O2" i="10"/>
  <c r="V11" i="19" l="1"/>
  <c r="U11" i="19"/>
  <c r="T11" i="19"/>
  <c r="S11" i="19"/>
  <c r="R11" i="19"/>
  <c r="Q11" i="19"/>
  <c r="P11" i="19"/>
  <c r="O11" i="19"/>
  <c r="N11" i="19"/>
  <c r="M11" i="19"/>
  <c r="V11" i="22"/>
  <c r="U11" i="22"/>
  <c r="U10" i="22"/>
  <c r="M1" i="19"/>
  <c r="M10" i="19"/>
  <c r="N9" i="19"/>
  <c r="M9" i="19"/>
  <c r="O8" i="19"/>
  <c r="N8" i="19"/>
  <c r="M8" i="19"/>
  <c r="P7" i="19"/>
  <c r="O7" i="19"/>
  <c r="N7" i="19"/>
  <c r="M7" i="19"/>
  <c r="Q6" i="19"/>
  <c r="P6" i="19"/>
  <c r="O6" i="19"/>
  <c r="N6" i="19"/>
  <c r="M6" i="19"/>
  <c r="R5" i="19"/>
  <c r="Q5" i="19"/>
  <c r="P5" i="19"/>
  <c r="O5" i="19"/>
  <c r="N5" i="19"/>
  <c r="M5" i="19"/>
  <c r="S4" i="19"/>
  <c r="R4" i="19"/>
  <c r="Q4" i="19"/>
  <c r="P4" i="19"/>
  <c r="O4" i="19"/>
  <c r="N4" i="19"/>
  <c r="M4" i="19"/>
  <c r="T3" i="19"/>
  <c r="S3" i="19"/>
  <c r="R3" i="19"/>
  <c r="Q3" i="19"/>
  <c r="P3" i="19"/>
  <c r="O3" i="19"/>
  <c r="N3" i="19"/>
  <c r="M3" i="19"/>
  <c r="U2" i="19"/>
  <c r="T2" i="19"/>
  <c r="S2" i="19"/>
  <c r="R2" i="19"/>
  <c r="Q2" i="19"/>
  <c r="P2" i="19"/>
  <c r="O2" i="19"/>
  <c r="N2" i="19"/>
  <c r="M2" i="19"/>
  <c r="V1" i="19"/>
  <c r="U1" i="19"/>
  <c r="T1" i="19"/>
  <c r="S1" i="19"/>
  <c r="R1" i="19"/>
  <c r="Q1" i="19"/>
  <c r="P1" i="19"/>
  <c r="O1" i="19"/>
  <c r="N1" i="19"/>
  <c r="W2" i="7" l="1"/>
  <c r="W3" i="7"/>
  <c r="W4" i="8"/>
  <c r="W3" i="8"/>
  <c r="W2" i="8"/>
  <c r="W5" i="9"/>
  <c r="W4" i="9"/>
  <c r="W3" i="9"/>
  <c r="W2" i="9"/>
  <c r="W6" i="10"/>
  <c r="W5" i="10"/>
  <c r="W4" i="10"/>
  <c r="W3" i="10"/>
  <c r="W2" i="10"/>
  <c r="W7" i="11"/>
  <c r="W6" i="11"/>
  <c r="W5" i="11"/>
  <c r="W4" i="11"/>
  <c r="W3" i="11"/>
  <c r="W2" i="11"/>
  <c r="W8" i="12"/>
  <c r="W7" i="12"/>
  <c r="W6" i="12"/>
  <c r="W5" i="12"/>
  <c r="W4" i="12"/>
  <c r="W3" i="12"/>
  <c r="W2" i="12"/>
  <c r="W9" i="13"/>
  <c r="W8" i="13"/>
  <c r="W7" i="13"/>
  <c r="W6" i="13"/>
  <c r="W5" i="13"/>
  <c r="W4" i="13"/>
  <c r="W3" i="13"/>
  <c r="W2" i="13"/>
  <c r="W10" i="14"/>
  <c r="W9" i="14"/>
  <c r="W8" i="14"/>
  <c r="W7" i="14"/>
  <c r="W6" i="14"/>
  <c r="W5" i="14"/>
  <c r="W4" i="14"/>
  <c r="W3" i="14"/>
  <c r="W2" i="14"/>
  <c r="W11" i="15"/>
  <c r="W10" i="15"/>
  <c r="W9" i="15"/>
  <c r="W8" i="15"/>
  <c r="W7" i="15"/>
  <c r="W6" i="15"/>
  <c r="W5" i="15"/>
  <c r="W4" i="15"/>
  <c r="W3" i="15"/>
  <c r="W2" i="15"/>
  <c r="P12" i="16" l="1"/>
  <c r="P11" i="16"/>
  <c r="P10" i="16"/>
  <c r="P9" i="16"/>
  <c r="P8" i="16"/>
  <c r="P7" i="16"/>
  <c r="P6" i="16"/>
  <c r="P5" i="16"/>
  <c r="P4" i="16"/>
  <c r="P3" i="16"/>
  <c r="P2" i="16"/>
  <c r="G2" i="9"/>
  <c r="H2" i="9"/>
  <c r="G3" i="9"/>
  <c r="H3" i="9"/>
  <c r="G4" i="9"/>
  <c r="H4" i="9"/>
  <c r="G3" i="15" l="1"/>
  <c r="G2" i="15"/>
  <c r="G3" i="14"/>
  <c r="G4" i="14"/>
  <c r="G2" i="14"/>
  <c r="G3" i="13"/>
  <c r="G4" i="13"/>
  <c r="G5" i="13"/>
  <c r="G2" i="13"/>
  <c r="G3" i="12"/>
  <c r="G4" i="12"/>
  <c r="G5" i="12"/>
  <c r="G6" i="12"/>
  <c r="G2" i="12"/>
  <c r="G3" i="11"/>
  <c r="G4" i="11"/>
  <c r="G5" i="11"/>
  <c r="G6" i="11"/>
  <c r="G7" i="11"/>
  <c r="G2" i="11"/>
  <c r="G3" i="10"/>
  <c r="G4" i="10"/>
  <c r="G5" i="10"/>
  <c r="G6" i="10"/>
  <c r="G7" i="10"/>
  <c r="G8" i="10"/>
  <c r="G2" i="10"/>
  <c r="G5" i="9"/>
  <c r="G6" i="9"/>
  <c r="G7" i="9"/>
  <c r="G8" i="9"/>
  <c r="G9" i="9"/>
  <c r="G3" i="8"/>
  <c r="G4" i="8"/>
  <c r="G5" i="8"/>
  <c r="G6" i="8"/>
  <c r="G7" i="8"/>
  <c r="G8" i="8"/>
  <c r="G9" i="8"/>
  <c r="G10" i="8"/>
  <c r="G2" i="8"/>
  <c r="G3" i="7"/>
  <c r="G4" i="7"/>
  <c r="G5" i="7"/>
  <c r="G6" i="7"/>
  <c r="G7" i="7"/>
  <c r="G8" i="7"/>
  <c r="G9" i="7"/>
  <c r="G10" i="7"/>
  <c r="G11" i="7"/>
  <c r="G2" i="7"/>
  <c r="G3" i="6"/>
  <c r="G4" i="6"/>
  <c r="G5" i="6"/>
  <c r="G6" i="6"/>
  <c r="G7" i="6"/>
  <c r="G8" i="6"/>
  <c r="G9" i="6"/>
  <c r="G10" i="6"/>
  <c r="G11" i="6"/>
  <c r="G12" i="6"/>
  <c r="G2" i="6"/>
  <c r="H3" i="13" l="1"/>
  <c r="H4" i="13"/>
  <c r="H5" i="13"/>
  <c r="H2" i="13"/>
  <c r="O3" i="12" l="1"/>
  <c r="O4" i="12"/>
  <c r="O5" i="12"/>
  <c r="O6" i="12"/>
  <c r="O3" i="11"/>
  <c r="O4" i="11"/>
  <c r="O5" i="11"/>
  <c r="O6" i="11"/>
  <c r="O7" i="11"/>
  <c r="O4" i="9"/>
  <c r="O5" i="9"/>
  <c r="O6" i="9"/>
  <c r="O7" i="9"/>
  <c r="O8" i="9"/>
  <c r="O9" i="9"/>
  <c r="O3" i="9"/>
  <c r="O3" i="8"/>
  <c r="O4" i="8"/>
  <c r="O5" i="8"/>
  <c r="O6" i="8"/>
  <c r="O7" i="8"/>
  <c r="O8" i="8"/>
  <c r="O9" i="8"/>
  <c r="O10" i="8"/>
  <c r="O2" i="12"/>
  <c r="O2" i="11"/>
  <c r="O2" i="9"/>
  <c r="O2" i="8"/>
  <c r="O3" i="7"/>
  <c r="O4" i="7"/>
  <c r="O5" i="7"/>
  <c r="O6" i="7"/>
  <c r="O7" i="7"/>
  <c r="O8" i="7"/>
  <c r="O9" i="7"/>
  <c r="O10" i="7"/>
  <c r="O11" i="7"/>
  <c r="O2" i="7"/>
  <c r="O3" i="6"/>
  <c r="O4" i="6"/>
  <c r="O5" i="6"/>
  <c r="O6" i="6"/>
  <c r="O7" i="6"/>
  <c r="O8" i="6"/>
  <c r="O9" i="6"/>
  <c r="O10" i="6"/>
  <c r="O11" i="6"/>
  <c r="O12" i="6"/>
  <c r="O2" i="6"/>
  <c r="H8" i="10" l="1"/>
  <c r="H3" i="15"/>
  <c r="H3" i="14"/>
  <c r="H4" i="14"/>
  <c r="H3" i="12"/>
  <c r="H4" i="12"/>
  <c r="H5" i="12"/>
  <c r="H6" i="12"/>
  <c r="H3" i="11"/>
  <c r="H4" i="11"/>
  <c r="H5" i="11"/>
  <c r="H6" i="11"/>
  <c r="H7" i="11"/>
  <c r="H3" i="10"/>
  <c r="H4" i="10"/>
  <c r="H5" i="10"/>
  <c r="H6" i="10"/>
  <c r="H7" i="10"/>
  <c r="H5" i="9"/>
  <c r="H6" i="9"/>
  <c r="H7" i="9"/>
  <c r="H8" i="9"/>
  <c r="H9" i="9"/>
  <c r="H3" i="8"/>
  <c r="H4" i="8"/>
  <c r="H5" i="8"/>
  <c r="H6" i="8"/>
  <c r="H7" i="8"/>
  <c r="H8" i="8"/>
  <c r="H9" i="8"/>
  <c r="H10" i="8"/>
  <c r="H2" i="16"/>
  <c r="H2" i="15"/>
  <c r="H2" i="14"/>
  <c r="H2" i="12"/>
  <c r="H2" i="11"/>
  <c r="H2" i="10"/>
  <c r="H2" i="8"/>
  <c r="H3" i="7"/>
  <c r="H4" i="7"/>
  <c r="H5" i="7"/>
  <c r="H6" i="7"/>
  <c r="H7" i="7"/>
  <c r="H8" i="7"/>
  <c r="H9" i="7"/>
  <c r="H10" i="7"/>
  <c r="H11" i="7"/>
  <c r="H2" i="7"/>
  <c r="H3" i="6"/>
  <c r="H4" i="6"/>
  <c r="H5" i="6"/>
  <c r="H6" i="6"/>
  <c r="H7" i="6"/>
  <c r="H8" i="6"/>
  <c r="H9" i="6"/>
  <c r="H10" i="6"/>
  <c r="H11" i="6"/>
  <c r="H12" i="6"/>
  <c r="H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2F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'综合(3)'!$A$1:$K$1</c:f>
              <c:numCache>
                <c:formatCode>General</c:formatCode>
                <c:ptCount val="11"/>
                <c:pt idx="0">
                  <c:v>0.79053224274161782</c:v>
                </c:pt>
                <c:pt idx="1">
                  <c:v>-0.55160498674781577</c:v>
                </c:pt>
                <c:pt idx="2">
                  <c:v>-0.54248954969838048</c:v>
                </c:pt>
                <c:pt idx="3">
                  <c:v>0.58309786056167467</c:v>
                </c:pt>
                <c:pt idx="4">
                  <c:v>-0.9139885692869858</c:v>
                </c:pt>
                <c:pt idx="5">
                  <c:v>0.45562975395493344</c:v>
                </c:pt>
                <c:pt idx="6">
                  <c:v>0.22648626486264864</c:v>
                </c:pt>
                <c:pt idx="7">
                  <c:v>0.83634170507905048</c:v>
                </c:pt>
                <c:pt idx="8">
                  <c:v>-0.67523674242424248</c:v>
                </c:pt>
                <c:pt idx="9">
                  <c:v>2.4343846949327816</c:v>
                </c:pt>
                <c:pt idx="10">
                  <c:v>0.56112487250473553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84B-B7E0-4AC85E6EE8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'综合(3)'!$A$2:$K$2</c:f>
              <c:numCache>
                <c:formatCode>General</c:formatCode>
                <c:ptCount val="11"/>
                <c:pt idx="0">
                  <c:v>0.27606182079384572</c:v>
                </c:pt>
                <c:pt idx="1">
                  <c:v>0.48237950328850493</c:v>
                </c:pt>
                <c:pt idx="2">
                  <c:v>-0.40251808465370081</c:v>
                </c:pt>
                <c:pt idx="3">
                  <c:v>-0.84380946888876074</c:v>
                </c:pt>
                <c:pt idx="4">
                  <c:v>1.2343608482463537</c:v>
                </c:pt>
                <c:pt idx="5">
                  <c:v>0.28486233617826662</c:v>
                </c:pt>
                <c:pt idx="6">
                  <c:v>0.79598195981959807</c:v>
                </c:pt>
                <c:pt idx="7">
                  <c:v>-0.61435402576142684</c:v>
                </c:pt>
                <c:pt idx="8">
                  <c:v>2.2292140151515154</c:v>
                </c:pt>
                <c:pt idx="9">
                  <c:v>0.59736297828335061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3-484B-B7E0-4AC85E6EE8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'综合(3)'!$A$3:$K$3</c:f>
              <c:numCache>
                <c:formatCode>General</c:formatCode>
                <c:ptCount val="11"/>
                <c:pt idx="0">
                  <c:v>-0.59202446879996296</c:v>
                </c:pt>
                <c:pt idx="1">
                  <c:v>-0.97922842838912327</c:v>
                </c:pt>
                <c:pt idx="2">
                  <c:v>-0.17901929864083502</c:v>
                </c:pt>
                <c:pt idx="3">
                  <c:v>1.1395824923591489</c:v>
                </c:pt>
                <c:pt idx="4">
                  <c:v>-0.89662387957150436</c:v>
                </c:pt>
                <c:pt idx="5">
                  <c:v>-0.86258615148376971</c:v>
                </c:pt>
                <c:pt idx="6">
                  <c:v>-0.58470684706847076</c:v>
                </c:pt>
                <c:pt idx="7">
                  <c:v>2.0282169474001637</c:v>
                </c:pt>
                <c:pt idx="8">
                  <c:v>0.54701704545454544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3-484B-B7E0-4AC85E6EE89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'综合(3)'!$A$4:$K$4</c:f>
              <c:numCache>
                <c:formatCode>General</c:formatCode>
                <c:ptCount val="11"/>
                <c:pt idx="0">
                  <c:v>0.41360613573696042</c:v>
                </c:pt>
                <c:pt idx="1">
                  <c:v>-0.65255718072052615</c:v>
                </c:pt>
                <c:pt idx="2">
                  <c:v>0.25759054842181672</c:v>
                </c:pt>
                <c:pt idx="3">
                  <c:v>-0.82777809814889558</c:v>
                </c:pt>
                <c:pt idx="4">
                  <c:v>0.11012211499422217</c:v>
                </c:pt>
                <c:pt idx="5">
                  <c:v>1.137449558975824</c:v>
                </c:pt>
                <c:pt idx="6">
                  <c:v>1.930340303403034</c:v>
                </c:pt>
                <c:pt idx="7">
                  <c:v>0.49769525696807826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3-484B-B7E0-4AC85E6EE89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'综合(3)'!$A$5:$K$5</c:f>
              <c:numCache>
                <c:formatCode>General</c:formatCode>
                <c:ptCount val="11"/>
                <c:pt idx="0">
                  <c:v>0.80098245939245083</c:v>
                </c:pt>
                <c:pt idx="1">
                  <c:v>0.64759006577009914</c:v>
                </c:pt>
                <c:pt idx="2">
                  <c:v>0.13121073314810644</c:v>
                </c:pt>
                <c:pt idx="3">
                  <c:v>0.10166657055533129</c:v>
                </c:pt>
                <c:pt idx="4">
                  <c:v>-0.92107810987226335</c:v>
                </c:pt>
                <c:pt idx="5">
                  <c:v>0.53769239010106062</c:v>
                </c:pt>
                <c:pt idx="6">
                  <c:v>0.47367773677736774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D3-484B-B7E0-4AC85E6EE89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'综合(3)'!$A$6:$K$6</c:f>
              <c:numCache>
                <c:formatCode>General</c:formatCode>
                <c:ptCount val="11"/>
                <c:pt idx="0">
                  <c:v>1.0300530620756772</c:v>
                </c:pt>
                <c:pt idx="1">
                  <c:v>0.14257386865613036</c:v>
                </c:pt>
                <c:pt idx="2">
                  <c:v>0.27083176891692323</c:v>
                </c:pt>
                <c:pt idx="3">
                  <c:v>-0.85035465082751871</c:v>
                </c:pt>
                <c:pt idx="4">
                  <c:v>1.9364752178394078</c:v>
                </c:pt>
                <c:pt idx="5">
                  <c:v>0.80098560868478386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D3-484B-B7E0-4AC85E6EE89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'综合(3)'!$A$7:$K$7</c:f>
              <c:numCache>
                <c:formatCode>General</c:formatCode>
                <c:ptCount val="11"/>
                <c:pt idx="0">
                  <c:v>-0.26419816020576037</c:v>
                </c:pt>
                <c:pt idx="1">
                  <c:v>-0.35539412977324042</c:v>
                </c:pt>
                <c:pt idx="2">
                  <c:v>-0.5694475732772647</c:v>
                </c:pt>
                <c:pt idx="3">
                  <c:v>1.7877861715010668</c:v>
                </c:pt>
                <c:pt idx="4">
                  <c:v>0.13123457946844064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D3-484B-B7E0-4AC85E6EE89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'综合(3)'!$A$8:$K$8</c:f>
              <c:numCache>
                <c:formatCode>General</c:formatCode>
                <c:ptCount val="11"/>
                <c:pt idx="0">
                  <c:v>0.13156614222489979</c:v>
                </c:pt>
                <c:pt idx="1">
                  <c:v>0.50874644154314319</c:v>
                </c:pt>
                <c:pt idx="2">
                  <c:v>0.42334359590498361</c:v>
                </c:pt>
                <c:pt idx="3">
                  <c:v>0.12115794936854854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D3-484B-B7E0-4AC85E6EE89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'综合(3)'!$A$9:$K$9</c:f>
              <c:numCache>
                <c:formatCode>General</c:formatCode>
                <c:ptCount val="11"/>
                <c:pt idx="0">
                  <c:v>-0.15948745278865537</c:v>
                </c:pt>
                <c:pt idx="1">
                  <c:v>0.29561205457936585</c:v>
                </c:pt>
                <c:pt idx="2">
                  <c:v>0.48186528497409326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D3-484B-B7E0-4AC85E6EE89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'综合(3)'!$A$10:$K$10</c:f>
              <c:numCache>
                <c:formatCode>General</c:formatCode>
                <c:ptCount val="11"/>
                <c:pt idx="0">
                  <c:v>-0.90817248650276894</c:v>
                </c:pt>
                <c:pt idx="1">
                  <c:v>0.19888092667124765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D3-484B-B7E0-4AC85E6EE89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'综合(3)'!$A$11:$K$11</c:f>
              <c:numCache>
                <c:formatCode>General</c:formatCode>
                <c:ptCount val="11"/>
                <c:pt idx="0">
                  <c:v>0.21074217392311792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D3-484B-B7E0-4AC85E6E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12560"/>
        <c:axId val="371512888"/>
      </c:lineChart>
      <c:catAx>
        <c:axId val="37151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888"/>
        <c:crosses val="autoZero"/>
        <c:auto val="1"/>
        <c:lblAlgn val="ctr"/>
        <c:lblOffset val="100"/>
        <c:noMultiLvlLbl val="0"/>
      </c:catAx>
      <c:valAx>
        <c:axId val="3715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'综合(3)'!$M$1:$V$1</c:f>
              <c:numCache>
                <c:formatCode>General</c:formatCode>
                <c:ptCount val="10"/>
                <c:pt idx="0">
                  <c:v>0.93662991121402306</c:v>
                </c:pt>
                <c:pt idx="1">
                  <c:v>1.2783425853147727</c:v>
                </c:pt>
                <c:pt idx="2">
                  <c:v>1.1074123270651233</c:v>
                </c:pt>
                <c:pt idx="3">
                  <c:v>1.015748384379429</c:v>
                </c:pt>
                <c:pt idx="4">
                  <c:v>0.93089752399786241</c:v>
                </c:pt>
                <c:pt idx="5">
                  <c:v>1.0190159928673308</c:v>
                </c:pt>
                <c:pt idx="6">
                  <c:v>0.9547681164183085</c:v>
                </c:pt>
                <c:pt idx="7">
                  <c:v>0.95149216787173085</c:v>
                </c:pt>
                <c:pt idx="8">
                  <c:v>0.94057009977380712</c:v>
                </c:pt>
                <c:pt idx="9">
                  <c:v>0.91058819567883575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0-44C0-9AAE-BEE9F29F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69352"/>
        <c:axId val="662171648"/>
      </c:lineChart>
      <c:catAx>
        <c:axId val="662169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71648"/>
        <c:crosses val="autoZero"/>
        <c:auto val="1"/>
        <c:lblAlgn val="ctr"/>
        <c:lblOffset val="100"/>
        <c:noMultiLvlLbl val="0"/>
      </c:catAx>
      <c:valAx>
        <c:axId val="6621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6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'综合(3)'!$M$11:$V$11</c:f>
              <c:numCache>
                <c:formatCode>General</c:formatCode>
                <c:ptCount val="10"/>
                <c:pt idx="0">
                  <c:v>0.93662991121402306</c:v>
                </c:pt>
                <c:pt idx="1">
                  <c:v>1.5548107186785121</c:v>
                </c:pt>
                <c:pt idx="2">
                  <c:v>0.75578922375164648</c:v>
                </c:pt>
                <c:pt idx="3">
                  <c:v>0.30492772010820102</c:v>
                </c:pt>
                <c:pt idx="4">
                  <c:v>0.11457174454614236</c:v>
                </c:pt>
                <c:pt idx="5">
                  <c:v>0.68480916162095962</c:v>
                </c:pt>
                <c:pt idx="6">
                  <c:v>0.74854321492433029</c:v>
                </c:pt>
                <c:pt idx="7">
                  <c:v>0.56279370513002758</c:v>
                </c:pt>
                <c:pt idx="8">
                  <c:v>4.5577185247176466E-3</c:v>
                </c:pt>
                <c:pt idx="9">
                  <c:v>0.6710686147447168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D-4D9D-B92E-DC4DEC39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20360"/>
        <c:axId val="662903960"/>
      </c:lineChart>
      <c:catAx>
        <c:axId val="66292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03960"/>
        <c:crosses val="autoZero"/>
        <c:auto val="1"/>
        <c:lblAlgn val="ctr"/>
        <c:lblOffset val="100"/>
        <c:noMultiLvlLbl val="0"/>
      </c:catAx>
      <c:valAx>
        <c:axId val="6629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2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'综合(3)'!$A$13:$J$13</c:f>
              <c:numCache>
                <c:formatCode>General</c:formatCode>
                <c:ptCount val="10"/>
                <c:pt idx="0">
                  <c:v>0.60291436565204692</c:v>
                </c:pt>
                <c:pt idx="1">
                  <c:v>0.56436084575006273</c:v>
                </c:pt>
                <c:pt idx="2">
                  <c:v>0.41520004713032316</c:v>
                </c:pt>
                <c:pt idx="3">
                  <c:v>0.98537588125225051</c:v>
                </c:pt>
                <c:pt idx="4">
                  <c:v>1.1346417929030994</c:v>
                </c:pt>
                <c:pt idx="5">
                  <c:v>0.6831842346731466</c:v>
                </c:pt>
                <c:pt idx="6">
                  <c:v>0.91681618099259099</c:v>
                </c:pt>
                <c:pt idx="7">
                  <c:v>1.0878916043527143</c:v>
                </c:pt>
                <c:pt idx="8">
                  <c:v>1.4582823897782455</c:v>
                </c:pt>
                <c:pt idx="9">
                  <c:v>1.2989705130297651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5-4979-9AFF-61530AA19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872024"/>
        <c:axId val="322872352"/>
      </c:lineChart>
      <c:catAx>
        <c:axId val="322872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872352"/>
        <c:crosses val="autoZero"/>
        <c:auto val="1"/>
        <c:lblAlgn val="ctr"/>
        <c:lblOffset val="100"/>
        <c:noMultiLvlLbl val="0"/>
      </c:catAx>
      <c:valAx>
        <c:axId val="3228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87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'综合(4)'!$A$1:$K$1</c:f>
              <c:numCache>
                <c:formatCode>General</c:formatCode>
                <c:ptCount val="11"/>
                <c:pt idx="0">
                  <c:v>0.79053224274161782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E-4A4C-BAA5-5FABA7C1E8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'综合(4)'!$A$2:$K$2</c:f>
              <c:numCache>
                <c:formatCode>General</c:formatCode>
                <c:ptCount val="11"/>
                <c:pt idx="0">
                  <c:v>0.27606182079384572</c:v>
                </c:pt>
                <c:pt idx="1">
                  <c:v>-0.55160498674781577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E-4A4C-BAA5-5FABA7C1E8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'综合(4)'!$A$3:$K$3</c:f>
              <c:numCache>
                <c:formatCode>General</c:formatCode>
                <c:ptCount val="11"/>
                <c:pt idx="0">
                  <c:v>-0.59202446879996296</c:v>
                </c:pt>
                <c:pt idx="1">
                  <c:v>0.48237950328850493</c:v>
                </c:pt>
                <c:pt idx="2">
                  <c:v>-0.54248954969838048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E-4A4C-BAA5-5FABA7C1E8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'综合(4)'!$A$4:$K$4</c:f>
              <c:numCache>
                <c:formatCode>General</c:formatCode>
                <c:ptCount val="11"/>
                <c:pt idx="0">
                  <c:v>0.41360613573696042</c:v>
                </c:pt>
                <c:pt idx="1">
                  <c:v>-0.97922842838912327</c:v>
                </c:pt>
                <c:pt idx="2">
                  <c:v>-0.40251808465370081</c:v>
                </c:pt>
                <c:pt idx="3">
                  <c:v>0.58309786056167467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E-4A4C-BAA5-5FABA7C1E8C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'综合(4)'!$A$5:$K$5</c:f>
              <c:numCache>
                <c:formatCode>General</c:formatCode>
                <c:ptCount val="11"/>
                <c:pt idx="0">
                  <c:v>0.80098245939245083</c:v>
                </c:pt>
                <c:pt idx="1">
                  <c:v>-0.65255718072052615</c:v>
                </c:pt>
                <c:pt idx="2">
                  <c:v>-0.17901929864083502</c:v>
                </c:pt>
                <c:pt idx="3">
                  <c:v>-0.84380946888876074</c:v>
                </c:pt>
                <c:pt idx="4">
                  <c:v>-0.9139885692869858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5E-4A4C-BAA5-5FABA7C1E8C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'综合(4)'!$A$6:$K$6</c:f>
              <c:numCache>
                <c:formatCode>General</c:formatCode>
                <c:ptCount val="11"/>
                <c:pt idx="0">
                  <c:v>1.0300530620756772</c:v>
                </c:pt>
                <c:pt idx="1">
                  <c:v>0.64759006577009914</c:v>
                </c:pt>
                <c:pt idx="2">
                  <c:v>0.25759054842181672</c:v>
                </c:pt>
                <c:pt idx="3">
                  <c:v>1.1395824923591489</c:v>
                </c:pt>
                <c:pt idx="4">
                  <c:v>1.2343608482463537</c:v>
                </c:pt>
                <c:pt idx="5">
                  <c:v>0.45562975395493344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5E-4A4C-BAA5-5FABA7C1E8C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'综合(4)'!$A$7:$K$7</c:f>
              <c:numCache>
                <c:formatCode>General</c:formatCode>
                <c:ptCount val="11"/>
                <c:pt idx="0">
                  <c:v>-0.26419816020576037</c:v>
                </c:pt>
                <c:pt idx="1">
                  <c:v>0.14257386865613036</c:v>
                </c:pt>
                <c:pt idx="2">
                  <c:v>0.13121073314810644</c:v>
                </c:pt>
                <c:pt idx="3">
                  <c:v>-0.82777809814889558</c:v>
                </c:pt>
                <c:pt idx="4">
                  <c:v>-0.89662387957150436</c:v>
                </c:pt>
                <c:pt idx="5">
                  <c:v>0.28486233617826662</c:v>
                </c:pt>
                <c:pt idx="6">
                  <c:v>0.22648626486264864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5E-4A4C-BAA5-5FABA7C1E8C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'综合(4)'!$A$8:$K$8</c:f>
              <c:numCache>
                <c:formatCode>General</c:formatCode>
                <c:ptCount val="11"/>
                <c:pt idx="0">
                  <c:v>0.13156614222489979</c:v>
                </c:pt>
                <c:pt idx="1">
                  <c:v>-0.35539412977324042</c:v>
                </c:pt>
                <c:pt idx="2">
                  <c:v>0.27083176891692323</c:v>
                </c:pt>
                <c:pt idx="3">
                  <c:v>0.10166657055533129</c:v>
                </c:pt>
                <c:pt idx="4">
                  <c:v>0.11012211499422217</c:v>
                </c:pt>
                <c:pt idx="5">
                  <c:v>-0.86258615148376971</c:v>
                </c:pt>
                <c:pt idx="6">
                  <c:v>0.79598195981959807</c:v>
                </c:pt>
                <c:pt idx="7">
                  <c:v>0.83634170507905048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5E-4A4C-BAA5-5FABA7C1E8C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'综合(4)'!$A$9:$K$9</c:f>
              <c:numCache>
                <c:formatCode>General</c:formatCode>
                <c:ptCount val="11"/>
                <c:pt idx="0">
                  <c:v>-0.15948745278865537</c:v>
                </c:pt>
                <c:pt idx="1">
                  <c:v>0.50874644154314319</c:v>
                </c:pt>
                <c:pt idx="2">
                  <c:v>-0.5694475732772647</c:v>
                </c:pt>
                <c:pt idx="3">
                  <c:v>-0.85035465082751871</c:v>
                </c:pt>
                <c:pt idx="4">
                  <c:v>-0.92107810987226335</c:v>
                </c:pt>
                <c:pt idx="5">
                  <c:v>1.137449558975824</c:v>
                </c:pt>
                <c:pt idx="6">
                  <c:v>-0.58470684706847076</c:v>
                </c:pt>
                <c:pt idx="7">
                  <c:v>-0.61435402576142684</c:v>
                </c:pt>
                <c:pt idx="8">
                  <c:v>-0.67523674242424248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5E-4A4C-BAA5-5FABA7C1E8C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'综合(4)'!$A$10:$K$10</c:f>
              <c:numCache>
                <c:formatCode>General</c:formatCode>
                <c:ptCount val="11"/>
                <c:pt idx="0">
                  <c:v>-0.90817248650276894</c:v>
                </c:pt>
                <c:pt idx="1">
                  <c:v>0.29561205457936585</c:v>
                </c:pt>
                <c:pt idx="2">
                  <c:v>0.42334359590498361</c:v>
                </c:pt>
                <c:pt idx="3">
                  <c:v>1.7877861715010668</c:v>
                </c:pt>
                <c:pt idx="4">
                  <c:v>1.9364752178394078</c:v>
                </c:pt>
                <c:pt idx="5">
                  <c:v>0.53769239010106062</c:v>
                </c:pt>
                <c:pt idx="6">
                  <c:v>1.930340303403034</c:v>
                </c:pt>
                <c:pt idx="7">
                  <c:v>2.0282169474001637</c:v>
                </c:pt>
                <c:pt idx="8">
                  <c:v>2.2292140151515154</c:v>
                </c:pt>
                <c:pt idx="9">
                  <c:v>2.4343846949327816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5E-4A4C-BAA5-5FABA7C1E8C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'综合(4)'!$A$11:$K$11</c:f>
              <c:numCache>
                <c:formatCode>General</c:formatCode>
                <c:ptCount val="11"/>
                <c:pt idx="0">
                  <c:v>0.21074217392311792</c:v>
                </c:pt>
                <c:pt idx="1">
                  <c:v>0.19888092667124765</c:v>
                </c:pt>
                <c:pt idx="2">
                  <c:v>0.48186528497409326</c:v>
                </c:pt>
                <c:pt idx="3">
                  <c:v>0.12115794936854854</c:v>
                </c:pt>
                <c:pt idx="4">
                  <c:v>0.13123457946844064</c:v>
                </c:pt>
                <c:pt idx="5">
                  <c:v>0.80098560868478386</c:v>
                </c:pt>
                <c:pt idx="6">
                  <c:v>0.47367773677736774</c:v>
                </c:pt>
                <c:pt idx="7">
                  <c:v>0.49769525696807826</c:v>
                </c:pt>
                <c:pt idx="8">
                  <c:v>0.54701704545454544</c:v>
                </c:pt>
                <c:pt idx="9">
                  <c:v>0.59736297828335061</c:v>
                </c:pt>
                <c:pt idx="10">
                  <c:v>0.56112487250473553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5E-4A4C-BAA5-5FABA7C1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64264"/>
        <c:axId val="610664592"/>
      </c:lineChart>
      <c:catAx>
        <c:axId val="61066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592"/>
        <c:crosses val="autoZero"/>
        <c:auto val="1"/>
        <c:lblAlgn val="ctr"/>
        <c:lblOffset val="100"/>
        <c:noMultiLvlLbl val="0"/>
      </c:catAx>
      <c:valAx>
        <c:axId val="610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'综合(4)'!$A$12:$K$12</c:f>
              <c:numCache>
                <c:formatCode>General</c:formatCode>
                <c:ptCount val="11"/>
                <c:pt idx="0">
                  <c:v>0.15724195169012928</c:v>
                </c:pt>
                <c:pt idx="1">
                  <c:v>-2.6300186512221435E-2</c:v>
                </c:pt>
                <c:pt idx="2">
                  <c:v>-1.4292508322695309E-2</c:v>
                </c:pt>
                <c:pt idx="3">
                  <c:v>0.1514186033100744</c:v>
                </c:pt>
                <c:pt idx="4">
                  <c:v>9.7214600259667244E-2</c:v>
                </c:pt>
                <c:pt idx="5">
                  <c:v>0.39233891606851645</c:v>
                </c:pt>
                <c:pt idx="6">
                  <c:v>0.5683558835588356</c:v>
                </c:pt>
                <c:pt idx="7">
                  <c:v>0.68697497092146631</c:v>
                </c:pt>
                <c:pt idx="8">
                  <c:v>0.70033143939393938</c:v>
                </c:pt>
                <c:pt idx="9">
                  <c:v>1.5158738366080662</c:v>
                </c:pt>
                <c:pt idx="10">
                  <c:v>0.56112487250473553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6-4F77-98AD-7F5C0502A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22920"/>
        <c:axId val="561323248"/>
      </c:lineChart>
      <c:catAx>
        <c:axId val="561322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23248"/>
        <c:crosses val="autoZero"/>
        <c:auto val="1"/>
        <c:lblAlgn val="ctr"/>
        <c:lblOffset val="100"/>
        <c:noMultiLvlLbl val="0"/>
      </c:catAx>
      <c:valAx>
        <c:axId val="5613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2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'综合(4)'!$L$1:$L$11</c:f>
              <c:numCache>
                <c:formatCode>General</c:formatCode>
                <c:ptCount val="11"/>
                <c:pt idx="0">
                  <c:v>0.79053224274161782</c:v>
                </c:pt>
                <c:pt idx="1">
                  <c:v>-0.13777158297698502</c:v>
                </c:pt>
                <c:pt idx="2">
                  <c:v>-0.21737817173661286</c:v>
                </c:pt>
                <c:pt idx="3">
                  <c:v>-9.6260629186047247E-2</c:v>
                </c:pt>
                <c:pt idx="4">
                  <c:v>-0.35767841162893138</c:v>
                </c:pt>
                <c:pt idx="5">
                  <c:v>0.79413446180467151</c:v>
                </c:pt>
                <c:pt idx="6">
                  <c:v>-0.17192384786871548</c:v>
                </c:pt>
                <c:pt idx="7">
                  <c:v>0.12856624754162688</c:v>
                </c:pt>
                <c:pt idx="8">
                  <c:v>-0.30316326683343053</c:v>
                </c:pt>
                <c:pt idx="9">
                  <c:v>1.2694892904310611</c:v>
                </c:pt>
                <c:pt idx="10">
                  <c:v>0.420158583007119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5-492F-B91F-287D5BD9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37352"/>
        <c:axId val="561337024"/>
      </c:lineChart>
      <c:catAx>
        <c:axId val="56133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37024"/>
        <c:crosses val="autoZero"/>
        <c:auto val="1"/>
        <c:lblAlgn val="ctr"/>
        <c:lblOffset val="100"/>
        <c:noMultiLvlLbl val="0"/>
      </c:catAx>
      <c:valAx>
        <c:axId val="5613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37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13</xdr:row>
      <xdr:rowOff>22860</xdr:rowOff>
    </xdr:from>
    <xdr:to>
      <xdr:col>7</xdr:col>
      <xdr:colOff>358140</xdr:colOff>
      <xdr:row>28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41ED43-485F-4953-ABFC-5868ED8C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30480</xdr:rowOff>
    </xdr:from>
    <xdr:to>
      <xdr:col>7</xdr:col>
      <xdr:colOff>365760</xdr:colOff>
      <xdr:row>28</xdr:row>
      <xdr:rowOff>144780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F6C3C8-82B2-4BFD-AF81-FD10D3F4F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411480</xdr:colOff>
      <xdr:row>13</xdr:row>
      <xdr:rowOff>60960</xdr:rowOff>
    </xdr:from>
    <xdr:to>
      <xdr:col>23</xdr:col>
      <xdr:colOff>106680</xdr:colOff>
      <xdr:row>29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AE6DA91-9C17-411A-8BA9-7860E55D2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13</xdr:row>
      <xdr:rowOff>45720</xdr:rowOff>
    </xdr:from>
    <xdr:to>
      <xdr:col>15</xdr:col>
      <xdr:colOff>228600</xdr:colOff>
      <xdr:row>28</xdr:row>
      <xdr:rowOff>160020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EE03922-2F08-4E03-8714-1BE9B41D9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167640</xdr:rowOff>
    </xdr:from>
    <xdr:to>
      <xdr:col>7</xdr:col>
      <xdr:colOff>304800</xdr:colOff>
      <xdr:row>28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5046789-CC2D-4CFA-A832-54F5350B1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13</xdr:row>
      <xdr:rowOff>0</xdr:rowOff>
    </xdr:from>
    <xdr:to>
      <xdr:col>15</xdr:col>
      <xdr:colOff>243840</xdr:colOff>
      <xdr:row>28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45D574-5AA2-4E3F-8321-E46A6052A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411480</xdr:colOff>
      <xdr:row>13</xdr:row>
      <xdr:rowOff>7620</xdr:rowOff>
    </xdr:from>
    <xdr:to>
      <xdr:col>23</xdr:col>
      <xdr:colOff>106680</xdr:colOff>
      <xdr:row>28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AFFD72-974D-456E-9972-FC39631C9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CDEC-DC98-4697-8425-95B83A2FDA56}">
  <dimension ref="A1:W13"/>
  <sheetViews>
    <sheetView workbookViewId="0">
      <selection activeCell="J13" sqref="J13"/>
    </sheetView>
  </sheetViews>
  <sheetFormatPr defaultRowHeight="13.8" x14ac:dyDescent="0.25"/>
  <sheetData>
    <row r="1" spans="1:23" x14ac:dyDescent="0.25">
      <c r="A1">
        <v>0.79053224274161782</v>
      </c>
      <c r="B1">
        <v>-0.55160498674781577</v>
      </c>
      <c r="C1">
        <v>-0.54248954969838048</v>
      </c>
      <c r="D1">
        <v>0.58309786056167467</v>
      </c>
      <c r="E1">
        <v>-0.9139885692869858</v>
      </c>
      <c r="F1">
        <v>0.45562975395493344</v>
      </c>
      <c r="G1">
        <v>0.22648626486264864</v>
      </c>
      <c r="H1">
        <v>0.83634170507905048</v>
      </c>
      <c r="I1">
        <v>-0.67523674242424248</v>
      </c>
      <c r="J1">
        <v>2.4343846949327816</v>
      </c>
      <c r="K1">
        <v>0.56112487250473553</v>
      </c>
      <c r="M1" s="2">
        <f>_xlfn.STDEV.P(J1:K1)</f>
        <v>0.93662991121402306</v>
      </c>
      <c r="N1" s="2">
        <f>_xlfn.STDEV.P(I1:K1)</f>
        <v>1.2783425853147727</v>
      </c>
      <c r="O1" s="2">
        <f>_xlfn.STDEV.P(H1:K1)</f>
        <v>1.1074123270651233</v>
      </c>
      <c r="P1" s="2">
        <f>_xlfn.STDEV.P(G1:K1)</f>
        <v>1.015748384379429</v>
      </c>
      <c r="Q1" s="2">
        <f>_xlfn.STDEV.P(F1:K1)</f>
        <v>0.93089752399786241</v>
      </c>
      <c r="R1" s="2">
        <f>_xlfn.STDEV.P(E1:K1)</f>
        <v>1.0190159928673308</v>
      </c>
      <c r="S1" s="2">
        <f>_xlfn.STDEV.P(D1:K1)</f>
        <v>0.9547681164183085</v>
      </c>
      <c r="T1" s="2">
        <f>_xlfn.STDEV.P(C1:K1)</f>
        <v>0.95149216787173085</v>
      </c>
      <c r="U1" s="2">
        <f>_xlfn.STDEV.P(B1:K1)</f>
        <v>0.94057009977380712</v>
      </c>
      <c r="V1" s="2">
        <f>_xlfn.STDEV.P(A1:K1)</f>
        <v>0.91058819567883575</v>
      </c>
      <c r="W1" s="2"/>
    </row>
    <row r="2" spans="1:23" x14ac:dyDescent="0.25">
      <c r="A2">
        <v>0.27606182079384572</v>
      </c>
      <c r="B2">
        <v>0.48237950328850493</v>
      </c>
      <c r="C2">
        <v>-0.40251808465370081</v>
      </c>
      <c r="D2">
        <v>-0.84380946888876074</v>
      </c>
      <c r="E2">
        <v>1.2343608482463537</v>
      </c>
      <c r="F2">
        <v>0.28486233617826662</v>
      </c>
      <c r="G2">
        <v>0.79598195981959807</v>
      </c>
      <c r="H2">
        <v>-0.61435402576142684</v>
      </c>
      <c r="I2">
        <v>2.2292140151515154</v>
      </c>
      <c r="J2">
        <v>0.59736297828335061</v>
      </c>
      <c r="M2" s="2">
        <f>_xlfn.STDEV.P(I2:J2)</f>
        <v>0.81592551843408223</v>
      </c>
      <c r="N2" s="2">
        <f>_xlfn.STDEV.P(H2:J2)</f>
        <v>1.1650977597380892</v>
      </c>
      <c r="O2" s="2">
        <f>_xlfn.STDEV.P(G2:J2)</f>
        <v>1.0093229885733641</v>
      </c>
      <c r="P2" s="2">
        <f>_xlfn.STDEV.P(F2:J2)</f>
        <v>0.9219049791013425</v>
      </c>
      <c r="Q2" s="2">
        <f>_xlfn.STDEV.P(E2:J2)</f>
        <v>0.86850268713123291</v>
      </c>
      <c r="R2" s="2">
        <f>_xlfn.STDEV.P(D2:J2)</f>
        <v>0.97947714111654505</v>
      </c>
      <c r="S2" s="2">
        <f>_xlfn.STDEV.P(C2:J2)</f>
        <v>0.96633209067482173</v>
      </c>
      <c r="T2" s="2">
        <f>_xlfn.STDEV.P(B2:J2)</f>
        <v>0.91134946920968563</v>
      </c>
      <c r="U2" s="2">
        <f>_xlfn.STDEV.P(A2:J2)</f>
        <v>0.86563240102800232</v>
      </c>
      <c r="V2" s="2"/>
      <c r="W2" s="2"/>
    </row>
    <row r="3" spans="1:23" x14ac:dyDescent="0.25">
      <c r="A3">
        <v>-0.59202446879996296</v>
      </c>
      <c r="B3">
        <v>-0.97922842838912327</v>
      </c>
      <c r="C3">
        <v>-0.17901929864083502</v>
      </c>
      <c r="D3">
        <v>1.1395824923591489</v>
      </c>
      <c r="E3">
        <v>-0.89662387957150436</v>
      </c>
      <c r="F3">
        <v>-0.86258615148376971</v>
      </c>
      <c r="G3">
        <v>-0.58470684706847076</v>
      </c>
      <c r="H3">
        <v>2.0282169474001637</v>
      </c>
      <c r="I3">
        <v>0.54701704545454544</v>
      </c>
      <c r="M3" s="2">
        <f>_xlfn.STDEV.P(H3:I3)</f>
        <v>0.74059995097280928</v>
      </c>
      <c r="N3" s="2">
        <f>_xlfn.STDEV.P(G3:I3)</f>
        <v>1.0698973405649475</v>
      </c>
      <c r="O3" s="2">
        <f>_xlfn.STDEV.P(F3:I3)</f>
        <v>1.1380647914137381</v>
      </c>
      <c r="P3" s="2">
        <f>_xlfn.STDEV.P(E3:I3)</f>
        <v>1.1217897716937659</v>
      </c>
      <c r="Q3" s="2">
        <f>_xlfn.STDEV.P(D3:I3)</f>
        <v>1.1021330542534906</v>
      </c>
      <c r="R3" s="2">
        <f>_xlfn.STDEV.P(C3:I3)</f>
        <v>1.0302925615794669</v>
      </c>
      <c r="S3" s="2">
        <f>_xlfn.STDEV.P(B3:I3)</f>
        <v>1.036019718639466</v>
      </c>
      <c r="T3" s="2">
        <f>_xlfn.STDEV.P(A3:I3)</f>
        <v>0.99592775992541216</v>
      </c>
      <c r="U3" s="2"/>
      <c r="V3" s="2"/>
      <c r="W3" s="2"/>
    </row>
    <row r="4" spans="1:23" x14ac:dyDescent="0.25">
      <c r="A4">
        <v>0.41360613573696042</v>
      </c>
      <c r="B4">
        <v>-0.65255718072052615</v>
      </c>
      <c r="C4">
        <v>0.25759054842181672</v>
      </c>
      <c r="D4">
        <v>-0.82777809814889558</v>
      </c>
      <c r="E4">
        <v>0.11012211499422217</v>
      </c>
      <c r="F4">
        <v>1.137449558975824</v>
      </c>
      <c r="G4">
        <v>1.930340303403034</v>
      </c>
      <c r="H4">
        <v>0.49769525696807826</v>
      </c>
      <c r="M4" s="2">
        <f>_xlfn.STDEV.P(G4:H4)</f>
        <v>0.71632252321747802</v>
      </c>
      <c r="N4" s="2">
        <f>_xlfn.STDEV.P(F4:H4)</f>
        <v>0.58598759264551459</v>
      </c>
      <c r="O4" s="2">
        <f>_xlfn.STDEV.P(E4:H4)</f>
        <v>0.68962136348333769</v>
      </c>
      <c r="P4" s="2">
        <f>_xlfn.STDEV.P(D4:H4)</f>
        <v>0.93198959834985551</v>
      </c>
      <c r="Q4" s="2">
        <f>_xlfn.STDEV.P(C4:H4)</f>
        <v>0.85869379511903188</v>
      </c>
      <c r="R4" s="2">
        <f>_xlfn.STDEV.P(B4:H4)</f>
        <v>0.89424573615423486</v>
      </c>
      <c r="S4" s="2">
        <f>_xlfn.STDEV.P(A4:H4)</f>
        <v>0.83675135998306138</v>
      </c>
      <c r="T4" s="2"/>
      <c r="U4" s="2"/>
      <c r="V4" s="2"/>
      <c r="W4" s="2"/>
    </row>
    <row r="5" spans="1:23" x14ac:dyDescent="0.25">
      <c r="A5">
        <v>0.80098245939245083</v>
      </c>
      <c r="B5">
        <v>0.64759006577009914</v>
      </c>
      <c r="C5">
        <v>0.13121073314810644</v>
      </c>
      <c r="D5">
        <v>0.10166657055533129</v>
      </c>
      <c r="E5">
        <v>-0.92107810987226335</v>
      </c>
      <c r="F5">
        <v>0.53769239010106062</v>
      </c>
      <c r="G5">
        <v>0.47367773677736774</v>
      </c>
      <c r="M5" s="2">
        <f>_xlfn.STDEV.P(F5:G5)</f>
        <v>3.2007326661846441E-2</v>
      </c>
      <c r="N5" s="2">
        <f>_xlfn.STDEV.P(E5:G5)</f>
        <v>0.67309014743741613</v>
      </c>
      <c r="O5" s="2">
        <f>_xlfn.STDEV.P(D5:G5)</f>
        <v>0.58373638226317814</v>
      </c>
      <c r="P5" s="2">
        <f>_xlfn.STDEV.P(C5:G5)</f>
        <v>0.52316981091594839</v>
      </c>
      <c r="Q5" s="2">
        <f>_xlfn.STDEV.P(B5:G5)</f>
        <v>0.52467951055590556</v>
      </c>
      <c r="R5" s="2">
        <f>_xlfn.STDEV.P(A5:G5)</f>
        <v>0.53478009875175936</v>
      </c>
      <c r="S5" s="2"/>
      <c r="T5" s="2"/>
      <c r="U5" s="2"/>
      <c r="V5" s="2"/>
      <c r="W5" s="2"/>
    </row>
    <row r="6" spans="1:23" x14ac:dyDescent="0.25">
      <c r="A6">
        <v>1.0300530620756772</v>
      </c>
      <c r="B6">
        <v>0.14257386865613036</v>
      </c>
      <c r="C6">
        <v>0.27083176891692323</v>
      </c>
      <c r="D6">
        <v>-0.85035465082751871</v>
      </c>
      <c r="E6">
        <v>1.9364752178394078</v>
      </c>
      <c r="F6">
        <v>0.80098560868478386</v>
      </c>
      <c r="M6" s="2">
        <f>_xlfn.STDEV.P(E6:F6)</f>
        <v>0.5677448045773118</v>
      </c>
      <c r="N6" s="2">
        <f>_xlfn.STDEV.P(D6:F6)</f>
        <v>1.1441970509235044</v>
      </c>
      <c r="O6" s="2">
        <f>_xlfn.STDEV.P(C6:F6)</f>
        <v>1.0029697217095077</v>
      </c>
      <c r="P6" s="2">
        <f>_xlfn.STDEV.P(B6:F6)</f>
        <v>0.91102398226279846</v>
      </c>
      <c r="Q6" s="2">
        <f>_xlfn.STDEV.P(A6:F6)</f>
        <v>0.8583440110435463</v>
      </c>
      <c r="R6" s="2"/>
      <c r="S6" s="2"/>
      <c r="T6" s="2"/>
      <c r="U6" s="2"/>
      <c r="V6" s="2"/>
      <c r="W6" s="2"/>
    </row>
    <row r="7" spans="1:23" x14ac:dyDescent="0.25">
      <c r="A7">
        <v>-0.26419816020576037</v>
      </c>
      <c r="B7">
        <v>-0.35539412977324042</v>
      </c>
      <c r="C7">
        <v>-0.5694475732772647</v>
      </c>
      <c r="D7">
        <v>1.7877861715010668</v>
      </c>
      <c r="E7">
        <v>0.13123457946844064</v>
      </c>
      <c r="M7" s="2">
        <f>_xlfn.STDEV.P(D7:E7)</f>
        <v>0.82827579601631307</v>
      </c>
      <c r="N7" s="2">
        <f>_xlfn.STDEV.P(C7:E7)</f>
        <v>0.98835832367303011</v>
      </c>
      <c r="O7" s="2">
        <f>_xlfn.STDEV.P(B7:E7)</f>
        <v>0.92424015293876149</v>
      </c>
      <c r="P7" s="2">
        <f>_xlfn.STDEV.P(A7:E7)</f>
        <v>0.85172808860787619</v>
      </c>
      <c r="Q7" s="2"/>
      <c r="R7" s="2"/>
      <c r="S7" s="2"/>
      <c r="T7" s="2"/>
      <c r="U7" s="2"/>
      <c r="V7" s="2"/>
      <c r="W7" s="2"/>
    </row>
    <row r="8" spans="1:23" x14ac:dyDescent="0.25">
      <c r="A8">
        <v>0.13156614222489979</v>
      </c>
      <c r="B8">
        <v>0.50874644154314319</v>
      </c>
      <c r="C8">
        <v>0.42334359590498361</v>
      </c>
      <c r="D8">
        <v>0.12115794936854854</v>
      </c>
      <c r="M8" s="2">
        <f>_xlfn.STDEV.P(C8:D8)</f>
        <v>0.15109282326821755</v>
      </c>
      <c r="N8" s="2">
        <f>_xlfn.STDEV.P(B8:D8)</f>
        <v>0.16627776302250485</v>
      </c>
      <c r="O8" s="2">
        <f>_xlfn.STDEV.P(A8:D8)</f>
        <v>0.17254384251370036</v>
      </c>
      <c r="P8" s="2"/>
      <c r="Q8" s="2"/>
      <c r="R8" s="2"/>
      <c r="S8" s="2"/>
      <c r="T8" s="2"/>
      <c r="U8" s="2"/>
      <c r="V8" s="2"/>
      <c r="W8" s="2"/>
    </row>
    <row r="9" spans="1:23" x14ac:dyDescent="0.25">
      <c r="A9">
        <v>-0.15948745278865537</v>
      </c>
      <c r="B9">
        <v>0.29561205457936585</v>
      </c>
      <c r="C9">
        <v>0.48186528497409326</v>
      </c>
      <c r="M9" s="2">
        <f>_xlfn.STDEV.P(B9:C9)</f>
        <v>9.3126615197363802E-2</v>
      </c>
      <c r="N9" s="2">
        <f>_xlfn.STDEV.P(A9:C9)</f>
        <v>0.26939008512540574</v>
      </c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>
        <v>-0.90817248650276894</v>
      </c>
      <c r="B10">
        <v>0.19888092667124765</v>
      </c>
      <c r="M10" s="2">
        <f>_xlfn.STDEV.P(A10:B10)</f>
        <v>0.55352670658700831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>
        <v>0.21074217392311792</v>
      </c>
      <c r="M11" s="2">
        <f>_xlfn.STDEV.P(J1:K1)</f>
        <v>0.93662991121402306</v>
      </c>
      <c r="N11" s="2">
        <f>_xlfn.STDEV.P(I1:J1)</f>
        <v>1.5548107186785121</v>
      </c>
      <c r="O11" s="2">
        <f>_xlfn.STDEV.P(H1:I1)</f>
        <v>0.75578922375164648</v>
      </c>
      <c r="P11" s="2">
        <f>_xlfn.STDEV.P(G1:H1)</f>
        <v>0.30492772010820102</v>
      </c>
      <c r="Q11" s="2">
        <f>_xlfn.STDEV.P(F1:G1)</f>
        <v>0.11457174454614236</v>
      </c>
      <c r="R11" s="2">
        <f>_xlfn.STDEV.P(E1:F1)</f>
        <v>0.68480916162095962</v>
      </c>
      <c r="S11" s="2">
        <f>_xlfn.STDEV.P(D1:E1)</f>
        <v>0.74854321492433029</v>
      </c>
      <c r="T11" s="2">
        <f>_xlfn.STDEV.P(C1:D1)</f>
        <v>0.56279370513002758</v>
      </c>
      <c r="U11" s="2">
        <f>_xlfn.STDEV.P(B1:C1)</f>
        <v>4.5577185247176466E-3</v>
      </c>
      <c r="V11" s="2">
        <f>_xlfn.STDEV.P(A1:B1)</f>
        <v>0.6710686147447168</v>
      </c>
    </row>
    <row r="12" spans="1:23" x14ac:dyDescent="0.25">
      <c r="A12">
        <v>0.25</v>
      </c>
      <c r="B12">
        <v>0.67</v>
      </c>
      <c r="M12">
        <v>0.13</v>
      </c>
    </row>
    <row r="13" spans="1:23" x14ac:dyDescent="0.25">
      <c r="A13">
        <f>_xlfn.STDEV.S(A1:A11)</f>
        <v>0.60291436565204692</v>
      </c>
      <c r="B13" s="2">
        <f t="shared" ref="B13:J13" si="0">_xlfn.STDEV.S(B1:B11)</f>
        <v>0.56436084575006273</v>
      </c>
      <c r="C13" s="2">
        <f t="shared" si="0"/>
        <v>0.41520004713032316</v>
      </c>
      <c r="D13" s="2">
        <f t="shared" si="0"/>
        <v>0.98537588125225051</v>
      </c>
      <c r="E13" s="2">
        <f t="shared" si="0"/>
        <v>1.1346417929030994</v>
      </c>
      <c r="F13" s="2">
        <f t="shared" si="0"/>
        <v>0.6831842346731466</v>
      </c>
      <c r="G13" s="2">
        <f t="shared" si="0"/>
        <v>0.91681618099259099</v>
      </c>
      <c r="H13" s="2">
        <f t="shared" si="0"/>
        <v>1.0878916043527143</v>
      </c>
      <c r="I13" s="2">
        <f t="shared" si="0"/>
        <v>1.4582823897782455</v>
      </c>
      <c r="J13" s="2">
        <f t="shared" si="0"/>
        <v>1.2989705130297651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5097-59A6-4BFF-A1EA-F4FA65F5EC9E}">
  <dimension ref="A1:W9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614</v>
      </c>
      <c r="B1" s="3">
        <v>2</v>
      </c>
      <c r="C1" s="3">
        <v>4</v>
      </c>
      <c r="D1" s="3">
        <v>13521779.85</v>
      </c>
      <c r="E1" s="3">
        <v>161.38</v>
      </c>
      <c r="F1" s="1">
        <v>1</v>
      </c>
    </row>
    <row r="2" spans="1:23" x14ac:dyDescent="0.25">
      <c r="A2">
        <v>1415</v>
      </c>
      <c r="B2" s="1">
        <v>8</v>
      </c>
      <c r="C2" s="1">
        <v>19</v>
      </c>
      <c r="D2" s="1">
        <v>4790044.53</v>
      </c>
      <c r="E2" s="1">
        <v>10.25</v>
      </c>
      <c r="F2" s="1">
        <v>4917</v>
      </c>
      <c r="G2">
        <f>(D2-D1)/$D$1</f>
        <v>-0.6457534005776614</v>
      </c>
      <c r="H2">
        <f>E2/E$1</f>
        <v>6.3514685834675927E-2</v>
      </c>
      <c r="J2" s="2">
        <v>1415</v>
      </c>
      <c r="K2" s="3">
        <v>39</v>
      </c>
      <c r="L2" s="3">
        <v>14</v>
      </c>
      <c r="M2" s="3">
        <v>2251845.48</v>
      </c>
      <c r="N2" s="3">
        <v>194.14</v>
      </c>
      <c r="O2" s="2">
        <f t="shared" ref="O2:O5" si="0">N2/E$1</f>
        <v>1.2029991324823397</v>
      </c>
      <c r="Q2" s="3">
        <v>607</v>
      </c>
      <c r="R2" s="3">
        <v>14</v>
      </c>
      <c r="S2" s="3">
        <v>9</v>
      </c>
      <c r="T2" s="3">
        <v>381833.35</v>
      </c>
      <c r="U2" s="3">
        <v>36.54</v>
      </c>
      <c r="V2" s="3">
        <v>214.14</v>
      </c>
      <c r="W2" s="2">
        <f t="shared" ref="W2:W9" si="1">U2/V2</f>
        <v>0.17063603250210144</v>
      </c>
    </row>
    <row r="3" spans="1:23" x14ac:dyDescent="0.25">
      <c r="A3">
        <v>1416</v>
      </c>
      <c r="B3" s="1">
        <v>8</v>
      </c>
      <c r="C3" s="1">
        <v>19</v>
      </c>
      <c r="D3" s="1">
        <v>48786877.200000003</v>
      </c>
      <c r="E3" s="1">
        <v>46.37</v>
      </c>
      <c r="F3" s="1">
        <v>1597</v>
      </c>
      <c r="G3">
        <f t="shared" ref="G3:G5" si="2">(D3-D2)/$D$1</f>
        <v>3.253775254298346</v>
      </c>
      <c r="H3">
        <f t="shared" ref="H3:H5" si="3">E3/E$1</f>
        <v>0.28733424216135828</v>
      </c>
      <c r="J3" s="2">
        <v>1516</v>
      </c>
      <c r="K3" s="3">
        <v>39</v>
      </c>
      <c r="L3" s="3">
        <v>14</v>
      </c>
      <c r="M3" s="3">
        <v>-1734172.8</v>
      </c>
      <c r="N3" s="3">
        <v>-142.61000000000001</v>
      </c>
      <c r="O3" s="2">
        <f t="shared" si="0"/>
        <v>-0.88369066798859841</v>
      </c>
      <c r="Q3" s="3">
        <v>708</v>
      </c>
      <c r="R3" s="3">
        <v>9</v>
      </c>
      <c r="S3" s="3">
        <v>4</v>
      </c>
      <c r="T3" s="3">
        <v>878279.15</v>
      </c>
      <c r="U3" s="3">
        <v>82.86</v>
      </c>
      <c r="V3" s="3">
        <v>454.98</v>
      </c>
      <c r="W3" s="2">
        <f t="shared" si="1"/>
        <v>0.18211789529210073</v>
      </c>
    </row>
    <row r="4" spans="1:23" x14ac:dyDescent="0.25">
      <c r="A4">
        <v>1417</v>
      </c>
      <c r="B4" s="1">
        <v>8</v>
      </c>
      <c r="C4" s="1">
        <v>19</v>
      </c>
      <c r="D4" s="1">
        <v>109330037.52</v>
      </c>
      <c r="E4" s="1">
        <v>66.47</v>
      </c>
      <c r="F4" s="1">
        <v>744</v>
      </c>
      <c r="G4">
        <f t="shared" si="2"/>
        <v>4.4774549646287873</v>
      </c>
      <c r="H4">
        <f t="shared" si="3"/>
        <v>0.41188499194447886</v>
      </c>
      <c r="J4" s="2">
        <v>1617</v>
      </c>
      <c r="K4" s="3">
        <v>39</v>
      </c>
      <c r="L4" s="3">
        <v>14</v>
      </c>
      <c r="M4" s="3">
        <v>6025534.7800000003</v>
      </c>
      <c r="N4" s="3">
        <v>470.81</v>
      </c>
      <c r="O4" s="2">
        <f t="shared" si="0"/>
        <v>2.9173999256413436</v>
      </c>
      <c r="Q4" s="3">
        <v>809</v>
      </c>
      <c r="R4" s="3">
        <v>6</v>
      </c>
      <c r="S4" s="3">
        <v>2</v>
      </c>
      <c r="T4" s="3">
        <v>-81591.53</v>
      </c>
      <c r="U4" s="3">
        <v>-7.71</v>
      </c>
      <c r="V4" s="3">
        <v>415.9</v>
      </c>
      <c r="W4" s="2">
        <f t="shared" si="1"/>
        <v>-1.8538110122625632E-2</v>
      </c>
    </row>
    <row r="5" spans="1:23" x14ac:dyDescent="0.25">
      <c r="A5">
        <v>1418</v>
      </c>
      <c r="B5" s="1">
        <v>8</v>
      </c>
      <c r="C5" s="1">
        <v>19</v>
      </c>
      <c r="D5" s="1">
        <v>105074470.15000001</v>
      </c>
      <c r="E5" s="1">
        <v>47.96</v>
      </c>
      <c r="F5" s="1">
        <v>379</v>
      </c>
      <c r="G5">
        <f t="shared" si="2"/>
        <v>-0.31471946868000444</v>
      </c>
      <c r="H5">
        <f t="shared" si="3"/>
        <v>0.29718676415912754</v>
      </c>
      <c r="J5" s="2">
        <v>1718</v>
      </c>
      <c r="K5" s="3">
        <v>39</v>
      </c>
      <c r="L5" s="3">
        <v>14</v>
      </c>
      <c r="M5" s="3">
        <v>1327750.8</v>
      </c>
      <c r="N5" s="3">
        <v>115.53</v>
      </c>
      <c r="O5" s="2">
        <f t="shared" si="0"/>
        <v>0.71588796629074236</v>
      </c>
      <c r="Q5" s="3">
        <v>910</v>
      </c>
      <c r="R5" s="3">
        <v>10</v>
      </c>
      <c r="S5" s="3">
        <v>6</v>
      </c>
      <c r="T5" s="3">
        <v>827573</v>
      </c>
      <c r="U5" s="3">
        <v>78.08</v>
      </c>
      <c r="V5" s="3">
        <v>192.34</v>
      </c>
      <c r="W5" s="2">
        <f t="shared" si="1"/>
        <v>0.40594780076947073</v>
      </c>
    </row>
    <row r="6" spans="1:23" x14ac:dyDescent="0.25">
      <c r="Q6" s="3">
        <v>1011</v>
      </c>
      <c r="R6" s="3">
        <v>4</v>
      </c>
      <c r="S6" s="3">
        <v>3</v>
      </c>
      <c r="T6" s="3">
        <v>-404312</v>
      </c>
      <c r="U6" s="3">
        <v>-38.21</v>
      </c>
      <c r="V6" s="3">
        <v>282.64</v>
      </c>
      <c r="W6" s="2">
        <f t="shared" si="1"/>
        <v>-0.13518964053212568</v>
      </c>
    </row>
    <row r="7" spans="1:23" x14ac:dyDescent="0.25">
      <c r="Q7" s="3">
        <v>1112</v>
      </c>
      <c r="R7" s="3">
        <v>9</v>
      </c>
      <c r="S7" s="3">
        <v>3</v>
      </c>
      <c r="T7" s="3">
        <v>-494926.45</v>
      </c>
      <c r="U7" s="3">
        <v>-46.7</v>
      </c>
      <c r="V7" s="3">
        <v>166.63</v>
      </c>
      <c r="W7" s="2">
        <f t="shared" si="1"/>
        <v>-0.28026165756466426</v>
      </c>
    </row>
    <row r="8" spans="1:23" x14ac:dyDescent="0.25">
      <c r="Q8" s="3">
        <v>1213</v>
      </c>
      <c r="R8" s="3">
        <v>11</v>
      </c>
      <c r="S8" s="3">
        <v>4</v>
      </c>
      <c r="T8" s="3">
        <v>865184.47</v>
      </c>
      <c r="U8" s="3">
        <v>81.63</v>
      </c>
      <c r="V8" s="3">
        <v>298.58</v>
      </c>
      <c r="W8" s="2">
        <f t="shared" si="1"/>
        <v>0.27339406524214616</v>
      </c>
    </row>
    <row r="9" spans="1:23" x14ac:dyDescent="0.25">
      <c r="Q9" s="3">
        <v>1314</v>
      </c>
      <c r="R9" s="3">
        <v>37</v>
      </c>
      <c r="S9" s="3">
        <v>38</v>
      </c>
      <c r="T9" s="3">
        <v>-336840.5</v>
      </c>
      <c r="U9" s="3">
        <v>-34.26</v>
      </c>
      <c r="V9" s="3">
        <v>208.02</v>
      </c>
      <c r="W9" s="2">
        <f t="shared" si="1"/>
        <v>-0.16469570233631381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F7C5-529A-4B4C-95B0-8B74562BA402}">
  <dimension ref="A1:W10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615</v>
      </c>
      <c r="B1" s="3">
        <v>50</v>
      </c>
      <c r="C1" s="3">
        <v>15</v>
      </c>
      <c r="D1" s="3">
        <v>17399299.399999999</v>
      </c>
      <c r="E1" s="3">
        <v>148.34</v>
      </c>
      <c r="F1" s="1">
        <v>1</v>
      </c>
      <c r="K1" s="3"/>
      <c r="L1" s="3"/>
      <c r="M1" s="3"/>
      <c r="N1" s="3"/>
      <c r="O1" s="2"/>
    </row>
    <row r="2" spans="1:23" x14ac:dyDescent="0.25">
      <c r="A2">
        <v>1516</v>
      </c>
      <c r="B2" s="1">
        <v>2</v>
      </c>
      <c r="C2" s="1">
        <v>33</v>
      </c>
      <c r="D2" s="1">
        <v>35570356.259999998</v>
      </c>
      <c r="E2" s="1">
        <v>74.75</v>
      </c>
      <c r="F2" s="1">
        <v>644</v>
      </c>
      <c r="G2">
        <f>(D2-D1)/$D$1</f>
        <v>1.0443556629642226</v>
      </c>
      <c r="H2">
        <f>E2/E$1</f>
        <v>0.50390993663206152</v>
      </c>
      <c r="J2" s="2">
        <v>1516</v>
      </c>
      <c r="K2" s="3">
        <v>39</v>
      </c>
      <c r="L2" s="3">
        <v>14</v>
      </c>
      <c r="M2" s="3">
        <v>-1734172.8</v>
      </c>
      <c r="N2" s="3">
        <v>-142.61000000000001</v>
      </c>
      <c r="O2" s="2">
        <f t="shared" ref="O2:O4" si="0">N2/E$1</f>
        <v>-0.96137252258325478</v>
      </c>
      <c r="Q2" s="3">
        <v>607</v>
      </c>
      <c r="R2" s="3">
        <v>14</v>
      </c>
      <c r="S2" s="3">
        <v>9</v>
      </c>
      <c r="T2" s="3">
        <v>-2064340.8</v>
      </c>
      <c r="U2" s="3">
        <v>-201.4</v>
      </c>
      <c r="V2" s="3">
        <v>214.14</v>
      </c>
      <c r="W2" s="2">
        <f t="shared" ref="W2:W10" si="1">U2/V2</f>
        <v>-0.94050621089007203</v>
      </c>
    </row>
    <row r="3" spans="1:23" x14ac:dyDescent="0.25">
      <c r="A3">
        <v>1517</v>
      </c>
      <c r="B3" s="1">
        <v>2</v>
      </c>
      <c r="C3" s="1">
        <v>33</v>
      </c>
      <c r="D3" s="1">
        <v>105525656.23</v>
      </c>
      <c r="E3" s="1">
        <v>101.79</v>
      </c>
      <c r="F3" s="1">
        <v>37</v>
      </c>
      <c r="G3">
        <f t="shared" ref="G3:G4" si="2">(D3-D2)/$D$1</f>
        <v>4.0205814246750649</v>
      </c>
      <c r="H3">
        <f>E3/E$1</f>
        <v>0.68619387892678985</v>
      </c>
      <c r="J3" s="2">
        <v>1617</v>
      </c>
      <c r="K3" s="3">
        <v>39</v>
      </c>
      <c r="L3" s="3">
        <v>14</v>
      </c>
      <c r="M3" s="3">
        <v>6025534.7800000003</v>
      </c>
      <c r="N3" s="3">
        <v>470.81</v>
      </c>
      <c r="O3" s="2">
        <f t="shared" si="0"/>
        <v>3.1738573547256301</v>
      </c>
      <c r="Q3" s="3">
        <v>708</v>
      </c>
      <c r="R3" s="3">
        <v>9</v>
      </c>
      <c r="S3" s="3">
        <v>4</v>
      </c>
      <c r="T3" s="3">
        <v>-1177925.7</v>
      </c>
      <c r="U3" s="3">
        <v>-121.1</v>
      </c>
      <c r="V3" s="3">
        <v>454.98</v>
      </c>
      <c r="W3" s="2">
        <f t="shared" si="1"/>
        <v>-0.26616554573827417</v>
      </c>
    </row>
    <row r="4" spans="1:23" x14ac:dyDescent="0.25">
      <c r="A4">
        <v>1518</v>
      </c>
      <c r="B4" s="1">
        <v>2</v>
      </c>
      <c r="C4" s="1">
        <v>33</v>
      </c>
      <c r="D4" s="1">
        <v>100029830.36</v>
      </c>
      <c r="E4" s="1">
        <v>63.88</v>
      </c>
      <c r="F4" s="1">
        <v>43</v>
      </c>
      <c r="G4">
        <f t="shared" si="2"/>
        <v>-0.31586477958991871</v>
      </c>
      <c r="H4">
        <f>E4/E$1</f>
        <v>0.4306323311311851</v>
      </c>
      <c r="J4" s="2">
        <v>1718</v>
      </c>
      <c r="K4" s="3">
        <v>39</v>
      </c>
      <c r="L4" s="3">
        <v>14</v>
      </c>
      <c r="M4" s="3">
        <v>1327750.8</v>
      </c>
      <c r="N4" s="3">
        <v>115.53</v>
      </c>
      <c r="O4" s="2">
        <f t="shared" si="0"/>
        <v>0.77881892948631526</v>
      </c>
      <c r="Q4" s="3">
        <v>809</v>
      </c>
      <c r="R4" s="3">
        <v>6</v>
      </c>
      <c r="S4" s="3">
        <v>2</v>
      </c>
      <c r="T4" s="3">
        <v>21963.9</v>
      </c>
      <c r="U4" s="3">
        <v>2.21</v>
      </c>
      <c r="V4" s="3">
        <v>415.9</v>
      </c>
      <c r="W4" s="2">
        <f t="shared" si="1"/>
        <v>5.3137773503245979E-3</v>
      </c>
    </row>
    <row r="5" spans="1:23" x14ac:dyDescent="0.25">
      <c r="Q5" s="3">
        <v>910</v>
      </c>
      <c r="R5" s="3">
        <v>10</v>
      </c>
      <c r="S5" s="3">
        <v>6</v>
      </c>
      <c r="T5" s="3">
        <v>68999.100000000006</v>
      </c>
      <c r="U5" s="3">
        <v>6.1</v>
      </c>
      <c r="V5" s="3">
        <v>192.34</v>
      </c>
      <c r="W5" s="2">
        <f t="shared" si="1"/>
        <v>3.1714671935114895E-2</v>
      </c>
    </row>
    <row r="6" spans="1:23" x14ac:dyDescent="0.25">
      <c r="Q6" s="3">
        <v>1011</v>
      </c>
      <c r="R6" s="3">
        <v>4</v>
      </c>
      <c r="S6" s="3">
        <v>3</v>
      </c>
      <c r="T6" s="3">
        <v>782799.35</v>
      </c>
      <c r="U6" s="3">
        <v>77.849999999999994</v>
      </c>
      <c r="V6" s="3">
        <v>282.64</v>
      </c>
      <c r="W6" s="2">
        <f t="shared" si="1"/>
        <v>0.27543872063402208</v>
      </c>
    </row>
    <row r="7" spans="1:23" x14ac:dyDescent="0.25">
      <c r="Q7" s="3">
        <v>1112</v>
      </c>
      <c r="R7" s="3">
        <v>9</v>
      </c>
      <c r="S7" s="3">
        <v>3</v>
      </c>
      <c r="T7" s="3">
        <v>-1177925.7</v>
      </c>
      <c r="U7" s="3">
        <v>-121.1</v>
      </c>
      <c r="V7" s="3">
        <v>166.63</v>
      </c>
      <c r="W7" s="2">
        <f t="shared" si="1"/>
        <v>-0.72675988717517848</v>
      </c>
    </row>
    <row r="8" spans="1:23" x14ac:dyDescent="0.25">
      <c r="Q8" s="3">
        <v>1213</v>
      </c>
      <c r="R8" s="3">
        <v>11</v>
      </c>
      <c r="S8" s="3">
        <v>4</v>
      </c>
      <c r="T8" s="3">
        <v>-1871224.9</v>
      </c>
      <c r="U8" s="3">
        <v>-186.48</v>
      </c>
      <c r="V8" s="3">
        <v>298.58</v>
      </c>
      <c r="W8" s="2">
        <f t="shared" si="1"/>
        <v>-0.62455623283542094</v>
      </c>
    </row>
    <row r="9" spans="1:23" x14ac:dyDescent="0.25">
      <c r="Q9" s="3">
        <v>1314</v>
      </c>
      <c r="R9" s="3">
        <v>37</v>
      </c>
      <c r="S9" s="3">
        <v>38</v>
      </c>
      <c r="T9" s="3">
        <v>919142</v>
      </c>
      <c r="U9" s="3">
        <v>85.62</v>
      </c>
      <c r="V9" s="3">
        <v>208.02</v>
      </c>
      <c r="W9" s="2">
        <f t="shared" si="1"/>
        <v>0.41159503893856358</v>
      </c>
    </row>
    <row r="10" spans="1:23" x14ac:dyDescent="0.25">
      <c r="Q10" s="3">
        <v>1415</v>
      </c>
      <c r="R10" s="3">
        <v>7</v>
      </c>
      <c r="S10" s="3">
        <v>4</v>
      </c>
      <c r="T10" s="3">
        <v>-652631.25</v>
      </c>
      <c r="U10" s="3">
        <v>-62.42</v>
      </c>
      <c r="V10" s="3">
        <v>119.55</v>
      </c>
      <c r="W10" s="2">
        <f t="shared" si="1"/>
        <v>-0.52212463404433296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7CA7-C8FC-45A8-BB9B-8860A67E39D1}">
  <dimension ref="A1:W11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  <col min="5" max="5" width="6.5546875" bestFit="1" customWidth="1"/>
  </cols>
  <sheetData>
    <row r="1" spans="1:23" x14ac:dyDescent="0.25">
      <c r="A1">
        <v>616</v>
      </c>
      <c r="B1" s="3">
        <v>50</v>
      </c>
      <c r="C1" s="3">
        <v>15</v>
      </c>
      <c r="D1" s="3">
        <v>17458403.449999999</v>
      </c>
      <c r="E1" s="3">
        <v>132.74</v>
      </c>
      <c r="F1" s="1">
        <v>1</v>
      </c>
    </row>
    <row r="2" spans="1:23" x14ac:dyDescent="0.25">
      <c r="A2">
        <v>1617</v>
      </c>
      <c r="B2" s="1">
        <v>2</v>
      </c>
      <c r="C2" s="1">
        <v>33</v>
      </c>
      <c r="D2" s="1">
        <v>18656188.260000002</v>
      </c>
      <c r="E2" s="1">
        <v>37.4</v>
      </c>
      <c r="F2" s="1">
        <v>962</v>
      </c>
      <c r="G2">
        <f>(D2-D1)/$D$1</f>
        <v>6.8607923595671194E-2</v>
      </c>
      <c r="H2">
        <f>E2/E$1</f>
        <v>0.28175380442971221</v>
      </c>
      <c r="J2" s="2">
        <v>1617</v>
      </c>
      <c r="K2" s="3">
        <v>39</v>
      </c>
      <c r="L2" s="3">
        <v>14</v>
      </c>
      <c r="M2" s="3">
        <v>6025534.7800000003</v>
      </c>
      <c r="N2" s="3">
        <v>470.81</v>
      </c>
      <c r="O2" s="2">
        <f t="shared" ref="O2:O3" si="0">N2/E$1</f>
        <v>3.5468585204158503</v>
      </c>
      <c r="Q2" s="3">
        <v>607</v>
      </c>
      <c r="R2" s="3">
        <v>14</v>
      </c>
      <c r="S2" s="3">
        <v>9</v>
      </c>
      <c r="T2" s="3">
        <v>1025329</v>
      </c>
      <c r="U2" s="3">
        <v>103.08</v>
      </c>
      <c r="V2" s="3">
        <v>214.14</v>
      </c>
      <c r="W2" s="2">
        <f t="shared" ref="W2:W11" si="1">U2/V2</f>
        <v>0.48136732978425334</v>
      </c>
    </row>
    <row r="3" spans="1:23" x14ac:dyDescent="0.25">
      <c r="A3">
        <v>1618</v>
      </c>
      <c r="B3" s="1">
        <v>2</v>
      </c>
      <c r="C3" s="1">
        <v>33</v>
      </c>
      <c r="D3" s="1">
        <v>10694026.689999999</v>
      </c>
      <c r="E3" s="1">
        <v>10.27</v>
      </c>
      <c r="F3" s="1">
        <v>1025</v>
      </c>
      <c r="G3">
        <f>(D3-D2)/$D$1</f>
        <v>-0.45606470218214612</v>
      </c>
      <c r="H3">
        <f>E3/E$1</f>
        <v>7.7369293355431662E-2</v>
      </c>
      <c r="J3" s="2">
        <v>1718</v>
      </c>
      <c r="K3" s="3">
        <v>39</v>
      </c>
      <c r="L3" s="3">
        <v>14</v>
      </c>
      <c r="M3" s="3">
        <v>1327750.8</v>
      </c>
      <c r="N3" s="3">
        <v>115.53</v>
      </c>
      <c r="O3" s="2">
        <f t="shared" si="0"/>
        <v>0.8703480488172366</v>
      </c>
      <c r="Q3" s="3">
        <v>708</v>
      </c>
      <c r="R3" s="3">
        <v>9</v>
      </c>
      <c r="S3" s="3">
        <v>4</v>
      </c>
      <c r="T3" s="3">
        <v>95989.52</v>
      </c>
      <c r="U3" s="3">
        <v>0</v>
      </c>
      <c r="V3" s="3">
        <v>454.98</v>
      </c>
      <c r="W3" s="2">
        <f t="shared" si="1"/>
        <v>0</v>
      </c>
    </row>
    <row r="4" spans="1:23" x14ac:dyDescent="0.25">
      <c r="Q4" s="3">
        <v>809</v>
      </c>
      <c r="R4" s="3">
        <v>6</v>
      </c>
      <c r="S4" s="3">
        <v>2</v>
      </c>
      <c r="T4" s="3">
        <v>2735345.42</v>
      </c>
      <c r="U4" s="3">
        <v>270.06</v>
      </c>
      <c r="V4" s="3">
        <v>415.9</v>
      </c>
      <c r="W4" s="2">
        <f t="shared" si="1"/>
        <v>0.64933878336138495</v>
      </c>
    </row>
    <row r="5" spans="1:23" x14ac:dyDescent="0.25">
      <c r="Q5" s="3">
        <v>910</v>
      </c>
      <c r="R5" s="3">
        <v>10</v>
      </c>
      <c r="S5" s="3">
        <v>6</v>
      </c>
      <c r="T5" s="3">
        <v>3036020.63</v>
      </c>
      <c r="U5" s="3">
        <v>281.3</v>
      </c>
      <c r="V5" s="3">
        <v>192.34</v>
      </c>
      <c r="W5" s="2">
        <f t="shared" si="1"/>
        <v>1.4625142975980037</v>
      </c>
    </row>
    <row r="6" spans="1:23" x14ac:dyDescent="0.25">
      <c r="Q6" s="3">
        <v>1011</v>
      </c>
      <c r="R6" s="3">
        <v>4</v>
      </c>
      <c r="S6" s="3">
        <v>3</v>
      </c>
      <c r="T6" s="3">
        <v>2335714.7999999998</v>
      </c>
      <c r="U6" s="3">
        <v>198.64</v>
      </c>
      <c r="V6" s="3">
        <v>282.64</v>
      </c>
      <c r="W6" s="2">
        <f t="shared" si="1"/>
        <v>0.7028021511463346</v>
      </c>
    </row>
    <row r="7" spans="1:23" x14ac:dyDescent="0.25">
      <c r="Q7" s="3">
        <v>1112</v>
      </c>
      <c r="R7" s="3">
        <v>9</v>
      </c>
      <c r="S7" s="3">
        <v>3</v>
      </c>
      <c r="T7" s="3">
        <v>95989.52</v>
      </c>
      <c r="U7" s="3">
        <v>0</v>
      </c>
      <c r="V7" s="3">
        <v>166.63</v>
      </c>
      <c r="W7" s="2">
        <f t="shared" si="1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2323367.88</v>
      </c>
      <c r="U8" s="3">
        <v>229.49</v>
      </c>
      <c r="V8" s="3">
        <v>298.58</v>
      </c>
      <c r="W8" s="2">
        <f t="shared" si="1"/>
        <v>0.76860472905084076</v>
      </c>
    </row>
    <row r="9" spans="1:23" x14ac:dyDescent="0.25">
      <c r="Q9" s="3">
        <v>1314</v>
      </c>
      <c r="R9" s="3">
        <v>37</v>
      </c>
      <c r="S9" s="3">
        <v>38</v>
      </c>
      <c r="T9" s="3">
        <v>604522.80000000005</v>
      </c>
      <c r="U9" s="3">
        <v>63.09</v>
      </c>
      <c r="V9" s="3">
        <v>208.02</v>
      </c>
      <c r="W9" s="2">
        <f t="shared" si="1"/>
        <v>0.30328814537063742</v>
      </c>
    </row>
    <row r="10" spans="1:23" x14ac:dyDescent="0.25">
      <c r="Q10" s="3">
        <v>1415</v>
      </c>
      <c r="R10" s="3">
        <v>7</v>
      </c>
      <c r="S10" s="3">
        <v>4</v>
      </c>
      <c r="T10" s="3">
        <v>-34144.07</v>
      </c>
      <c r="U10" s="3">
        <v>-3.56</v>
      </c>
      <c r="V10" s="3">
        <v>119.55</v>
      </c>
      <c r="W10" s="2">
        <f t="shared" si="1"/>
        <v>-2.9778335424508574E-2</v>
      </c>
    </row>
    <row r="11" spans="1:23" x14ac:dyDescent="0.25">
      <c r="Q11" s="3">
        <v>1516</v>
      </c>
      <c r="R11" s="3">
        <v>35</v>
      </c>
      <c r="S11" s="3">
        <v>4</v>
      </c>
      <c r="T11" s="3">
        <v>-505278.95</v>
      </c>
      <c r="U11" s="3">
        <v>-53.96</v>
      </c>
      <c r="V11" s="3">
        <v>109.6</v>
      </c>
      <c r="W11" s="2">
        <f t="shared" si="1"/>
        <v>-0.49233576642335769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C372-AB7F-484D-974C-9DCA9111CE5B}">
  <dimension ref="A1:P12"/>
  <sheetViews>
    <sheetView workbookViewId="0">
      <selection activeCell="B1" sqref="B1:E1"/>
    </sheetView>
  </sheetViews>
  <sheetFormatPr defaultRowHeight="13.8" x14ac:dyDescent="0.25"/>
  <cols>
    <col min="4" max="4" width="12.77734375" bestFit="1" customWidth="1"/>
  </cols>
  <sheetData>
    <row r="1" spans="1:16" x14ac:dyDescent="0.25">
      <c r="A1">
        <v>617</v>
      </c>
      <c r="B1" s="3">
        <v>50</v>
      </c>
      <c r="C1" s="3">
        <v>15</v>
      </c>
      <c r="D1" s="3">
        <v>18726442.629999999</v>
      </c>
      <c r="E1" s="3">
        <v>128.37</v>
      </c>
      <c r="F1" s="1">
        <v>1</v>
      </c>
    </row>
    <row r="2" spans="1:16" x14ac:dyDescent="0.25">
      <c r="A2">
        <v>1718</v>
      </c>
      <c r="B2" s="3">
        <v>39</v>
      </c>
      <c r="C2" s="3">
        <v>14</v>
      </c>
      <c r="D2" s="3">
        <v>1327750.8</v>
      </c>
      <c r="E2" s="3">
        <v>115.53</v>
      </c>
      <c r="F2" s="1">
        <v>2819</v>
      </c>
      <c r="G2">
        <f>(D2-D1)/$D$1</f>
        <v>-0.92909754264416844</v>
      </c>
      <c r="H2">
        <f>E2/E$1</f>
        <v>0.89997663005375084</v>
      </c>
      <c r="J2" s="3">
        <v>607</v>
      </c>
      <c r="K2" s="3">
        <v>14</v>
      </c>
      <c r="L2" s="3">
        <v>9</v>
      </c>
      <c r="M2" s="3">
        <v>513271.55</v>
      </c>
      <c r="N2" s="3">
        <v>50.93</v>
      </c>
      <c r="O2" s="3">
        <v>214.14</v>
      </c>
      <c r="P2" s="2">
        <f t="shared" ref="P2:P12" si="0">N2/O2</f>
        <v>0.23783506117493231</v>
      </c>
    </row>
    <row r="3" spans="1:16" x14ac:dyDescent="0.25">
      <c r="J3" s="3">
        <v>708</v>
      </c>
      <c r="K3" s="3">
        <v>9</v>
      </c>
      <c r="L3" s="3">
        <v>4</v>
      </c>
      <c r="M3" s="3">
        <v>1178046.08</v>
      </c>
      <c r="N3" s="3">
        <v>107.87</v>
      </c>
      <c r="O3" s="3">
        <v>454.98</v>
      </c>
      <c r="P3" s="2">
        <f t="shared" si="0"/>
        <v>0.23708734449865929</v>
      </c>
    </row>
    <row r="4" spans="1:16" x14ac:dyDescent="0.25">
      <c r="J4" s="3">
        <v>809</v>
      </c>
      <c r="K4" s="3">
        <v>6</v>
      </c>
      <c r="L4" s="3">
        <v>2</v>
      </c>
      <c r="M4" s="3">
        <v>0</v>
      </c>
      <c r="N4" s="3">
        <v>0</v>
      </c>
      <c r="O4" s="3">
        <v>415.9</v>
      </c>
      <c r="P4" s="2">
        <f t="shared" si="0"/>
        <v>0</v>
      </c>
    </row>
    <row r="5" spans="1:16" x14ac:dyDescent="0.25">
      <c r="J5" s="3">
        <v>910</v>
      </c>
      <c r="K5" s="3">
        <v>10</v>
      </c>
      <c r="L5" s="3">
        <v>6</v>
      </c>
      <c r="M5" s="3">
        <v>-410564.3</v>
      </c>
      <c r="N5" s="3">
        <v>-41.35</v>
      </c>
      <c r="O5" s="3">
        <v>192.34</v>
      </c>
      <c r="P5" s="2">
        <f t="shared" si="0"/>
        <v>-0.2149838827077051</v>
      </c>
    </row>
    <row r="6" spans="1:16" x14ac:dyDescent="0.25">
      <c r="J6" s="3">
        <v>1011</v>
      </c>
      <c r="K6" s="3">
        <v>4</v>
      </c>
      <c r="L6" s="3">
        <v>3</v>
      </c>
      <c r="M6" s="3">
        <v>90972.78</v>
      </c>
      <c r="N6" s="3">
        <v>9.14</v>
      </c>
      <c r="O6" s="3">
        <v>282.64</v>
      </c>
      <c r="P6" s="2">
        <f t="shared" si="0"/>
        <v>3.2337956410982173E-2</v>
      </c>
    </row>
    <row r="7" spans="1:16" x14ac:dyDescent="0.25">
      <c r="J7" s="3">
        <v>1112</v>
      </c>
      <c r="K7" s="3">
        <v>9</v>
      </c>
      <c r="L7" s="3">
        <v>3</v>
      </c>
      <c r="M7" s="3">
        <v>1178046.08</v>
      </c>
      <c r="N7" s="3">
        <v>107.87</v>
      </c>
      <c r="O7" s="3">
        <v>166.63</v>
      </c>
      <c r="P7" s="2">
        <f t="shared" si="0"/>
        <v>0.64736241973234121</v>
      </c>
    </row>
    <row r="8" spans="1:16" x14ac:dyDescent="0.25">
      <c r="J8" s="3">
        <v>1213</v>
      </c>
      <c r="K8" s="3">
        <v>11</v>
      </c>
      <c r="L8" s="3">
        <v>4</v>
      </c>
      <c r="M8" s="3">
        <v>351659.82</v>
      </c>
      <c r="N8" s="3">
        <v>35.42</v>
      </c>
      <c r="O8" s="3">
        <v>298.58</v>
      </c>
      <c r="P8" s="2">
        <f t="shared" si="0"/>
        <v>0.11862817335387502</v>
      </c>
    </row>
    <row r="9" spans="1:16" x14ac:dyDescent="0.25">
      <c r="J9" s="3">
        <v>1314</v>
      </c>
      <c r="K9" s="3">
        <v>37</v>
      </c>
      <c r="L9" s="3">
        <v>38</v>
      </c>
      <c r="M9" s="3">
        <v>-1207171.8799999999</v>
      </c>
      <c r="N9" s="3">
        <v>-113.43</v>
      </c>
      <c r="O9" s="3">
        <v>208.02</v>
      </c>
      <c r="P9" s="2">
        <f t="shared" si="0"/>
        <v>-0.54528410729737531</v>
      </c>
    </row>
    <row r="10" spans="1:16" x14ac:dyDescent="0.25">
      <c r="J10" s="3">
        <v>1415</v>
      </c>
      <c r="K10" s="3">
        <v>7</v>
      </c>
      <c r="L10" s="3">
        <v>4</v>
      </c>
      <c r="M10" s="3">
        <v>228659.5</v>
      </c>
      <c r="N10" s="3">
        <v>22.22</v>
      </c>
      <c r="O10" s="3">
        <v>119.55</v>
      </c>
      <c r="P10" s="2">
        <f t="shared" si="0"/>
        <v>0.18586365537432037</v>
      </c>
    </row>
    <row r="11" spans="1:16" x14ac:dyDescent="0.25">
      <c r="J11" s="3">
        <v>1516</v>
      </c>
      <c r="K11" s="3">
        <v>35</v>
      </c>
      <c r="L11" s="3">
        <v>4</v>
      </c>
      <c r="M11" s="3">
        <v>0</v>
      </c>
      <c r="N11" s="3">
        <v>0</v>
      </c>
      <c r="O11" s="3">
        <v>109.6</v>
      </c>
      <c r="P11" s="2">
        <f t="shared" si="0"/>
        <v>0</v>
      </c>
    </row>
    <row r="12" spans="1:16" x14ac:dyDescent="0.25">
      <c r="J12" s="3">
        <v>1617</v>
      </c>
      <c r="K12" s="3">
        <v>10</v>
      </c>
      <c r="L12" s="3">
        <v>6</v>
      </c>
      <c r="M12" s="3">
        <v>-410564.3</v>
      </c>
      <c r="N12" s="3">
        <v>-41.35</v>
      </c>
      <c r="O12" s="3">
        <v>281.3</v>
      </c>
      <c r="P12" s="2">
        <f t="shared" si="0"/>
        <v>-0.14699608958407395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38A4-A3FC-401B-9D54-80114E194362}">
  <dimension ref="A1:V12"/>
  <sheetViews>
    <sheetView tabSelected="1" workbookViewId="0">
      <selection activeCell="A13" sqref="A13"/>
    </sheetView>
  </sheetViews>
  <sheetFormatPr defaultRowHeight="13.8" x14ac:dyDescent="0.25"/>
  <cols>
    <col min="1" max="16384" width="8.88671875" style="2"/>
  </cols>
  <sheetData>
    <row r="1" spans="1:22" x14ac:dyDescent="0.25">
      <c r="A1" s="2">
        <v>0.79053224274161782</v>
      </c>
      <c r="L1" s="2">
        <f>AVERAGE(A1:K1)</f>
        <v>0.79053224274161782</v>
      </c>
      <c r="N1" s="2">
        <f>_xlfn.STDEV.S(L1:L11)</f>
        <v>0.54562565725884138</v>
      </c>
    </row>
    <row r="2" spans="1:22" x14ac:dyDescent="0.25">
      <c r="A2" s="2">
        <v>0.27606182079384572</v>
      </c>
      <c r="B2" s="2">
        <v>-0.55160498674781577</v>
      </c>
      <c r="L2" s="2">
        <f t="shared" ref="L2:L11" si="0">AVERAGE(A2:K2)</f>
        <v>-0.13777158297698502</v>
      </c>
      <c r="N2" s="2">
        <f>_xlfn.STDEV.S(A12:K12)</f>
        <v>0.44989083723114703</v>
      </c>
    </row>
    <row r="3" spans="1:22" x14ac:dyDescent="0.25">
      <c r="A3" s="2">
        <v>-0.59202446879996296</v>
      </c>
      <c r="B3" s="2">
        <v>0.48237950328850493</v>
      </c>
      <c r="C3" s="2">
        <v>-0.54248954969838048</v>
      </c>
      <c r="L3" s="2">
        <f t="shared" si="0"/>
        <v>-0.21737817173661286</v>
      </c>
    </row>
    <row r="4" spans="1:22" x14ac:dyDescent="0.25">
      <c r="A4" s="2">
        <v>0.41360613573696042</v>
      </c>
      <c r="B4" s="2">
        <v>-0.97922842838912327</v>
      </c>
      <c r="C4" s="2">
        <v>-0.40251808465370081</v>
      </c>
      <c r="D4" s="2">
        <v>0.58309786056167467</v>
      </c>
      <c r="L4" s="2">
        <f t="shared" si="0"/>
        <v>-9.6260629186047247E-2</v>
      </c>
    </row>
    <row r="5" spans="1:22" x14ac:dyDescent="0.25">
      <c r="A5" s="2">
        <v>0.80098245939245083</v>
      </c>
      <c r="B5" s="2">
        <v>-0.65255718072052615</v>
      </c>
      <c r="C5" s="2">
        <v>-0.17901929864083502</v>
      </c>
      <c r="D5" s="2">
        <v>-0.84380946888876074</v>
      </c>
      <c r="E5" s="2">
        <v>-0.9139885692869858</v>
      </c>
      <c r="L5" s="2">
        <f t="shared" si="0"/>
        <v>-0.35767841162893138</v>
      </c>
    </row>
    <row r="6" spans="1:22" x14ac:dyDescent="0.25">
      <c r="A6" s="2">
        <v>1.0300530620756772</v>
      </c>
      <c r="B6" s="2">
        <v>0.64759006577009914</v>
      </c>
      <c r="C6" s="2">
        <v>0.25759054842181672</v>
      </c>
      <c r="D6" s="2">
        <v>1.1395824923591489</v>
      </c>
      <c r="E6" s="2">
        <v>1.2343608482463537</v>
      </c>
      <c r="F6" s="2">
        <v>0.45562975395493344</v>
      </c>
      <c r="L6" s="2">
        <f t="shared" si="0"/>
        <v>0.79413446180467151</v>
      </c>
    </row>
    <row r="7" spans="1:22" x14ac:dyDescent="0.25">
      <c r="A7" s="2">
        <v>-0.26419816020576037</v>
      </c>
      <c r="B7" s="2">
        <v>0.14257386865613036</v>
      </c>
      <c r="C7" s="2">
        <v>0.13121073314810644</v>
      </c>
      <c r="D7" s="2">
        <v>-0.82777809814889558</v>
      </c>
      <c r="E7" s="2">
        <v>-0.89662387957150436</v>
      </c>
      <c r="F7" s="2">
        <v>0.28486233617826662</v>
      </c>
      <c r="G7" s="2">
        <v>0.22648626486264864</v>
      </c>
      <c r="L7" s="2">
        <f t="shared" si="0"/>
        <v>-0.17192384786871548</v>
      </c>
    </row>
    <row r="8" spans="1:22" x14ac:dyDescent="0.25">
      <c r="A8" s="2">
        <v>0.13156614222489979</v>
      </c>
      <c r="B8" s="2">
        <v>-0.35539412977324042</v>
      </c>
      <c r="C8" s="2">
        <v>0.27083176891692323</v>
      </c>
      <c r="D8" s="2">
        <v>0.10166657055533129</v>
      </c>
      <c r="E8" s="2">
        <v>0.11012211499422217</v>
      </c>
      <c r="F8" s="2">
        <v>-0.86258615148376971</v>
      </c>
      <c r="G8" s="2">
        <v>0.79598195981959807</v>
      </c>
      <c r="H8" s="2">
        <v>0.83634170507905048</v>
      </c>
      <c r="L8" s="2">
        <f t="shared" si="0"/>
        <v>0.12856624754162688</v>
      </c>
    </row>
    <row r="9" spans="1:22" x14ac:dyDescent="0.25">
      <c r="A9" s="2">
        <v>-0.15948745278865537</v>
      </c>
      <c r="B9" s="2">
        <v>0.50874644154314319</v>
      </c>
      <c r="C9" s="2">
        <v>-0.5694475732772647</v>
      </c>
      <c r="D9" s="2">
        <v>-0.85035465082751871</v>
      </c>
      <c r="E9" s="2">
        <v>-0.92107810987226335</v>
      </c>
      <c r="F9" s="2">
        <v>1.137449558975824</v>
      </c>
      <c r="G9" s="2">
        <v>-0.58470684706847076</v>
      </c>
      <c r="H9" s="2">
        <v>-0.61435402576142684</v>
      </c>
      <c r="I9" s="2">
        <v>-0.67523674242424248</v>
      </c>
      <c r="L9" s="2">
        <f t="shared" si="0"/>
        <v>-0.30316326683343053</v>
      </c>
    </row>
    <row r="10" spans="1:22" x14ac:dyDescent="0.25">
      <c r="A10" s="2">
        <v>-0.90817248650276894</v>
      </c>
      <c r="B10" s="2">
        <v>0.29561205457936585</v>
      </c>
      <c r="C10" s="2">
        <v>0.42334359590498361</v>
      </c>
      <c r="D10" s="2">
        <v>1.7877861715010668</v>
      </c>
      <c r="E10" s="2">
        <v>1.9364752178394078</v>
      </c>
      <c r="F10" s="2">
        <v>0.53769239010106062</v>
      </c>
      <c r="G10" s="2">
        <v>1.930340303403034</v>
      </c>
      <c r="H10" s="2">
        <v>2.0282169474001637</v>
      </c>
      <c r="I10" s="2">
        <v>2.2292140151515154</v>
      </c>
      <c r="J10" s="2">
        <v>2.4343846949327816</v>
      </c>
      <c r="L10" s="2">
        <f t="shared" si="0"/>
        <v>1.2694892904310611</v>
      </c>
      <c r="U10" s="2">
        <f>_xlfn.STDEV.P(A10:J10)</f>
        <v>1.0462353166797091</v>
      </c>
    </row>
    <row r="11" spans="1:22" x14ac:dyDescent="0.25">
      <c r="A11" s="2">
        <v>0.21074217392311792</v>
      </c>
      <c r="B11" s="2">
        <v>0.19888092667124765</v>
      </c>
      <c r="C11" s="2">
        <v>0.48186528497409326</v>
      </c>
      <c r="D11" s="2">
        <v>0.12115794936854854</v>
      </c>
      <c r="E11" s="2">
        <v>0.13123457946844064</v>
      </c>
      <c r="F11" s="2">
        <v>0.80098560868478386</v>
      </c>
      <c r="G11" s="2">
        <v>0.47367773677736774</v>
      </c>
      <c r="H11" s="2">
        <v>0.49769525696807826</v>
      </c>
      <c r="I11" s="2">
        <v>0.54701704545454544</v>
      </c>
      <c r="J11" s="2">
        <v>0.59736297828335061</v>
      </c>
      <c r="K11" s="2">
        <v>0.56112487250473553</v>
      </c>
      <c r="L11" s="2">
        <f t="shared" si="0"/>
        <v>0.420158583007119</v>
      </c>
      <c r="U11" s="2">
        <f>_xlfn.STDEV.P(B11:K11)</f>
        <v>0.21036536664789487</v>
      </c>
      <c r="V11" s="2">
        <f>_xlfn.STDEV.P(A11:K11)</f>
        <v>0.21122513419701885</v>
      </c>
    </row>
    <row r="12" spans="1:22" x14ac:dyDescent="0.25">
      <c r="A12" s="2">
        <f>AVERAGE(A1:A11)</f>
        <v>0.15724195169012928</v>
      </c>
      <c r="B12" s="2">
        <f t="shared" ref="B12:K12" si="1">AVERAGE(B1:B11)</f>
        <v>-2.6300186512221435E-2</v>
      </c>
      <c r="C12" s="2">
        <f t="shared" si="1"/>
        <v>-1.4292508322695309E-2</v>
      </c>
      <c r="D12" s="2">
        <f t="shared" si="1"/>
        <v>0.1514186033100744</v>
      </c>
      <c r="E12" s="2">
        <f t="shared" si="1"/>
        <v>9.7214600259667244E-2</v>
      </c>
      <c r="F12" s="2">
        <f t="shared" si="1"/>
        <v>0.39233891606851645</v>
      </c>
      <c r="G12" s="2">
        <f t="shared" si="1"/>
        <v>0.5683558835588356</v>
      </c>
      <c r="H12" s="2">
        <f t="shared" si="1"/>
        <v>0.68697497092146631</v>
      </c>
      <c r="I12" s="2">
        <f t="shared" si="1"/>
        <v>0.70033143939393938</v>
      </c>
      <c r="J12" s="2">
        <f t="shared" si="1"/>
        <v>1.5158738366080662</v>
      </c>
      <c r="K12" s="2">
        <f t="shared" si="1"/>
        <v>0.56112487250473553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E18C-268C-4C62-B76B-6CE877C96FB6}">
  <dimension ref="A1:W12"/>
  <sheetViews>
    <sheetView workbookViewId="0">
      <selection activeCell="M1" sqref="M1:M1048576"/>
    </sheetView>
  </sheetViews>
  <sheetFormatPr defaultRowHeight="13.8" x14ac:dyDescent="0.25"/>
  <cols>
    <col min="4" max="4" width="12.77734375" bestFit="1" customWidth="1"/>
    <col min="10" max="10" width="10.5546875" bestFit="1" customWidth="1"/>
    <col min="13" max="13" width="13.88671875" bestFit="1" customWidth="1"/>
  </cols>
  <sheetData>
    <row r="1" spans="1:23" x14ac:dyDescent="0.25">
      <c r="A1">
        <v>607</v>
      </c>
      <c r="B1" s="3">
        <v>8</v>
      </c>
      <c r="C1" s="3">
        <v>2</v>
      </c>
      <c r="D1" s="3">
        <v>296942.53999999998</v>
      </c>
      <c r="E1" s="3">
        <v>136.55000000000001</v>
      </c>
      <c r="F1" s="1">
        <v>1</v>
      </c>
      <c r="K1" s="1"/>
      <c r="L1" s="1"/>
      <c r="M1" s="1"/>
      <c r="N1" s="1"/>
      <c r="P1" s="1"/>
    </row>
    <row r="2" spans="1:23" x14ac:dyDescent="0.25">
      <c r="A2">
        <v>708</v>
      </c>
      <c r="B2" s="3">
        <v>5</v>
      </c>
      <c r="C2" s="3">
        <v>6</v>
      </c>
      <c r="D2" s="3">
        <v>2224758.14</v>
      </c>
      <c r="E2" s="3">
        <v>16.309999999999999</v>
      </c>
      <c r="F2" s="1">
        <v>198</v>
      </c>
      <c r="G2">
        <f>(D2-D1)/$D$1</f>
        <v>6.4922176526138697</v>
      </c>
      <c r="H2">
        <f t="shared" ref="H2:H12" si="0">E2/E$1</f>
        <v>0.11944342731600145</v>
      </c>
      <c r="J2">
        <v>708</v>
      </c>
      <c r="K2" s="3">
        <v>8</v>
      </c>
      <c r="L2" s="3">
        <v>2</v>
      </c>
      <c r="M2" s="3">
        <v>3400336.14</v>
      </c>
      <c r="N2" s="3">
        <v>298.14</v>
      </c>
      <c r="O2">
        <f>N2/E$1</f>
        <v>2.183376052727938</v>
      </c>
      <c r="P2" s="1"/>
      <c r="Q2" s="3"/>
      <c r="R2" s="3"/>
      <c r="S2" s="3"/>
      <c r="T2" s="3"/>
      <c r="U2" s="3"/>
      <c r="V2" s="3"/>
      <c r="W2" s="2"/>
    </row>
    <row r="3" spans="1:23" x14ac:dyDescent="0.25">
      <c r="A3">
        <v>709</v>
      </c>
      <c r="B3" s="1">
        <v>8</v>
      </c>
      <c r="C3" s="1">
        <v>18</v>
      </c>
      <c r="D3" s="1">
        <v>73065700.060000002</v>
      </c>
      <c r="E3" s="1">
        <v>150.07</v>
      </c>
      <c r="F3" s="1">
        <v>379</v>
      </c>
      <c r="G3">
        <f t="shared" ref="G3:G12" si="1">(D3-D2)/$D$1</f>
        <v>238.56784521342078</v>
      </c>
      <c r="H3">
        <f t="shared" si="0"/>
        <v>1.0990113511534234</v>
      </c>
      <c r="J3">
        <v>809</v>
      </c>
      <c r="K3" s="3">
        <v>8</v>
      </c>
      <c r="L3" s="3">
        <v>2</v>
      </c>
      <c r="M3" s="3">
        <v>3677308.99</v>
      </c>
      <c r="N3" s="3">
        <v>282.75</v>
      </c>
      <c r="O3">
        <f t="shared" ref="O3:O12" si="2">N3/E$1</f>
        <v>2.0706700842182348</v>
      </c>
    </row>
    <row r="4" spans="1:23" x14ac:dyDescent="0.25">
      <c r="A4">
        <v>710</v>
      </c>
      <c r="B4" s="1">
        <v>8</v>
      </c>
      <c r="C4" s="1">
        <v>18</v>
      </c>
      <c r="D4" s="1">
        <v>102692398.40000001</v>
      </c>
      <c r="E4" s="1">
        <v>133.31</v>
      </c>
      <c r="F4" s="1">
        <v>52</v>
      </c>
      <c r="G4">
        <f t="shared" si="1"/>
        <v>99.772495850544033</v>
      </c>
      <c r="H4">
        <f t="shared" si="0"/>
        <v>0.9762724276821676</v>
      </c>
      <c r="J4">
        <v>910</v>
      </c>
      <c r="K4" s="3">
        <v>8</v>
      </c>
      <c r="L4" s="3">
        <v>2</v>
      </c>
      <c r="M4" s="3">
        <v>-2113895.89</v>
      </c>
      <c r="N4" s="3">
        <v>-187.08</v>
      </c>
      <c r="O4">
        <f t="shared" si="2"/>
        <v>-1.3700476016111314</v>
      </c>
    </row>
    <row r="5" spans="1:23" x14ac:dyDescent="0.25">
      <c r="A5">
        <v>711</v>
      </c>
      <c r="B5" s="1">
        <v>8</v>
      </c>
      <c r="C5" s="1">
        <v>18</v>
      </c>
      <c r="D5" s="1">
        <v>121008457.18000001</v>
      </c>
      <c r="E5" s="1">
        <v>102.63</v>
      </c>
      <c r="F5" s="1">
        <v>45</v>
      </c>
      <c r="G5">
        <f t="shared" si="1"/>
        <v>61.682165108441524</v>
      </c>
      <c r="H5">
        <f t="shared" si="0"/>
        <v>0.75159282314170628</v>
      </c>
      <c r="J5">
        <v>1011</v>
      </c>
      <c r="K5" s="3">
        <v>8</v>
      </c>
      <c r="L5" s="3">
        <v>2</v>
      </c>
      <c r="M5" s="3">
        <v>-2746562.06</v>
      </c>
      <c r="N5" s="3">
        <v>-246.43</v>
      </c>
      <c r="O5">
        <f t="shared" si="2"/>
        <v>-1.8046869278652506</v>
      </c>
    </row>
    <row r="6" spans="1:23" x14ac:dyDescent="0.25">
      <c r="A6">
        <v>712</v>
      </c>
      <c r="B6" s="1">
        <v>8</v>
      </c>
      <c r="C6" s="1">
        <v>18</v>
      </c>
      <c r="D6" s="1">
        <v>148317036.12</v>
      </c>
      <c r="E6" s="1">
        <v>100.71</v>
      </c>
      <c r="F6" s="1">
        <v>19</v>
      </c>
      <c r="G6">
        <f t="shared" si="1"/>
        <v>91.96586969317363</v>
      </c>
      <c r="H6">
        <f t="shared" si="0"/>
        <v>0.73753203954595381</v>
      </c>
      <c r="J6">
        <v>1112</v>
      </c>
      <c r="K6" s="3">
        <v>8</v>
      </c>
      <c r="L6" s="3">
        <v>2</v>
      </c>
      <c r="M6" s="3">
        <v>-753379.83999999997</v>
      </c>
      <c r="N6" s="3">
        <v>-68.489999999999995</v>
      </c>
      <c r="O6">
        <f t="shared" si="2"/>
        <v>-0.50157451482973259</v>
      </c>
    </row>
    <row r="7" spans="1:23" x14ac:dyDescent="0.25">
      <c r="A7">
        <v>713</v>
      </c>
      <c r="B7" s="1">
        <v>8</v>
      </c>
      <c r="C7" s="1">
        <v>18</v>
      </c>
      <c r="D7" s="1">
        <v>170478013.88999999</v>
      </c>
      <c r="E7" s="1">
        <v>85.26</v>
      </c>
      <c r="F7" s="1">
        <v>10</v>
      </c>
      <c r="G7">
        <f t="shared" si="1"/>
        <v>74.630525387167438</v>
      </c>
      <c r="H7">
        <f t="shared" si="0"/>
        <v>0.62438667154888317</v>
      </c>
      <c r="J7">
        <v>1213</v>
      </c>
      <c r="K7" s="3">
        <v>8</v>
      </c>
      <c r="L7" s="3">
        <v>2</v>
      </c>
      <c r="M7" s="3">
        <v>748296.66</v>
      </c>
      <c r="N7" s="3">
        <v>69.06</v>
      </c>
      <c r="O7">
        <f t="shared" si="2"/>
        <v>0.50574880995972171</v>
      </c>
    </row>
    <row r="8" spans="1:23" x14ac:dyDescent="0.25">
      <c r="A8">
        <v>714</v>
      </c>
      <c r="B8" s="1">
        <v>8</v>
      </c>
      <c r="C8" s="1">
        <v>18</v>
      </c>
      <c r="D8" s="1">
        <v>184801595.66999999</v>
      </c>
      <c r="E8" s="1">
        <v>63.41</v>
      </c>
      <c r="F8" s="1">
        <v>14</v>
      </c>
      <c r="G8">
        <f t="shared" si="1"/>
        <v>48.236880374229983</v>
      </c>
      <c r="H8">
        <f t="shared" si="0"/>
        <v>0.46437202489930424</v>
      </c>
      <c r="J8">
        <v>1314</v>
      </c>
      <c r="K8" s="3">
        <v>8</v>
      </c>
      <c r="L8" s="3">
        <v>2</v>
      </c>
      <c r="M8" s="3">
        <v>1743511.83</v>
      </c>
      <c r="N8" s="3">
        <v>163.69</v>
      </c>
      <c r="O8">
        <f t="shared" si="2"/>
        <v>1.1987550347857927</v>
      </c>
    </row>
    <row r="9" spans="1:23" x14ac:dyDescent="0.25">
      <c r="A9">
        <v>715</v>
      </c>
      <c r="B9" s="1">
        <v>8</v>
      </c>
      <c r="C9" s="1">
        <v>18</v>
      </c>
      <c r="D9" s="1">
        <v>192208699.94</v>
      </c>
      <c r="E9" s="1">
        <v>47.69</v>
      </c>
      <c r="F9" s="1">
        <v>187</v>
      </c>
      <c r="G9">
        <f t="shared" si="1"/>
        <v>24.944570993431967</v>
      </c>
      <c r="H9">
        <f t="shared" si="0"/>
        <v>0.3492493592090809</v>
      </c>
      <c r="J9">
        <v>1415</v>
      </c>
      <c r="K9" s="3">
        <v>8</v>
      </c>
      <c r="L9" s="3">
        <v>2</v>
      </c>
      <c r="M9" s="3">
        <v>-692214.1</v>
      </c>
      <c r="N9" s="3">
        <v>-60.94</v>
      </c>
      <c r="O9">
        <f t="shared" si="2"/>
        <v>-0.44628341266935184</v>
      </c>
    </row>
    <row r="10" spans="1:23" x14ac:dyDescent="0.25">
      <c r="A10">
        <v>716</v>
      </c>
      <c r="B10" s="1">
        <v>8</v>
      </c>
      <c r="C10" s="1">
        <v>18</v>
      </c>
      <c r="D10" s="1">
        <v>227210205.58000001</v>
      </c>
      <c r="E10" s="1">
        <v>45.84</v>
      </c>
      <c r="F10" s="1">
        <v>273</v>
      </c>
      <c r="G10">
        <f t="shared" si="1"/>
        <v>117.87299199366994</v>
      </c>
      <c r="H10">
        <f t="shared" si="0"/>
        <v>0.33570120834859024</v>
      </c>
      <c r="J10">
        <v>1516</v>
      </c>
      <c r="K10" s="3">
        <v>8</v>
      </c>
      <c r="L10" s="3">
        <v>2</v>
      </c>
      <c r="M10" s="3">
        <v>-5844641.3099999996</v>
      </c>
      <c r="N10" s="3">
        <v>-475.35</v>
      </c>
      <c r="O10">
        <f t="shared" si="2"/>
        <v>-3.4811424386671548</v>
      </c>
    </row>
    <row r="11" spans="1:23" x14ac:dyDescent="0.25">
      <c r="A11">
        <v>717</v>
      </c>
      <c r="B11" s="1">
        <v>8</v>
      </c>
      <c r="C11" s="1">
        <v>18</v>
      </c>
      <c r="D11" s="1">
        <v>293463501.17000002</v>
      </c>
      <c r="E11" s="1">
        <v>51.95</v>
      </c>
      <c r="F11" s="1">
        <v>120</v>
      </c>
      <c r="G11">
        <f t="shared" si="1"/>
        <v>223.11823556840326</v>
      </c>
      <c r="H11">
        <f t="shared" si="0"/>
        <v>0.38044672281215669</v>
      </c>
      <c r="J11">
        <v>1617</v>
      </c>
      <c r="K11" s="3">
        <v>8</v>
      </c>
      <c r="L11" s="3">
        <v>2</v>
      </c>
      <c r="M11" s="3">
        <v>521080.26</v>
      </c>
      <c r="N11" s="3">
        <v>47.96</v>
      </c>
      <c r="O11">
        <f t="shared" si="2"/>
        <v>0.35122665690223359</v>
      </c>
    </row>
    <row r="12" spans="1:23" x14ac:dyDescent="0.25">
      <c r="A12">
        <v>718</v>
      </c>
      <c r="B12" s="1">
        <v>8</v>
      </c>
      <c r="C12" s="1">
        <v>18</v>
      </c>
      <c r="D12" s="1">
        <v>291488480.41000003</v>
      </c>
      <c r="E12" s="1">
        <v>46.92</v>
      </c>
      <c r="F12" s="1">
        <v>89</v>
      </c>
      <c r="G12">
        <f t="shared" si="1"/>
        <v>-6.6511883410170558</v>
      </c>
      <c r="H12">
        <f t="shared" si="0"/>
        <v>0.343610399121201</v>
      </c>
      <c r="J12">
        <v>1718</v>
      </c>
      <c r="K12" s="3">
        <v>8</v>
      </c>
      <c r="L12" s="3">
        <v>2</v>
      </c>
      <c r="M12" s="3">
        <v>168453.48</v>
      </c>
      <c r="N12" s="3">
        <v>15.86</v>
      </c>
      <c r="O12">
        <f t="shared" si="2"/>
        <v>0.11614793116074697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756F-273A-4644-8EF8-9269FC39F56F}">
  <dimension ref="A1:W11"/>
  <sheetViews>
    <sheetView workbookViewId="0">
      <selection activeCell="M1" sqref="M1:M1048576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608</v>
      </c>
      <c r="B1" s="3">
        <v>7</v>
      </c>
      <c r="C1" s="3">
        <v>5</v>
      </c>
      <c r="D1" s="3">
        <v>8933713.4900000002</v>
      </c>
      <c r="E1" s="3">
        <v>642.77</v>
      </c>
      <c r="F1" s="1">
        <v>1</v>
      </c>
    </row>
    <row r="2" spans="1:23" x14ac:dyDescent="0.25">
      <c r="A2">
        <v>809</v>
      </c>
      <c r="B2" s="1">
        <v>4</v>
      </c>
      <c r="C2" s="1">
        <v>19</v>
      </c>
      <c r="D2" s="1">
        <v>10531928.279999999</v>
      </c>
      <c r="E2" s="1">
        <v>43.24</v>
      </c>
      <c r="F2" s="1">
        <v>2495</v>
      </c>
      <c r="G2">
        <f>(D2-D1)/$D$1</f>
        <v>0.17889702773532745</v>
      </c>
      <c r="H2">
        <f t="shared" ref="H2:H11" si="0">E2/E$1</f>
        <v>6.7271341226255124E-2</v>
      </c>
      <c r="J2">
        <v>809</v>
      </c>
      <c r="K2" s="3">
        <v>7</v>
      </c>
      <c r="L2" s="3">
        <v>5</v>
      </c>
      <c r="M2" s="3">
        <v>-2649563.59</v>
      </c>
      <c r="N2" s="3">
        <v>-216.03</v>
      </c>
      <c r="O2">
        <f>N2/E$1</f>
        <v>-0.33609222583505766</v>
      </c>
      <c r="Q2" s="3">
        <v>607</v>
      </c>
      <c r="R2" s="3">
        <v>14</v>
      </c>
      <c r="S2" s="3">
        <v>9</v>
      </c>
      <c r="T2" s="3">
        <v>1650565.8</v>
      </c>
      <c r="U2" s="3">
        <v>136.80000000000001</v>
      </c>
      <c r="V2" s="3">
        <v>214.14</v>
      </c>
      <c r="W2" s="2">
        <f>U2/V2</f>
        <v>0.63883440739703012</v>
      </c>
    </row>
    <row r="3" spans="1:23" x14ac:dyDescent="0.25">
      <c r="A3">
        <v>810</v>
      </c>
      <c r="B3" s="1">
        <v>4</v>
      </c>
      <c r="C3" s="1">
        <v>19</v>
      </c>
      <c r="D3" s="1">
        <v>37533378.509999998</v>
      </c>
      <c r="E3" s="1">
        <v>72.63</v>
      </c>
      <c r="F3" s="1">
        <v>255</v>
      </c>
      <c r="G3">
        <f t="shared" ref="G3:G11" si="1">(D3-D2)/$D$1</f>
        <v>3.022421780172849</v>
      </c>
      <c r="H3">
        <f t="shared" si="0"/>
        <v>0.11299531714299049</v>
      </c>
      <c r="J3">
        <v>910</v>
      </c>
      <c r="K3" s="3">
        <v>7</v>
      </c>
      <c r="L3" s="3">
        <v>5</v>
      </c>
      <c r="M3" s="3">
        <v>1570738.68</v>
      </c>
      <c r="N3" s="3">
        <v>140.9</v>
      </c>
      <c r="O3">
        <f t="shared" ref="O3:O11" si="2">N3/E$1</f>
        <v>0.21920749257121522</v>
      </c>
      <c r="Q3" s="3">
        <v>708</v>
      </c>
      <c r="R3" s="3">
        <v>9</v>
      </c>
      <c r="S3" s="3">
        <v>4</v>
      </c>
      <c r="T3" s="3">
        <v>-967959.13</v>
      </c>
      <c r="U3" s="3">
        <v>-84.31</v>
      </c>
      <c r="V3" s="3">
        <v>454.98</v>
      </c>
      <c r="W3" s="2">
        <f t="shared" ref="W3" si="3">U3/V3</f>
        <v>-0.18530484856477208</v>
      </c>
    </row>
    <row r="4" spans="1:23" x14ac:dyDescent="0.25">
      <c r="A4">
        <v>811</v>
      </c>
      <c r="B4" s="1">
        <v>4</v>
      </c>
      <c r="C4" s="1">
        <v>19</v>
      </c>
      <c r="D4" s="1">
        <v>57765424.630000003</v>
      </c>
      <c r="E4" s="1">
        <v>65.63</v>
      </c>
      <c r="F4" s="1">
        <v>148</v>
      </c>
      <c r="G4">
        <f t="shared" si="1"/>
        <v>2.2646849087612733</v>
      </c>
      <c r="H4">
        <f t="shared" si="0"/>
        <v>0.10210495200460507</v>
      </c>
      <c r="J4">
        <v>1011</v>
      </c>
      <c r="K4" s="3">
        <v>7</v>
      </c>
      <c r="L4" s="3">
        <v>5</v>
      </c>
      <c r="M4" s="3">
        <v>1304031.98</v>
      </c>
      <c r="N4" s="3">
        <v>119.67</v>
      </c>
      <c r="O4">
        <f t="shared" si="2"/>
        <v>0.18617857087294057</v>
      </c>
    </row>
    <row r="5" spans="1:23" x14ac:dyDescent="0.25">
      <c r="A5">
        <v>812</v>
      </c>
      <c r="B5" s="1">
        <v>4</v>
      </c>
      <c r="C5" s="1">
        <v>19</v>
      </c>
      <c r="D5" s="1">
        <v>79967110.469999999</v>
      </c>
      <c r="E5" s="1">
        <v>67.95</v>
      </c>
      <c r="F5" s="1">
        <v>94</v>
      </c>
      <c r="G5">
        <f t="shared" si="1"/>
        <v>2.4851575847884053</v>
      </c>
      <c r="H5">
        <f t="shared" si="0"/>
        <v>0.10571433016475568</v>
      </c>
      <c r="J5">
        <v>1112</v>
      </c>
      <c r="K5" s="3">
        <v>7</v>
      </c>
      <c r="L5" s="3">
        <v>5</v>
      </c>
      <c r="M5" s="3">
        <v>1580768.4</v>
      </c>
      <c r="N5" s="3">
        <v>141.24</v>
      </c>
      <c r="O5">
        <f t="shared" si="2"/>
        <v>0.21973645316365109</v>
      </c>
    </row>
    <row r="6" spans="1:23" x14ac:dyDescent="0.25">
      <c r="A6">
        <v>813</v>
      </c>
      <c r="B6" s="1">
        <v>4</v>
      </c>
      <c r="C6" s="1">
        <v>19</v>
      </c>
      <c r="D6" s="1">
        <v>101971034.88</v>
      </c>
      <c r="E6" s="1">
        <v>61.37</v>
      </c>
      <c r="F6" s="1">
        <v>54</v>
      </c>
      <c r="G6">
        <f t="shared" si="1"/>
        <v>2.4630210532977364</v>
      </c>
      <c r="H6">
        <f t="shared" si="0"/>
        <v>9.5477386934673364E-2</v>
      </c>
      <c r="J6">
        <v>1213</v>
      </c>
      <c r="K6" s="3">
        <v>7</v>
      </c>
      <c r="L6" s="3">
        <v>5</v>
      </c>
      <c r="M6" s="3">
        <v>-1312937.19</v>
      </c>
      <c r="N6" s="3">
        <v>-123.03</v>
      </c>
      <c r="O6">
        <f t="shared" si="2"/>
        <v>-0.19140594613936557</v>
      </c>
    </row>
    <row r="7" spans="1:23" x14ac:dyDescent="0.25">
      <c r="A7">
        <v>814</v>
      </c>
      <c r="B7" s="1">
        <v>4</v>
      </c>
      <c r="C7" s="1">
        <v>19</v>
      </c>
      <c r="D7" s="1">
        <v>115266483.45999999</v>
      </c>
      <c r="E7" s="1">
        <v>45.82</v>
      </c>
      <c r="F7" s="1">
        <v>110</v>
      </c>
      <c r="G7">
        <f t="shared" si="1"/>
        <v>1.4882331512961915</v>
      </c>
      <c r="H7">
        <f t="shared" si="0"/>
        <v>7.1285218662974312E-2</v>
      </c>
      <c r="J7">
        <v>1314</v>
      </c>
      <c r="K7" s="3">
        <v>7</v>
      </c>
      <c r="L7" s="3">
        <v>5</v>
      </c>
      <c r="M7" s="3">
        <v>-62361.760000000002</v>
      </c>
      <c r="N7" s="3">
        <v>-5.9</v>
      </c>
      <c r="O7">
        <f t="shared" si="2"/>
        <v>-9.1790220452105734E-3</v>
      </c>
    </row>
    <row r="8" spans="1:23" x14ac:dyDescent="0.25">
      <c r="A8">
        <v>815</v>
      </c>
      <c r="B8" s="1">
        <v>4</v>
      </c>
      <c r="C8" s="1">
        <v>19</v>
      </c>
      <c r="D8" s="1">
        <v>130048870.25</v>
      </c>
      <c r="E8" s="1">
        <v>36.83</v>
      </c>
      <c r="F8" s="1">
        <v>251</v>
      </c>
      <c r="G8">
        <f t="shared" si="1"/>
        <v>1.6546743755042905</v>
      </c>
      <c r="H8">
        <f t="shared" si="0"/>
        <v>5.7298878292390748E-2</v>
      </c>
      <c r="J8">
        <v>1415</v>
      </c>
      <c r="K8" s="3">
        <v>7</v>
      </c>
      <c r="L8" s="3">
        <v>5</v>
      </c>
      <c r="M8" s="3">
        <v>-5023036.21</v>
      </c>
      <c r="N8" s="3">
        <v>-434.87</v>
      </c>
      <c r="O8">
        <f t="shared" si="2"/>
        <v>-0.67655615538995284</v>
      </c>
    </row>
    <row r="9" spans="1:23" x14ac:dyDescent="0.25">
      <c r="A9">
        <v>816</v>
      </c>
      <c r="B9" s="1">
        <v>4</v>
      </c>
      <c r="C9" s="1">
        <v>19</v>
      </c>
      <c r="D9" s="1">
        <v>167850054.53999999</v>
      </c>
      <c r="E9" s="1">
        <v>38.090000000000003</v>
      </c>
      <c r="F9" s="1">
        <v>371</v>
      </c>
      <c r="G9">
        <f t="shared" si="1"/>
        <v>4.2312957911973506</v>
      </c>
      <c r="H9">
        <f t="shared" si="0"/>
        <v>5.9259144017300133E-2</v>
      </c>
      <c r="J9">
        <v>1516</v>
      </c>
      <c r="K9" s="3">
        <v>7</v>
      </c>
      <c r="L9" s="3">
        <v>5</v>
      </c>
      <c r="M9" s="3">
        <v>440271.45</v>
      </c>
      <c r="N9" s="3">
        <v>38.53</v>
      </c>
      <c r="O9">
        <f t="shared" si="2"/>
        <v>5.9943681254570065E-2</v>
      </c>
    </row>
    <row r="10" spans="1:23" x14ac:dyDescent="0.25">
      <c r="A10">
        <v>817</v>
      </c>
      <c r="B10" s="1">
        <v>4</v>
      </c>
      <c r="C10" s="1">
        <v>19</v>
      </c>
      <c r="D10" s="1">
        <v>214010246.52000001</v>
      </c>
      <c r="E10" s="1">
        <v>41.81</v>
      </c>
      <c r="F10" s="1">
        <v>401</v>
      </c>
      <c r="G10">
        <f t="shared" si="1"/>
        <v>5.1669657899449852</v>
      </c>
      <c r="H10">
        <f t="shared" si="0"/>
        <v>6.5046595205127816E-2</v>
      </c>
      <c r="J10">
        <v>1617</v>
      </c>
      <c r="K10" s="3">
        <v>7</v>
      </c>
      <c r="L10" s="3">
        <v>5</v>
      </c>
      <c r="M10" s="3">
        <v>1313889.25</v>
      </c>
      <c r="N10" s="3">
        <v>118.96</v>
      </c>
      <c r="O10">
        <f t="shared" si="2"/>
        <v>0.18507397669461859</v>
      </c>
    </row>
    <row r="11" spans="1:23" x14ac:dyDescent="0.25">
      <c r="A11">
        <v>818</v>
      </c>
      <c r="B11" s="1">
        <v>4</v>
      </c>
      <c r="C11" s="1">
        <v>19</v>
      </c>
      <c r="D11" s="1">
        <v>201311284.11000001</v>
      </c>
      <c r="E11" s="1">
        <v>35.4</v>
      </c>
      <c r="F11" s="1">
        <v>341</v>
      </c>
      <c r="G11">
        <f t="shared" si="1"/>
        <v>-1.4214651526730342</v>
      </c>
      <c r="H11">
        <f t="shared" si="0"/>
        <v>5.507413227126344E-2</v>
      </c>
      <c r="J11">
        <v>1718</v>
      </c>
      <c r="K11" s="3">
        <v>7</v>
      </c>
      <c r="L11" s="3">
        <v>5</v>
      </c>
      <c r="M11" s="3">
        <v>-1849499.41</v>
      </c>
      <c r="N11" s="3">
        <v>-174.24</v>
      </c>
      <c r="O11">
        <f t="shared" si="2"/>
        <v>-0.27107674595889669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5E91-A67F-4B80-9EE3-8F1F0C799D2E}">
  <dimension ref="A1:W10"/>
  <sheetViews>
    <sheetView workbookViewId="0">
      <selection activeCell="J3" sqref="J3:N10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609</v>
      </c>
      <c r="B1" s="3">
        <v>5</v>
      </c>
      <c r="C1" s="3">
        <v>10</v>
      </c>
      <c r="D1" s="3">
        <v>11593975.16</v>
      </c>
      <c r="E1" s="3">
        <v>440.23</v>
      </c>
      <c r="F1" s="1">
        <v>1</v>
      </c>
    </row>
    <row r="2" spans="1:23" x14ac:dyDescent="0.25">
      <c r="A2">
        <v>910</v>
      </c>
      <c r="B2" s="1">
        <v>15</v>
      </c>
      <c r="C2" s="1">
        <v>18</v>
      </c>
      <c r="D2" s="1">
        <v>28180948.43</v>
      </c>
      <c r="E2" s="1">
        <v>109.33</v>
      </c>
      <c r="F2" s="1">
        <v>4</v>
      </c>
      <c r="G2">
        <f>(D2-D1)/$D$1</f>
        <v>1.430654546097889</v>
      </c>
      <c r="H2">
        <f t="shared" ref="H2:H10" si="0">E2/E$1</f>
        <v>0.24834745473956793</v>
      </c>
      <c r="J2">
        <v>910</v>
      </c>
      <c r="K2" s="3">
        <v>5</v>
      </c>
      <c r="L2" s="3">
        <v>10</v>
      </c>
      <c r="M2" s="3">
        <v>247442.46</v>
      </c>
      <c r="N2" s="3">
        <v>22.84</v>
      </c>
      <c r="O2">
        <f>N2/E$1</f>
        <v>5.1881970787997181E-2</v>
      </c>
      <c r="Q2" s="3">
        <v>607</v>
      </c>
      <c r="R2" s="3">
        <v>14</v>
      </c>
      <c r="S2" s="3">
        <v>9</v>
      </c>
      <c r="T2" s="3">
        <v>1419642.55</v>
      </c>
      <c r="U2" s="3">
        <v>128.44999999999999</v>
      </c>
      <c r="V2" s="3">
        <v>214.14</v>
      </c>
      <c r="W2" s="2">
        <f t="shared" ref="W2:W4" si="1">U2/V2</f>
        <v>0.59984122536658258</v>
      </c>
    </row>
    <row r="3" spans="1:23" x14ac:dyDescent="0.25">
      <c r="A3">
        <v>911</v>
      </c>
      <c r="B3" s="1">
        <v>15</v>
      </c>
      <c r="C3" s="1">
        <v>18</v>
      </c>
      <c r="D3" s="1">
        <v>32164537.48</v>
      </c>
      <c r="E3" s="1">
        <v>52.49</v>
      </c>
      <c r="F3" s="1">
        <v>272</v>
      </c>
      <c r="G3">
        <f t="shared" ref="G3:G10" si="2">(D3-D2)/$D$1</f>
        <v>0.34359130453751985</v>
      </c>
      <c r="H3">
        <f t="shared" si="0"/>
        <v>0.11923312813756445</v>
      </c>
      <c r="J3">
        <v>1011</v>
      </c>
      <c r="K3" s="3">
        <v>5</v>
      </c>
      <c r="L3" s="3">
        <v>10</v>
      </c>
      <c r="M3" s="3">
        <v>-1219455.3600000001</v>
      </c>
      <c r="N3" s="3">
        <v>-110.6</v>
      </c>
      <c r="O3">
        <f t="shared" ref="O3:O10" si="3">N3/E$1</f>
        <v>-0.25123231038320876</v>
      </c>
      <c r="Q3" s="3">
        <v>708</v>
      </c>
      <c r="R3" s="3">
        <v>9</v>
      </c>
      <c r="S3" s="3">
        <v>4</v>
      </c>
      <c r="T3" s="3">
        <v>574272.30000000005</v>
      </c>
      <c r="U3" s="3">
        <v>59.18</v>
      </c>
      <c r="V3" s="3">
        <v>454.98</v>
      </c>
      <c r="W3" s="2">
        <f t="shared" si="1"/>
        <v>0.13007165150116487</v>
      </c>
    </row>
    <row r="4" spans="1:23" x14ac:dyDescent="0.25">
      <c r="A4">
        <v>912</v>
      </c>
      <c r="B4" s="1">
        <v>15</v>
      </c>
      <c r="C4" s="1">
        <v>18</v>
      </c>
      <c r="D4" s="1">
        <v>57808345.549999997</v>
      </c>
      <c r="E4" s="1">
        <v>62.98</v>
      </c>
      <c r="F4" s="1">
        <v>133</v>
      </c>
      <c r="G4">
        <f t="shared" si="2"/>
        <v>2.2118218916384151</v>
      </c>
      <c r="H4">
        <f t="shared" si="0"/>
        <v>0.14306158144606226</v>
      </c>
      <c r="J4">
        <v>1112</v>
      </c>
      <c r="K4" s="3">
        <v>5</v>
      </c>
      <c r="L4" s="3">
        <v>10</v>
      </c>
      <c r="M4" s="3">
        <v>782029.69</v>
      </c>
      <c r="N4" s="3">
        <v>72.47</v>
      </c>
      <c r="O4">
        <f t="shared" si="3"/>
        <v>0.16461849487767757</v>
      </c>
      <c r="Q4" s="3">
        <v>809</v>
      </c>
      <c r="R4" s="3">
        <v>6</v>
      </c>
      <c r="S4" s="3">
        <v>2</v>
      </c>
      <c r="T4" s="3">
        <v>67853.399999999994</v>
      </c>
      <c r="U4" s="3">
        <v>6.99</v>
      </c>
      <c r="V4" s="3">
        <v>415.9</v>
      </c>
      <c r="W4" s="2">
        <f t="shared" si="1"/>
        <v>1.6806924741524405E-2</v>
      </c>
    </row>
    <row r="5" spans="1:23" x14ac:dyDescent="0.25">
      <c r="A5">
        <v>913</v>
      </c>
      <c r="B5" s="1">
        <v>15</v>
      </c>
      <c r="C5" s="1">
        <v>18</v>
      </c>
      <c r="D5" s="1">
        <v>70455081.969999999</v>
      </c>
      <c r="E5" s="1">
        <v>52.9</v>
      </c>
      <c r="F5" s="1">
        <v>172</v>
      </c>
      <c r="G5">
        <f t="shared" si="2"/>
        <v>1.0908024422574321</v>
      </c>
      <c r="H5">
        <f t="shared" si="0"/>
        <v>0.12016445948708629</v>
      </c>
      <c r="J5">
        <v>1213</v>
      </c>
      <c r="K5" s="3">
        <v>5</v>
      </c>
      <c r="L5" s="3">
        <v>10</v>
      </c>
      <c r="M5" s="3">
        <v>1149873.3</v>
      </c>
      <c r="N5" s="3">
        <v>103.76</v>
      </c>
      <c r="O5">
        <f t="shared" si="3"/>
        <v>0.2356949776253322</v>
      </c>
    </row>
    <row r="6" spans="1:23" x14ac:dyDescent="0.25">
      <c r="A6">
        <v>914</v>
      </c>
      <c r="B6" s="1">
        <v>15</v>
      </c>
      <c r="C6" s="1">
        <v>18</v>
      </c>
      <c r="D6" s="1">
        <v>83003458.180000007</v>
      </c>
      <c r="E6" s="1">
        <v>39.869999999999997</v>
      </c>
      <c r="F6" s="1">
        <v>223</v>
      </c>
      <c r="G6">
        <f t="shared" si="2"/>
        <v>1.0823187075035969</v>
      </c>
      <c r="H6">
        <f t="shared" si="0"/>
        <v>9.0566294891306812E-2</v>
      </c>
      <c r="J6">
        <v>1314</v>
      </c>
      <c r="K6" s="3">
        <v>5</v>
      </c>
      <c r="L6" s="3">
        <v>10</v>
      </c>
      <c r="M6" s="3">
        <v>-500922.9</v>
      </c>
      <c r="N6" s="3">
        <v>-47.22</v>
      </c>
      <c r="O6">
        <f t="shared" si="3"/>
        <v>-0.10726211298639347</v>
      </c>
    </row>
    <row r="7" spans="1:23" x14ac:dyDescent="0.25">
      <c r="A7">
        <v>915</v>
      </c>
      <c r="B7" s="1">
        <v>15</v>
      </c>
      <c r="C7" s="1">
        <v>18</v>
      </c>
      <c r="D7" s="1">
        <v>96662963.019999996</v>
      </c>
      <c r="E7" s="1">
        <v>31.62</v>
      </c>
      <c r="F7" s="1">
        <v>847</v>
      </c>
      <c r="G7">
        <f t="shared" si="2"/>
        <v>1.1781554343092095</v>
      </c>
      <c r="H7">
        <f t="shared" si="0"/>
        <v>7.1826090907025866E-2</v>
      </c>
      <c r="J7">
        <v>1415</v>
      </c>
      <c r="K7" s="3">
        <v>5</v>
      </c>
      <c r="L7" s="3">
        <v>10</v>
      </c>
      <c r="M7" s="3">
        <v>-3723435.79</v>
      </c>
      <c r="N7" s="3">
        <v>-337.7</v>
      </c>
      <c r="O7">
        <f t="shared" si="3"/>
        <v>-0.7670990164232333</v>
      </c>
    </row>
    <row r="8" spans="1:23" x14ac:dyDescent="0.25">
      <c r="A8">
        <v>916</v>
      </c>
      <c r="B8" s="1">
        <v>15</v>
      </c>
      <c r="C8" s="1">
        <v>18</v>
      </c>
      <c r="D8" s="1">
        <v>133670702.95</v>
      </c>
      <c r="E8" s="1">
        <v>34.53</v>
      </c>
      <c r="F8" s="1">
        <v>768</v>
      </c>
      <c r="G8">
        <f t="shared" si="2"/>
        <v>3.1919802672753015</v>
      </c>
      <c r="H8">
        <f t="shared" si="0"/>
        <v>7.8436271948754063E-2</v>
      </c>
      <c r="J8">
        <v>1516</v>
      </c>
      <c r="K8" s="3">
        <v>5</v>
      </c>
      <c r="L8" s="3">
        <v>10</v>
      </c>
      <c r="M8" s="3">
        <v>-1931356.66</v>
      </c>
      <c r="N8" s="3">
        <v>-164.68</v>
      </c>
      <c r="O8">
        <f t="shared" si="3"/>
        <v>-0.37407718692501646</v>
      </c>
    </row>
    <row r="9" spans="1:23" x14ac:dyDescent="0.25">
      <c r="A9">
        <v>917</v>
      </c>
      <c r="B9" s="1">
        <v>15</v>
      </c>
      <c r="C9" s="1">
        <v>18</v>
      </c>
      <c r="D9" s="1">
        <v>204589291.30000001</v>
      </c>
      <c r="E9" s="1">
        <v>45.8</v>
      </c>
      <c r="F9" s="1">
        <v>193</v>
      </c>
      <c r="G9">
        <f t="shared" si="2"/>
        <v>6.1168483950762589</v>
      </c>
      <c r="H9">
        <f t="shared" si="0"/>
        <v>0.10403652636122027</v>
      </c>
      <c r="J9">
        <v>1617</v>
      </c>
      <c r="K9" s="3">
        <v>5</v>
      </c>
      <c r="L9" s="3">
        <v>10</v>
      </c>
      <c r="M9" s="3">
        <v>-2138222.2999999998</v>
      </c>
      <c r="N9" s="3">
        <v>-199.49</v>
      </c>
      <c r="O9">
        <f t="shared" si="3"/>
        <v>-0.45314949003929766</v>
      </c>
    </row>
    <row r="10" spans="1:23" x14ac:dyDescent="0.25">
      <c r="A10">
        <v>918</v>
      </c>
      <c r="B10" s="1">
        <v>15</v>
      </c>
      <c r="C10" s="1">
        <v>18</v>
      </c>
      <c r="D10" s="1">
        <v>207754201.77000001</v>
      </c>
      <c r="E10" s="1">
        <v>41.35</v>
      </c>
      <c r="F10" s="1">
        <v>89</v>
      </c>
      <c r="G10">
        <f t="shared" si="2"/>
        <v>0.27297889001169801</v>
      </c>
      <c r="H10">
        <f t="shared" si="0"/>
        <v>9.3928173909092971E-2</v>
      </c>
      <c r="J10">
        <v>1718</v>
      </c>
      <c r="K10" s="3">
        <v>5</v>
      </c>
      <c r="L10" s="3">
        <v>10</v>
      </c>
      <c r="M10" s="3">
        <v>-247277.39</v>
      </c>
      <c r="N10" s="3">
        <v>-23.38</v>
      </c>
      <c r="O10">
        <f t="shared" si="3"/>
        <v>-5.3108602321513751E-2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9ED8-2D87-4DB7-9EC6-C08D274B087A}">
  <dimension ref="A1:W10"/>
  <sheetViews>
    <sheetView workbookViewId="0">
      <selection activeCell="J2" sqref="J2:N9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610</v>
      </c>
      <c r="B1" s="3">
        <v>5</v>
      </c>
      <c r="C1" s="3">
        <v>10</v>
      </c>
      <c r="D1" s="3">
        <v>12061749.140000001</v>
      </c>
      <c r="E1" s="3">
        <v>315.87</v>
      </c>
      <c r="F1" s="1">
        <v>1</v>
      </c>
    </row>
    <row r="2" spans="1:23" x14ac:dyDescent="0.25">
      <c r="A2">
        <v>1011</v>
      </c>
      <c r="B2" s="1">
        <v>15</v>
      </c>
      <c r="C2" s="1">
        <v>18</v>
      </c>
      <c r="D2" s="1">
        <v>-44934390.009999998</v>
      </c>
      <c r="E2" s="1">
        <v>-169.83</v>
      </c>
      <c r="F2" s="1">
        <v>9998</v>
      </c>
      <c r="G2">
        <f>(D2-D1)/$D$1</f>
        <v>-4.7253626723992701</v>
      </c>
      <c r="H2">
        <f t="shared" ref="H2:H9" si="0">E2/E$1</f>
        <v>-0.53765789723620483</v>
      </c>
      <c r="J2" s="2">
        <v>1011</v>
      </c>
      <c r="K2" s="3">
        <v>5</v>
      </c>
      <c r="L2" s="3">
        <v>10</v>
      </c>
      <c r="M2" s="3">
        <v>-1219455.3600000001</v>
      </c>
      <c r="N2" s="3">
        <v>-110.6</v>
      </c>
      <c r="O2">
        <f>N2/E$1</f>
        <v>-0.35014404660144993</v>
      </c>
      <c r="Q2" s="3">
        <v>607</v>
      </c>
      <c r="R2" s="3">
        <v>14</v>
      </c>
      <c r="S2" s="3">
        <v>9</v>
      </c>
      <c r="T2" s="3">
        <v>1753497.08</v>
      </c>
      <c r="U2" s="3">
        <v>177.18</v>
      </c>
      <c r="V2" s="3">
        <v>214.14</v>
      </c>
      <c r="W2" s="2">
        <f t="shared" ref="W2:W5" si="1">U2/V2</f>
        <v>0.827402633790978</v>
      </c>
    </row>
    <row r="3" spans="1:23" x14ac:dyDescent="0.25">
      <c r="A3">
        <v>1012</v>
      </c>
      <c r="B3" s="1">
        <v>15</v>
      </c>
      <c r="C3" s="1">
        <v>18</v>
      </c>
      <c r="D3" s="1">
        <v>-19290581.949999999</v>
      </c>
      <c r="E3" s="1">
        <v>-32.97</v>
      </c>
      <c r="F3" s="1">
        <v>9804</v>
      </c>
      <c r="G3">
        <f t="shared" ref="G3:G9" si="2">(D3-D2)/$D$1</f>
        <v>2.1260438898499592</v>
      </c>
      <c r="H3">
        <f t="shared" si="0"/>
        <v>-0.10437838351220438</v>
      </c>
      <c r="J3" s="2">
        <v>1112</v>
      </c>
      <c r="K3" s="3">
        <v>5</v>
      </c>
      <c r="L3" s="3">
        <v>10</v>
      </c>
      <c r="M3" s="3">
        <v>782029.69</v>
      </c>
      <c r="N3" s="3">
        <v>72.47</v>
      </c>
      <c r="O3">
        <f>N3/E$1</f>
        <v>0.22942982872700793</v>
      </c>
      <c r="Q3" s="3">
        <v>708</v>
      </c>
      <c r="R3" s="3">
        <v>9</v>
      </c>
      <c r="S3" s="3">
        <v>4</v>
      </c>
      <c r="T3" s="3">
        <v>118573.52</v>
      </c>
      <c r="U3" s="3">
        <v>10.75</v>
      </c>
      <c r="V3" s="3">
        <v>454.98</v>
      </c>
      <c r="W3" s="2">
        <f t="shared" si="1"/>
        <v>2.3627412193942592E-2</v>
      </c>
    </row>
    <row r="4" spans="1:23" x14ac:dyDescent="0.25">
      <c r="A4">
        <v>1013</v>
      </c>
      <c r="B4" s="1">
        <v>15</v>
      </c>
      <c r="C4" s="1">
        <v>18</v>
      </c>
      <c r="D4" s="1">
        <v>-6643845.5300000003</v>
      </c>
      <c r="E4" s="1">
        <v>-6.65</v>
      </c>
      <c r="F4" s="1">
        <v>7555</v>
      </c>
      <c r="G4">
        <f t="shared" si="2"/>
        <v>1.0484993737815373</v>
      </c>
      <c r="H4">
        <f t="shared" si="0"/>
        <v>-2.1052964827302373E-2</v>
      </c>
      <c r="J4" s="2">
        <v>1213</v>
      </c>
      <c r="K4" s="3">
        <v>5</v>
      </c>
      <c r="L4" s="3">
        <v>10</v>
      </c>
      <c r="M4" s="3">
        <v>1149873.3</v>
      </c>
      <c r="N4" s="3">
        <v>103.76</v>
      </c>
      <c r="O4">
        <f t="shared" ref="O4:O9" si="3">N4/E$1</f>
        <v>0.32848956849336752</v>
      </c>
      <c r="Q4" s="3">
        <v>809</v>
      </c>
      <c r="R4" s="3">
        <v>6</v>
      </c>
      <c r="S4" s="3">
        <v>2</v>
      </c>
      <c r="T4" s="3">
        <v>1089443.8500000001</v>
      </c>
      <c r="U4" s="3">
        <v>110.13</v>
      </c>
      <c r="V4" s="3">
        <v>415.9</v>
      </c>
      <c r="W4" s="2">
        <f t="shared" si="1"/>
        <v>0.26479923058427507</v>
      </c>
    </row>
    <row r="5" spans="1:23" x14ac:dyDescent="0.25">
      <c r="A5">
        <v>1014</v>
      </c>
      <c r="B5" s="1">
        <v>15</v>
      </c>
      <c r="C5" s="1">
        <v>18</v>
      </c>
      <c r="D5" s="1">
        <v>5904530.6799999997</v>
      </c>
      <c r="E5" s="1">
        <v>3.54</v>
      </c>
      <c r="F5" s="1">
        <v>6088</v>
      </c>
      <c r="G5">
        <f t="shared" si="2"/>
        <v>1.0403446518702841</v>
      </c>
      <c r="H5">
        <f t="shared" si="0"/>
        <v>1.120714217874442E-2</v>
      </c>
      <c r="J5" s="2">
        <v>1314</v>
      </c>
      <c r="K5" s="3">
        <v>5</v>
      </c>
      <c r="L5" s="3">
        <v>10</v>
      </c>
      <c r="M5" s="3">
        <v>-500922.9</v>
      </c>
      <c r="N5" s="3">
        <v>-47.22</v>
      </c>
      <c r="O5">
        <f t="shared" si="3"/>
        <v>-0.14949187957070947</v>
      </c>
      <c r="Q5" s="3">
        <v>910</v>
      </c>
      <c r="R5" s="3">
        <v>10</v>
      </c>
      <c r="S5" s="3">
        <v>6</v>
      </c>
      <c r="T5" s="3">
        <v>-1291642.45</v>
      </c>
      <c r="U5" s="3">
        <v>-126.36</v>
      </c>
      <c r="V5" s="3">
        <v>192.34</v>
      </c>
      <c r="W5" s="2">
        <f t="shared" si="1"/>
        <v>-0.65696163044608502</v>
      </c>
    </row>
    <row r="6" spans="1:23" x14ac:dyDescent="0.25">
      <c r="A6">
        <v>1015</v>
      </c>
      <c r="B6" s="1">
        <v>15</v>
      </c>
      <c r="C6" s="1">
        <v>18</v>
      </c>
      <c r="D6" s="1">
        <v>19564035.52</v>
      </c>
      <c r="E6" s="1">
        <v>7.68</v>
      </c>
      <c r="F6" s="1">
        <v>5647</v>
      </c>
      <c r="G6">
        <f t="shared" si="2"/>
        <v>1.1324646766778967</v>
      </c>
      <c r="H6">
        <f t="shared" si="0"/>
        <v>2.4313799981004844E-2</v>
      </c>
      <c r="J6" s="2">
        <v>1415</v>
      </c>
      <c r="K6" s="3">
        <v>5</v>
      </c>
      <c r="L6" s="3">
        <v>10</v>
      </c>
      <c r="M6" s="3">
        <v>-3723435.79</v>
      </c>
      <c r="N6" s="3">
        <v>-337.7</v>
      </c>
      <c r="O6">
        <f t="shared" si="3"/>
        <v>-1.0691107101022572</v>
      </c>
      <c r="Q6" s="3"/>
      <c r="R6" s="3"/>
      <c r="S6" s="3"/>
      <c r="T6" s="3"/>
      <c r="U6" s="3"/>
      <c r="V6" s="3"/>
      <c r="W6" s="2"/>
    </row>
    <row r="7" spans="1:23" x14ac:dyDescent="0.25">
      <c r="A7">
        <v>1016</v>
      </c>
      <c r="B7" s="1">
        <v>15</v>
      </c>
      <c r="C7" s="1">
        <v>18</v>
      </c>
      <c r="D7" s="1">
        <v>56571775.450000003</v>
      </c>
      <c r="E7" s="1">
        <v>17.05</v>
      </c>
      <c r="F7" s="1">
        <v>3251</v>
      </c>
      <c r="G7">
        <f t="shared" si="2"/>
        <v>3.0681901522286181</v>
      </c>
      <c r="H7">
        <f t="shared" si="0"/>
        <v>5.3977902301579762E-2</v>
      </c>
      <c r="J7" s="2">
        <v>1516</v>
      </c>
      <c r="K7" s="3">
        <v>5</v>
      </c>
      <c r="L7" s="3">
        <v>10</v>
      </c>
      <c r="M7" s="3">
        <v>-1931356.66</v>
      </c>
      <c r="N7" s="3">
        <v>-164.68</v>
      </c>
      <c r="O7">
        <f t="shared" si="3"/>
        <v>-0.52135372146769243</v>
      </c>
    </row>
    <row r="8" spans="1:23" x14ac:dyDescent="0.25">
      <c r="A8">
        <v>1017</v>
      </c>
      <c r="B8" s="1">
        <v>15</v>
      </c>
      <c r="C8" s="1">
        <v>18</v>
      </c>
      <c r="D8" s="1">
        <v>127490363.8</v>
      </c>
      <c r="E8" s="1">
        <v>32.61</v>
      </c>
      <c r="F8" s="1">
        <v>1109</v>
      </c>
      <c r="G8">
        <f t="shared" si="2"/>
        <v>5.8796272022284812</v>
      </c>
      <c r="H8">
        <f t="shared" si="0"/>
        <v>0.10323867413809479</v>
      </c>
      <c r="J8" s="2">
        <v>1617</v>
      </c>
      <c r="K8" s="3">
        <v>5</v>
      </c>
      <c r="L8" s="3">
        <v>10</v>
      </c>
      <c r="M8" s="3">
        <v>-2138222.2999999998</v>
      </c>
      <c r="N8" s="3">
        <v>-199.49</v>
      </c>
      <c r="O8">
        <f t="shared" si="3"/>
        <v>-0.6315572862253459</v>
      </c>
    </row>
    <row r="9" spans="1:23" x14ac:dyDescent="0.25">
      <c r="A9">
        <v>1018</v>
      </c>
      <c r="B9" s="1">
        <v>15</v>
      </c>
      <c r="C9" s="1">
        <v>18</v>
      </c>
      <c r="D9" s="1">
        <v>130655274.27</v>
      </c>
      <c r="E9" s="1">
        <v>29.26</v>
      </c>
      <c r="F9" s="1">
        <v>535</v>
      </c>
      <c r="G9">
        <f t="shared" si="2"/>
        <v>0.26239233076936624</v>
      </c>
      <c r="H9">
        <f t="shared" si="0"/>
        <v>9.2633045240130441E-2</v>
      </c>
      <c r="J9" s="2">
        <v>1718</v>
      </c>
      <c r="K9" s="3">
        <v>5</v>
      </c>
      <c r="L9" s="3">
        <v>10</v>
      </c>
      <c r="M9" s="3">
        <v>-247277.39</v>
      </c>
      <c r="N9" s="3">
        <v>-23.38</v>
      </c>
      <c r="O9">
        <f t="shared" si="3"/>
        <v>-7.401779212967359E-2</v>
      </c>
    </row>
    <row r="10" spans="1:23" x14ac:dyDescent="0.25">
      <c r="N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C495-95DA-43DF-A8F2-126B20A5B100}">
  <dimension ref="A1:W8"/>
  <sheetViews>
    <sheetView workbookViewId="0">
      <selection activeCell="J3" sqref="J3:N8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611</v>
      </c>
      <c r="B1" s="3">
        <v>14</v>
      </c>
      <c r="C1" s="3">
        <v>3</v>
      </c>
      <c r="D1" s="3">
        <v>15351253.029999999</v>
      </c>
      <c r="E1" s="3">
        <v>287.10000000000002</v>
      </c>
      <c r="F1" s="1">
        <v>1</v>
      </c>
    </row>
    <row r="2" spans="1:23" x14ac:dyDescent="0.25">
      <c r="A2">
        <v>1112</v>
      </c>
      <c r="B2" s="1">
        <v>2</v>
      </c>
      <c r="C2" s="1">
        <v>14</v>
      </c>
      <c r="D2" s="1">
        <v>1417087.24</v>
      </c>
      <c r="E2" s="1">
        <v>4.79</v>
      </c>
      <c r="F2" s="1">
        <v>7778</v>
      </c>
      <c r="G2">
        <f>(D2-D1)/$D$1</f>
        <v>-0.90768914842126081</v>
      </c>
      <c r="H2">
        <f t="shared" ref="H2:H8" si="0">E2/E$1</f>
        <v>1.6684082201323579E-2</v>
      </c>
      <c r="J2" s="2">
        <v>1112</v>
      </c>
      <c r="K2" s="3">
        <v>14</v>
      </c>
      <c r="L2" s="3">
        <v>3</v>
      </c>
      <c r="M2" s="3">
        <v>765371.28</v>
      </c>
      <c r="N2" s="3">
        <v>68.069999999999993</v>
      </c>
      <c r="O2" s="2">
        <f>N2/E$1</f>
        <v>0.2370950888192267</v>
      </c>
      <c r="Q2" s="3">
        <v>607</v>
      </c>
      <c r="R2" s="3">
        <v>14</v>
      </c>
      <c r="S2" s="3">
        <v>9</v>
      </c>
      <c r="T2" s="3">
        <v>1333817.73</v>
      </c>
      <c r="U2" s="3">
        <v>122.93</v>
      </c>
      <c r="V2" s="3">
        <v>214.14</v>
      </c>
      <c r="W2" s="2">
        <f t="shared" ref="W2:W6" si="1">U2/V2</f>
        <v>0.57406369664705337</v>
      </c>
    </row>
    <row r="3" spans="1:23" x14ac:dyDescent="0.25">
      <c r="A3">
        <v>1113</v>
      </c>
      <c r="B3" s="1">
        <v>2</v>
      </c>
      <c r="C3" s="1">
        <v>14</v>
      </c>
      <c r="D3" s="1">
        <v>12847173.460000001</v>
      </c>
      <c r="E3" s="1">
        <v>18.62</v>
      </c>
      <c r="F3" s="1">
        <v>3671</v>
      </c>
      <c r="G3">
        <f t="shared" ref="G3:G8" si="2">(D3-D2)/$D$1</f>
        <v>0.74457024437437735</v>
      </c>
      <c r="H3">
        <f t="shared" si="0"/>
        <v>6.4855451062347608E-2</v>
      </c>
      <c r="J3" s="2">
        <v>1213</v>
      </c>
      <c r="K3" s="3">
        <v>14</v>
      </c>
      <c r="L3" s="3">
        <v>3</v>
      </c>
      <c r="M3" s="3">
        <v>-253333.07</v>
      </c>
      <c r="N3" s="3">
        <v>-23.11</v>
      </c>
      <c r="O3" s="2">
        <f t="shared" ref="O3:O8" si="3">N3/E$1</f>
        <v>-8.0494601184256345E-2</v>
      </c>
      <c r="Q3" s="3">
        <v>708</v>
      </c>
      <c r="R3" s="3">
        <v>9</v>
      </c>
      <c r="S3" s="3">
        <v>4</v>
      </c>
      <c r="T3" s="3">
        <v>1807939.33</v>
      </c>
      <c r="U3" s="3">
        <v>166.63</v>
      </c>
      <c r="V3" s="3">
        <v>454.98</v>
      </c>
      <c r="W3" s="2">
        <f t="shared" si="1"/>
        <v>0.36623587850015382</v>
      </c>
    </row>
    <row r="4" spans="1:23" x14ac:dyDescent="0.25">
      <c r="A4">
        <v>1114</v>
      </c>
      <c r="B4" s="1">
        <v>2</v>
      </c>
      <c r="C4" s="1">
        <v>14</v>
      </c>
      <c r="D4" s="1">
        <v>27403204.190000001</v>
      </c>
      <c r="E4" s="1">
        <v>21.6</v>
      </c>
      <c r="F4" s="1">
        <v>1848</v>
      </c>
      <c r="G4">
        <f t="shared" si="2"/>
        <v>0.9481982155824058</v>
      </c>
      <c r="H4">
        <f t="shared" si="0"/>
        <v>7.5235109717868343E-2</v>
      </c>
      <c r="J4" s="2">
        <v>1314</v>
      </c>
      <c r="K4" s="3">
        <v>14</v>
      </c>
      <c r="L4" s="3">
        <v>3</v>
      </c>
      <c r="M4" s="3">
        <v>-2938446.26</v>
      </c>
      <c r="N4" s="3">
        <v>-273.60000000000002</v>
      </c>
      <c r="O4" s="2">
        <f t="shared" si="3"/>
        <v>-0.95297805642633227</v>
      </c>
      <c r="Q4" s="3">
        <v>809</v>
      </c>
      <c r="R4" s="3">
        <v>6</v>
      </c>
      <c r="S4" s="3">
        <v>2</v>
      </c>
      <c r="T4" s="3">
        <v>1755840.65</v>
      </c>
      <c r="U4" s="3">
        <v>161.82</v>
      </c>
      <c r="V4" s="3">
        <v>415.9</v>
      </c>
      <c r="W4" s="2">
        <f t="shared" si="1"/>
        <v>0.38908391440250062</v>
      </c>
    </row>
    <row r="5" spans="1:23" x14ac:dyDescent="0.25">
      <c r="A5">
        <v>1115</v>
      </c>
      <c r="B5" s="1">
        <v>2</v>
      </c>
      <c r="C5" s="1">
        <v>14</v>
      </c>
      <c r="D5" s="1">
        <v>36021396.409999996</v>
      </c>
      <c r="E5" s="1">
        <v>17.510000000000002</v>
      </c>
      <c r="F5" s="1">
        <v>4326</v>
      </c>
      <c r="G5">
        <f t="shared" si="2"/>
        <v>0.5613999198083699</v>
      </c>
      <c r="H5">
        <f t="shared" si="0"/>
        <v>6.0989202368512713E-2</v>
      </c>
      <c r="J5" s="2">
        <v>1415</v>
      </c>
      <c r="K5" s="3">
        <v>14</v>
      </c>
      <c r="L5" s="3">
        <v>3</v>
      </c>
      <c r="M5" s="3">
        <v>-172204.28</v>
      </c>
      <c r="N5" s="3">
        <v>-14.91</v>
      </c>
      <c r="O5" s="2">
        <f t="shared" si="3"/>
        <v>-5.1933124346917443E-2</v>
      </c>
      <c r="Q5" s="3">
        <v>910</v>
      </c>
      <c r="R5" s="3">
        <v>10</v>
      </c>
      <c r="S5" s="3">
        <v>6</v>
      </c>
      <c r="T5" s="3">
        <v>586510.13</v>
      </c>
      <c r="U5" s="3">
        <v>57.23</v>
      </c>
      <c r="V5" s="3">
        <v>192.34</v>
      </c>
      <c r="W5" s="2">
        <f t="shared" si="1"/>
        <v>0.29754601226993865</v>
      </c>
    </row>
    <row r="6" spans="1:23" x14ac:dyDescent="0.25">
      <c r="A6">
        <v>1116</v>
      </c>
      <c r="B6" s="1">
        <v>2</v>
      </c>
      <c r="C6" s="1">
        <v>14</v>
      </c>
      <c r="D6" s="1">
        <v>63871837.020000003</v>
      </c>
      <c r="E6" s="1">
        <v>23.41</v>
      </c>
      <c r="F6" s="1">
        <v>2397</v>
      </c>
      <c r="G6">
        <f t="shared" si="2"/>
        <v>1.8142128564732549</v>
      </c>
      <c r="H6">
        <f t="shared" si="0"/>
        <v>8.1539533263671193E-2</v>
      </c>
      <c r="J6" s="2">
        <v>1516</v>
      </c>
      <c r="K6" s="3">
        <v>14</v>
      </c>
      <c r="L6" s="3">
        <v>3</v>
      </c>
      <c r="M6" s="3">
        <v>-2002934.17</v>
      </c>
      <c r="N6" s="3">
        <v>-168.77</v>
      </c>
      <c r="O6" s="2">
        <f t="shared" si="3"/>
        <v>-0.58784395680947399</v>
      </c>
      <c r="Q6" s="3">
        <v>1011</v>
      </c>
      <c r="R6" s="3">
        <v>4</v>
      </c>
      <c r="S6" s="3">
        <v>3</v>
      </c>
      <c r="T6" s="3">
        <v>1196751.3500000001</v>
      </c>
      <c r="U6" s="3">
        <v>114.23</v>
      </c>
      <c r="V6" s="3">
        <v>282.64</v>
      </c>
      <c r="W6" s="2">
        <f t="shared" si="1"/>
        <v>0.40415369374469295</v>
      </c>
    </row>
    <row r="7" spans="1:23" x14ac:dyDescent="0.25">
      <c r="A7">
        <v>1117</v>
      </c>
      <c r="B7" s="1">
        <v>2</v>
      </c>
      <c r="C7" s="1">
        <v>14</v>
      </c>
      <c r="D7" s="1">
        <v>87955392.040000007</v>
      </c>
      <c r="E7" s="1">
        <v>25.71</v>
      </c>
      <c r="F7" s="1">
        <v>3033</v>
      </c>
      <c r="G7">
        <f t="shared" si="2"/>
        <v>1.5688331742649939</v>
      </c>
      <c r="H7">
        <f t="shared" si="0"/>
        <v>8.9550679205851622E-2</v>
      </c>
      <c r="J7" s="2">
        <v>1617</v>
      </c>
      <c r="K7" s="3">
        <v>14</v>
      </c>
      <c r="L7" s="3">
        <v>3</v>
      </c>
      <c r="M7" s="3">
        <v>376258.94</v>
      </c>
      <c r="N7" s="3">
        <v>34.549999999999997</v>
      </c>
      <c r="O7" s="2">
        <f t="shared" si="3"/>
        <v>0.1203413444792755</v>
      </c>
    </row>
    <row r="8" spans="1:23" x14ac:dyDescent="0.25">
      <c r="A8">
        <v>1118</v>
      </c>
      <c r="B8" s="1">
        <v>2</v>
      </c>
      <c r="C8" s="1">
        <v>14</v>
      </c>
      <c r="D8" s="1">
        <v>65976122.759999998</v>
      </c>
      <c r="E8" s="1">
        <v>16.54</v>
      </c>
      <c r="F8" s="1">
        <v>3688</v>
      </c>
      <c r="G8">
        <f t="shared" si="2"/>
        <v>-1.4317573449572676</v>
      </c>
      <c r="H8">
        <f t="shared" si="0"/>
        <v>5.7610588645071396E-2</v>
      </c>
      <c r="J8" s="2">
        <v>1718</v>
      </c>
      <c r="K8" s="3">
        <v>14</v>
      </c>
      <c r="L8" s="3">
        <v>3</v>
      </c>
      <c r="M8" s="3">
        <v>-1591646.36</v>
      </c>
      <c r="N8" s="3">
        <v>-147.82</v>
      </c>
      <c r="O8" s="2">
        <f t="shared" si="3"/>
        <v>-0.51487286659700449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C6D9-8CA1-479E-86F0-6D9CB93FC6BE}">
  <dimension ref="A1:W7"/>
  <sheetViews>
    <sheetView workbookViewId="0">
      <selection activeCell="J3" sqref="J3:N7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612</v>
      </c>
      <c r="B1" s="3">
        <v>14</v>
      </c>
      <c r="C1" s="3">
        <v>3</v>
      </c>
      <c r="D1" s="3">
        <v>16549001.699999999</v>
      </c>
      <c r="E1" s="3">
        <v>249.71</v>
      </c>
      <c r="F1" s="1">
        <v>1</v>
      </c>
    </row>
    <row r="2" spans="1:23" x14ac:dyDescent="0.25">
      <c r="A2">
        <v>1213</v>
      </c>
      <c r="B2" s="1">
        <v>4</v>
      </c>
      <c r="C2" s="1">
        <v>19</v>
      </c>
      <c r="D2" s="1">
        <v>18076802.420000002</v>
      </c>
      <c r="E2" s="1">
        <v>54.53</v>
      </c>
      <c r="F2" s="1">
        <v>166</v>
      </c>
      <c r="G2">
        <f>(D2-D1)/$D$1</f>
        <v>9.231981165365416E-2</v>
      </c>
      <c r="H2">
        <f t="shared" ref="H2:H7" si="0">E2/E$1</f>
        <v>0.21837331304313004</v>
      </c>
      <c r="J2" s="2">
        <v>1213</v>
      </c>
      <c r="K2" s="3">
        <v>14</v>
      </c>
      <c r="L2" s="3">
        <v>3</v>
      </c>
      <c r="M2" s="3">
        <v>-253333.07</v>
      </c>
      <c r="N2" s="3">
        <v>-23.11</v>
      </c>
      <c r="O2">
        <f>N2/E$1</f>
        <v>-9.2547354931720796E-2</v>
      </c>
      <c r="Q2" s="3">
        <v>607</v>
      </c>
      <c r="R2" s="3">
        <v>14</v>
      </c>
      <c r="S2" s="3">
        <v>9</v>
      </c>
      <c r="T2" s="3">
        <v>2053744.05</v>
      </c>
      <c r="U2" s="3">
        <v>201.17</v>
      </c>
      <c r="V2" s="3">
        <v>214.14</v>
      </c>
      <c r="W2" s="2">
        <f t="shared" ref="W2:W7" si="1">U2/V2</f>
        <v>0.93943214719342483</v>
      </c>
    </row>
    <row r="3" spans="1:23" x14ac:dyDescent="0.25">
      <c r="A3">
        <v>1214</v>
      </c>
      <c r="B3" s="1">
        <v>4</v>
      </c>
      <c r="C3" s="1">
        <v>19</v>
      </c>
      <c r="D3" s="1">
        <v>31372250.989999998</v>
      </c>
      <c r="E3" s="1">
        <v>37.450000000000003</v>
      </c>
      <c r="F3" s="1">
        <v>258</v>
      </c>
      <c r="G3">
        <f t="shared" ref="G3:G7" si="2">(D3-D2)/$D$1</f>
        <v>0.80339882797885009</v>
      </c>
      <c r="H3">
        <f t="shared" si="0"/>
        <v>0.14997396980497377</v>
      </c>
      <c r="J3" s="2">
        <v>1314</v>
      </c>
      <c r="K3" s="3">
        <v>14</v>
      </c>
      <c r="L3" s="3">
        <v>3</v>
      </c>
      <c r="M3" s="3">
        <v>-2938446.26</v>
      </c>
      <c r="N3" s="3">
        <v>-273.60000000000002</v>
      </c>
      <c r="O3">
        <f t="shared" ref="O3:O7" si="3">N3/E$1</f>
        <v>-1.0956709783348686</v>
      </c>
      <c r="Q3" s="3">
        <v>708</v>
      </c>
      <c r="R3" s="3">
        <v>9</v>
      </c>
      <c r="S3" s="3">
        <v>4</v>
      </c>
      <c r="T3" s="3">
        <v>2352649.33</v>
      </c>
      <c r="U3" s="3">
        <v>213.05</v>
      </c>
      <c r="V3" s="3">
        <v>454.98</v>
      </c>
      <c r="W3" s="2">
        <f t="shared" si="1"/>
        <v>0.46826234120181109</v>
      </c>
    </row>
    <row r="4" spans="1:23" x14ac:dyDescent="0.25">
      <c r="A4">
        <v>1215</v>
      </c>
      <c r="B4" s="1">
        <v>4</v>
      </c>
      <c r="C4" s="1">
        <v>19</v>
      </c>
      <c r="D4" s="1">
        <v>46154637.789999999</v>
      </c>
      <c r="E4" s="1">
        <v>30.52</v>
      </c>
      <c r="F4" s="1">
        <v>1806</v>
      </c>
      <c r="G4">
        <f t="shared" si="2"/>
        <v>0.89324945806247646</v>
      </c>
      <c r="H4">
        <f t="shared" si="0"/>
        <v>0.12222177726162348</v>
      </c>
      <c r="J4" s="2">
        <v>1415</v>
      </c>
      <c r="K4" s="3">
        <v>14</v>
      </c>
      <c r="L4" s="3">
        <v>3</v>
      </c>
      <c r="M4" s="3">
        <v>-172204.28</v>
      </c>
      <c r="N4" s="3">
        <v>-14.91</v>
      </c>
      <c r="O4">
        <f t="shared" si="3"/>
        <v>-5.9709262744783949E-2</v>
      </c>
      <c r="Q4" s="3">
        <v>809</v>
      </c>
      <c r="R4" s="3">
        <v>6</v>
      </c>
      <c r="S4" s="3">
        <v>2</v>
      </c>
      <c r="T4" s="3">
        <v>1728564.83</v>
      </c>
      <c r="U4" s="3">
        <v>177.86</v>
      </c>
      <c r="V4" s="3">
        <v>415.9</v>
      </c>
      <c r="W4" s="2">
        <f t="shared" si="1"/>
        <v>0.4276508776148113</v>
      </c>
    </row>
    <row r="5" spans="1:23" x14ac:dyDescent="0.25">
      <c r="A5">
        <v>1216</v>
      </c>
      <c r="B5" s="1">
        <v>4</v>
      </c>
      <c r="C5" s="1">
        <v>19</v>
      </c>
      <c r="D5" s="1">
        <v>83955822.079999998</v>
      </c>
      <c r="E5" s="1">
        <v>38.11</v>
      </c>
      <c r="F5" s="1">
        <v>1289</v>
      </c>
      <c r="G5">
        <f t="shared" si="2"/>
        <v>2.2841972570466291</v>
      </c>
      <c r="H5">
        <f t="shared" si="0"/>
        <v>0.15261703576148331</v>
      </c>
      <c r="J5" s="2">
        <v>1516</v>
      </c>
      <c r="K5" s="3">
        <v>14</v>
      </c>
      <c r="L5" s="3">
        <v>3</v>
      </c>
      <c r="M5" s="3">
        <v>-2002934.17</v>
      </c>
      <c r="N5" s="3">
        <v>-168.77</v>
      </c>
      <c r="O5">
        <f t="shared" si="3"/>
        <v>-0.67586400224260146</v>
      </c>
      <c r="Q5" s="3">
        <v>910</v>
      </c>
      <c r="R5" s="3">
        <v>10</v>
      </c>
      <c r="S5" s="3">
        <v>6</v>
      </c>
      <c r="T5" s="3">
        <v>2451478.65</v>
      </c>
      <c r="U5" s="3">
        <v>222</v>
      </c>
      <c r="V5" s="3">
        <v>192.34</v>
      </c>
      <c r="W5" s="2">
        <f t="shared" si="1"/>
        <v>1.1542060933763127</v>
      </c>
    </row>
    <row r="6" spans="1:23" x14ac:dyDescent="0.25">
      <c r="A6">
        <v>1217</v>
      </c>
      <c r="B6" s="1">
        <v>4</v>
      </c>
      <c r="C6" s="1">
        <v>19</v>
      </c>
      <c r="D6" s="1">
        <v>130116014.06</v>
      </c>
      <c r="E6" s="1">
        <v>45.78</v>
      </c>
      <c r="F6" s="1">
        <v>1063</v>
      </c>
      <c r="G6">
        <f t="shared" si="2"/>
        <v>2.7893037185439411</v>
      </c>
      <c r="H6">
        <f t="shared" si="0"/>
        <v>0.18333266589243521</v>
      </c>
      <c r="J6" s="2">
        <v>1617</v>
      </c>
      <c r="K6" s="3">
        <v>14</v>
      </c>
      <c r="L6" s="3">
        <v>3</v>
      </c>
      <c r="M6" s="3">
        <v>376258.94</v>
      </c>
      <c r="N6" s="3">
        <v>34.549999999999997</v>
      </c>
      <c r="O6">
        <f t="shared" si="3"/>
        <v>0.13836049817788634</v>
      </c>
      <c r="Q6" s="3">
        <v>1011</v>
      </c>
      <c r="R6" s="3">
        <v>4</v>
      </c>
      <c r="S6" s="3">
        <v>3</v>
      </c>
      <c r="T6" s="3">
        <v>-37537.269999999997</v>
      </c>
      <c r="U6" s="3">
        <v>-3.81</v>
      </c>
      <c r="V6" s="3">
        <v>282.64</v>
      </c>
      <c r="W6" s="2">
        <f t="shared" si="1"/>
        <v>-1.3480045287291255E-2</v>
      </c>
    </row>
    <row r="7" spans="1:23" x14ac:dyDescent="0.25">
      <c r="A7">
        <v>1218</v>
      </c>
      <c r="B7" s="1">
        <v>4</v>
      </c>
      <c r="C7" s="1">
        <v>19</v>
      </c>
      <c r="D7" s="1">
        <v>117417051.65000001</v>
      </c>
      <c r="E7" s="1">
        <v>34.44</v>
      </c>
      <c r="F7" s="1">
        <v>735</v>
      </c>
      <c r="G7">
        <f t="shared" si="2"/>
        <v>-0.76735519399940588</v>
      </c>
      <c r="H7">
        <f t="shared" si="0"/>
        <v>0.13791998718513473</v>
      </c>
      <c r="J7" s="2">
        <v>1718</v>
      </c>
      <c r="K7" s="3">
        <v>14</v>
      </c>
      <c r="L7" s="3">
        <v>3</v>
      </c>
      <c r="M7" s="3">
        <v>-1591646.36</v>
      </c>
      <c r="N7" s="3">
        <v>-147.82</v>
      </c>
      <c r="O7">
        <f t="shared" si="3"/>
        <v>-0.59196668135036634</v>
      </c>
      <c r="Q7" s="3">
        <v>1112</v>
      </c>
      <c r="R7" s="3">
        <v>9</v>
      </c>
      <c r="S7" s="3">
        <v>3</v>
      </c>
      <c r="T7" s="3">
        <v>1605060.48</v>
      </c>
      <c r="U7" s="3">
        <v>156.16</v>
      </c>
      <c r="V7" s="3">
        <v>166.63</v>
      </c>
      <c r="W7" s="2">
        <f t="shared" si="1"/>
        <v>0.93716617655884293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BD38-7F37-4BAD-B0D4-FFBEC17DE654}">
  <dimension ref="A1:W8"/>
  <sheetViews>
    <sheetView workbookViewId="0">
      <selection activeCell="J2" sqref="J2:N6"/>
    </sheetView>
  </sheetViews>
  <sheetFormatPr defaultRowHeight="13.8" x14ac:dyDescent="0.25"/>
  <cols>
    <col min="4" max="4" width="12.77734375" bestFit="1" customWidth="1"/>
    <col min="13" max="13" width="12.77734375" bestFit="1" customWidth="1"/>
  </cols>
  <sheetData>
    <row r="1" spans="1:23" x14ac:dyDescent="0.25">
      <c r="A1">
        <v>613</v>
      </c>
      <c r="B1" s="3">
        <v>14</v>
      </c>
      <c r="C1" s="3">
        <v>3</v>
      </c>
      <c r="D1" s="3">
        <v>16185875.560000001</v>
      </c>
      <c r="E1" s="3">
        <v>204.96</v>
      </c>
      <c r="F1" s="1">
        <v>1</v>
      </c>
    </row>
    <row r="2" spans="1:23" x14ac:dyDescent="0.25">
      <c r="A2">
        <v>1314</v>
      </c>
      <c r="B2" s="1">
        <v>4</v>
      </c>
      <c r="C2" s="1">
        <v>19</v>
      </c>
      <c r="D2" s="1">
        <v>12871524.189999999</v>
      </c>
      <c r="E2" s="1">
        <v>32.299999999999997</v>
      </c>
      <c r="F2" s="1">
        <v>1210</v>
      </c>
      <c r="G2">
        <f>(D2-D1)/$D$1</f>
        <v>-0.2047681237702535</v>
      </c>
      <c r="H2">
        <f>E2/E$1</f>
        <v>0.15759172521467602</v>
      </c>
      <c r="J2" s="2">
        <v>1314</v>
      </c>
      <c r="K2" s="3">
        <v>14</v>
      </c>
      <c r="L2" s="3">
        <v>3</v>
      </c>
      <c r="M2" s="3">
        <v>-2938446.26</v>
      </c>
      <c r="N2" s="3">
        <v>-273.60000000000002</v>
      </c>
      <c r="O2">
        <f>N2/E$1</f>
        <v>-1.3348946135831383</v>
      </c>
      <c r="Q2" s="3">
        <v>607</v>
      </c>
      <c r="R2" s="3">
        <v>14</v>
      </c>
      <c r="S2" s="3">
        <v>9</v>
      </c>
      <c r="T2" s="3">
        <v>-569700.80000000005</v>
      </c>
      <c r="U2" s="3">
        <v>-58.23</v>
      </c>
      <c r="V2" s="3">
        <v>214.14</v>
      </c>
      <c r="W2" s="2">
        <f t="shared" ref="W2:W8" si="0">U2/V2</f>
        <v>-0.27192490893807791</v>
      </c>
    </row>
    <row r="3" spans="1:23" x14ac:dyDescent="0.25">
      <c r="A3">
        <v>1315</v>
      </c>
      <c r="B3" s="1">
        <v>4</v>
      </c>
      <c r="C3" s="1">
        <v>19</v>
      </c>
      <c r="D3" s="1">
        <v>26645286.629999999</v>
      </c>
      <c r="E3" s="1">
        <v>27.32</v>
      </c>
      <c r="F3" s="1">
        <v>3617</v>
      </c>
      <c r="G3">
        <f t="shared" ref="G3:G6" si="1">(D3-D2)/$D$1</f>
        <v>0.85097419592418999</v>
      </c>
      <c r="H3">
        <f>E3/E$1</f>
        <v>0.13329430132708822</v>
      </c>
      <c r="J3" s="2">
        <v>1415</v>
      </c>
      <c r="K3" s="3">
        <v>14</v>
      </c>
      <c r="L3" s="3">
        <v>3</v>
      </c>
      <c r="M3" s="3">
        <v>-172204.28</v>
      </c>
      <c r="N3" s="3">
        <v>-14.91</v>
      </c>
      <c r="O3">
        <f t="shared" ref="O3:O6" si="2">N3/E$1</f>
        <v>-7.274590163934426E-2</v>
      </c>
      <c r="Q3" s="3">
        <v>708</v>
      </c>
      <c r="R3" s="3">
        <v>9</v>
      </c>
      <c r="S3" s="3">
        <v>4</v>
      </c>
      <c r="T3" s="3">
        <v>0</v>
      </c>
      <c r="U3" s="3">
        <v>0</v>
      </c>
      <c r="V3" s="3">
        <v>454.98</v>
      </c>
      <c r="W3" s="2">
        <f t="shared" si="0"/>
        <v>0</v>
      </c>
    </row>
    <row r="4" spans="1:23" x14ac:dyDescent="0.25">
      <c r="A4">
        <v>1316</v>
      </c>
      <c r="B4" s="1">
        <v>4</v>
      </c>
      <c r="C4" s="1">
        <v>19</v>
      </c>
      <c r="D4" s="1">
        <v>64841228.200000003</v>
      </c>
      <c r="E4" s="1">
        <v>39.67</v>
      </c>
      <c r="F4" s="1">
        <v>1725</v>
      </c>
      <c r="G4">
        <f t="shared" si="1"/>
        <v>2.3598316586835297</v>
      </c>
      <c r="H4">
        <f>E4/E$1</f>
        <v>0.19354996096799376</v>
      </c>
      <c r="J4" s="2">
        <v>1516</v>
      </c>
      <c r="K4" s="3">
        <v>14</v>
      </c>
      <c r="L4" s="3">
        <v>3</v>
      </c>
      <c r="M4" s="3">
        <v>-2002934.17</v>
      </c>
      <c r="N4" s="3">
        <v>-168.77</v>
      </c>
      <c r="O4">
        <f t="shared" si="2"/>
        <v>-0.82342896174863389</v>
      </c>
      <c r="Q4" s="3">
        <v>809</v>
      </c>
      <c r="R4" s="3">
        <v>6</v>
      </c>
      <c r="S4" s="3">
        <v>2</v>
      </c>
      <c r="T4" s="3">
        <v>-1060968.68</v>
      </c>
      <c r="U4" s="3">
        <v>-106.9</v>
      </c>
      <c r="V4" s="3">
        <v>415.9</v>
      </c>
      <c r="W4" s="2">
        <f t="shared" si="0"/>
        <v>-0.25703294061072374</v>
      </c>
    </row>
    <row r="5" spans="1:23" x14ac:dyDescent="0.25">
      <c r="A5">
        <v>1317</v>
      </c>
      <c r="B5" s="1">
        <v>4</v>
      </c>
      <c r="C5" s="1">
        <v>19</v>
      </c>
      <c r="D5" s="1">
        <v>110214322.23</v>
      </c>
      <c r="E5" s="1">
        <v>49.01</v>
      </c>
      <c r="F5" s="1">
        <v>1419</v>
      </c>
      <c r="G5">
        <f t="shared" si="1"/>
        <v>2.8032523703648193</v>
      </c>
      <c r="H5">
        <f>E5/E$1</f>
        <v>0.2391198282591725</v>
      </c>
      <c r="J5" s="2">
        <v>1617</v>
      </c>
      <c r="K5" s="3">
        <v>14</v>
      </c>
      <c r="L5" s="3">
        <v>3</v>
      </c>
      <c r="M5" s="3">
        <v>376258.94</v>
      </c>
      <c r="N5" s="3">
        <v>34.549999999999997</v>
      </c>
      <c r="O5">
        <f t="shared" si="2"/>
        <v>0.16856947697111629</v>
      </c>
      <c r="Q5" s="3">
        <v>910</v>
      </c>
      <c r="R5" s="3">
        <v>10</v>
      </c>
      <c r="S5" s="3">
        <v>6</v>
      </c>
      <c r="T5" s="3">
        <v>-148463.70000000001</v>
      </c>
      <c r="U5" s="3">
        <v>-14.72</v>
      </c>
      <c r="V5" s="3">
        <v>192.34</v>
      </c>
      <c r="W5" s="2">
        <f t="shared" si="0"/>
        <v>-7.6531142768014981E-2</v>
      </c>
    </row>
    <row r="6" spans="1:23" x14ac:dyDescent="0.25">
      <c r="A6">
        <v>1318</v>
      </c>
      <c r="B6" s="1">
        <v>4</v>
      </c>
      <c r="C6" s="1">
        <v>19</v>
      </c>
      <c r="D6" s="1">
        <v>97042256.489999995</v>
      </c>
      <c r="E6" s="1">
        <v>34.54</v>
      </c>
      <c r="F6" s="1">
        <v>1222</v>
      </c>
      <c r="G6">
        <f t="shared" si="1"/>
        <v>-0.81380001292929804</v>
      </c>
      <c r="H6">
        <f>E6/E$1</f>
        <v>0.16852068696330991</v>
      </c>
      <c r="J6" s="2">
        <v>1718</v>
      </c>
      <c r="K6" s="3">
        <v>14</v>
      </c>
      <c r="L6" s="3">
        <v>3</v>
      </c>
      <c r="M6" s="3">
        <v>-1591646.36</v>
      </c>
      <c r="N6" s="3">
        <v>-147.82</v>
      </c>
      <c r="O6">
        <f t="shared" si="2"/>
        <v>-0.7212138953942232</v>
      </c>
      <c r="Q6" s="3">
        <v>1011</v>
      </c>
      <c r="R6" s="3">
        <v>4</v>
      </c>
      <c r="S6" s="3">
        <v>3</v>
      </c>
      <c r="T6" s="3">
        <v>-237275.28</v>
      </c>
      <c r="U6" s="3">
        <v>-23.67</v>
      </c>
      <c r="V6" s="3">
        <v>282.64</v>
      </c>
      <c r="W6" s="2">
        <f t="shared" si="0"/>
        <v>-8.3746108123407881E-2</v>
      </c>
    </row>
    <row r="7" spans="1:23" x14ac:dyDescent="0.25">
      <c r="Q7" s="3">
        <v>1112</v>
      </c>
      <c r="R7" s="3">
        <v>9</v>
      </c>
      <c r="S7" s="3">
        <v>3</v>
      </c>
      <c r="T7" s="3">
        <v>0</v>
      </c>
      <c r="U7" s="3">
        <v>0</v>
      </c>
      <c r="V7" s="3">
        <v>166.63</v>
      </c>
      <c r="W7" s="2">
        <f t="shared" si="0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0</v>
      </c>
      <c r="U8" s="3">
        <v>0</v>
      </c>
      <c r="V8" s="3">
        <v>298.58</v>
      </c>
      <c r="W8" s="2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综合(3)</vt:lpstr>
      <vt:lpstr>综合(4)</vt:lpstr>
      <vt:lpstr>0607</vt:lpstr>
      <vt:lpstr>0608</vt:lpstr>
      <vt:lpstr>0609</vt:lpstr>
      <vt:lpstr>0610</vt:lpstr>
      <vt:lpstr>0611</vt:lpstr>
      <vt:lpstr>0612</vt:lpstr>
      <vt:lpstr>0613</vt:lpstr>
      <vt:lpstr>0614</vt:lpstr>
      <vt:lpstr>0615</vt:lpstr>
      <vt:lpstr>0616</vt:lpstr>
      <vt:lpstr>0617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2018-10-29T12:22:29Z</dcterms:modified>
</cp:coreProperties>
</file>