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1B7F19EC-2CEA-48E7-8D98-6053351C7190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P3" i="19"/>
  <c r="C9" i="23" l="1"/>
  <c r="C10" i="23"/>
  <c r="V12" i="22"/>
  <c r="U12" i="22"/>
  <c r="T12" i="22"/>
  <c r="S12" i="22"/>
  <c r="R12" i="22"/>
  <c r="Q12" i="22"/>
  <c r="P12" i="22"/>
  <c r="M11" i="22"/>
  <c r="M10" i="22"/>
  <c r="M9" i="22"/>
  <c r="M8" i="22"/>
  <c r="M7" i="22"/>
  <c r="M6" i="22"/>
  <c r="M5" i="22"/>
  <c r="O9" i="9" l="1"/>
  <c r="O8" i="9"/>
  <c r="O7" i="9"/>
  <c r="O6" i="9"/>
  <c r="O5" i="9"/>
  <c r="O4" i="9"/>
  <c r="O3" i="9"/>
  <c r="O2" i="9"/>
  <c r="K12" i="22" l="1"/>
  <c r="J12" i="22"/>
  <c r="I12" i="22"/>
  <c r="H12" i="22"/>
  <c r="G12" i="22"/>
  <c r="F12" i="22"/>
  <c r="E12" i="22"/>
  <c r="L5" i="22" l="1"/>
  <c r="L6" i="22"/>
  <c r="L7" i="22"/>
  <c r="L8" i="22"/>
  <c r="L9" i="22"/>
  <c r="L10" i="22"/>
  <c r="L11" i="22"/>
  <c r="E13" i="19" l="1"/>
  <c r="F13" i="19"/>
  <c r="G13" i="19"/>
  <c r="H13" i="19"/>
  <c r="I13" i="19"/>
  <c r="J13" i="19"/>
  <c r="O3" i="15"/>
  <c r="O2" i="15"/>
  <c r="O5" i="13"/>
  <c r="O4" i="13"/>
  <c r="O3" i="13"/>
  <c r="O2" i="13"/>
  <c r="O7" i="11"/>
  <c r="O6" i="11"/>
  <c r="O5" i="11"/>
  <c r="O4" i="11"/>
  <c r="O3" i="11"/>
  <c r="O2" i="11"/>
  <c r="G2" i="16" l="1"/>
  <c r="O4" i="14"/>
  <c r="O3" i="14"/>
  <c r="O2" i="14"/>
  <c r="O8" i="10"/>
  <c r="O7" i="10"/>
  <c r="O6" i="10"/>
  <c r="O5" i="10"/>
  <c r="O4" i="10"/>
  <c r="O3" i="10"/>
  <c r="O2" i="10"/>
  <c r="R11" i="19" l="1"/>
  <c r="Q11" i="19"/>
  <c r="P11" i="19"/>
  <c r="O11" i="19"/>
  <c r="N11" i="19"/>
  <c r="M11" i="19"/>
  <c r="M1" i="19"/>
  <c r="M6" i="19"/>
  <c r="N5" i="19"/>
  <c r="M5" i="19"/>
  <c r="O4" i="19"/>
  <c r="N4" i="19"/>
  <c r="M4" i="19"/>
  <c r="O3" i="19"/>
  <c r="N3" i="19"/>
  <c r="M3" i="19"/>
  <c r="Q2" i="19"/>
  <c r="P2" i="19"/>
  <c r="O2" i="19"/>
  <c r="N2" i="19"/>
  <c r="M2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8"/>
  <c r="O4" i="8"/>
  <c r="O5" i="8"/>
  <c r="O6" i="8"/>
  <c r="O7" i="8"/>
  <c r="O8" i="8"/>
  <c r="O9" i="8"/>
  <c r="O10" i="8"/>
  <c r="O2" i="12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4">
                  <c:v>0.98229043683589135</c:v>
                </c:pt>
                <c:pt idx="5">
                  <c:v>0.38383473581566691</c:v>
                </c:pt>
                <c:pt idx="6">
                  <c:v>0.47265178155319237</c:v>
                </c:pt>
                <c:pt idx="7">
                  <c:v>1.3161701312386245</c:v>
                </c:pt>
                <c:pt idx="8">
                  <c:v>1.768497368159698</c:v>
                </c:pt>
                <c:pt idx="9">
                  <c:v>-0.12661486158329285</c:v>
                </c:pt>
                <c:pt idx="10">
                  <c:v>-1.3302451090622891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4">
                  <c:v>0.16919444192171465</c:v>
                </c:pt>
                <c:pt idx="5">
                  <c:v>0.24648777492867205</c:v>
                </c:pt>
                <c:pt idx="6">
                  <c:v>1.1760793119518704</c:v>
                </c:pt>
                <c:pt idx="7">
                  <c:v>1.7058147332119935</c:v>
                </c:pt>
                <c:pt idx="8">
                  <c:v>0.63193961664514853</c:v>
                </c:pt>
                <c:pt idx="9">
                  <c:v>0.43793103448275861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4">
                  <c:v>1.0156661520297883</c:v>
                </c:pt>
                <c:pt idx="5">
                  <c:v>0.91852360143017087</c:v>
                </c:pt>
                <c:pt idx="6">
                  <c:v>1.6521204931576494</c:v>
                </c:pt>
                <c:pt idx="7">
                  <c:v>0.60954114378771918</c:v>
                </c:pt>
                <c:pt idx="8">
                  <c:v>-1.7203297248982024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4">
                  <c:v>0.89238034692580148</c:v>
                </c:pt>
                <c:pt idx="5">
                  <c:v>1.0396547365379754</c:v>
                </c:pt>
                <c:pt idx="6">
                  <c:v>0.55272634834554935</c:v>
                </c:pt>
                <c:pt idx="7">
                  <c:v>-1.6593543442858512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4">
                  <c:v>1.4338842975206612</c:v>
                </c:pt>
                <c:pt idx="5">
                  <c:v>0.81227202138033161</c:v>
                </c:pt>
                <c:pt idx="6">
                  <c:v>-0.47811718849298818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4">
                  <c:v>-0.21619289801107983</c:v>
                </c:pt>
                <c:pt idx="5">
                  <c:v>-0.41312434540792375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4">
                  <c:v>-0.8926982108800291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2">
                  <c:v>0.4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0.60181512373949808</c:v>
                </c:pt>
                <c:pt idx="1">
                  <c:v>1.275512144465363</c:v>
                </c:pt>
                <c:pt idx="2">
                  <c:v>1.2230117324911838</c:v>
                </c:pt>
                <c:pt idx="3">
                  <c:v>1.0942105805251205</c:v>
                </c:pt>
                <c:pt idx="4">
                  <c:v>0.99896441839664307</c:v>
                </c:pt>
                <c:pt idx="5">
                  <c:v>0.94599527675131767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0.60181512373949808</c:v>
                </c:pt>
                <c:pt idx="1">
                  <c:v>0.9475561148714956</c:v>
                </c:pt>
                <c:pt idx="2">
                  <c:v>0.2261636184605384</c:v>
                </c:pt>
                <c:pt idx="3">
                  <c:v>0.42175917484271624</c:v>
                </c:pt>
                <c:pt idx="4">
                  <c:v>4.4408522868762679E-2</c:v>
                </c:pt>
                <c:pt idx="5">
                  <c:v>0.29922785051011225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4">
                  <c:v>0.82509452137622397</c:v>
                </c:pt>
                <c:pt idx="5">
                  <c:v>0.54321938763427469</c:v>
                </c:pt>
                <c:pt idx="6">
                  <c:v>0.80489437045379164</c:v>
                </c:pt>
                <c:pt idx="7">
                  <c:v>1.5049628673441184</c:v>
                </c:pt>
                <c:pt idx="8">
                  <c:v>1.7793654797402472</c:v>
                </c:pt>
                <c:pt idx="9">
                  <c:v>0.39919423139934085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4">
                  <c:v>0.98229043683589135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4">
                  <c:v>0.16919444192171465</c:v>
                </c:pt>
                <c:pt idx="5">
                  <c:v>0.38383473581566691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4">
                  <c:v>1.0156661520297883</c:v>
                </c:pt>
                <c:pt idx="5">
                  <c:v>0.24648777492867205</c:v>
                </c:pt>
                <c:pt idx="6">
                  <c:v>0.47265178155319237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4">
                  <c:v>0.89238034692580148</c:v>
                </c:pt>
                <c:pt idx="5">
                  <c:v>0.91852360143017087</c:v>
                </c:pt>
                <c:pt idx="6">
                  <c:v>1.1760793119518704</c:v>
                </c:pt>
                <c:pt idx="7">
                  <c:v>1.3161701312386245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4">
                  <c:v>1.4338842975206612</c:v>
                </c:pt>
                <c:pt idx="5">
                  <c:v>1.0396547365379754</c:v>
                </c:pt>
                <c:pt idx="6">
                  <c:v>1.6521204931576494</c:v>
                </c:pt>
                <c:pt idx="7">
                  <c:v>1.7058147332119935</c:v>
                </c:pt>
                <c:pt idx="8">
                  <c:v>1.768497368159698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4">
                  <c:v>-0.21619289801107983</c:v>
                </c:pt>
                <c:pt idx="5">
                  <c:v>0.81227202138033161</c:v>
                </c:pt>
                <c:pt idx="6">
                  <c:v>0.55272634834554935</c:v>
                </c:pt>
                <c:pt idx="7">
                  <c:v>0.60954114378771918</c:v>
                </c:pt>
                <c:pt idx="8">
                  <c:v>0.63193961664514853</c:v>
                </c:pt>
                <c:pt idx="9">
                  <c:v>-0.12661486158329285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4">
                  <c:v>-0.8926982108800291</c:v>
                </c:pt>
                <c:pt idx="5">
                  <c:v>-0.41312434540792375</c:v>
                </c:pt>
                <c:pt idx="6">
                  <c:v>-0.47811718849298818</c:v>
                </c:pt>
                <c:pt idx="7">
                  <c:v>-1.6593543442858512</c:v>
                </c:pt>
                <c:pt idx="8">
                  <c:v>-1.7203297248982024</c:v>
                </c:pt>
                <c:pt idx="9">
                  <c:v>0.43793103448275861</c:v>
                </c:pt>
                <c:pt idx="10">
                  <c:v>-1.33024510906229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4">
                  <c:v>0.4835035094775354</c:v>
                </c:pt>
                <c:pt idx="5">
                  <c:v>0.49794142078081544</c:v>
                </c:pt>
                <c:pt idx="6">
                  <c:v>0.67509214930305472</c:v>
                </c:pt>
                <c:pt idx="7">
                  <c:v>0.4930429159881215</c:v>
                </c:pt>
                <c:pt idx="8">
                  <c:v>0.22670241996888141</c:v>
                </c:pt>
                <c:pt idx="9">
                  <c:v>0.15565808644973289</c:v>
                </c:pt>
                <c:pt idx="10">
                  <c:v>-1.33024510906229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D8A-BE79-DE81B32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6024"/>
        <c:axId val="552756352"/>
      </c:lineChart>
      <c:catAx>
        <c:axId val="55275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352"/>
        <c:crosses val="autoZero"/>
        <c:auto val="1"/>
        <c:lblAlgn val="ctr"/>
        <c:lblOffset val="100"/>
        <c:noMultiLvlLbl val="0"/>
      </c:catAx>
      <c:valAx>
        <c:axId val="552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4">
                  <c:v>0.98229043683589135</c:v>
                </c:pt>
                <c:pt idx="5">
                  <c:v>0.27651458886869079</c:v>
                </c:pt>
                <c:pt idx="6">
                  <c:v>0.57826856950388417</c:v>
                </c:pt>
                <c:pt idx="7">
                  <c:v>1.0757883478866168</c:v>
                </c:pt>
                <c:pt idx="8">
                  <c:v>1.5199943257175954</c:v>
                </c:pt>
                <c:pt idx="9">
                  <c:v>0.37727856176072933</c:v>
                </c:pt>
                <c:pt idx="10">
                  <c:v>-0.8651339840777893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C-4097-B7C2-9E04980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5720"/>
        <c:axId val="561356048"/>
      </c:lineChart>
      <c:catAx>
        <c:axId val="56135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6048"/>
        <c:crosses val="autoZero"/>
        <c:auto val="1"/>
        <c:lblAlgn val="ctr"/>
        <c:lblOffset val="100"/>
        <c:noMultiLvlLbl val="0"/>
      </c:catAx>
      <c:valAx>
        <c:axId val="561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13</xdr:row>
      <xdr:rowOff>22860</xdr:rowOff>
    </xdr:from>
    <xdr:to>
      <xdr:col>15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B0806E-59BD-41B1-9BC9-501ADB6F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13</xdr:row>
      <xdr:rowOff>7620</xdr:rowOff>
    </xdr:from>
    <xdr:to>
      <xdr:col>23</xdr:col>
      <xdr:colOff>129540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040166-FBCA-40C2-9F40-54D6D0A2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B1:W13"/>
  <sheetViews>
    <sheetView workbookViewId="0">
      <selection activeCell="C9" sqref="C9:D9"/>
    </sheetView>
  </sheetViews>
  <sheetFormatPr defaultRowHeight="13.8" x14ac:dyDescent="0.25"/>
  <cols>
    <col min="1" max="1" width="9.109375" bestFit="1" customWidth="1"/>
  </cols>
  <sheetData>
    <row r="1" spans="2:23" x14ac:dyDescent="0.25">
      <c r="E1">
        <v>0.98229043683589135</v>
      </c>
      <c r="F1">
        <v>0.38383473581566691</v>
      </c>
      <c r="G1">
        <v>0.47265178155319237</v>
      </c>
      <c r="H1">
        <v>1.3161701312386245</v>
      </c>
      <c r="I1">
        <v>1.768497368159698</v>
      </c>
      <c r="J1">
        <v>-0.12661486158329285</v>
      </c>
      <c r="K1">
        <v>-1.3302451090622891</v>
      </c>
      <c r="M1" s="2">
        <f>_xlfn.STDEV.P(J1:K1)</f>
        <v>0.60181512373949808</v>
      </c>
      <c r="N1" s="2">
        <f>_xlfn.STDEV.P(I1:K1)</f>
        <v>1.275512144465363</v>
      </c>
      <c r="O1" s="2">
        <f>_xlfn.STDEV.P(H1:K1)</f>
        <v>1.2230117324911838</v>
      </c>
      <c r="P1" s="2">
        <f>_xlfn.STDEV.P(G1:K1)</f>
        <v>1.0942105805251205</v>
      </c>
      <c r="Q1" s="2">
        <f>_xlfn.STDEV.P(F1:K1)</f>
        <v>0.99896441839664307</v>
      </c>
      <c r="R1" s="2">
        <f>_xlfn.STDEV.P(E1:K1)</f>
        <v>0.94599527675131767</v>
      </c>
      <c r="S1" s="2"/>
      <c r="T1" s="2"/>
      <c r="U1" s="2"/>
      <c r="V1" s="2"/>
      <c r="W1" s="2"/>
    </row>
    <row r="2" spans="2:23" x14ac:dyDescent="0.25">
      <c r="E2">
        <v>0.16919444192171465</v>
      </c>
      <c r="F2">
        <v>0.24648777492867205</v>
      </c>
      <c r="G2">
        <v>1.1760793119518704</v>
      </c>
      <c r="H2">
        <v>1.7058147332119935</v>
      </c>
      <c r="I2">
        <v>0.63193961664514853</v>
      </c>
      <c r="J2">
        <v>0.43793103448275861</v>
      </c>
      <c r="L2" s="2"/>
      <c r="M2" s="2">
        <f>_xlfn.STDEV.P(I2:J2)</f>
        <v>9.7004291081195432E-2</v>
      </c>
      <c r="N2" s="2">
        <f>_xlfn.STDEV.P(H2:J2)</f>
        <v>0.5576115901710158</v>
      </c>
      <c r="O2" s="2">
        <f>_xlfn.STDEV.P(G2:J2)</f>
        <v>0.49497138007630015</v>
      </c>
      <c r="P2" s="2">
        <f>_xlfn.STDEV.P(F2:J2)</f>
        <v>0.53287694317930878</v>
      </c>
      <c r="Q2" s="2">
        <f>_xlfn.STDEV.P(E2:J2)</f>
        <v>0.54686713010571619</v>
      </c>
      <c r="R2" s="2"/>
      <c r="S2" s="2"/>
      <c r="T2" s="2"/>
      <c r="U2" s="2"/>
      <c r="V2" s="2"/>
      <c r="W2" s="2"/>
    </row>
    <row r="3" spans="2:23" x14ac:dyDescent="0.25">
      <c r="E3">
        <v>1.0156661520297883</v>
      </c>
      <c r="F3">
        <v>0.91852360143017087</v>
      </c>
      <c r="G3">
        <v>1.6521204931576494</v>
      </c>
      <c r="H3">
        <v>0.60954114378771918</v>
      </c>
      <c r="I3">
        <v>-1.7203297248982024</v>
      </c>
      <c r="L3" s="2"/>
      <c r="M3" s="2">
        <f>_xlfn.STDEV.P(H3:I3)</f>
        <v>1.1649354343429608</v>
      </c>
      <c r="N3" s="2">
        <f>_xlfn.STDEV.P(G3:I3)</f>
        <v>1.4098341288467189</v>
      </c>
      <c r="O3" s="2">
        <f>_xlfn.STDEV.P(F3:I3)</f>
        <v>1.262088345617745</v>
      </c>
      <c r="P3" s="2">
        <f>_xlfn.STDEV.P(E3:I3)</f>
        <v>1.1584643911432111</v>
      </c>
      <c r="Q3" s="2"/>
      <c r="R3" s="2"/>
      <c r="S3" s="2"/>
      <c r="T3" s="2"/>
      <c r="U3" s="2"/>
      <c r="V3" s="2"/>
      <c r="W3" s="2"/>
    </row>
    <row r="4" spans="2:23" x14ac:dyDescent="0.25">
      <c r="E4">
        <v>0.89238034692580148</v>
      </c>
      <c r="F4">
        <v>1.0396547365379754</v>
      </c>
      <c r="G4">
        <v>0.55272634834554935</v>
      </c>
      <c r="H4">
        <v>-1.6593543442858512</v>
      </c>
      <c r="L4" s="2"/>
      <c r="M4" s="2">
        <f>_xlfn.STDEV.P(G4:H4)</f>
        <v>1.1060403463157003</v>
      </c>
      <c r="N4" s="2">
        <f>_xlfn.STDEV.P(F4:H4)</f>
        <v>1.1744999060739647</v>
      </c>
      <c r="O4" s="2">
        <f>_xlfn.STDEV.P(E4:H4)</f>
        <v>1.0915429098078895</v>
      </c>
      <c r="P4" s="2"/>
      <c r="Q4" s="2"/>
      <c r="R4" s="2"/>
      <c r="S4" s="2"/>
      <c r="T4" s="2"/>
      <c r="U4" s="2"/>
      <c r="V4" s="2"/>
      <c r="W4" s="2"/>
    </row>
    <row r="5" spans="2:23" x14ac:dyDescent="0.25">
      <c r="E5">
        <v>1.4338842975206612</v>
      </c>
      <c r="F5">
        <v>0.81227202138033161</v>
      </c>
      <c r="G5">
        <v>-0.47811718849298818</v>
      </c>
      <c r="L5" s="2"/>
      <c r="M5" s="2">
        <f>_xlfn.STDEV.P(F5:G5)</f>
        <v>0.64519460493665981</v>
      </c>
      <c r="N5" s="2">
        <f>_xlfn.STDEV.P(E5:G5)</f>
        <v>0.7963287859033169</v>
      </c>
      <c r="O5" s="2"/>
      <c r="P5" s="2"/>
      <c r="Q5" s="2"/>
      <c r="R5" s="2"/>
      <c r="S5" s="2"/>
      <c r="T5" s="2"/>
      <c r="U5" s="2"/>
      <c r="V5" s="2"/>
      <c r="W5" s="2"/>
    </row>
    <row r="6" spans="2:23" x14ac:dyDescent="0.25">
      <c r="E6">
        <v>-0.21619289801107983</v>
      </c>
      <c r="F6">
        <v>-0.41312434540792375</v>
      </c>
      <c r="L6" s="2"/>
      <c r="M6" s="2">
        <f>_xlfn.STDEV.P(E6:F6)</f>
        <v>9.8465723698422103E-2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25">
      <c r="E7">
        <v>-0.8926982108800291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25"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x14ac:dyDescent="0.25">
      <c r="C9">
        <v>0.4</v>
      </c>
      <c r="D9">
        <v>0.71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x14ac:dyDescent="0.25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5">
      <c r="L11" s="2"/>
      <c r="M11" s="2">
        <f>_xlfn.STDEV.P(J1:K1)</f>
        <v>0.60181512373949808</v>
      </c>
      <c r="N11" s="2">
        <f>_xlfn.STDEV.P(I1:J1)</f>
        <v>0.9475561148714956</v>
      </c>
      <c r="O11" s="2">
        <f>_xlfn.STDEV.P(H1:I1)</f>
        <v>0.2261636184605384</v>
      </c>
      <c r="P11" s="2">
        <f>_xlfn.STDEV.P(G1:H1)</f>
        <v>0.42175917484271624</v>
      </c>
      <c r="Q11" s="2">
        <f>_xlfn.STDEV.P(F1:G1)</f>
        <v>4.4408522868762679E-2</v>
      </c>
      <c r="R11" s="2">
        <f>_xlfn.STDEV.P(E1:F1)</f>
        <v>0.29922785051011225</v>
      </c>
      <c r="S11" s="2"/>
      <c r="T11" s="2"/>
      <c r="U11" s="2"/>
      <c r="V11" s="2"/>
    </row>
    <row r="13" spans="2:23" x14ac:dyDescent="0.25">
      <c r="B13" s="2"/>
      <c r="C13" s="2"/>
      <c r="D13" s="2"/>
      <c r="E13" s="2">
        <f t="shared" ref="E13:J13" si="0">_xlfn.STDEV.S(E1:E11)</f>
        <v>0.82509452137622397</v>
      </c>
      <c r="F13" s="2">
        <f t="shared" si="0"/>
        <v>0.54321938763427469</v>
      </c>
      <c r="G13" s="2">
        <f t="shared" si="0"/>
        <v>0.80489437045379164</v>
      </c>
      <c r="H13" s="2">
        <f t="shared" si="0"/>
        <v>1.5049628673441184</v>
      </c>
      <c r="I13" s="2">
        <f t="shared" si="0"/>
        <v>1.7793654797402472</v>
      </c>
      <c r="J13" s="2">
        <f t="shared" si="0"/>
        <v>0.39919423139934085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2</v>
      </c>
      <c r="C1" s="3">
        <v>11</v>
      </c>
      <c r="D1" s="3">
        <v>7692688.5</v>
      </c>
      <c r="E1" s="3">
        <v>236.03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0.67321531217597064</v>
      </c>
      <c r="H2">
        <f>E2/E$1</f>
        <v>0.13684701097318136</v>
      </c>
      <c r="J2">
        <v>1314</v>
      </c>
      <c r="K2" s="3">
        <v>2</v>
      </c>
      <c r="L2" s="3">
        <v>11</v>
      </c>
      <c r="M2" s="3">
        <v>1139110.1000000001</v>
      </c>
      <c r="N2" s="3">
        <v>111.56</v>
      </c>
      <c r="O2">
        <f>N2/E$1</f>
        <v>0.47265178155319237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1.790500478473813</v>
      </c>
      <c r="H3">
        <f>E3/E$1</f>
        <v>0.11574799813583019</v>
      </c>
      <c r="J3">
        <v>1415</v>
      </c>
      <c r="K3" s="3">
        <v>2</v>
      </c>
      <c r="L3" s="3">
        <v>11</v>
      </c>
      <c r="M3" s="3">
        <v>2792772.83</v>
      </c>
      <c r="N3" s="3">
        <v>277.58999999999997</v>
      </c>
      <c r="O3">
        <f t="shared" ref="O3:O6" si="2">N3/E$1</f>
        <v>1.1760793119518704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4.9652266005571404</v>
      </c>
      <c r="H4">
        <f>E4/E$1</f>
        <v>0.16807185527263485</v>
      </c>
      <c r="J4">
        <v>1516</v>
      </c>
      <c r="K4" s="3">
        <v>2</v>
      </c>
      <c r="L4" s="3">
        <v>11</v>
      </c>
      <c r="M4" s="3">
        <v>6665872</v>
      </c>
      <c r="N4" s="3">
        <v>389.95</v>
      </c>
      <c r="O4">
        <f t="shared" si="2"/>
        <v>1.6521204931576494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5.8982102330024153</v>
      </c>
      <c r="H5">
        <f>E5/E$1</f>
        <v>0.20764309621658264</v>
      </c>
      <c r="J5">
        <v>1617</v>
      </c>
      <c r="K5" s="3">
        <v>2</v>
      </c>
      <c r="L5" s="3">
        <v>11</v>
      </c>
      <c r="M5" s="3">
        <v>1996196.43</v>
      </c>
      <c r="N5" s="3">
        <v>130.46</v>
      </c>
      <c r="O5">
        <f t="shared" si="2"/>
        <v>0.55272634834554935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-1.7122837795914925</v>
      </c>
      <c r="H6">
        <f>E6/E$1</f>
        <v>0.14633733000042368</v>
      </c>
      <c r="J6">
        <v>1718</v>
      </c>
      <c r="K6" s="3">
        <v>2</v>
      </c>
      <c r="L6" s="3">
        <v>11</v>
      </c>
      <c r="M6" s="3">
        <v>-1435980.02</v>
      </c>
      <c r="N6" s="3">
        <v>-112.85</v>
      </c>
      <c r="O6">
        <f t="shared" si="2"/>
        <v>-0.47811718849298818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3</v>
      </c>
      <c r="C1" s="3">
        <v>12</v>
      </c>
      <c r="D1" s="3">
        <v>9515917.3499999996</v>
      </c>
      <c r="E1" s="3">
        <v>208.78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-0.49662819108028505</v>
      </c>
      <c r="H2">
        <f>E2/E$1</f>
        <v>4.9094740875562794E-2</v>
      </c>
      <c r="J2" s="2">
        <v>1415</v>
      </c>
      <c r="K2" s="3">
        <v>3</v>
      </c>
      <c r="L2" s="3">
        <v>12</v>
      </c>
      <c r="M2" s="3">
        <v>2785025.2</v>
      </c>
      <c r="N2" s="3">
        <v>274.79000000000002</v>
      </c>
      <c r="O2" s="2">
        <f t="shared" ref="O2:O5" si="0">N2/E$1</f>
        <v>1.3161701312386245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4.6234988232637395</v>
      </c>
      <c r="H3">
        <f t="shared" ref="H3:H5" si="3">E3/E$1</f>
        <v>0.22209981799022893</v>
      </c>
      <c r="J3" s="2">
        <v>1516</v>
      </c>
      <c r="K3" s="3">
        <v>3</v>
      </c>
      <c r="L3" s="3">
        <v>12</v>
      </c>
      <c r="M3" s="3">
        <v>6087868.3499999996</v>
      </c>
      <c r="N3" s="3">
        <v>356.14</v>
      </c>
      <c r="O3" s="2">
        <f t="shared" si="0"/>
        <v>1.7058147332119935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6.3623041366579329</v>
      </c>
      <c r="H4">
        <f t="shared" si="3"/>
        <v>0.31837340741450332</v>
      </c>
      <c r="J4" s="2">
        <v>1617</v>
      </c>
      <c r="K4" s="3">
        <v>3</v>
      </c>
      <c r="L4" s="3">
        <v>12</v>
      </c>
      <c r="M4" s="3">
        <v>1915845.5</v>
      </c>
      <c r="N4" s="3">
        <v>127.26</v>
      </c>
      <c r="O4" s="2">
        <f t="shared" si="0"/>
        <v>0.60954114378771918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-0.4472051630418995</v>
      </c>
      <c r="H5">
        <f t="shared" si="3"/>
        <v>0.22971548998946259</v>
      </c>
      <c r="J5" s="2">
        <v>1718</v>
      </c>
      <c r="K5" s="3">
        <v>3</v>
      </c>
      <c r="L5" s="3">
        <v>12</v>
      </c>
      <c r="M5" s="3">
        <v>-4314511.32</v>
      </c>
      <c r="N5" s="3">
        <v>-346.44</v>
      </c>
      <c r="O5" s="2">
        <f t="shared" si="0"/>
        <v>-1.6593543442858512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3</v>
      </c>
      <c r="C1" s="3">
        <v>12</v>
      </c>
      <c r="D1" s="3">
        <v>11794035.15</v>
      </c>
      <c r="E1" s="3">
        <v>201.38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2.0159615269588205</v>
      </c>
      <c r="H2">
        <f>E2/E$1</f>
        <v>0.37118879729863941</v>
      </c>
      <c r="J2" s="2">
        <v>1516</v>
      </c>
      <c r="K2" s="3">
        <v>3</v>
      </c>
      <c r="L2" s="3">
        <v>12</v>
      </c>
      <c r="M2" s="3">
        <v>6087868.3499999996</v>
      </c>
      <c r="N2" s="3">
        <v>356.14</v>
      </c>
      <c r="O2" s="2">
        <f t="shared" ref="O2:O4" si="0">N2/E$1</f>
        <v>1.768497368159698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5.9314135561144221</v>
      </c>
      <c r="H3">
        <f>E3/E$1</f>
        <v>0.50546231006058207</v>
      </c>
      <c r="J3" s="2">
        <v>1617</v>
      </c>
      <c r="K3" s="3">
        <v>3</v>
      </c>
      <c r="L3" s="3">
        <v>12</v>
      </c>
      <c r="M3" s="3">
        <v>1915845.5</v>
      </c>
      <c r="N3" s="3">
        <v>127.26</v>
      </c>
      <c r="O3" s="2">
        <f t="shared" si="0"/>
        <v>0.63193961664514853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-0.46598350777341924</v>
      </c>
      <c r="H4">
        <f>E4/E$1</f>
        <v>0.31721124242725196</v>
      </c>
      <c r="J4" s="2">
        <v>1718</v>
      </c>
      <c r="K4" s="3">
        <v>3</v>
      </c>
      <c r="L4" s="3">
        <v>12</v>
      </c>
      <c r="M4" s="3">
        <v>-4314511.32</v>
      </c>
      <c r="N4" s="3">
        <v>-346.44</v>
      </c>
      <c r="O4" s="2">
        <f t="shared" si="0"/>
        <v>-1.7203297248982024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2</v>
      </c>
      <c r="C1" s="3">
        <v>18</v>
      </c>
      <c r="D1" s="3">
        <v>18271350.129999999</v>
      </c>
      <c r="E1" s="3">
        <v>205.9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2.1062380571873082E-2</v>
      </c>
      <c r="H2">
        <f>E2/E$1</f>
        <v>0.18164157357940747</v>
      </c>
      <c r="J2" s="2">
        <v>1617</v>
      </c>
      <c r="K2" s="3">
        <v>2</v>
      </c>
      <c r="L2" s="3">
        <v>18</v>
      </c>
      <c r="M2" s="3">
        <v>-379540.85</v>
      </c>
      <c r="N2" s="3">
        <v>-26.07</v>
      </c>
      <c r="O2" s="2">
        <f t="shared" ref="O2:O3" si="0">N2/E$1</f>
        <v>-0.12661486158329285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-0.43577302790157862</v>
      </c>
      <c r="H3">
        <f>E3/E$1</f>
        <v>4.9878581835842636E-2</v>
      </c>
      <c r="J3" s="2">
        <v>1718</v>
      </c>
      <c r="K3" s="3">
        <v>2</v>
      </c>
      <c r="L3" s="3">
        <v>18</v>
      </c>
      <c r="M3" s="3">
        <v>1196202.75</v>
      </c>
      <c r="N3" s="3">
        <v>90.17</v>
      </c>
      <c r="O3" s="2">
        <f t="shared" si="0"/>
        <v>0.43793103448275861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6</v>
      </c>
      <c r="C1" s="3">
        <v>7</v>
      </c>
      <c r="D1" s="3">
        <v>25074054.149999999</v>
      </c>
      <c r="E1" s="3">
        <v>222.35</v>
      </c>
      <c r="F1" s="1">
        <v>1</v>
      </c>
    </row>
    <row r="2" spans="1:16" x14ac:dyDescent="0.25">
      <c r="A2" s="2">
        <v>1718</v>
      </c>
      <c r="B2" s="3">
        <v>6</v>
      </c>
      <c r="C2" s="3">
        <v>7</v>
      </c>
      <c r="D2" s="3">
        <v>-3523529.88</v>
      </c>
      <c r="E2" s="3">
        <v>-295.77999999999997</v>
      </c>
      <c r="F2" s="1">
        <v>2819</v>
      </c>
      <c r="G2">
        <f>(D2-D1)/$D$1</f>
        <v>-1.1405249370094384</v>
      </c>
      <c r="H2">
        <f>E2/E$1</f>
        <v>-1.3302451090622891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E3:V12"/>
  <sheetViews>
    <sheetView workbookViewId="0">
      <selection activeCell="V11" sqref="V11"/>
    </sheetView>
  </sheetViews>
  <sheetFormatPr defaultRowHeight="13.8" x14ac:dyDescent="0.25"/>
  <cols>
    <col min="1" max="16384" width="8.88671875" style="2"/>
  </cols>
  <sheetData>
    <row r="3" spans="5:22" x14ac:dyDescent="0.25">
      <c r="N3" s="3"/>
    </row>
    <row r="4" spans="5:22" x14ac:dyDescent="0.25">
      <c r="N4" s="3"/>
      <c r="O4" s="3"/>
    </row>
    <row r="5" spans="5:22" x14ac:dyDescent="0.25">
      <c r="E5" s="2">
        <v>0.98229043683589135</v>
      </c>
      <c r="L5" s="2">
        <f t="shared" ref="L5:L11" si="0">AVERAGE(A5:K5)</f>
        <v>0.98229043683589135</v>
      </c>
      <c r="M5" s="2">
        <f t="shared" ref="M5:M11" si="1">AVERAGE(N5:V5)</f>
        <v>216.32</v>
      </c>
      <c r="N5" s="3"/>
      <c r="O5" s="3"/>
      <c r="P5" s="3">
        <v>216.32</v>
      </c>
    </row>
    <row r="6" spans="5:22" x14ac:dyDescent="0.25">
      <c r="E6" s="2">
        <v>0.16919444192171465</v>
      </c>
      <c r="F6" s="2">
        <v>0.38383473581566691</v>
      </c>
      <c r="L6" s="2">
        <f t="shared" si="0"/>
        <v>0.27651458886869079</v>
      </c>
      <c r="M6" s="2">
        <f t="shared" si="1"/>
        <v>71.77</v>
      </c>
      <c r="N6" s="3"/>
      <c r="O6" s="3"/>
      <c r="P6" s="3">
        <v>37.26</v>
      </c>
      <c r="Q6" s="3">
        <v>106.28</v>
      </c>
    </row>
    <row r="7" spans="5:22" x14ac:dyDescent="0.25">
      <c r="E7" s="2">
        <v>1.0156661520297883</v>
      </c>
      <c r="F7" s="2">
        <v>0.24648777492867205</v>
      </c>
      <c r="G7" s="2">
        <v>0.47265178155319237</v>
      </c>
      <c r="L7" s="2">
        <f t="shared" si="0"/>
        <v>0.57826856950388417</v>
      </c>
      <c r="M7" s="2">
        <f t="shared" si="1"/>
        <v>134.49333333333331</v>
      </c>
      <c r="N7" s="3"/>
      <c r="O7" s="3"/>
      <c r="P7" s="3">
        <v>223.67</v>
      </c>
      <c r="Q7" s="3">
        <v>68.25</v>
      </c>
      <c r="R7" s="3">
        <v>111.56</v>
      </c>
    </row>
    <row r="8" spans="5:22" x14ac:dyDescent="0.25">
      <c r="E8" s="2">
        <v>0.89238034692580148</v>
      </c>
      <c r="F8" s="2">
        <v>0.91852360143017087</v>
      </c>
      <c r="G8" s="2">
        <v>1.1760793119518704</v>
      </c>
      <c r="H8" s="2">
        <v>1.3161701312386245</v>
      </c>
      <c r="L8" s="2">
        <f t="shared" si="0"/>
        <v>1.0757883478866168</v>
      </c>
      <c r="M8" s="2">
        <f t="shared" si="1"/>
        <v>250.8075</v>
      </c>
      <c r="N8" s="3"/>
      <c r="O8" s="3"/>
      <c r="P8" s="3">
        <v>196.52</v>
      </c>
      <c r="Q8" s="3">
        <v>254.33</v>
      </c>
      <c r="R8" s="3">
        <v>277.58999999999997</v>
      </c>
      <c r="S8" s="3">
        <v>274.79000000000002</v>
      </c>
    </row>
    <row r="9" spans="5:22" x14ac:dyDescent="0.25">
      <c r="E9" s="2">
        <v>1.4338842975206612</v>
      </c>
      <c r="F9" s="2">
        <v>1.0396547365379754</v>
      </c>
      <c r="G9" s="2">
        <v>1.6521204931576494</v>
      </c>
      <c r="H9" s="2">
        <v>1.7058147332119935</v>
      </c>
      <c r="I9" s="2">
        <v>1.768497368159698</v>
      </c>
      <c r="L9" s="2">
        <f t="shared" si="0"/>
        <v>1.5199943257175954</v>
      </c>
      <c r="M9" s="2">
        <f t="shared" si="1"/>
        <v>341.17399999999998</v>
      </c>
      <c r="N9" s="3"/>
      <c r="O9" s="3"/>
      <c r="P9" s="3">
        <v>315.77</v>
      </c>
      <c r="Q9" s="3">
        <v>287.87</v>
      </c>
      <c r="R9" s="3">
        <v>389.95</v>
      </c>
      <c r="S9" s="3">
        <v>356.14</v>
      </c>
      <c r="T9" s="3">
        <v>356.14</v>
      </c>
    </row>
    <row r="10" spans="5:22" x14ac:dyDescent="0.25">
      <c r="E10" s="2">
        <v>-0.21619289801107983</v>
      </c>
      <c r="F10" s="2">
        <v>0.81227202138033161</v>
      </c>
      <c r="G10" s="2">
        <v>0.55272634834554935</v>
      </c>
      <c r="H10" s="2">
        <v>0.60954114378771918</v>
      </c>
      <c r="I10" s="2">
        <v>0.63193961664514853</v>
      </c>
      <c r="J10" s="2">
        <v>-0.12661486158329285</v>
      </c>
      <c r="L10" s="2">
        <f t="shared" si="0"/>
        <v>0.37727856176072933</v>
      </c>
      <c r="M10" s="2">
        <f t="shared" si="1"/>
        <v>89.368333333333325</v>
      </c>
      <c r="N10" s="3"/>
      <c r="O10" s="3"/>
      <c r="P10" s="3">
        <v>-47.61</v>
      </c>
      <c r="Q10" s="3">
        <v>224.91</v>
      </c>
      <c r="R10" s="3">
        <v>130.46</v>
      </c>
      <c r="S10" s="3">
        <v>127.26</v>
      </c>
      <c r="T10" s="3">
        <v>127.26</v>
      </c>
      <c r="U10" s="3">
        <v>-26.07</v>
      </c>
    </row>
    <row r="11" spans="5:22" x14ac:dyDescent="0.25">
      <c r="E11" s="2">
        <v>-0.8926982108800291</v>
      </c>
      <c r="F11" s="2">
        <v>-0.41312434540792375</v>
      </c>
      <c r="G11" s="2">
        <v>-0.47811718849298818</v>
      </c>
      <c r="H11" s="2">
        <v>-1.6593543442858512</v>
      </c>
      <c r="I11" s="2">
        <v>-1.7203297248982024</v>
      </c>
      <c r="J11" s="2">
        <v>0.43793103448275861</v>
      </c>
      <c r="K11" s="2">
        <v>-1.33024510906229</v>
      </c>
      <c r="L11" s="2">
        <f t="shared" si="0"/>
        <v>-0.8651339840777893</v>
      </c>
      <c r="M11" s="2">
        <f t="shared" si="1"/>
        <v>-188.90285714285713</v>
      </c>
      <c r="N11" s="3"/>
      <c r="O11" s="3"/>
      <c r="P11" s="3">
        <v>-196.59</v>
      </c>
      <c r="Q11" s="3">
        <v>-114.39</v>
      </c>
      <c r="R11" s="3">
        <v>-112.85</v>
      </c>
      <c r="S11" s="3">
        <v>-346.44</v>
      </c>
      <c r="T11" s="3">
        <v>-346.44</v>
      </c>
      <c r="U11" s="3">
        <v>90.17</v>
      </c>
      <c r="V11" s="3">
        <v>-295.77999999999997</v>
      </c>
    </row>
    <row r="12" spans="5:22" x14ac:dyDescent="0.25">
      <c r="E12" s="2">
        <f t="shared" ref="E12:K12" si="2">AVERAGE(E1:E11)</f>
        <v>0.4835035094775354</v>
      </c>
      <c r="F12" s="2">
        <f t="shared" si="2"/>
        <v>0.49794142078081544</v>
      </c>
      <c r="G12" s="2">
        <f t="shared" si="2"/>
        <v>0.67509214930305472</v>
      </c>
      <c r="H12" s="2">
        <f t="shared" si="2"/>
        <v>0.4930429159881215</v>
      </c>
      <c r="I12" s="2">
        <f t="shared" si="2"/>
        <v>0.22670241996888141</v>
      </c>
      <c r="J12" s="2">
        <f t="shared" si="2"/>
        <v>0.15565808644973289</v>
      </c>
      <c r="K12" s="2">
        <f t="shared" si="2"/>
        <v>-1.33024510906229</v>
      </c>
      <c r="P12" s="2">
        <f t="shared" ref="P12:V12" si="3">AVERAGE(P1:P11)</f>
        <v>106.47714285714285</v>
      </c>
      <c r="Q12" s="2">
        <f t="shared" si="3"/>
        <v>137.875</v>
      </c>
      <c r="R12" s="2">
        <f t="shared" si="3"/>
        <v>159.34199999999998</v>
      </c>
      <c r="S12" s="2">
        <f t="shared" si="3"/>
        <v>102.93750000000001</v>
      </c>
      <c r="T12" s="2">
        <f t="shared" si="3"/>
        <v>45.653333333333329</v>
      </c>
      <c r="U12" s="2">
        <f t="shared" si="3"/>
        <v>32.049999999999997</v>
      </c>
      <c r="V12" s="2">
        <f t="shared" si="3"/>
        <v>-295.77999999999997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7F43-9FC7-4983-A05E-36411872DC8A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216.32</v>
      </c>
      <c r="C1" s="2">
        <f>COUNT(A1:A66)</f>
        <v>28</v>
      </c>
      <c r="E1" s="2">
        <f>COUNT(A1:A66)</f>
        <v>28</v>
      </c>
    </row>
    <row r="2" spans="1:5" x14ac:dyDescent="0.25">
      <c r="A2" s="3">
        <v>37.26</v>
      </c>
      <c r="C2" s="2">
        <f>AVERAGE(A1:A66)</f>
        <v>95.940357142857138</v>
      </c>
      <c r="E2" s="2">
        <v>0.71</v>
      </c>
    </row>
    <row r="3" spans="1:5" x14ac:dyDescent="0.25">
      <c r="A3" s="3">
        <v>223.67</v>
      </c>
      <c r="C3" s="2">
        <f>_xlfn.STDEV.S(A1:A66)</f>
        <v>212.23073885439533</v>
      </c>
      <c r="E3" s="2">
        <v>0.98</v>
      </c>
    </row>
    <row r="4" spans="1:5" x14ac:dyDescent="0.25">
      <c r="A4" s="3">
        <v>196.52</v>
      </c>
      <c r="C4" s="2">
        <f>C3/SQRT(C1)</f>
        <v>40.107839683730226</v>
      </c>
      <c r="E4" s="2">
        <f>1-E3</f>
        <v>2.0000000000000018E-2</v>
      </c>
    </row>
    <row r="5" spans="1:5" x14ac:dyDescent="0.25">
      <c r="A5" s="3">
        <v>315.77</v>
      </c>
      <c r="C5" s="2">
        <v>0.97</v>
      </c>
      <c r="E5" s="2">
        <f>_xlfn.NORM.S.INV(E4/2)</f>
        <v>-2.3263478740408408</v>
      </c>
    </row>
    <row r="6" spans="1:5" x14ac:dyDescent="0.25">
      <c r="A6" s="3">
        <v>-47.61</v>
      </c>
      <c r="C6" s="2">
        <f>C1-1</f>
        <v>27</v>
      </c>
      <c r="E6" s="2">
        <f>E5*SQRT(E2*(1-E2)/E1)</f>
        <v>-0.19949123354835926</v>
      </c>
    </row>
    <row r="7" spans="1:5" x14ac:dyDescent="0.25">
      <c r="A7" s="3">
        <v>-196.59</v>
      </c>
      <c r="C7" s="2">
        <f>TINV(1-C5,C6)</f>
        <v>2.2909136080837236</v>
      </c>
      <c r="E7" s="2">
        <f>E2+E6</f>
        <v>0.51050876645164067</v>
      </c>
    </row>
    <row r="8" spans="1:5" x14ac:dyDescent="0.25">
      <c r="A8" s="3">
        <v>106.28</v>
      </c>
      <c r="C8" s="2">
        <f>C7*C4</f>
        <v>91.883595722297969</v>
      </c>
      <c r="E8" s="2">
        <f>E2-E6</f>
        <v>0.90949123354835926</v>
      </c>
    </row>
    <row r="9" spans="1:5" x14ac:dyDescent="0.25">
      <c r="A9" s="3">
        <v>68.25</v>
      </c>
      <c r="C9" s="2">
        <f>C2-C8</f>
        <v>4.0567614205591696</v>
      </c>
    </row>
    <row r="10" spans="1:5" x14ac:dyDescent="0.25">
      <c r="A10" s="3">
        <v>254.33</v>
      </c>
      <c r="C10" s="2">
        <f>C2+C8</f>
        <v>187.82395286515509</v>
      </c>
    </row>
    <row r="11" spans="1:5" x14ac:dyDescent="0.25">
      <c r="A11" s="3">
        <v>287.87</v>
      </c>
    </row>
    <row r="12" spans="1:5" x14ac:dyDescent="0.25">
      <c r="A12" s="3">
        <v>224.91</v>
      </c>
    </row>
    <row r="13" spans="1:5" x14ac:dyDescent="0.25">
      <c r="A13" s="3">
        <v>-114.39</v>
      </c>
    </row>
    <row r="14" spans="1:5" x14ac:dyDescent="0.25">
      <c r="A14" s="3">
        <v>111.56</v>
      </c>
    </row>
    <row r="15" spans="1:5" x14ac:dyDescent="0.25">
      <c r="A15" s="3">
        <v>277.58999999999997</v>
      </c>
    </row>
    <row r="16" spans="1:5" x14ac:dyDescent="0.25">
      <c r="A16" s="3">
        <v>389.95</v>
      </c>
    </row>
    <row r="17" spans="1:1" x14ac:dyDescent="0.25">
      <c r="A17" s="3">
        <v>130.46</v>
      </c>
    </row>
    <row r="18" spans="1:1" x14ac:dyDescent="0.25">
      <c r="A18" s="3">
        <v>-112.85</v>
      </c>
    </row>
    <row r="19" spans="1:1" x14ac:dyDescent="0.25">
      <c r="A19" s="3">
        <v>274.79000000000002</v>
      </c>
    </row>
    <row r="20" spans="1:1" x14ac:dyDescent="0.25">
      <c r="A20" s="3">
        <v>356.14</v>
      </c>
    </row>
    <row r="21" spans="1:1" x14ac:dyDescent="0.25">
      <c r="A21" s="3">
        <v>127.26</v>
      </c>
    </row>
    <row r="22" spans="1:1" x14ac:dyDescent="0.25">
      <c r="A22" s="3">
        <v>-346.44</v>
      </c>
    </row>
    <row r="23" spans="1:1" x14ac:dyDescent="0.25">
      <c r="A23" s="3">
        <v>356.14</v>
      </c>
    </row>
    <row r="24" spans="1:1" x14ac:dyDescent="0.25">
      <c r="A24" s="3">
        <v>127.26</v>
      </c>
    </row>
    <row r="25" spans="1:1" x14ac:dyDescent="0.25">
      <c r="A25" s="3">
        <v>-346.44</v>
      </c>
    </row>
    <row r="26" spans="1:1" x14ac:dyDescent="0.25">
      <c r="A26" s="3">
        <v>-26.07</v>
      </c>
    </row>
    <row r="27" spans="1:1" x14ac:dyDescent="0.25">
      <c r="A27" s="3">
        <v>90.17</v>
      </c>
    </row>
    <row r="28" spans="1:1" x14ac:dyDescent="0.25">
      <c r="A28" s="3">
        <v>-295.77999999999997</v>
      </c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4975348.17</v>
      </c>
      <c r="N2" s="3">
        <v>400.1</v>
      </c>
      <c r="O2">
        <f>N2/E$1</f>
        <v>1.3167681421754154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-2480045.1</v>
      </c>
      <c r="N3" s="3">
        <v>-199.5</v>
      </c>
      <c r="O3">
        <f t="shared" ref="O3:O12" si="2">N3/E$1</f>
        <v>-0.6565739674181339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-248896.77</v>
      </c>
      <c r="N4" s="3">
        <v>-17.97</v>
      </c>
      <c r="O4">
        <f t="shared" si="2"/>
        <v>-5.9141023531347696E-2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-391435.75</v>
      </c>
      <c r="N5" s="3">
        <v>-35.6</v>
      </c>
      <c r="O5">
        <f t="shared" si="2"/>
        <v>-0.11716307388514069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2762235</v>
      </c>
      <c r="N7" s="3">
        <v>236.42</v>
      </c>
      <c r="O7">
        <f t="shared" si="2"/>
        <v>0.77808129011025162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830144.98</v>
      </c>
      <c r="N10" s="3">
        <v>65.06</v>
      </c>
      <c r="O10">
        <f t="shared" si="2"/>
        <v>0.21411880862267565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3378085.27</v>
      </c>
      <c r="N11" s="3">
        <v>267.56</v>
      </c>
      <c r="O11">
        <f t="shared" si="2"/>
        <v>0.88056606878393939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10</v>
      </c>
      <c r="D1" s="3">
        <v>6852035.0599999996</v>
      </c>
      <c r="E1" s="3">
        <v>310.17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0.53705113703840268</v>
      </c>
      <c r="H2">
        <f t="shared" ref="H2:H11" si="0">E2/E$1</f>
        <v>0.13940742173646709</v>
      </c>
      <c r="J2">
        <v>809</v>
      </c>
      <c r="K2" s="3">
        <v>2</v>
      </c>
      <c r="L2" s="3">
        <v>10</v>
      </c>
      <c r="M2" s="3">
        <v>1381138.03</v>
      </c>
      <c r="N2" s="3">
        <v>107.97</v>
      </c>
      <c r="O2">
        <f>N2/E$1</f>
        <v>0.34809942934519778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3.9406468287977496</v>
      </c>
      <c r="H3">
        <f t="shared" si="0"/>
        <v>0.23416191120998159</v>
      </c>
      <c r="J3">
        <v>910</v>
      </c>
      <c r="K3" s="3">
        <v>2</v>
      </c>
      <c r="L3" s="3">
        <v>10</v>
      </c>
      <c r="M3" s="3">
        <v>3011310.96</v>
      </c>
      <c r="N3" s="3">
        <v>254.3</v>
      </c>
      <c r="O3">
        <f t="shared" ref="O3:O11" si="2">N3/E$1</f>
        <v>0.81987297288583683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2.9527061585116883</v>
      </c>
      <c r="H4">
        <f t="shared" si="0"/>
        <v>0.21159364219621496</v>
      </c>
      <c r="J4">
        <v>1011</v>
      </c>
      <c r="K4" s="3">
        <v>2</v>
      </c>
      <c r="L4" s="3">
        <v>10</v>
      </c>
      <c r="M4" s="3">
        <v>332656.26</v>
      </c>
      <c r="N4" s="3">
        <v>29.52</v>
      </c>
      <c r="O4">
        <f t="shared" si="2"/>
        <v>9.5173614469484469E-2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3.2401594045550604</v>
      </c>
      <c r="H5">
        <f t="shared" si="0"/>
        <v>0.21907341135506336</v>
      </c>
      <c r="J5">
        <v>1112</v>
      </c>
      <c r="K5" s="3">
        <v>2</v>
      </c>
      <c r="L5" s="3">
        <v>10</v>
      </c>
      <c r="M5" s="3">
        <v>447420.31</v>
      </c>
      <c r="N5" s="3">
        <v>41.86</v>
      </c>
      <c r="O5">
        <f t="shared" si="2"/>
        <v>0.13495824870232453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3.211297697300457</v>
      </c>
      <c r="H6">
        <f t="shared" si="0"/>
        <v>0.1978592384821227</v>
      </c>
      <c r="J6">
        <v>1213</v>
      </c>
      <c r="K6" s="3">
        <v>2</v>
      </c>
      <c r="L6" s="3">
        <v>10</v>
      </c>
      <c r="M6" s="3">
        <v>218409.63</v>
      </c>
      <c r="N6" s="3">
        <v>20.99</v>
      </c>
      <c r="O6">
        <f t="shared" si="2"/>
        <v>6.7672566656994546E-2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1.9403649373621272</v>
      </c>
      <c r="H7">
        <f t="shared" si="0"/>
        <v>0.14772544088725537</v>
      </c>
      <c r="J7">
        <v>1314</v>
      </c>
      <c r="K7" s="3">
        <v>2</v>
      </c>
      <c r="L7" s="3">
        <v>10</v>
      </c>
      <c r="M7" s="3">
        <v>3777543.25</v>
      </c>
      <c r="N7" s="3">
        <v>333.45</v>
      </c>
      <c r="O7">
        <f t="shared" si="2"/>
        <v>1.0750556146629267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2.1573717385503288</v>
      </c>
      <c r="H8">
        <f t="shared" si="0"/>
        <v>0.11874133539671791</v>
      </c>
      <c r="J8">
        <v>1415</v>
      </c>
      <c r="K8" s="3">
        <v>2</v>
      </c>
      <c r="L8" s="3">
        <v>10</v>
      </c>
      <c r="M8" s="3">
        <v>-1482161.85</v>
      </c>
      <c r="N8" s="3">
        <v>-132.26</v>
      </c>
      <c r="O8">
        <f t="shared" si="2"/>
        <v>-0.42641132282296801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5.5167820886777532</v>
      </c>
      <c r="H9">
        <f t="shared" si="0"/>
        <v>0.12280362381919593</v>
      </c>
      <c r="J9">
        <v>1516</v>
      </c>
      <c r="K9" s="3">
        <v>2</v>
      </c>
      <c r="L9" s="3">
        <v>10</v>
      </c>
      <c r="M9" s="3">
        <v>-704525.21</v>
      </c>
      <c r="N9" s="3">
        <v>-60.82</v>
      </c>
      <c r="O9">
        <f t="shared" si="2"/>
        <v>-0.19608601734532674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6.7367127540646328</v>
      </c>
      <c r="H10">
        <f t="shared" si="0"/>
        <v>0.13479704678079762</v>
      </c>
      <c r="J10">
        <v>1617</v>
      </c>
      <c r="K10" s="3">
        <v>2</v>
      </c>
      <c r="L10" s="3">
        <v>10</v>
      </c>
      <c r="M10" s="3">
        <v>291766.45</v>
      </c>
      <c r="N10" s="3">
        <v>26.71</v>
      </c>
      <c r="O10">
        <f t="shared" si="2"/>
        <v>8.611406647967243E-2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-1.853312526687509</v>
      </c>
      <c r="H11">
        <f t="shared" si="0"/>
        <v>0.11413096044104845</v>
      </c>
      <c r="J11">
        <v>1718</v>
      </c>
      <c r="K11" s="3">
        <v>2</v>
      </c>
      <c r="L11" s="3">
        <v>10</v>
      </c>
      <c r="M11" s="3">
        <v>204216.09</v>
      </c>
      <c r="N11" s="3">
        <v>14.92</v>
      </c>
      <c r="O11">
        <f t="shared" si="2"/>
        <v>4.8102653383628333E-2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2</v>
      </c>
      <c r="C1" s="3">
        <v>4</v>
      </c>
      <c r="D1" s="3">
        <v>3158631.27</v>
      </c>
      <c r="E1" s="3">
        <v>454.52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7.9218861022673277</v>
      </c>
      <c r="H2">
        <f t="shared" ref="H2:H10" si="0">E2/E$1</f>
        <v>0.24053947021033178</v>
      </c>
      <c r="J2">
        <v>910</v>
      </c>
      <c r="K2" s="3">
        <v>2</v>
      </c>
      <c r="L2" s="3">
        <v>4</v>
      </c>
      <c r="M2" s="3">
        <v>2443049.5</v>
      </c>
      <c r="N2" s="3">
        <v>218.78</v>
      </c>
      <c r="O2">
        <f>N2/E$1</f>
        <v>0.48134295520549153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1.2611757148848846</v>
      </c>
      <c r="H3">
        <f t="shared" si="0"/>
        <v>0.11548446713015929</v>
      </c>
      <c r="J3">
        <v>1011</v>
      </c>
      <c r="K3" s="3">
        <v>2</v>
      </c>
      <c r="L3" s="3">
        <v>4</v>
      </c>
      <c r="M3" s="3">
        <v>1332738.22</v>
      </c>
      <c r="N3" s="3">
        <v>125.04</v>
      </c>
      <c r="O3">
        <f t="shared" ref="O3:O10" si="3">N3/E$1</f>
        <v>0.27510340579072429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8.1186456657854826</v>
      </c>
      <c r="H4">
        <f t="shared" si="0"/>
        <v>0.13856375957053596</v>
      </c>
      <c r="J4">
        <v>1112</v>
      </c>
      <c r="K4" s="3">
        <v>2</v>
      </c>
      <c r="L4" s="3">
        <v>4</v>
      </c>
      <c r="M4" s="3">
        <v>1388058</v>
      </c>
      <c r="N4" s="3">
        <v>133.5</v>
      </c>
      <c r="O4">
        <f t="shared" si="3"/>
        <v>0.29371644812109482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4.0038660226396106</v>
      </c>
      <c r="H5">
        <f t="shared" si="0"/>
        <v>0.11638651764498813</v>
      </c>
      <c r="J5">
        <v>1213</v>
      </c>
      <c r="K5" s="3">
        <v>2</v>
      </c>
      <c r="L5" s="3">
        <v>4</v>
      </c>
      <c r="M5" s="3">
        <v>1174439.71</v>
      </c>
      <c r="N5" s="3">
        <v>101.87</v>
      </c>
      <c r="O5">
        <f t="shared" si="3"/>
        <v>0.22412655108686089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3.9727258857916672</v>
      </c>
      <c r="H6">
        <f t="shared" si="0"/>
        <v>8.7718912259086512E-2</v>
      </c>
      <c r="J6">
        <v>1314</v>
      </c>
      <c r="K6" s="3">
        <v>2</v>
      </c>
      <c r="L6" s="3">
        <v>4</v>
      </c>
      <c r="M6" s="3">
        <v>1517094.46</v>
      </c>
      <c r="N6" s="3">
        <v>147.80000000000001</v>
      </c>
      <c r="O6">
        <f t="shared" si="3"/>
        <v>0.32517820997975888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4.3245012387913162</v>
      </c>
      <c r="H7">
        <f t="shared" si="0"/>
        <v>6.9567895802164922E-2</v>
      </c>
      <c r="J7">
        <v>1415</v>
      </c>
      <c r="K7" s="3">
        <v>2</v>
      </c>
      <c r="L7" s="3">
        <v>4</v>
      </c>
      <c r="M7" s="3">
        <v>461359.31</v>
      </c>
      <c r="N7" s="3">
        <v>43.98</v>
      </c>
      <c r="O7">
        <f t="shared" si="3"/>
        <v>9.6761418639443805E-2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11.716384967593893</v>
      </c>
      <c r="H8">
        <f t="shared" si="0"/>
        <v>7.5970254334242718E-2</v>
      </c>
      <c r="J8">
        <v>1516</v>
      </c>
      <c r="K8" s="3">
        <v>2</v>
      </c>
      <c r="L8" s="3">
        <v>4</v>
      </c>
      <c r="M8" s="3">
        <v>6755931.04</v>
      </c>
      <c r="N8" s="3">
        <v>437.61</v>
      </c>
      <c r="O8">
        <f t="shared" si="3"/>
        <v>0.96279591657132801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22.452316300281549</v>
      </c>
      <c r="H9">
        <f t="shared" si="0"/>
        <v>0.10076564287600105</v>
      </c>
      <c r="J9">
        <v>1617</v>
      </c>
      <c r="K9" s="3">
        <v>2</v>
      </c>
      <c r="L9" s="3">
        <v>4</v>
      </c>
      <c r="M9" s="3">
        <v>-2970798.19</v>
      </c>
      <c r="N9" s="3">
        <v>-229.88</v>
      </c>
      <c r="O9">
        <f t="shared" si="3"/>
        <v>-0.50576432280207695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1.0019879496728969</v>
      </c>
      <c r="H10">
        <f t="shared" si="0"/>
        <v>9.0975094605297901E-2</v>
      </c>
      <c r="J10">
        <v>1718</v>
      </c>
      <c r="K10" s="3">
        <v>2</v>
      </c>
      <c r="L10" s="3">
        <v>4</v>
      </c>
      <c r="M10" s="3">
        <v>357300.23</v>
      </c>
      <c r="N10" s="3">
        <v>30.72</v>
      </c>
      <c r="O10">
        <f t="shared" si="3"/>
        <v>6.7587784915955296E-2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4</v>
      </c>
      <c r="D1" s="3">
        <v>6426048.4299999997</v>
      </c>
      <c r="E1" s="3">
        <v>332.11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-7.9925383382147963</v>
      </c>
      <c r="H2">
        <f t="shared" ref="H2:H9" si="0">E2/E$1</f>
        <v>-0.51136671584715909</v>
      </c>
      <c r="J2" s="2">
        <v>1011</v>
      </c>
      <c r="K2" s="3">
        <v>2</v>
      </c>
      <c r="L2" s="3">
        <v>4</v>
      </c>
      <c r="M2" s="3">
        <v>1332738.22</v>
      </c>
      <c r="N2" s="3">
        <v>125.04</v>
      </c>
      <c r="O2" s="2">
        <f t="shared" ref="O2:O9" si="1">N2/E$1</f>
        <v>0.37650176146457498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2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3">(D3-D2)/$D$1</f>
        <v>3.9906029870988693</v>
      </c>
      <c r="H3">
        <f t="shared" si="0"/>
        <v>-9.9274336816115138E-2</v>
      </c>
      <c r="J3" s="2">
        <v>1112</v>
      </c>
      <c r="K3" s="3">
        <v>2</v>
      </c>
      <c r="L3" s="3">
        <v>4</v>
      </c>
      <c r="M3" s="3">
        <v>1388058</v>
      </c>
      <c r="N3" s="3">
        <v>133.5</v>
      </c>
      <c r="O3" s="2">
        <f t="shared" si="1"/>
        <v>0.40197524916443345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2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3"/>
        <v>1.9680425004204332</v>
      </c>
      <c r="H4">
        <f t="shared" si="0"/>
        <v>-2.0023486194333202E-2</v>
      </c>
      <c r="J4" s="2">
        <v>1213</v>
      </c>
      <c r="K4" s="3">
        <v>2</v>
      </c>
      <c r="L4" s="3">
        <v>4</v>
      </c>
      <c r="M4" s="3">
        <v>1174439.71</v>
      </c>
      <c r="N4" s="3">
        <v>101.87</v>
      </c>
      <c r="O4" s="2">
        <f t="shared" si="1"/>
        <v>0.30673572009274036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2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3"/>
        <v>1.952736016027816</v>
      </c>
      <c r="H5">
        <f t="shared" si="0"/>
        <v>1.0659118966607449E-2</v>
      </c>
      <c r="J5" s="2">
        <v>1314</v>
      </c>
      <c r="K5" s="3">
        <v>2</v>
      </c>
      <c r="L5" s="3">
        <v>4</v>
      </c>
      <c r="M5" s="3">
        <v>1517094.46</v>
      </c>
      <c r="N5" s="3">
        <v>147.80000000000001</v>
      </c>
      <c r="O5" s="2">
        <f t="shared" si="1"/>
        <v>0.44503327210863874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2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3"/>
        <v>2.1256461087704563</v>
      </c>
      <c r="H6">
        <f t="shared" si="0"/>
        <v>2.3124868266538194E-2</v>
      </c>
      <c r="J6" s="2">
        <v>1415</v>
      </c>
      <c r="K6" s="3">
        <v>2</v>
      </c>
      <c r="L6" s="3">
        <v>4</v>
      </c>
      <c r="M6" s="3">
        <v>461359.31</v>
      </c>
      <c r="N6" s="3">
        <v>43.98</v>
      </c>
      <c r="O6" s="2">
        <f t="shared" si="1"/>
        <v>0.13242600343259761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3"/>
        <v>5.759019766677981</v>
      </c>
      <c r="H7">
        <f t="shared" si="0"/>
        <v>5.1338411971937011E-2</v>
      </c>
      <c r="J7" s="2">
        <v>1516</v>
      </c>
      <c r="K7" s="3">
        <v>2</v>
      </c>
      <c r="L7" s="3">
        <v>4</v>
      </c>
      <c r="M7" s="3">
        <v>6755931.04</v>
      </c>
      <c r="N7" s="3">
        <v>437.61</v>
      </c>
      <c r="O7" s="2">
        <f t="shared" si="1"/>
        <v>1.3176658336093463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3"/>
        <v>11.036111713524699</v>
      </c>
      <c r="H8">
        <f t="shared" si="0"/>
        <v>9.8190358616121159E-2</v>
      </c>
      <c r="J8" s="2">
        <v>1617</v>
      </c>
      <c r="K8" s="3">
        <v>2</v>
      </c>
      <c r="L8" s="3">
        <v>4</v>
      </c>
      <c r="M8" s="3">
        <v>-2970798.19</v>
      </c>
      <c r="N8" s="3">
        <v>-229.88</v>
      </c>
      <c r="O8" s="2">
        <f t="shared" si="1"/>
        <v>-0.69218030170726563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3"/>
        <v>0.49251270115310958</v>
      </c>
      <c r="H9">
        <f t="shared" si="0"/>
        <v>8.8103339255066096E-2</v>
      </c>
      <c r="J9" s="2">
        <v>1718</v>
      </c>
      <c r="K9" s="3">
        <v>2</v>
      </c>
      <c r="L9" s="3">
        <v>4</v>
      </c>
      <c r="M9" s="3">
        <v>357300.23</v>
      </c>
      <c r="N9" s="3">
        <v>30.72</v>
      </c>
      <c r="O9" s="2">
        <f t="shared" si="1"/>
        <v>9.2499473066152776E-2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7</v>
      </c>
      <c r="C1" s="3">
        <v>9</v>
      </c>
      <c r="D1" s="3">
        <v>1112872.25</v>
      </c>
      <c r="E1" s="3">
        <v>220.22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0.27336020823594082</v>
      </c>
      <c r="H2">
        <f t="shared" ref="H2:H8" si="0">E2/E$1</f>
        <v>2.1750976296430843E-2</v>
      </c>
      <c r="J2" s="2">
        <v>1112</v>
      </c>
      <c r="K2" s="3">
        <v>7</v>
      </c>
      <c r="L2" s="3">
        <v>9</v>
      </c>
      <c r="M2" s="3">
        <v>2245829.6</v>
      </c>
      <c r="N2" s="3">
        <v>216.32</v>
      </c>
      <c r="O2" s="2">
        <f>N2/E$1</f>
        <v>0.98229043683589135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10.27079812620002</v>
      </c>
      <c r="H3">
        <f t="shared" si="0"/>
        <v>8.4551811824539108E-2</v>
      </c>
      <c r="J3" s="2">
        <v>1213</v>
      </c>
      <c r="K3" s="3">
        <v>7</v>
      </c>
      <c r="L3" s="3">
        <v>9</v>
      </c>
      <c r="M3" s="3">
        <v>414825.35</v>
      </c>
      <c r="N3" s="3">
        <v>37.26</v>
      </c>
      <c r="O3" s="2">
        <f t="shared" ref="O3:O8" si="3">N3/E$1</f>
        <v>0.16919444192171465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13.079696011828851</v>
      </c>
      <c r="H4">
        <f t="shared" si="0"/>
        <v>9.8083734447370813E-2</v>
      </c>
      <c r="J4" s="2">
        <v>1314</v>
      </c>
      <c r="K4" s="3">
        <v>7</v>
      </c>
      <c r="L4" s="3">
        <v>9</v>
      </c>
      <c r="M4" s="3">
        <v>2282989.35</v>
      </c>
      <c r="N4" s="3">
        <v>223.67</v>
      </c>
      <c r="O4" s="2">
        <f t="shared" si="3"/>
        <v>1.0156661520297883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7.7440984084201894</v>
      </c>
      <c r="H5">
        <f t="shared" si="0"/>
        <v>7.9511397693215885E-2</v>
      </c>
      <c r="J5" s="2">
        <v>1415</v>
      </c>
      <c r="K5" s="3">
        <v>7</v>
      </c>
      <c r="L5" s="3">
        <v>9</v>
      </c>
      <c r="M5" s="3">
        <v>2012294.25</v>
      </c>
      <c r="N5" s="3">
        <v>196.52</v>
      </c>
      <c r="O5" s="2">
        <f t="shared" si="3"/>
        <v>0.89238034692580148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25.025730141083137</v>
      </c>
      <c r="H6">
        <f t="shared" si="0"/>
        <v>0.10630278812096994</v>
      </c>
      <c r="J6" s="2">
        <v>1516</v>
      </c>
      <c r="K6" s="3">
        <v>7</v>
      </c>
      <c r="L6" s="3">
        <v>9</v>
      </c>
      <c r="M6" s="3">
        <v>5432740.2199999997</v>
      </c>
      <c r="N6" s="3">
        <v>315.77</v>
      </c>
      <c r="O6" s="2">
        <f t="shared" si="3"/>
        <v>1.4338842975206612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21.640898153404404</v>
      </c>
      <c r="H7">
        <f t="shared" si="0"/>
        <v>0.1167468894741622</v>
      </c>
      <c r="J7" s="2">
        <v>1617</v>
      </c>
      <c r="K7" s="3">
        <v>7</v>
      </c>
      <c r="L7" s="3">
        <v>9</v>
      </c>
      <c r="M7" s="3">
        <v>-716709.98</v>
      </c>
      <c r="N7" s="3">
        <v>-47.61</v>
      </c>
      <c r="O7" s="2">
        <f t="shared" si="3"/>
        <v>-0.21619289801107983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-19.750038047943068</v>
      </c>
      <c r="H8">
        <f t="shared" si="0"/>
        <v>7.5106711470347837E-2</v>
      </c>
      <c r="J8" s="2">
        <v>1718</v>
      </c>
      <c r="K8" s="3">
        <v>7</v>
      </c>
      <c r="L8" s="3">
        <v>9</v>
      </c>
      <c r="M8" s="3">
        <v>-2554820.1</v>
      </c>
      <c r="N8" s="3">
        <v>-196.59</v>
      </c>
      <c r="O8" s="2">
        <f t="shared" si="3"/>
        <v>-0.8926982108800291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2</v>
      </c>
      <c r="C1" s="3">
        <v>9</v>
      </c>
      <c r="D1" s="3">
        <v>4360392.2</v>
      </c>
      <c r="E1" s="3">
        <v>276.89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3.1456826796451938</v>
      </c>
      <c r="H2">
        <f t="shared" ref="H2:H7" si="0">E2/E$1</f>
        <v>0.19693741196865183</v>
      </c>
      <c r="J2" s="2">
        <v>1213</v>
      </c>
      <c r="K2" s="3">
        <v>2</v>
      </c>
      <c r="L2" s="3">
        <v>9</v>
      </c>
      <c r="M2" s="3">
        <v>1183094.5</v>
      </c>
      <c r="N2" s="3">
        <v>106.28</v>
      </c>
      <c r="O2" s="2">
        <f t="shared" ref="O2:O7" si="1">N2/E$1</f>
        <v>0.38383473581566691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3.0491405268544414</v>
      </c>
      <c r="H3">
        <f t="shared" si="0"/>
        <v>0.13525226624291237</v>
      </c>
      <c r="J3" s="2">
        <v>1314</v>
      </c>
      <c r="K3" s="3">
        <v>2</v>
      </c>
      <c r="L3" s="3">
        <v>9</v>
      </c>
      <c r="M3" s="3">
        <v>691271.6</v>
      </c>
      <c r="N3" s="3">
        <v>68.25</v>
      </c>
      <c r="O3" s="2">
        <f t="shared" si="1"/>
        <v>0.24648777492867205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3.3901507300191942</v>
      </c>
      <c r="H4">
        <f t="shared" si="0"/>
        <v>0.11022427678861642</v>
      </c>
      <c r="J4" s="2">
        <v>1415</v>
      </c>
      <c r="K4" s="3">
        <v>2</v>
      </c>
      <c r="L4" s="3">
        <v>9</v>
      </c>
      <c r="M4" s="3">
        <v>2558785.9</v>
      </c>
      <c r="N4" s="3">
        <v>254.33</v>
      </c>
      <c r="O4" s="2">
        <f t="shared" si="1"/>
        <v>0.91852360143017087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8.669216564968627</v>
      </c>
      <c r="H5">
        <f t="shared" si="0"/>
        <v>0.13763588428617862</v>
      </c>
      <c r="J5" s="2">
        <v>1516</v>
      </c>
      <c r="K5" s="3">
        <v>2</v>
      </c>
      <c r="L5" s="3">
        <v>9</v>
      </c>
      <c r="M5" s="3">
        <v>4920853.57</v>
      </c>
      <c r="N5" s="3">
        <v>287.87</v>
      </c>
      <c r="O5" s="2">
        <f t="shared" si="1"/>
        <v>1.0396547365379754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10.586247718725852</v>
      </c>
      <c r="H6">
        <f t="shared" si="0"/>
        <v>0.16533641518292463</v>
      </c>
      <c r="J6" s="2">
        <v>1617</v>
      </c>
      <c r="K6" s="3">
        <v>2</v>
      </c>
      <c r="L6" s="3">
        <v>9</v>
      </c>
      <c r="M6" s="3">
        <v>3441443.55</v>
      </c>
      <c r="N6" s="3">
        <v>224.91</v>
      </c>
      <c r="O6" s="2">
        <f t="shared" si="1"/>
        <v>0.81227202138033161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-2.912344079966017</v>
      </c>
      <c r="H7">
        <f t="shared" si="0"/>
        <v>0.12438152334862219</v>
      </c>
      <c r="J7" s="2">
        <v>1718</v>
      </c>
      <c r="K7" s="3">
        <v>2</v>
      </c>
      <c r="L7" s="3">
        <v>9</v>
      </c>
      <c r="M7" s="3">
        <v>-1455645.77</v>
      </c>
      <c r="N7" s="3">
        <v>-114.39</v>
      </c>
      <c r="O7" s="2">
        <f t="shared" si="1"/>
        <v>-0.41312434540792375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2018-12-04T06:26:17Z</dcterms:modified>
</cp:coreProperties>
</file>