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25FF426-BFFC-4665-965C-AB730FBB46E3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W12" i="22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M2" i="22"/>
  <c r="C9" i="23" l="1"/>
  <c r="C10" i="23"/>
  <c r="K12" i="22"/>
  <c r="J12" i="22"/>
  <c r="I12" i="22"/>
  <c r="H12" i="22"/>
  <c r="G12" i="22"/>
  <c r="F12" i="22"/>
  <c r="E12" i="22"/>
  <c r="D12" i="22"/>
  <c r="C12" i="22"/>
  <c r="B12" i="22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O3" i="15"/>
  <c r="O2" i="15"/>
  <c r="O5" i="13"/>
  <c r="O4" i="13"/>
  <c r="O3" i="13"/>
  <c r="O2" i="13"/>
  <c r="O7" i="11"/>
  <c r="O6" i="11"/>
  <c r="O5" i="11"/>
  <c r="O4" i="11"/>
  <c r="O3" i="11"/>
  <c r="O2" i="11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1">
                  <c:v>0.34809942934519778</c:v>
                </c:pt>
                <c:pt idx="2">
                  <c:v>-0.35890137177118975</c:v>
                </c:pt>
                <c:pt idx="3">
                  <c:v>0.30156506287588847</c:v>
                </c:pt>
                <c:pt idx="4">
                  <c:v>-0.19936323257733579</c:v>
                </c:pt>
                <c:pt idx="5">
                  <c:v>-0.17545406453888202</c:v>
                </c:pt>
                <c:pt idx="6">
                  <c:v>1.8077956989247312</c:v>
                </c:pt>
                <c:pt idx="7">
                  <c:v>-0.29597547325903933</c:v>
                </c:pt>
                <c:pt idx="8">
                  <c:v>-0.67039328074456606</c:v>
                </c:pt>
                <c:pt idx="9">
                  <c:v>2.7742101207295148E-2</c:v>
                </c:pt>
                <c:pt idx="10">
                  <c:v>0.68217160005456279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1">
                  <c:v>0.81987297288583683</c:v>
                </c:pt>
                <c:pt idx="2">
                  <c:v>0.35990067528692121</c:v>
                </c:pt>
                <c:pt idx="3">
                  <c:v>0.33689857845817389</c:v>
                </c:pt>
                <c:pt idx="4">
                  <c:v>-0.53248693054518292</c:v>
                </c:pt>
                <c:pt idx="5">
                  <c:v>1.4541086228178453</c:v>
                </c:pt>
                <c:pt idx="6">
                  <c:v>-0.31441273779983459</c:v>
                </c:pt>
                <c:pt idx="7">
                  <c:v>-0.574869823349068</c:v>
                </c:pt>
                <c:pt idx="8">
                  <c:v>-8.0528914363543494E-2</c:v>
                </c:pt>
                <c:pt idx="9">
                  <c:v>0.64230670434112502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1">
                  <c:v>9.5173614469484469E-2</c:v>
                </c:pt>
                <c:pt idx="2">
                  <c:v>-0.11867486297429063</c:v>
                </c:pt>
                <c:pt idx="3">
                  <c:v>-1.9751230180426464E-2</c:v>
                </c:pt>
                <c:pt idx="4">
                  <c:v>1.3366612947604262</c:v>
                </c:pt>
                <c:pt idx="5">
                  <c:v>-1.320181625815553</c:v>
                </c:pt>
                <c:pt idx="6">
                  <c:v>-0.61068031430934655</c:v>
                </c:pt>
                <c:pt idx="7">
                  <c:v>-6.9054455204632825E-2</c:v>
                </c:pt>
                <c:pt idx="8">
                  <c:v>0.76686907666988247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1">
                  <c:v>0.13495824870232453</c:v>
                </c:pt>
                <c:pt idx="2">
                  <c:v>3.0342488568573415E-2</c:v>
                </c:pt>
                <c:pt idx="3">
                  <c:v>1.2190062875888465</c:v>
                </c:pt>
                <c:pt idx="4">
                  <c:v>-0.81604496678589689</c:v>
                </c:pt>
                <c:pt idx="5">
                  <c:v>-0.82895432904249688</c:v>
                </c:pt>
                <c:pt idx="6">
                  <c:v>-7.3356079404466493E-2</c:v>
                </c:pt>
                <c:pt idx="7">
                  <c:v>0.65759890992262393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1">
                  <c:v>6.7672566656994546E-2</c:v>
                </c:pt>
                <c:pt idx="2">
                  <c:v>0.69051872937043879</c:v>
                </c:pt>
                <c:pt idx="3">
                  <c:v>-0.41774876981957354</c:v>
                </c:pt>
                <c:pt idx="4">
                  <c:v>-0.36421524311151288</c:v>
                </c:pt>
                <c:pt idx="5">
                  <c:v>0.51093281608181984</c:v>
                </c:pt>
                <c:pt idx="6">
                  <c:v>0.69856286186931349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1">
                  <c:v>1.0750556146629267</c:v>
                </c:pt>
                <c:pt idx="2">
                  <c:v>-0.21042909487327011</c:v>
                </c:pt>
                <c:pt idx="3">
                  <c:v>-5.5734007654455985E-2</c:v>
                </c:pt>
                <c:pt idx="4">
                  <c:v>0.32848551550646593</c:v>
                </c:pt>
                <c:pt idx="5">
                  <c:v>0.32256215834949742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1">
                  <c:v>-0.42641132282296801</c:v>
                </c:pt>
                <c:pt idx="2">
                  <c:v>-0.11909880992035853</c:v>
                </c:pt>
                <c:pt idx="3">
                  <c:v>1.4762165117550576E-2</c:v>
                </c:pt>
                <c:pt idx="4">
                  <c:v>0.45249793640187103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1">
                  <c:v>-0.19608601734532674</c:v>
                </c:pt>
                <c:pt idx="2">
                  <c:v>0.22475244526542104</c:v>
                </c:pt>
                <c:pt idx="3">
                  <c:v>0.34178512848551124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1">
                  <c:v>8.611406647967243E-2</c:v>
                </c:pt>
                <c:pt idx="2">
                  <c:v>0.40938134027798806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1">
                  <c:v>4.8102653383628333E-2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0.32721474942363382</c:v>
                </c:pt>
                <c:pt idx="1">
                  <c:v>0.55227838564599507</c:v>
                </c:pt>
                <c:pt idx="2">
                  <c:v>0.49666740612294563</c:v>
                </c:pt>
                <c:pt idx="3">
                  <c:v>0.87062622022193237</c:v>
                </c:pt>
                <c:pt idx="4">
                  <c:v>0.8151232133816092</c:v>
                </c:pt>
                <c:pt idx="5">
                  <c:v>0.76942163618825199</c:v>
                </c:pt>
                <c:pt idx="6">
                  <c:v>0.72108076714868374</c:v>
                </c:pt>
                <c:pt idx="7">
                  <c:v>0.70098245590028263</c:v>
                </c:pt>
                <c:pt idx="8">
                  <c:v>0.66838936258821446</c:v>
                </c:pt>
                <c:pt idx="9">
                  <c:v>0.66838936258821446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0.32721474942363382</c:v>
                </c:pt>
                <c:pt idx="1">
                  <c:v>0.3490676909759306</c:v>
                </c:pt>
                <c:pt idx="2">
                  <c:v>0.18720890374276333</c:v>
                </c:pt>
                <c:pt idx="3">
                  <c:v>1.0518855860918854</c:v>
                </c:pt>
                <c:pt idx="4">
                  <c:v>0.99162488173180663</c:v>
                </c:pt>
                <c:pt idx="5">
                  <c:v>1.1954584019226888E-2</c:v>
                </c:pt>
                <c:pt idx="6">
                  <c:v>0.25046414772661213</c:v>
                </c:pt>
                <c:pt idx="7">
                  <c:v>0.33023321732353911</c:v>
                </c:pt>
                <c:pt idx="8">
                  <c:v>0.35350040055819376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1">
                  <c:v>0.4459284622727468</c:v>
                </c:pt>
                <c:pt idx="2">
                  <c:v>0.341900171245687</c:v>
                </c:pt>
                <c:pt idx="3">
                  <c:v>0.48037589900055272</c:v>
                </c:pt>
                <c:pt idx="4">
                  <c:v>0.73202410967153653</c:v>
                </c:pt>
                <c:pt idx="5">
                  <c:v>0.99399512169898374</c:v>
                </c:pt>
                <c:pt idx="6">
                  <c:v>0.97192130880187522</c:v>
                </c:pt>
                <c:pt idx="7">
                  <c:v>0.52768620642397113</c:v>
                </c:pt>
                <c:pt idx="8">
                  <c:v>0.72246642482241685</c:v>
                </c:pt>
                <c:pt idx="9">
                  <c:v>0.43456279835315043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1">
                  <c:v>0.34809942934519778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1">
                  <c:v>0.81987297288583683</c:v>
                </c:pt>
                <c:pt idx="2">
                  <c:v>-0.35890137177118975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1">
                  <c:v>9.5173614469484469E-2</c:v>
                </c:pt>
                <c:pt idx="2">
                  <c:v>0.35990067528692121</c:v>
                </c:pt>
                <c:pt idx="3">
                  <c:v>0.30156506287588847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1">
                  <c:v>0.13495824870232453</c:v>
                </c:pt>
                <c:pt idx="2">
                  <c:v>-0.11867486297429063</c:v>
                </c:pt>
                <c:pt idx="3">
                  <c:v>0.33689857845817389</c:v>
                </c:pt>
                <c:pt idx="4">
                  <c:v>-0.19936323257733579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1">
                  <c:v>6.7672566656994546E-2</c:v>
                </c:pt>
                <c:pt idx="2">
                  <c:v>3.0342488568573415E-2</c:v>
                </c:pt>
                <c:pt idx="3">
                  <c:v>-1.9751230180426464E-2</c:v>
                </c:pt>
                <c:pt idx="4">
                  <c:v>-0.53248693054518292</c:v>
                </c:pt>
                <c:pt idx="5">
                  <c:v>-0.17545406453888202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1">
                  <c:v>1.0750556146629267</c:v>
                </c:pt>
                <c:pt idx="2">
                  <c:v>0.69051872937043879</c:v>
                </c:pt>
                <c:pt idx="3">
                  <c:v>1.2190062875888465</c:v>
                </c:pt>
                <c:pt idx="4">
                  <c:v>1.3366612947604262</c:v>
                </c:pt>
                <c:pt idx="5">
                  <c:v>1.4541086228178453</c:v>
                </c:pt>
                <c:pt idx="6">
                  <c:v>1.8077956989247312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1">
                  <c:v>-0.42641132282296801</c:v>
                </c:pt>
                <c:pt idx="2">
                  <c:v>-0.21042909487327011</c:v>
                </c:pt>
                <c:pt idx="3">
                  <c:v>-0.41774876981957354</c:v>
                </c:pt>
                <c:pt idx="4">
                  <c:v>-0.81604496678589689</c:v>
                </c:pt>
                <c:pt idx="5">
                  <c:v>-1.320181625815553</c:v>
                </c:pt>
                <c:pt idx="6">
                  <c:v>-0.31441273779983459</c:v>
                </c:pt>
                <c:pt idx="7">
                  <c:v>-0.29597547325903933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1">
                  <c:v>-0.19608601734532674</c:v>
                </c:pt>
                <c:pt idx="2">
                  <c:v>-0.11909880992035853</c:v>
                </c:pt>
                <c:pt idx="3">
                  <c:v>-5.5734007654455985E-2</c:v>
                </c:pt>
                <c:pt idx="4">
                  <c:v>-0.36421524311151288</c:v>
                </c:pt>
                <c:pt idx="5">
                  <c:v>-0.82895432904249688</c:v>
                </c:pt>
                <c:pt idx="6">
                  <c:v>-0.61068031430934655</c:v>
                </c:pt>
                <c:pt idx="7">
                  <c:v>-0.574869823349068</c:v>
                </c:pt>
                <c:pt idx="8">
                  <c:v>-0.67039328074456606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1">
                  <c:v>8.611406647967243E-2</c:v>
                </c:pt>
                <c:pt idx="2">
                  <c:v>0.22475244526542104</c:v>
                </c:pt>
                <c:pt idx="3">
                  <c:v>1.4762165117550576E-2</c:v>
                </c:pt>
                <c:pt idx="4">
                  <c:v>0.32848551550646593</c:v>
                </c:pt>
                <c:pt idx="5">
                  <c:v>0.51093281608181984</c:v>
                </c:pt>
                <c:pt idx="6">
                  <c:v>-7.3356079404466493E-2</c:v>
                </c:pt>
                <c:pt idx="7">
                  <c:v>-6.9054455204632825E-2</c:v>
                </c:pt>
                <c:pt idx="8">
                  <c:v>-8.0528914363543494E-2</c:v>
                </c:pt>
                <c:pt idx="9">
                  <c:v>2.7742101207295148E-2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1">
                  <c:v>4.8102653383628333E-2</c:v>
                </c:pt>
                <c:pt idx="2">
                  <c:v>0.40938134027798806</c:v>
                </c:pt>
                <c:pt idx="3">
                  <c:v>0.34178512848551124</c:v>
                </c:pt>
                <c:pt idx="4">
                  <c:v>0.45249793640187103</c:v>
                </c:pt>
                <c:pt idx="5">
                  <c:v>0.32256215834949742</c:v>
                </c:pt>
                <c:pt idx="6">
                  <c:v>0.69856286186931349</c:v>
                </c:pt>
                <c:pt idx="7">
                  <c:v>0.65759890992262393</c:v>
                </c:pt>
                <c:pt idx="8">
                  <c:v>0.76686907666988247</c:v>
                </c:pt>
                <c:pt idx="9">
                  <c:v>0.64230670434112502</c:v>
                </c:pt>
                <c:pt idx="10">
                  <c:v>0.68217160005456279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1">
                  <c:v>0.20525518264177708</c:v>
                </c:pt>
                <c:pt idx="2">
                  <c:v>0.10086572658113706</c:v>
                </c:pt>
                <c:pt idx="3">
                  <c:v>0.21509790185893934</c:v>
                </c:pt>
                <c:pt idx="4">
                  <c:v>2.9362053378404949E-2</c:v>
                </c:pt>
                <c:pt idx="5">
                  <c:v>-6.1644036912948952E-3</c:v>
                </c:pt>
                <c:pt idx="6">
                  <c:v>0.30158188585607937</c:v>
                </c:pt>
                <c:pt idx="7">
                  <c:v>-7.0575210472529043E-2</c:v>
                </c:pt>
                <c:pt idx="8">
                  <c:v>5.3156271872576433E-3</c:v>
                </c:pt>
                <c:pt idx="9">
                  <c:v>0.33502440277421008</c:v>
                </c:pt>
                <c:pt idx="10">
                  <c:v>0.68217160005456279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D8A-BE79-DE81B32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6024"/>
        <c:axId val="552756352"/>
      </c:lineChart>
      <c:catAx>
        <c:axId val="55275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352"/>
        <c:crosses val="autoZero"/>
        <c:auto val="1"/>
        <c:lblAlgn val="ctr"/>
        <c:lblOffset val="100"/>
        <c:noMultiLvlLbl val="0"/>
      </c:catAx>
      <c:valAx>
        <c:axId val="552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0.34809942934519778</c:v>
                </c:pt>
                <c:pt idx="2">
                  <c:v>0.23048580055732354</c:v>
                </c:pt>
                <c:pt idx="3">
                  <c:v>0.25221311754409803</c:v>
                </c:pt>
                <c:pt idx="4">
                  <c:v>3.8454682902217999E-2</c:v>
                </c:pt>
                <c:pt idx="5">
                  <c:v>-0.12593543400778467</c:v>
                </c:pt>
                <c:pt idx="6">
                  <c:v>1.2638577080208691</c:v>
                </c:pt>
                <c:pt idx="7">
                  <c:v>-0.54302914159659077</c:v>
                </c:pt>
                <c:pt idx="8">
                  <c:v>-0.42750397818464148</c:v>
                </c:pt>
                <c:pt idx="9">
                  <c:v>0.10776107340950913</c:v>
                </c:pt>
                <c:pt idx="10">
                  <c:v>0.50218383697560043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C-4097-B7C2-9E04980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5720"/>
        <c:axId val="561356048"/>
      </c:lineChart>
      <c:catAx>
        <c:axId val="56135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6048"/>
        <c:crosses val="autoZero"/>
        <c:auto val="1"/>
        <c:lblAlgn val="ctr"/>
        <c:lblOffset val="100"/>
        <c:noMultiLvlLbl val="0"/>
      </c:catAx>
      <c:valAx>
        <c:axId val="561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13</xdr:row>
      <xdr:rowOff>22860</xdr:rowOff>
    </xdr:from>
    <xdr:to>
      <xdr:col>15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B0806E-59BD-41B1-9BC9-501ADB6F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13</xdr:row>
      <xdr:rowOff>7620</xdr:rowOff>
    </xdr:from>
    <xdr:to>
      <xdr:col>23</xdr:col>
      <xdr:colOff>129540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040166-FBCA-40C2-9F40-54D6D0A2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D12" sqref="D12"/>
    </sheetView>
  </sheetViews>
  <sheetFormatPr defaultRowHeight="13.8" x14ac:dyDescent="0.25"/>
  <cols>
    <col min="1" max="1" width="9.109375" bestFit="1" customWidth="1"/>
  </cols>
  <sheetData>
    <row r="1" spans="1:23" x14ac:dyDescent="0.25">
      <c r="B1">
        <v>0.34809942934519778</v>
      </c>
      <c r="C1">
        <v>-0.35890137177118975</v>
      </c>
      <c r="D1">
        <v>0.30156506287588847</v>
      </c>
      <c r="E1">
        <v>-0.19936323257733579</v>
      </c>
      <c r="F1">
        <v>-0.17545406453888202</v>
      </c>
      <c r="G1">
        <v>1.8077956989247312</v>
      </c>
      <c r="H1">
        <v>-0.29597547325903933</v>
      </c>
      <c r="I1">
        <v>-0.67039328074456606</v>
      </c>
      <c r="J1">
        <v>2.7742101207295148E-2</v>
      </c>
      <c r="K1">
        <v>0.68217160005456279</v>
      </c>
      <c r="M1" s="2">
        <f>_xlfn.STDEV.P(J1:K1)</f>
        <v>0.32721474942363382</v>
      </c>
      <c r="N1" s="2">
        <f>_xlfn.STDEV.P(I1:K1)</f>
        <v>0.55227838564599507</v>
      </c>
      <c r="O1" s="2">
        <f>_xlfn.STDEV.P(H1:K1)</f>
        <v>0.49666740612294563</v>
      </c>
      <c r="P1" s="2">
        <f>_xlfn.STDEV.P(G1:K1)</f>
        <v>0.87062622022193237</v>
      </c>
      <c r="Q1" s="2">
        <f>_xlfn.STDEV.P(F1:K1)</f>
        <v>0.8151232133816092</v>
      </c>
      <c r="R1" s="2">
        <f>_xlfn.STDEV.P(E1:K1)</f>
        <v>0.76942163618825199</v>
      </c>
      <c r="S1" s="2">
        <f>_xlfn.STDEV.P(D1:K1)</f>
        <v>0.72108076714868374</v>
      </c>
      <c r="T1" s="2">
        <f>_xlfn.STDEV.P(C1:K1)</f>
        <v>0.70098245590028263</v>
      </c>
      <c r="U1" s="2">
        <f>_xlfn.STDEV.P(B1:K1)</f>
        <v>0.66838936258821446</v>
      </c>
      <c r="V1" s="2">
        <f>_xlfn.STDEV.P(A1:K1)</f>
        <v>0.66838936258821446</v>
      </c>
      <c r="W1" s="2"/>
    </row>
    <row r="2" spans="1:23" x14ac:dyDescent="0.25">
      <c r="B2">
        <v>0.81987297288583683</v>
      </c>
      <c r="C2">
        <v>0.35990067528692121</v>
      </c>
      <c r="D2">
        <v>0.33689857845817389</v>
      </c>
      <c r="E2">
        <v>-0.53248693054518292</v>
      </c>
      <c r="F2">
        <v>1.4541086228178453</v>
      </c>
      <c r="G2">
        <v>-0.31441273779983459</v>
      </c>
      <c r="H2">
        <v>-0.574869823349068</v>
      </c>
      <c r="I2">
        <v>-8.0528914363543494E-2</v>
      </c>
      <c r="J2">
        <v>0.64230670434112502</v>
      </c>
      <c r="L2" s="2"/>
      <c r="M2" s="2">
        <f>_xlfn.STDEV.P(I2:J2)</f>
        <v>0.36141780935233425</v>
      </c>
      <c r="N2" s="2">
        <f>_xlfn.STDEV.P(H2:J2)</f>
        <v>0.49982029720965715</v>
      </c>
      <c r="O2" s="2">
        <f>_xlfn.STDEV.P(G2:J2)</f>
        <v>0.45319936236531422</v>
      </c>
      <c r="P2" s="2">
        <f>_xlfn.STDEV.P(F2:J2)</f>
        <v>0.73606496061455862</v>
      </c>
      <c r="Q2" s="2">
        <f>_xlfn.STDEV.P(E2:J2)</f>
        <v>0.7288711085732118</v>
      </c>
      <c r="R2" s="2">
        <f>_xlfn.STDEV.P(D2:J2)</f>
        <v>0.67991819249324126</v>
      </c>
      <c r="S2" s="2">
        <f>_xlfn.STDEV.P(C2:J2)</f>
        <v>0.64041673805636579</v>
      </c>
      <c r="T2" s="2">
        <f>_xlfn.STDEV.P(B2:J2)</f>
        <v>0.63827203190982662</v>
      </c>
      <c r="U2" s="2">
        <f>_xlfn.STDEV.P(A2:J2)</f>
        <v>0.63827203190982662</v>
      </c>
      <c r="V2" s="2"/>
      <c r="W2" s="2"/>
    </row>
    <row r="3" spans="1:23" x14ac:dyDescent="0.25">
      <c r="B3">
        <v>9.5173614469484469E-2</v>
      </c>
      <c r="C3">
        <v>-0.11867486297429063</v>
      </c>
      <c r="D3">
        <v>-1.9751230180426464E-2</v>
      </c>
      <c r="E3">
        <v>1.3366612947604262</v>
      </c>
      <c r="F3">
        <v>-1.320181625815553</v>
      </c>
      <c r="G3">
        <v>-0.61068031430934655</v>
      </c>
      <c r="H3">
        <v>-6.9054455204632825E-2</v>
      </c>
      <c r="I3">
        <v>0.76686907666988247</v>
      </c>
      <c r="L3" s="2"/>
      <c r="M3" s="2">
        <f>_xlfn.STDEV.P(H3:I3)</f>
        <v>0.4179617659372577</v>
      </c>
      <c r="N3" s="2">
        <f>_xlfn.STDEV.P(G3:I3)</f>
        <v>0.5666440237613154</v>
      </c>
      <c r="O3" s="2">
        <f>_xlfn.STDEV.P(F3:I3)</f>
        <v>0.76298185552617304</v>
      </c>
      <c r="P3" s="2">
        <f>_xlfn.STDEV.P(E3:I3)</f>
        <v>0.94796444191372731</v>
      </c>
      <c r="Q3" s="2">
        <f>_xlfn.STDEV.P(D3:I3)</f>
        <v>0.86550062949532225</v>
      </c>
      <c r="R3" s="2">
        <f>_xlfn.STDEV.P(C3:I3)</f>
        <v>0.80264124656882618</v>
      </c>
      <c r="S3" s="2">
        <f>_xlfn.STDEV.P(B3:I3)</f>
        <v>0.75153230961509709</v>
      </c>
      <c r="T3" s="2">
        <f>_xlfn.STDEV.P(A3:I3)</f>
        <v>0.75153230961509709</v>
      </c>
      <c r="U3" s="2"/>
      <c r="V3" s="2"/>
      <c r="W3" s="2"/>
    </row>
    <row r="4" spans="1:23" x14ac:dyDescent="0.25">
      <c r="B4">
        <v>0.13495824870232453</v>
      </c>
      <c r="C4">
        <v>3.0342488568573415E-2</v>
      </c>
      <c r="D4">
        <v>1.2190062875888465</v>
      </c>
      <c r="E4">
        <v>-0.81604496678589689</v>
      </c>
      <c r="F4">
        <v>-0.82895432904249688</v>
      </c>
      <c r="G4">
        <v>-7.3356079404466493E-2</v>
      </c>
      <c r="H4">
        <v>0.65759890992262393</v>
      </c>
      <c r="L4" s="2"/>
      <c r="M4" s="2">
        <f>_xlfn.STDEV.P(G4:H4)</f>
        <v>0.36547749466354523</v>
      </c>
      <c r="N4" s="2">
        <f>_xlfn.STDEV.P(F4:H4)</f>
        <v>0.60691061428223081</v>
      </c>
      <c r="O4" s="2">
        <f>_xlfn.STDEV.P(E4:H4)</f>
        <v>0.61433114818018608</v>
      </c>
      <c r="P4" s="2">
        <f>_xlfn.STDEV.P(D4:H4)</f>
        <v>0.80893508220410471</v>
      </c>
      <c r="Q4" s="2">
        <f>_xlfn.STDEV.P(C4:H4)</f>
        <v>0.73845348089554386</v>
      </c>
      <c r="R4" s="2">
        <f>_xlfn.STDEV.P(B4:H4)</f>
        <v>0.68463419199261832</v>
      </c>
      <c r="S4" s="2">
        <f>_xlfn.STDEV.P(A4:H4)</f>
        <v>0.68463419199261832</v>
      </c>
      <c r="T4" s="2"/>
      <c r="U4" s="2"/>
      <c r="V4" s="2"/>
      <c r="W4" s="2"/>
    </row>
    <row r="5" spans="1:23" x14ac:dyDescent="0.25">
      <c r="B5">
        <v>6.7672566656994546E-2</v>
      </c>
      <c r="C5">
        <v>0.69051872937043879</v>
      </c>
      <c r="D5">
        <v>-0.41774876981957354</v>
      </c>
      <c r="E5">
        <v>-0.36421524311151288</v>
      </c>
      <c r="F5">
        <v>0.51093281608181984</v>
      </c>
      <c r="G5">
        <v>0.69856286186931349</v>
      </c>
      <c r="L5" s="2"/>
      <c r="M5" s="2">
        <f>_xlfn.STDEV.P(F5:G5)</f>
        <v>9.3815022893746547E-2</v>
      </c>
      <c r="N5" s="2">
        <f>_xlfn.STDEV.P(E5:G5)</f>
        <v>0.46315181816413675</v>
      </c>
      <c r="O5" s="2">
        <f>_xlfn.STDEV.P(D5:G5)</f>
        <v>0.50262146825025944</v>
      </c>
      <c r="P5" s="2">
        <f>_xlfn.STDEV.P(C5:G5)</f>
        <v>0.50656055339217065</v>
      </c>
      <c r="Q5" s="2">
        <f>_xlfn.STDEV.P(B5:G5)</f>
        <v>0.46606182130992252</v>
      </c>
      <c r="R5" s="2">
        <f>_xlfn.STDEV.P(A5:G5)</f>
        <v>0.46606182130992252</v>
      </c>
      <c r="S5" s="2"/>
      <c r="T5" s="2"/>
      <c r="U5" s="2"/>
      <c r="V5" s="2"/>
      <c r="W5" s="2"/>
    </row>
    <row r="6" spans="1:23" x14ac:dyDescent="0.25">
      <c r="B6">
        <v>1.0750556146629267</v>
      </c>
      <c r="C6">
        <v>-0.21042909487327011</v>
      </c>
      <c r="D6">
        <v>-5.5734007654455985E-2</v>
      </c>
      <c r="E6">
        <v>0.32848551550646593</v>
      </c>
      <c r="F6">
        <v>0.32256215834949742</v>
      </c>
      <c r="L6" s="2"/>
      <c r="M6" s="2">
        <f>_xlfn.STDEV.P(E6:F6)</f>
        <v>2.9616785784842559E-3</v>
      </c>
      <c r="N6" s="2">
        <f>_xlfn.STDEV.P(D6:F6)</f>
        <v>0.17974293908286107</v>
      </c>
      <c r="O6" s="2">
        <f>_xlfn.STDEV.P(C6:F6)</f>
        <v>0.23574442207792284</v>
      </c>
      <c r="P6" s="2">
        <f>_xlfn.STDEV.P(B6:F6)</f>
        <v>0.44470108359637395</v>
      </c>
      <c r="Q6" s="2">
        <f>_xlfn.STDEV.P(A6:F6)</f>
        <v>0.44470108359637395</v>
      </c>
      <c r="R6" s="2"/>
      <c r="S6" s="2"/>
      <c r="T6" s="2"/>
      <c r="U6" s="2"/>
      <c r="V6" s="2"/>
      <c r="W6" s="2"/>
    </row>
    <row r="7" spans="1:23" x14ac:dyDescent="0.25">
      <c r="B7">
        <v>-0.42641132282296801</v>
      </c>
      <c r="C7">
        <v>-0.11909880992035853</v>
      </c>
      <c r="D7">
        <v>1.4762165117550576E-2</v>
      </c>
      <c r="E7">
        <v>0.45249793640187103</v>
      </c>
      <c r="L7" s="2"/>
      <c r="M7" s="2">
        <f>_xlfn.STDEV.P(D7:E7)</f>
        <v>0.21886788564216023</v>
      </c>
      <c r="N7" s="2">
        <f>_xlfn.STDEV.P(C7:E7)</f>
        <v>0.24409793264774737</v>
      </c>
      <c r="O7" s="2">
        <f>_xlfn.STDEV.P(B7:E7)</f>
        <v>0.31601134468415576</v>
      </c>
      <c r="P7" s="2">
        <f>_xlfn.STDEV.P(A7:E7)</f>
        <v>0.31601134468415576</v>
      </c>
      <c r="Q7" s="2"/>
      <c r="R7" s="2"/>
      <c r="S7" s="2"/>
      <c r="T7" s="2"/>
      <c r="U7" s="2"/>
      <c r="V7" s="2"/>
      <c r="W7" s="2"/>
    </row>
    <row r="8" spans="1:23" x14ac:dyDescent="0.25">
      <c r="B8">
        <v>-0.19608601734532674</v>
      </c>
      <c r="C8">
        <v>0.22475244526542104</v>
      </c>
      <c r="D8">
        <v>0.34178512848551124</v>
      </c>
      <c r="L8" s="2"/>
      <c r="M8" s="2">
        <f>_xlfn.STDEV.P(C8:D8)</f>
        <v>5.851634161004509E-2</v>
      </c>
      <c r="N8" s="2">
        <f>_xlfn.STDEV.P(B8:D8)</f>
        <v>0.23096585367434014</v>
      </c>
      <c r="O8" s="2">
        <f>_xlfn.STDEV.P(A8:D8)</f>
        <v>0.23096585367434014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B9">
        <v>8.611406647967243E-2</v>
      </c>
      <c r="C9">
        <v>0.40938134027798806</v>
      </c>
      <c r="L9" s="2"/>
      <c r="M9" s="2">
        <f>_xlfn.STDEV.P(B9:C9)</f>
        <v>0.16163363689915786</v>
      </c>
      <c r="N9" s="2">
        <f>_xlfn.STDEV.P(A9:C9)</f>
        <v>0.16163363689915786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B10">
        <v>4.8102653383628333E-2</v>
      </c>
      <c r="L10" s="2"/>
      <c r="M10" s="2">
        <f>_xlfn.STDEV.P(A10:B10)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L11" s="2"/>
      <c r="M11" s="2">
        <f>_xlfn.STDEV.P(J1:K1)</f>
        <v>0.32721474942363382</v>
      </c>
      <c r="N11" s="2">
        <f>_xlfn.STDEV.P(I1:J1)</f>
        <v>0.3490676909759306</v>
      </c>
      <c r="O11" s="2">
        <f>_xlfn.STDEV.P(H1:I1)</f>
        <v>0.18720890374276333</v>
      </c>
      <c r="P11" s="2">
        <f>_xlfn.STDEV.P(G1:H1)</f>
        <v>1.0518855860918854</v>
      </c>
      <c r="Q11" s="2">
        <f>_xlfn.STDEV.P(F1:G1)</f>
        <v>0.99162488173180663</v>
      </c>
      <c r="R11" s="2">
        <f>_xlfn.STDEV.P(E1:F1)</f>
        <v>1.1954584019226888E-2</v>
      </c>
      <c r="S11" s="2">
        <f>_xlfn.STDEV.P(D1:E1)</f>
        <v>0.25046414772661213</v>
      </c>
      <c r="T11" s="2">
        <f>_xlfn.STDEV.P(C1:D1)</f>
        <v>0.33023321732353911</v>
      </c>
      <c r="U11" s="2">
        <f>_xlfn.STDEV.P(B1:C1)</f>
        <v>0.35350040055819376</v>
      </c>
      <c r="V11" s="2">
        <f>_xlfn.STDEV.P(A1:B1)</f>
        <v>0</v>
      </c>
    </row>
    <row r="12" spans="1:23" x14ac:dyDescent="0.25">
      <c r="A12">
        <v>0.13</v>
      </c>
      <c r="B12">
        <v>0.56000000000000005</v>
      </c>
      <c r="M12">
        <v>0.13</v>
      </c>
    </row>
    <row r="13" spans="1:23" x14ac:dyDescent="0.25">
      <c r="B13" s="2">
        <f t="shared" ref="B13:J13" si="0">_xlfn.STDEV.S(B1:B11)</f>
        <v>0.4459284622727468</v>
      </c>
      <c r="C13" s="2">
        <f t="shared" si="0"/>
        <v>0.341900171245687</v>
      </c>
      <c r="D13" s="2">
        <f t="shared" si="0"/>
        <v>0.48037589900055272</v>
      </c>
      <c r="E13" s="2">
        <f t="shared" si="0"/>
        <v>0.73202410967153653</v>
      </c>
      <c r="F13" s="2">
        <f t="shared" si="0"/>
        <v>0.99399512169898374</v>
      </c>
      <c r="G13" s="2">
        <f t="shared" si="0"/>
        <v>0.97192130880187522</v>
      </c>
      <c r="H13" s="2">
        <f t="shared" si="0"/>
        <v>0.52768620642397113</v>
      </c>
      <c r="I13" s="2">
        <f t="shared" si="0"/>
        <v>0.72246642482241685</v>
      </c>
      <c r="J13" s="2">
        <f t="shared" si="0"/>
        <v>0.43456279835315043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2</v>
      </c>
      <c r="C1" s="3">
        <v>8</v>
      </c>
      <c r="D1" s="3">
        <v>19435512.239999998</v>
      </c>
      <c r="E1" s="3">
        <v>193.44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-0.33773167225768985</v>
      </c>
      <c r="H2">
        <f>E2/E$1</f>
        <v>0.16697684036393712</v>
      </c>
      <c r="J2">
        <v>1314</v>
      </c>
      <c r="K2" s="3">
        <v>2</v>
      </c>
      <c r="L2" s="3">
        <v>8</v>
      </c>
      <c r="M2" s="3">
        <v>4013213.88</v>
      </c>
      <c r="N2" s="3">
        <v>349.7</v>
      </c>
      <c r="O2">
        <f>N2/E$1</f>
        <v>1.8077956989247312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0.70869047699460075</v>
      </c>
      <c r="H3">
        <f>E3/E$1</f>
        <v>0.14123242349048801</v>
      </c>
      <c r="J3">
        <v>1415</v>
      </c>
      <c r="K3" s="3">
        <v>2</v>
      </c>
      <c r="L3" s="3">
        <v>8</v>
      </c>
      <c r="M3" s="3">
        <v>-681536.93</v>
      </c>
      <c r="N3" s="3">
        <v>-60.82</v>
      </c>
      <c r="O3">
        <f t="shared" ref="O3:O6" si="2">N3/E$1</f>
        <v>-0.31441273779983459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1.9652654943351269</v>
      </c>
      <c r="H4">
        <f>E4/E$1</f>
        <v>0.20507650951199338</v>
      </c>
      <c r="J4">
        <v>1516</v>
      </c>
      <c r="K4" s="3">
        <v>2</v>
      </c>
      <c r="L4" s="3">
        <v>8</v>
      </c>
      <c r="M4" s="3">
        <v>-1371310.57</v>
      </c>
      <c r="N4" s="3">
        <v>-118.13</v>
      </c>
      <c r="O4">
        <f t="shared" si="2"/>
        <v>-0.61068031430934655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2.3345458287751311</v>
      </c>
      <c r="H5">
        <f>E5/E$1</f>
        <v>0.25336021505376344</v>
      </c>
      <c r="J5">
        <v>1617</v>
      </c>
      <c r="K5" s="3">
        <v>2</v>
      </c>
      <c r="L5" s="3">
        <v>8</v>
      </c>
      <c r="M5" s="3">
        <v>-154952.38</v>
      </c>
      <c r="N5" s="3">
        <v>-14.19</v>
      </c>
      <c r="O5">
        <f t="shared" si="2"/>
        <v>-7.3356079404466493E-2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-0.67773185380165779</v>
      </c>
      <c r="H6">
        <f>E6/E$1</f>
        <v>0.17855665839536808</v>
      </c>
      <c r="J6">
        <v>1718</v>
      </c>
      <c r="K6" s="3">
        <v>2</v>
      </c>
      <c r="L6" s="3">
        <v>8</v>
      </c>
      <c r="M6" s="3">
        <v>1850088.5</v>
      </c>
      <c r="N6" s="3">
        <v>135.13</v>
      </c>
      <c r="O6">
        <f t="shared" si="2"/>
        <v>0.69856286186931349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2</v>
      </c>
      <c r="C1" s="3">
        <v>8</v>
      </c>
      <c r="D1" s="3">
        <v>23666350.449999999</v>
      </c>
      <c r="E1" s="3">
        <v>205.49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-0.79760104794695963</v>
      </c>
      <c r="H2">
        <f>E2/E$1</f>
        <v>4.988077278699693E-2</v>
      </c>
      <c r="J2" s="2">
        <v>1415</v>
      </c>
      <c r="K2" s="3">
        <v>2</v>
      </c>
      <c r="L2" s="3">
        <v>8</v>
      </c>
      <c r="M2" s="3">
        <v>-681536.93</v>
      </c>
      <c r="N2" s="3">
        <v>-60.82</v>
      </c>
      <c r="O2" s="2">
        <f t="shared" ref="O2:O5" si="0">N2/E$1</f>
        <v>-0.29597547325903933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1.8590459379426625</v>
      </c>
      <c r="H3">
        <f t="shared" ref="H3:H5" si="3">E3/E$1</f>
        <v>0.22565574967151683</v>
      </c>
      <c r="J3" s="2">
        <v>1516</v>
      </c>
      <c r="K3" s="3">
        <v>2</v>
      </c>
      <c r="L3" s="3">
        <v>8</v>
      </c>
      <c r="M3" s="3">
        <v>-1371310.57</v>
      </c>
      <c r="N3" s="3">
        <v>-118.13</v>
      </c>
      <c r="O3" s="2">
        <f t="shared" si="0"/>
        <v>-0.574869823349068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2.5581958844017709</v>
      </c>
      <c r="H4">
        <f t="shared" si="3"/>
        <v>0.3234707285026035</v>
      </c>
      <c r="J4" s="2">
        <v>1617</v>
      </c>
      <c r="K4" s="3">
        <v>2</v>
      </c>
      <c r="L4" s="3">
        <v>8</v>
      </c>
      <c r="M4" s="3">
        <v>-154952.38</v>
      </c>
      <c r="N4" s="3">
        <v>-14.19</v>
      </c>
      <c r="O4" s="2">
        <f t="shared" si="0"/>
        <v>-6.9054455204632825E-2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-0.17981510833242942</v>
      </c>
      <c r="H5">
        <f t="shared" si="3"/>
        <v>0.23339335247457296</v>
      </c>
      <c r="J5" s="2">
        <v>1718</v>
      </c>
      <c r="K5" s="3">
        <v>2</v>
      </c>
      <c r="L5" s="3">
        <v>8</v>
      </c>
      <c r="M5" s="3">
        <v>1850088.5</v>
      </c>
      <c r="N5" s="3">
        <v>135.13</v>
      </c>
      <c r="O5" s="2">
        <f t="shared" si="0"/>
        <v>0.65759890992262393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2</v>
      </c>
      <c r="C1" s="3">
        <v>8</v>
      </c>
      <c r="D1" s="3">
        <v>22883460.289999999</v>
      </c>
      <c r="E1" s="3">
        <v>176.21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0.55441335397794422</v>
      </c>
      <c r="H2">
        <f>E2/E$1</f>
        <v>0.42420974973043524</v>
      </c>
      <c r="J2" s="2">
        <v>1516</v>
      </c>
      <c r="K2" s="3">
        <v>2</v>
      </c>
      <c r="L2" s="3">
        <v>8</v>
      </c>
      <c r="M2" s="3">
        <v>-1371310.57</v>
      </c>
      <c r="N2" s="3">
        <v>-118.13</v>
      </c>
      <c r="O2" s="2">
        <f t="shared" ref="O2:O4" si="0">N2/E$1</f>
        <v>-0.67039328074456606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3.0570245532564955</v>
      </c>
      <c r="H3">
        <f>E3/E$1</f>
        <v>0.57766301571987966</v>
      </c>
      <c r="J3" s="2">
        <v>1617</v>
      </c>
      <c r="K3" s="3">
        <v>2</v>
      </c>
      <c r="L3" s="3">
        <v>8</v>
      </c>
      <c r="M3" s="3">
        <v>-154952.38</v>
      </c>
      <c r="N3" s="3">
        <v>-14.19</v>
      </c>
      <c r="O3" s="2">
        <f t="shared" si="0"/>
        <v>-8.0528914363543494E-2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-0.24016585780087041</v>
      </c>
      <c r="H4">
        <f>E4/E$1</f>
        <v>0.36252199080642417</v>
      </c>
      <c r="J4" s="2">
        <v>1718</v>
      </c>
      <c r="K4" s="3">
        <v>2</v>
      </c>
      <c r="L4" s="3">
        <v>8</v>
      </c>
      <c r="M4" s="3">
        <v>1850088.5</v>
      </c>
      <c r="N4" s="3">
        <v>135.13</v>
      </c>
      <c r="O4" s="2">
        <f t="shared" si="0"/>
        <v>0.76686907666988247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2</v>
      </c>
      <c r="C1" s="3">
        <v>9</v>
      </c>
      <c r="D1" s="3">
        <v>22505775.609999999</v>
      </c>
      <c r="E1" s="3">
        <v>155.72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-0.17104886393204372</v>
      </c>
      <c r="H2">
        <f>E2/E$1</f>
        <v>0.24017467248908297</v>
      </c>
      <c r="J2" s="2">
        <v>1617</v>
      </c>
      <c r="K2" s="3">
        <v>2</v>
      </c>
      <c r="L2" s="3">
        <v>9</v>
      </c>
      <c r="M2" s="3">
        <v>47368.28</v>
      </c>
      <c r="N2" s="3">
        <v>4.32</v>
      </c>
      <c r="O2" s="2">
        <f t="shared" ref="O2:O3" si="0">N2/E$1</f>
        <v>2.7742101207295148E-2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-0.35378303365213382</v>
      </c>
      <c r="H3">
        <f>E3/E$1</f>
        <v>6.59517081941947E-2</v>
      </c>
      <c r="J3" s="2">
        <v>1718</v>
      </c>
      <c r="K3" s="3">
        <v>2</v>
      </c>
      <c r="L3" s="3">
        <v>9</v>
      </c>
      <c r="M3" s="3">
        <v>1369427.54</v>
      </c>
      <c r="N3" s="3">
        <v>100.02</v>
      </c>
      <c r="O3" s="2">
        <f t="shared" si="0"/>
        <v>0.64230670434112502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</v>
      </c>
      <c r="C1" s="3">
        <v>9</v>
      </c>
      <c r="D1" s="3">
        <v>23356848.68</v>
      </c>
      <c r="E1" s="3">
        <v>146.62</v>
      </c>
      <c r="F1" s="1">
        <v>1</v>
      </c>
    </row>
    <row r="2" spans="1:16" x14ac:dyDescent="0.25">
      <c r="A2" s="2">
        <v>1718</v>
      </c>
      <c r="B2" s="3">
        <v>2</v>
      </c>
      <c r="C2" s="3">
        <v>9</v>
      </c>
      <c r="D2" s="3">
        <v>1369427.54</v>
      </c>
      <c r="E2" s="3">
        <v>100.02</v>
      </c>
      <c r="F2" s="1">
        <v>2819</v>
      </c>
      <c r="G2">
        <f>(D2-D1)/$D$1</f>
        <v>-0.9413693363020923</v>
      </c>
      <c r="H2">
        <f>E2/E$1</f>
        <v>0.68217160005456279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B1:W13"/>
  <sheetViews>
    <sheetView workbookViewId="0">
      <selection activeCell="W11" sqref="W11"/>
    </sheetView>
  </sheetViews>
  <sheetFormatPr defaultRowHeight="13.8" x14ac:dyDescent="0.25"/>
  <cols>
    <col min="1" max="16384" width="8.88671875" style="2"/>
  </cols>
  <sheetData>
    <row r="1" spans="2:23" x14ac:dyDescent="0.25">
      <c r="L1" s="2" t="e">
        <f>AVERAGE(A1:K1)</f>
        <v>#DIV/0!</v>
      </c>
    </row>
    <row r="2" spans="2:23" x14ac:dyDescent="0.25">
      <c r="B2" s="2">
        <v>0.34809942934519778</v>
      </c>
      <c r="L2" s="2">
        <f t="shared" ref="L2:L11" si="0">AVERAGE(A2:K2)</f>
        <v>0.34809942934519778</v>
      </c>
      <c r="M2" s="2">
        <f>AVERAGE(N2:W2)</f>
        <v>107.97</v>
      </c>
      <c r="N2" s="3">
        <v>107.97</v>
      </c>
    </row>
    <row r="3" spans="2:23" x14ac:dyDescent="0.25">
      <c r="B3" s="2">
        <v>0.81987297288583683</v>
      </c>
      <c r="C3" s="2">
        <v>-0.35890137177118975</v>
      </c>
      <c r="L3" s="2">
        <f t="shared" si="0"/>
        <v>0.23048580055732354</v>
      </c>
      <c r="M3" s="2">
        <f t="shared" ref="M3:M11" si="1">AVERAGE(N3:W3)</f>
        <v>67.890000000000015</v>
      </c>
      <c r="N3" s="3">
        <v>254.3</v>
      </c>
      <c r="O3" s="3">
        <v>-118.52</v>
      </c>
    </row>
    <row r="4" spans="2:23" x14ac:dyDescent="0.25">
      <c r="B4" s="2">
        <v>9.5173614469484469E-2</v>
      </c>
      <c r="C4" s="2">
        <v>0.35990067528692121</v>
      </c>
      <c r="D4" s="2">
        <v>0.30156506287588847</v>
      </c>
      <c r="L4" s="2">
        <f t="shared" si="0"/>
        <v>0.25221311754409803</v>
      </c>
      <c r="M4" s="2">
        <f t="shared" si="1"/>
        <v>78.873333333333335</v>
      </c>
      <c r="N4" s="3">
        <v>29.52</v>
      </c>
      <c r="O4" s="3">
        <v>118.85</v>
      </c>
      <c r="P4" s="3">
        <v>88.25</v>
      </c>
    </row>
    <row r="5" spans="2:23" x14ac:dyDescent="0.25">
      <c r="B5" s="2">
        <v>0.13495824870232453</v>
      </c>
      <c r="C5" s="2">
        <v>-0.11867486297429063</v>
      </c>
      <c r="D5" s="2">
        <v>0.33689857845817389</v>
      </c>
      <c r="E5" s="2">
        <v>-0.19936323257733579</v>
      </c>
      <c r="L5" s="2">
        <f t="shared" si="0"/>
        <v>3.8454682902217999E-2</v>
      </c>
      <c r="M5" s="2">
        <f t="shared" si="1"/>
        <v>12.635000000000002</v>
      </c>
      <c r="N5" s="3">
        <v>41.86</v>
      </c>
      <c r="O5" s="3">
        <v>-39.19</v>
      </c>
      <c r="P5" s="3">
        <v>98.59</v>
      </c>
      <c r="Q5" s="3">
        <v>-50.72</v>
      </c>
    </row>
    <row r="6" spans="2:23" x14ac:dyDescent="0.25">
      <c r="B6" s="2">
        <v>6.7672566656994546E-2</v>
      </c>
      <c r="C6" s="2">
        <v>3.0342488568573415E-2</v>
      </c>
      <c r="D6" s="2">
        <v>-1.9751230180426464E-2</v>
      </c>
      <c r="E6" s="2">
        <v>-0.53248693054518292</v>
      </c>
      <c r="F6" s="2">
        <v>-0.17545406453888202</v>
      </c>
      <c r="L6" s="2">
        <f t="shared" si="0"/>
        <v>-0.12593543400778467</v>
      </c>
      <c r="M6" s="2">
        <f t="shared" si="1"/>
        <v>-30.008000000000003</v>
      </c>
      <c r="N6" s="3">
        <v>20.99</v>
      </c>
      <c r="O6" s="3">
        <v>10.02</v>
      </c>
      <c r="P6" s="3">
        <v>-5.78</v>
      </c>
      <c r="Q6" s="3">
        <v>-135.47</v>
      </c>
      <c r="R6" s="3">
        <v>-39.799999999999997</v>
      </c>
    </row>
    <row r="7" spans="2:23" x14ac:dyDescent="0.25">
      <c r="B7" s="2">
        <v>1.0750556146629267</v>
      </c>
      <c r="C7" s="2">
        <v>0.69051872937043879</v>
      </c>
      <c r="D7" s="2">
        <v>1.2190062875888465</v>
      </c>
      <c r="E7" s="2">
        <v>1.3366612947604262</v>
      </c>
      <c r="F7" s="2">
        <v>1.4541086228178453</v>
      </c>
      <c r="G7" s="2">
        <v>1.8077956989247312</v>
      </c>
      <c r="L7" s="2">
        <f t="shared" si="0"/>
        <v>1.2638577080208691</v>
      </c>
      <c r="M7" s="2">
        <f t="shared" si="1"/>
        <v>322.96999999999997</v>
      </c>
      <c r="N7" s="3">
        <v>333.45</v>
      </c>
      <c r="O7" s="3">
        <v>228.03</v>
      </c>
      <c r="P7" s="3">
        <v>356.73</v>
      </c>
      <c r="Q7" s="3">
        <v>340.06</v>
      </c>
      <c r="R7" s="3">
        <v>329.85</v>
      </c>
      <c r="S7" s="3">
        <v>349.7</v>
      </c>
    </row>
    <row r="8" spans="2:23" x14ac:dyDescent="0.25">
      <c r="B8" s="2">
        <v>-0.42641132282296801</v>
      </c>
      <c r="C8" s="2">
        <v>-0.21042909487327011</v>
      </c>
      <c r="D8" s="2">
        <v>-0.41774876981957354</v>
      </c>
      <c r="E8" s="2">
        <v>-0.81604496678589689</v>
      </c>
      <c r="F8" s="2">
        <v>-1.320181625815553</v>
      </c>
      <c r="G8" s="2">
        <v>-0.31441273779983459</v>
      </c>
      <c r="H8" s="2">
        <v>-0.29597547325903933</v>
      </c>
      <c r="L8" s="2">
        <f t="shared" si="0"/>
        <v>-0.54302914159659077</v>
      </c>
      <c r="M8" s="2">
        <f t="shared" si="1"/>
        <v>-136.10285714285718</v>
      </c>
      <c r="N8" s="3">
        <v>-132.26</v>
      </c>
      <c r="O8" s="3">
        <v>-69.489999999999995</v>
      </c>
      <c r="P8" s="3">
        <v>-122.25</v>
      </c>
      <c r="Q8" s="3">
        <v>-207.61</v>
      </c>
      <c r="R8" s="3">
        <v>-299.47000000000003</v>
      </c>
      <c r="S8" s="3">
        <v>-60.82</v>
      </c>
      <c r="T8" s="3">
        <v>-60.82</v>
      </c>
    </row>
    <row r="9" spans="2:23" x14ac:dyDescent="0.25">
      <c r="B9" s="2">
        <v>-0.19608601734532674</v>
      </c>
      <c r="C9" s="2">
        <v>-0.11909880992035853</v>
      </c>
      <c r="D9" s="2">
        <v>-5.5734007654455985E-2</v>
      </c>
      <c r="E9" s="2">
        <v>-0.36421524311151288</v>
      </c>
      <c r="F9" s="2">
        <v>-0.82895432904249688</v>
      </c>
      <c r="G9" s="2">
        <v>-0.61068031430934655</v>
      </c>
      <c r="H9" s="2">
        <v>-0.574869823349068</v>
      </c>
      <c r="I9" s="2">
        <v>-0.67039328074456606</v>
      </c>
      <c r="L9" s="2">
        <f t="shared" si="0"/>
        <v>-0.42750397818464148</v>
      </c>
      <c r="M9" s="2">
        <f t="shared" si="1"/>
        <v>-93.943749999999994</v>
      </c>
      <c r="N9" s="3">
        <v>-60.82</v>
      </c>
      <c r="O9" s="3">
        <v>-39.33</v>
      </c>
      <c r="P9" s="3">
        <v>-16.309999999999999</v>
      </c>
      <c r="Q9" s="3">
        <v>-92.66</v>
      </c>
      <c r="R9" s="3">
        <v>-188.04</v>
      </c>
      <c r="S9" s="3">
        <v>-118.13</v>
      </c>
      <c r="T9" s="3">
        <v>-118.13</v>
      </c>
      <c r="U9" s="3">
        <v>-118.13</v>
      </c>
    </row>
    <row r="10" spans="2:23" x14ac:dyDescent="0.25">
      <c r="B10" s="2">
        <v>8.611406647967243E-2</v>
      </c>
      <c r="C10" s="2">
        <v>0.22475244526542104</v>
      </c>
      <c r="D10" s="2">
        <v>1.4762165117550576E-2</v>
      </c>
      <c r="E10" s="2">
        <v>0.32848551550646593</v>
      </c>
      <c r="F10" s="2">
        <v>0.51093281608181984</v>
      </c>
      <c r="G10" s="2">
        <v>-7.3356079404466493E-2</v>
      </c>
      <c r="H10" s="2">
        <v>-6.9054455204632825E-2</v>
      </c>
      <c r="I10" s="2">
        <v>-8.0528914363543494E-2</v>
      </c>
      <c r="J10" s="2">
        <v>2.7742101207295148E-2</v>
      </c>
      <c r="L10" s="2">
        <f t="shared" si="0"/>
        <v>0.10776107340950913</v>
      </c>
      <c r="M10" s="2">
        <f t="shared" si="1"/>
        <v>29.60777777777778</v>
      </c>
      <c r="N10" s="3">
        <v>26.71</v>
      </c>
      <c r="O10" s="3">
        <v>74.22</v>
      </c>
      <c r="P10" s="3">
        <v>4.32</v>
      </c>
      <c r="Q10" s="3">
        <v>83.57</v>
      </c>
      <c r="R10" s="3">
        <v>115.9</v>
      </c>
      <c r="S10" s="3">
        <v>-14.19</v>
      </c>
      <c r="T10" s="3">
        <v>-14.19</v>
      </c>
      <c r="U10" s="3">
        <v>-14.19</v>
      </c>
      <c r="V10" s="3">
        <v>4.32</v>
      </c>
    </row>
    <row r="11" spans="2:23" x14ac:dyDescent="0.25">
      <c r="B11" s="2">
        <v>4.8102653383628333E-2</v>
      </c>
      <c r="C11" s="2">
        <v>0.40938134027798806</v>
      </c>
      <c r="D11" s="2">
        <v>0.34178512848551124</v>
      </c>
      <c r="E11" s="2">
        <v>0.45249793640187103</v>
      </c>
      <c r="F11" s="2">
        <v>0.32256215834949742</v>
      </c>
      <c r="G11" s="2">
        <v>0.69856286186931349</v>
      </c>
      <c r="H11" s="2">
        <v>0.65759890992262393</v>
      </c>
      <c r="I11" s="2">
        <v>0.76686907666988247</v>
      </c>
      <c r="J11" s="2">
        <v>0.64230670434112502</v>
      </c>
      <c r="K11" s="2">
        <v>0.68217160005456279</v>
      </c>
      <c r="L11" s="2">
        <f t="shared" si="0"/>
        <v>0.50218383697560043</v>
      </c>
      <c r="M11" s="2">
        <f t="shared" si="1"/>
        <v>104.38499999999999</v>
      </c>
      <c r="N11" s="3">
        <v>14.92</v>
      </c>
      <c r="O11" s="3">
        <v>135.19</v>
      </c>
      <c r="P11" s="3">
        <v>100.02</v>
      </c>
      <c r="Q11" s="3">
        <v>115.12</v>
      </c>
      <c r="R11" s="3">
        <v>73.17</v>
      </c>
      <c r="S11" s="3">
        <v>135.13</v>
      </c>
      <c r="T11" s="3">
        <v>135.13</v>
      </c>
      <c r="U11" s="3">
        <v>135.13</v>
      </c>
      <c r="V11" s="3">
        <v>100.02</v>
      </c>
      <c r="W11" s="3">
        <v>100.02</v>
      </c>
    </row>
    <row r="12" spans="2:23" x14ac:dyDescent="0.25">
      <c r="B12" s="2">
        <f t="shared" ref="B12:K12" si="2">AVERAGE(B1:B11)</f>
        <v>0.20525518264177708</v>
      </c>
      <c r="C12" s="2">
        <f t="shared" si="2"/>
        <v>0.10086572658113706</v>
      </c>
      <c r="D12" s="2">
        <f t="shared" si="2"/>
        <v>0.21509790185893934</v>
      </c>
      <c r="E12" s="2">
        <f t="shared" si="2"/>
        <v>2.9362053378404949E-2</v>
      </c>
      <c r="F12" s="2">
        <f t="shared" si="2"/>
        <v>-6.1644036912948952E-3</v>
      </c>
      <c r="G12" s="2">
        <f t="shared" si="2"/>
        <v>0.30158188585607937</v>
      </c>
      <c r="H12" s="2">
        <f t="shared" si="2"/>
        <v>-7.0575210472529043E-2</v>
      </c>
      <c r="I12" s="2">
        <f t="shared" si="2"/>
        <v>5.3156271872576433E-3</v>
      </c>
      <c r="J12" s="2">
        <f t="shared" si="2"/>
        <v>0.33502440277421008</v>
      </c>
      <c r="K12" s="2">
        <f t="shared" si="2"/>
        <v>0.68217160005456279</v>
      </c>
      <c r="N12" s="2">
        <f t="shared" ref="N12:W12" si="3">AVERAGE(N1:N11)</f>
        <v>63.663999999999987</v>
      </c>
      <c r="O12" s="2">
        <f t="shared" si="3"/>
        <v>33.308888888888887</v>
      </c>
      <c r="P12" s="2">
        <f t="shared" si="3"/>
        <v>62.946249999999992</v>
      </c>
      <c r="Q12" s="2">
        <f t="shared" si="3"/>
        <v>7.4699999999999989</v>
      </c>
      <c r="R12" s="2">
        <f t="shared" si="3"/>
        <v>-1.3983333333333334</v>
      </c>
      <c r="S12" s="2">
        <f t="shared" si="3"/>
        <v>58.338000000000001</v>
      </c>
      <c r="T12" s="2">
        <f t="shared" si="3"/>
        <v>-14.502499999999998</v>
      </c>
      <c r="U12" s="2">
        <f t="shared" si="3"/>
        <v>0.93666666666666742</v>
      </c>
      <c r="V12" s="2">
        <f t="shared" si="3"/>
        <v>52.17</v>
      </c>
      <c r="W12" s="2">
        <f t="shared" si="3"/>
        <v>100.02</v>
      </c>
    </row>
    <row r="13" spans="2:23" x14ac:dyDescent="0.25">
      <c r="J13" s="2">
        <v>2</v>
      </c>
      <c r="K13" s="2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460-A952-4ED3-87C5-3153D6859E73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107.97</v>
      </c>
      <c r="C1" s="2">
        <f>COUNT(A1:A66)</f>
        <v>55</v>
      </c>
      <c r="E1" s="2">
        <f>COUNT(A1:A66)</f>
        <v>55</v>
      </c>
    </row>
    <row r="2" spans="1:5" x14ac:dyDescent="0.25">
      <c r="A2" s="3">
        <v>254.3</v>
      </c>
      <c r="C2" s="2">
        <f>AVERAGE(A1:A66)</f>
        <v>34.995272727272727</v>
      </c>
      <c r="E2" s="2">
        <v>0.56000000000000005</v>
      </c>
    </row>
    <row r="3" spans="1:5" x14ac:dyDescent="0.25">
      <c r="A3" s="3">
        <v>29.52</v>
      </c>
      <c r="C3" s="2">
        <f>_xlfn.STDEV.S(A1:A66)</f>
        <v>145.10627212692219</v>
      </c>
      <c r="E3" s="2">
        <v>0.62</v>
      </c>
    </row>
    <row r="4" spans="1:5" x14ac:dyDescent="0.25">
      <c r="A4" s="3">
        <v>41.86</v>
      </c>
      <c r="C4" s="2">
        <f>C3/SQRT(C1)</f>
        <v>19.566125742104944</v>
      </c>
      <c r="E4" s="2">
        <f>1-E3</f>
        <v>0.38</v>
      </c>
    </row>
    <row r="5" spans="1:5" x14ac:dyDescent="0.25">
      <c r="A5" s="3">
        <v>20.99</v>
      </c>
      <c r="C5" s="2">
        <v>0.92</v>
      </c>
      <c r="E5" s="2">
        <f>_xlfn.NORM.S.INV(E4/2)</f>
        <v>-0.87789629505122846</v>
      </c>
    </row>
    <row r="6" spans="1:5" x14ac:dyDescent="0.25">
      <c r="A6" s="3">
        <v>333.45</v>
      </c>
      <c r="C6" s="2">
        <f>C1-1</f>
        <v>54</v>
      </c>
      <c r="E6" s="2">
        <f>E5*SQRT(E2*(1-E2)/E1)</f>
        <v>-5.876005900093819E-2</v>
      </c>
    </row>
    <row r="7" spans="1:5" x14ac:dyDescent="0.25">
      <c r="A7" s="3">
        <v>-132.26</v>
      </c>
      <c r="C7" s="2">
        <f>TINV(1-C5,C6)</f>
        <v>1.7842602134450749</v>
      </c>
      <c r="E7" s="2">
        <f>E2+E6</f>
        <v>0.50123994099906188</v>
      </c>
    </row>
    <row r="8" spans="1:5" x14ac:dyDescent="0.25">
      <c r="A8" s="3">
        <v>-60.82</v>
      </c>
      <c r="C8" s="2">
        <f>C7*C4</f>
        <v>34.91105969290134</v>
      </c>
      <c r="E8" s="2">
        <f>E2-E6</f>
        <v>0.61876005900093822</v>
      </c>
    </row>
    <row r="9" spans="1:5" x14ac:dyDescent="0.25">
      <c r="A9" s="3">
        <v>26.71</v>
      </c>
      <c r="C9" s="2">
        <f>C2-C8</f>
        <v>8.4213034371387607E-2</v>
      </c>
    </row>
    <row r="10" spans="1:5" x14ac:dyDescent="0.25">
      <c r="A10" s="3">
        <v>14.92</v>
      </c>
      <c r="C10" s="2">
        <f>C2+C8</f>
        <v>69.906332420174067</v>
      </c>
    </row>
    <row r="11" spans="1:5" x14ac:dyDescent="0.25">
      <c r="A11" s="3">
        <v>-118.52</v>
      </c>
    </row>
    <row r="12" spans="1:5" x14ac:dyDescent="0.25">
      <c r="A12" s="3">
        <v>118.85</v>
      </c>
    </row>
    <row r="13" spans="1:5" x14ac:dyDescent="0.25">
      <c r="A13" s="3">
        <v>-39.19</v>
      </c>
    </row>
    <row r="14" spans="1:5" x14ac:dyDescent="0.25">
      <c r="A14" s="3">
        <v>10.02</v>
      </c>
    </row>
    <row r="15" spans="1:5" x14ac:dyDescent="0.25">
      <c r="A15" s="3">
        <v>228.03</v>
      </c>
    </row>
    <row r="16" spans="1:5" x14ac:dyDescent="0.25">
      <c r="A16" s="3">
        <v>-69.489999999999995</v>
      </c>
    </row>
    <row r="17" spans="1:1" x14ac:dyDescent="0.25">
      <c r="A17" s="3">
        <v>-39.33</v>
      </c>
    </row>
    <row r="18" spans="1:1" x14ac:dyDescent="0.25">
      <c r="A18" s="3">
        <v>74.22</v>
      </c>
    </row>
    <row r="19" spans="1:1" x14ac:dyDescent="0.25">
      <c r="A19" s="3">
        <v>135.19</v>
      </c>
    </row>
    <row r="20" spans="1:1" x14ac:dyDescent="0.25">
      <c r="A20" s="3">
        <v>88.25</v>
      </c>
    </row>
    <row r="21" spans="1:1" x14ac:dyDescent="0.25">
      <c r="A21" s="3">
        <v>98.59</v>
      </c>
    </row>
    <row r="22" spans="1:1" x14ac:dyDescent="0.25">
      <c r="A22" s="3">
        <v>-5.78</v>
      </c>
    </row>
    <row r="23" spans="1:1" x14ac:dyDescent="0.25">
      <c r="A23" s="3">
        <v>356.73</v>
      </c>
    </row>
    <row r="24" spans="1:1" x14ac:dyDescent="0.25">
      <c r="A24" s="3">
        <v>-122.25</v>
      </c>
    </row>
    <row r="25" spans="1:1" x14ac:dyDescent="0.25">
      <c r="A25" s="3">
        <v>-16.309999999999999</v>
      </c>
    </row>
    <row r="26" spans="1:1" x14ac:dyDescent="0.25">
      <c r="A26" s="3">
        <v>4.32</v>
      </c>
    </row>
    <row r="27" spans="1:1" x14ac:dyDescent="0.25">
      <c r="A27" s="3">
        <v>100.02</v>
      </c>
    </row>
    <row r="28" spans="1:1" x14ac:dyDescent="0.25">
      <c r="A28" s="3">
        <v>-50.72</v>
      </c>
    </row>
    <row r="29" spans="1:1" x14ac:dyDescent="0.25">
      <c r="A29" s="3">
        <v>-135.47</v>
      </c>
    </row>
    <row r="30" spans="1:1" x14ac:dyDescent="0.25">
      <c r="A30" s="3">
        <v>340.06</v>
      </c>
    </row>
    <row r="31" spans="1:1" x14ac:dyDescent="0.25">
      <c r="A31" s="3">
        <v>-207.61</v>
      </c>
    </row>
    <row r="32" spans="1:1" x14ac:dyDescent="0.25">
      <c r="A32" s="3">
        <v>-92.66</v>
      </c>
    </row>
    <row r="33" spans="1:1" x14ac:dyDescent="0.25">
      <c r="A33" s="3">
        <v>83.57</v>
      </c>
    </row>
    <row r="34" spans="1:1" x14ac:dyDescent="0.25">
      <c r="A34" s="3">
        <v>115.12</v>
      </c>
    </row>
    <row r="35" spans="1:1" x14ac:dyDescent="0.25">
      <c r="A35" s="3">
        <v>-39.799999999999997</v>
      </c>
    </row>
    <row r="36" spans="1:1" x14ac:dyDescent="0.25">
      <c r="A36" s="3">
        <v>329.85</v>
      </c>
    </row>
    <row r="37" spans="1:1" x14ac:dyDescent="0.25">
      <c r="A37" s="3">
        <v>-299.47000000000003</v>
      </c>
    </row>
    <row r="38" spans="1:1" x14ac:dyDescent="0.25">
      <c r="A38" s="3">
        <v>-188.04</v>
      </c>
    </row>
    <row r="39" spans="1:1" x14ac:dyDescent="0.25">
      <c r="A39" s="3">
        <v>115.9</v>
      </c>
    </row>
    <row r="40" spans="1:1" x14ac:dyDescent="0.25">
      <c r="A40" s="3">
        <v>73.17</v>
      </c>
    </row>
    <row r="41" spans="1:1" x14ac:dyDescent="0.25">
      <c r="A41" s="3">
        <v>349.7</v>
      </c>
    </row>
    <row r="42" spans="1:1" x14ac:dyDescent="0.25">
      <c r="A42" s="3">
        <v>-60.82</v>
      </c>
    </row>
    <row r="43" spans="1:1" x14ac:dyDescent="0.25">
      <c r="A43" s="3">
        <v>-118.13</v>
      </c>
    </row>
    <row r="44" spans="1:1" x14ac:dyDescent="0.25">
      <c r="A44" s="3">
        <v>-14.19</v>
      </c>
    </row>
    <row r="45" spans="1:1" x14ac:dyDescent="0.25">
      <c r="A45" s="3">
        <v>135.13</v>
      </c>
    </row>
    <row r="46" spans="1:1" x14ac:dyDescent="0.25">
      <c r="A46" s="3">
        <v>-60.82</v>
      </c>
    </row>
    <row r="47" spans="1:1" x14ac:dyDescent="0.25">
      <c r="A47" s="3">
        <v>-118.13</v>
      </c>
    </row>
    <row r="48" spans="1:1" x14ac:dyDescent="0.25">
      <c r="A48" s="3">
        <v>-14.19</v>
      </c>
    </row>
    <row r="49" spans="1:1" x14ac:dyDescent="0.25">
      <c r="A49" s="3">
        <v>135.13</v>
      </c>
    </row>
    <row r="50" spans="1:1" x14ac:dyDescent="0.25">
      <c r="A50" s="3">
        <v>-118.13</v>
      </c>
    </row>
    <row r="51" spans="1:1" x14ac:dyDescent="0.25">
      <c r="A51" s="3">
        <v>-14.19</v>
      </c>
    </row>
    <row r="52" spans="1:1" x14ac:dyDescent="0.25">
      <c r="A52" s="3">
        <v>135.13</v>
      </c>
    </row>
    <row r="53" spans="1:1" x14ac:dyDescent="0.25">
      <c r="A53" s="3">
        <v>4.32</v>
      </c>
    </row>
    <row r="54" spans="1:1" x14ac:dyDescent="0.25">
      <c r="A54" s="3">
        <v>100.02</v>
      </c>
    </row>
    <row r="55" spans="1:1" x14ac:dyDescent="0.25">
      <c r="A55" s="3">
        <v>100.02</v>
      </c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4975348.17</v>
      </c>
      <c r="N2" s="3">
        <v>400.1</v>
      </c>
      <c r="O2">
        <f>N2/E$1</f>
        <v>1.3167681421754154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-2480045.1</v>
      </c>
      <c r="N3" s="3">
        <v>-199.5</v>
      </c>
      <c r="O3">
        <f t="shared" ref="O3:O12" si="2">N3/E$1</f>
        <v>-0.6565739674181339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-248896.77</v>
      </c>
      <c r="N4" s="3">
        <v>-17.97</v>
      </c>
      <c r="O4">
        <f t="shared" si="2"/>
        <v>-5.9141023531347696E-2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-391435.75</v>
      </c>
      <c r="N5" s="3">
        <v>-35.6</v>
      </c>
      <c r="O5">
        <f t="shared" si="2"/>
        <v>-0.11716307388514069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2762235</v>
      </c>
      <c r="N7" s="3">
        <v>236.42</v>
      </c>
      <c r="O7">
        <f t="shared" si="2"/>
        <v>0.77808129011025162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830144.98</v>
      </c>
      <c r="N10" s="3">
        <v>65.06</v>
      </c>
      <c r="O10">
        <f t="shared" si="2"/>
        <v>0.21411880862267565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3378085.27</v>
      </c>
      <c r="N11" s="3">
        <v>267.56</v>
      </c>
      <c r="O11">
        <f t="shared" si="2"/>
        <v>0.88056606878393939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N2" sqref="N2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10</v>
      </c>
      <c r="D1" s="3">
        <v>6852035.0599999996</v>
      </c>
      <c r="E1" s="3">
        <v>310.17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0.53705113703840268</v>
      </c>
      <c r="H2">
        <f t="shared" ref="H2:H11" si="0">E2/E$1</f>
        <v>0.13940742173646709</v>
      </c>
      <c r="J2">
        <v>809</v>
      </c>
      <c r="K2" s="3">
        <v>2</v>
      </c>
      <c r="L2" s="3">
        <v>10</v>
      </c>
      <c r="M2" s="3">
        <v>1381138.03</v>
      </c>
      <c r="N2" s="3">
        <v>107.97</v>
      </c>
      <c r="O2">
        <f>N2/E$1</f>
        <v>0.34809942934519778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3.9406468287977496</v>
      </c>
      <c r="H3">
        <f t="shared" si="0"/>
        <v>0.23416191120998159</v>
      </c>
      <c r="J3">
        <v>910</v>
      </c>
      <c r="K3" s="3">
        <v>2</v>
      </c>
      <c r="L3" s="3">
        <v>10</v>
      </c>
      <c r="M3" s="3">
        <v>3011310.96</v>
      </c>
      <c r="N3" s="3">
        <v>254.3</v>
      </c>
      <c r="O3">
        <f t="shared" ref="O3:O11" si="2">N3/E$1</f>
        <v>0.81987297288583683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2.9527061585116883</v>
      </c>
      <c r="H4">
        <f t="shared" si="0"/>
        <v>0.21159364219621496</v>
      </c>
      <c r="J4">
        <v>1011</v>
      </c>
      <c r="K4" s="3">
        <v>2</v>
      </c>
      <c r="L4" s="3">
        <v>10</v>
      </c>
      <c r="M4" s="3">
        <v>332656.26</v>
      </c>
      <c r="N4" s="3">
        <v>29.52</v>
      </c>
      <c r="O4">
        <f t="shared" si="2"/>
        <v>9.5173614469484469E-2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3.2401594045550604</v>
      </c>
      <c r="H5">
        <f t="shared" si="0"/>
        <v>0.21907341135506336</v>
      </c>
      <c r="J5">
        <v>1112</v>
      </c>
      <c r="K5" s="3">
        <v>2</v>
      </c>
      <c r="L5" s="3">
        <v>10</v>
      </c>
      <c r="M5" s="3">
        <v>447420.31</v>
      </c>
      <c r="N5" s="3">
        <v>41.86</v>
      </c>
      <c r="O5">
        <f t="shared" si="2"/>
        <v>0.13495824870232453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3.211297697300457</v>
      </c>
      <c r="H6">
        <f t="shared" si="0"/>
        <v>0.1978592384821227</v>
      </c>
      <c r="J6">
        <v>1213</v>
      </c>
      <c r="K6" s="3">
        <v>2</v>
      </c>
      <c r="L6" s="3">
        <v>10</v>
      </c>
      <c r="M6" s="3">
        <v>218409.63</v>
      </c>
      <c r="N6" s="3">
        <v>20.99</v>
      </c>
      <c r="O6">
        <f t="shared" si="2"/>
        <v>6.7672566656994546E-2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1.9403649373621272</v>
      </c>
      <c r="H7">
        <f t="shared" si="0"/>
        <v>0.14772544088725537</v>
      </c>
      <c r="J7">
        <v>1314</v>
      </c>
      <c r="K7" s="3">
        <v>2</v>
      </c>
      <c r="L7" s="3">
        <v>10</v>
      </c>
      <c r="M7" s="3">
        <v>3777543.25</v>
      </c>
      <c r="N7" s="3">
        <v>333.45</v>
      </c>
      <c r="O7">
        <f t="shared" si="2"/>
        <v>1.0750556146629267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2.1573717385503288</v>
      </c>
      <c r="H8">
        <f t="shared" si="0"/>
        <v>0.11874133539671791</v>
      </c>
      <c r="J8">
        <v>1415</v>
      </c>
      <c r="K8" s="3">
        <v>2</v>
      </c>
      <c r="L8" s="3">
        <v>10</v>
      </c>
      <c r="M8" s="3">
        <v>-1482161.85</v>
      </c>
      <c r="N8" s="3">
        <v>-132.26</v>
      </c>
      <c r="O8">
        <f t="shared" si="2"/>
        <v>-0.42641132282296801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5.5167820886777532</v>
      </c>
      <c r="H9">
        <f t="shared" si="0"/>
        <v>0.12280362381919593</v>
      </c>
      <c r="J9">
        <v>1516</v>
      </c>
      <c r="K9" s="3">
        <v>2</v>
      </c>
      <c r="L9" s="3">
        <v>10</v>
      </c>
      <c r="M9" s="3">
        <v>-704525.21</v>
      </c>
      <c r="N9" s="3">
        <v>-60.82</v>
      </c>
      <c r="O9">
        <f t="shared" si="2"/>
        <v>-0.19608601734532674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6.7367127540646328</v>
      </c>
      <c r="H10">
        <f t="shared" si="0"/>
        <v>0.13479704678079762</v>
      </c>
      <c r="J10">
        <v>1617</v>
      </c>
      <c r="K10" s="3">
        <v>2</v>
      </c>
      <c r="L10" s="3">
        <v>10</v>
      </c>
      <c r="M10" s="3">
        <v>291766.45</v>
      </c>
      <c r="N10" s="3">
        <v>26.71</v>
      </c>
      <c r="O10">
        <f t="shared" si="2"/>
        <v>8.611406647967243E-2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-1.853312526687509</v>
      </c>
      <c r="H11">
        <f t="shared" si="0"/>
        <v>0.11413096044104845</v>
      </c>
      <c r="J11">
        <v>1718</v>
      </c>
      <c r="K11" s="3">
        <v>2</v>
      </c>
      <c r="L11" s="3">
        <v>10</v>
      </c>
      <c r="M11" s="3">
        <v>204216.09</v>
      </c>
      <c r="N11" s="3">
        <v>14.92</v>
      </c>
      <c r="O11">
        <f t="shared" si="2"/>
        <v>4.8102653383628333E-2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3</v>
      </c>
      <c r="C1" s="3">
        <v>5</v>
      </c>
      <c r="D1" s="3">
        <v>11795646.16</v>
      </c>
      <c r="E1" s="3">
        <v>330.23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1.3890974727237833</v>
      </c>
      <c r="H2">
        <f t="shared" ref="H2:H10" si="0">E2/E$1</f>
        <v>0.33107228295430458</v>
      </c>
      <c r="J2">
        <v>910</v>
      </c>
      <c r="K2" s="3">
        <v>3</v>
      </c>
      <c r="L2" s="3">
        <v>5</v>
      </c>
      <c r="M2" s="3">
        <v>-1356471.98</v>
      </c>
      <c r="N2" s="3">
        <v>-118.52</v>
      </c>
      <c r="O2">
        <f>N2/E$1</f>
        <v>-0.35890137177118975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0.33771689960560841</v>
      </c>
      <c r="H3">
        <f t="shared" si="0"/>
        <v>0.15894982285074039</v>
      </c>
      <c r="J3">
        <v>1011</v>
      </c>
      <c r="K3" s="3">
        <v>3</v>
      </c>
      <c r="L3" s="3">
        <v>5</v>
      </c>
      <c r="M3" s="3">
        <v>1454662.21</v>
      </c>
      <c r="N3" s="3">
        <v>118.85</v>
      </c>
      <c r="O3">
        <f t="shared" ref="O3:O10" si="3">N3/E$1</f>
        <v>0.35990067528692121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2.1740062156967919</v>
      </c>
      <c r="H4">
        <f t="shared" si="0"/>
        <v>0.19071556188111313</v>
      </c>
      <c r="J4">
        <v>1112</v>
      </c>
      <c r="K4" s="3">
        <v>3</v>
      </c>
      <c r="L4" s="3">
        <v>5</v>
      </c>
      <c r="M4" s="3">
        <v>-426088.64</v>
      </c>
      <c r="N4" s="3">
        <v>-39.19</v>
      </c>
      <c r="O4">
        <f t="shared" si="3"/>
        <v>-0.11867486297429063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1.0721529154448628</v>
      </c>
      <c r="H5">
        <f t="shared" si="0"/>
        <v>0.16019138176422493</v>
      </c>
      <c r="J5">
        <v>1213</v>
      </c>
      <c r="K5" s="3">
        <v>3</v>
      </c>
      <c r="L5" s="3">
        <v>5</v>
      </c>
      <c r="M5" s="3">
        <v>112523.07</v>
      </c>
      <c r="N5" s="3">
        <v>10.02</v>
      </c>
      <c r="O5">
        <f t="shared" si="3"/>
        <v>3.0342488568573415E-2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1.0638142277065394</v>
      </c>
      <c r="H6">
        <f t="shared" si="0"/>
        <v>0.12073403385519182</v>
      </c>
      <c r="J6">
        <v>1314</v>
      </c>
      <c r="K6" s="3">
        <v>3</v>
      </c>
      <c r="L6" s="3">
        <v>5</v>
      </c>
      <c r="M6" s="3">
        <v>2569925.92</v>
      </c>
      <c r="N6" s="3">
        <v>228.03</v>
      </c>
      <c r="O6">
        <f t="shared" si="3"/>
        <v>0.69051872937043879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1.1580124271886423</v>
      </c>
      <c r="H7">
        <f t="shared" si="0"/>
        <v>9.5751445961905338E-2</v>
      </c>
      <c r="J7">
        <v>1415</v>
      </c>
      <c r="K7" s="3">
        <v>3</v>
      </c>
      <c r="L7" s="3">
        <v>5</v>
      </c>
      <c r="M7" s="3">
        <v>-778698.36</v>
      </c>
      <c r="N7" s="3">
        <v>-69.489999999999995</v>
      </c>
      <c r="O7">
        <f t="shared" si="3"/>
        <v>-0.21042909487327011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3.1374067539848962</v>
      </c>
      <c r="H8">
        <f t="shared" si="0"/>
        <v>0.10456348605517367</v>
      </c>
      <c r="J8">
        <v>1516</v>
      </c>
      <c r="K8" s="3">
        <v>3</v>
      </c>
      <c r="L8" s="3">
        <v>5</v>
      </c>
      <c r="M8" s="3">
        <v>-456533.86</v>
      </c>
      <c r="N8" s="3">
        <v>-39.33</v>
      </c>
      <c r="O8">
        <f t="shared" si="3"/>
        <v>-0.11909880992035853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6.01226820371153</v>
      </c>
      <c r="H9">
        <f t="shared" si="0"/>
        <v>0.13869121521363897</v>
      </c>
      <c r="J9">
        <v>1617</v>
      </c>
      <c r="K9" s="3">
        <v>3</v>
      </c>
      <c r="L9" s="3">
        <v>5</v>
      </c>
      <c r="M9" s="3">
        <v>801351.52</v>
      </c>
      <c r="N9" s="3">
        <v>74.22</v>
      </c>
      <c r="O9">
        <f t="shared" si="3"/>
        <v>0.22475244526542104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0.26831175054508405</v>
      </c>
      <c r="H10">
        <f t="shared" si="0"/>
        <v>0.12521575871362384</v>
      </c>
      <c r="J10">
        <v>1718</v>
      </c>
      <c r="K10" s="3">
        <v>3</v>
      </c>
      <c r="L10" s="3">
        <v>5</v>
      </c>
      <c r="M10" s="3">
        <v>1867138.1</v>
      </c>
      <c r="N10" s="3">
        <v>135.19</v>
      </c>
      <c r="O10">
        <f t="shared" si="3"/>
        <v>0.40938134027798806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9</v>
      </c>
      <c r="D1" s="3">
        <v>14246322.029999999</v>
      </c>
      <c r="E1" s="3">
        <v>292.64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-4.1541046113780711</v>
      </c>
      <c r="H2">
        <f t="shared" ref="H2:H9" si="0">E2/E$1</f>
        <v>-0.58033761618370705</v>
      </c>
      <c r="J2">
        <v>1011</v>
      </c>
      <c r="K2" s="3">
        <v>2</v>
      </c>
      <c r="L2" s="3">
        <v>9</v>
      </c>
      <c r="M2" s="3">
        <v>1026646.42</v>
      </c>
      <c r="N2" s="3">
        <v>88.25</v>
      </c>
      <c r="O2">
        <f>N2/E$1</f>
        <v>0.30156506287588847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1.8000300713404553</v>
      </c>
      <c r="H3">
        <f t="shared" si="0"/>
        <v>-0.11266402405686167</v>
      </c>
      <c r="J3">
        <v>1112</v>
      </c>
      <c r="K3" s="3">
        <v>2</v>
      </c>
      <c r="L3" s="3">
        <v>9</v>
      </c>
      <c r="M3" s="3">
        <v>1067372.51</v>
      </c>
      <c r="N3" s="3">
        <v>98.59</v>
      </c>
      <c r="O3">
        <f>N3/E$1</f>
        <v>0.33689857845817389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0.88771939826773649</v>
      </c>
      <c r="H4">
        <f t="shared" si="0"/>
        <v>-2.272416621104429E-2</v>
      </c>
      <c r="J4">
        <v>1213</v>
      </c>
      <c r="K4" s="3">
        <v>2</v>
      </c>
      <c r="L4" s="3">
        <v>9</v>
      </c>
      <c r="M4" s="3">
        <v>-60145.89</v>
      </c>
      <c r="N4" s="3">
        <v>-5.78</v>
      </c>
      <c r="O4">
        <f t="shared" ref="O4:O9" si="3">N4/E$1</f>
        <v>-1.9751230180426464E-2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0.88081514538107075</v>
      </c>
      <c r="H5">
        <f t="shared" si="0"/>
        <v>1.2096774193548388E-2</v>
      </c>
      <c r="J5">
        <v>1314</v>
      </c>
      <c r="K5" s="3">
        <v>2</v>
      </c>
      <c r="L5" s="3">
        <v>9</v>
      </c>
      <c r="M5" s="3">
        <v>4041282.17</v>
      </c>
      <c r="N5" s="3">
        <v>356.73</v>
      </c>
      <c r="O5">
        <f t="shared" si="3"/>
        <v>1.2190062875888465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0.95880921484406456</v>
      </c>
      <c r="H6">
        <f t="shared" si="0"/>
        <v>2.6243849097867686E-2</v>
      </c>
      <c r="J6">
        <v>1415</v>
      </c>
      <c r="K6" s="3">
        <v>2</v>
      </c>
      <c r="L6" s="3">
        <v>9</v>
      </c>
      <c r="M6" s="3">
        <v>-1370006.63</v>
      </c>
      <c r="N6" s="3">
        <v>-122.25</v>
      </c>
      <c r="O6">
        <f t="shared" si="3"/>
        <v>-0.41774876981957354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2.5977048568794712</v>
      </c>
      <c r="H7">
        <f t="shared" si="0"/>
        <v>5.8262711864406784E-2</v>
      </c>
      <c r="J7">
        <v>1516</v>
      </c>
      <c r="K7" s="3">
        <v>2</v>
      </c>
      <c r="L7" s="3">
        <v>9</v>
      </c>
      <c r="M7" s="3">
        <v>-189287.42</v>
      </c>
      <c r="N7" s="3">
        <v>-16.309999999999999</v>
      </c>
      <c r="O7">
        <f t="shared" si="3"/>
        <v>-5.5734007654455985E-2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4.9780278868229404</v>
      </c>
      <c r="H8">
        <f t="shared" si="0"/>
        <v>0.11143384363039913</v>
      </c>
      <c r="J8">
        <v>1617</v>
      </c>
      <c r="K8" s="3">
        <v>2</v>
      </c>
      <c r="L8" s="3">
        <v>9</v>
      </c>
      <c r="M8" s="3">
        <v>47368.28</v>
      </c>
      <c r="N8" s="3">
        <v>4.32</v>
      </c>
      <c r="O8">
        <f t="shared" si="3"/>
        <v>1.4762165117550576E-2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0.22215631959851176</v>
      </c>
      <c r="H9">
        <f t="shared" si="0"/>
        <v>9.9986331328594871E-2</v>
      </c>
      <c r="J9">
        <v>1718</v>
      </c>
      <c r="K9" s="3">
        <v>2</v>
      </c>
      <c r="L9" s="3">
        <v>9</v>
      </c>
      <c r="M9" s="3">
        <v>1369427.54</v>
      </c>
      <c r="N9" s="3">
        <v>100.02</v>
      </c>
      <c r="O9">
        <f t="shared" si="3"/>
        <v>0.34178512848551124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</v>
      </c>
      <c r="C1" s="3">
        <v>9</v>
      </c>
      <c r="D1" s="3">
        <v>17671390.16</v>
      </c>
      <c r="E1" s="3">
        <v>254.41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-0.91980895519993433</v>
      </c>
      <c r="H2">
        <f t="shared" ref="H2:H8" si="0">E2/E$1</f>
        <v>1.8827876262725522E-2</v>
      </c>
      <c r="J2" s="2">
        <v>1112</v>
      </c>
      <c r="K2" s="3">
        <v>3</v>
      </c>
      <c r="L2" s="3">
        <v>9</v>
      </c>
      <c r="M2" s="3">
        <v>-551229.78</v>
      </c>
      <c r="N2" s="3">
        <v>-50.72</v>
      </c>
      <c r="O2" s="2">
        <f>N2/E$1</f>
        <v>-0.19936323257733579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0.64681307562732238</v>
      </c>
      <c r="H3">
        <f t="shared" si="0"/>
        <v>7.3188946975354746E-2</v>
      </c>
      <c r="J3" s="2">
        <v>1213</v>
      </c>
      <c r="K3" s="3">
        <v>3</v>
      </c>
      <c r="L3" s="3">
        <v>9</v>
      </c>
      <c r="M3" s="3">
        <v>-1409627.71</v>
      </c>
      <c r="N3" s="3">
        <v>-135.47</v>
      </c>
      <c r="O3" s="2">
        <f t="shared" ref="O3:O8" si="3">N3/E$1</f>
        <v>-0.53248693054518292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0.82370603547355559</v>
      </c>
      <c r="H4">
        <f t="shared" si="0"/>
        <v>8.4902323021893794E-2</v>
      </c>
      <c r="J4" s="2">
        <v>1314</v>
      </c>
      <c r="K4" s="3">
        <v>3</v>
      </c>
      <c r="L4" s="3">
        <v>9</v>
      </c>
      <c r="M4" s="3">
        <v>3827260.02</v>
      </c>
      <c r="N4" s="3">
        <v>340.06</v>
      </c>
      <c r="O4" s="2">
        <f t="shared" si="3"/>
        <v>1.3366612947604262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0.4876918081695501</v>
      </c>
      <c r="H5">
        <f t="shared" si="0"/>
        <v>6.88259109311741E-2</v>
      </c>
      <c r="J5" s="2">
        <v>1415</v>
      </c>
      <c r="K5" s="3">
        <v>3</v>
      </c>
      <c r="L5" s="3">
        <v>9</v>
      </c>
      <c r="M5" s="3">
        <v>-2344053.81</v>
      </c>
      <c r="N5" s="3">
        <v>-207.61</v>
      </c>
      <c r="O5" s="2">
        <f t="shared" si="3"/>
        <v>-0.81604496678589689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1.5760186582853426</v>
      </c>
      <c r="H6">
        <f t="shared" si="0"/>
        <v>9.2016823238080261E-2</v>
      </c>
      <c r="J6" s="2">
        <v>1516</v>
      </c>
      <c r="K6" s="3">
        <v>3</v>
      </c>
      <c r="L6" s="3">
        <v>9</v>
      </c>
      <c r="M6" s="3">
        <v>-1075626.22</v>
      </c>
      <c r="N6" s="3">
        <v>-92.66</v>
      </c>
      <c r="O6" s="2">
        <f t="shared" si="3"/>
        <v>-0.36421524311151288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1.3628557120828124</v>
      </c>
      <c r="H7">
        <f t="shared" si="0"/>
        <v>0.10105734837467081</v>
      </c>
      <c r="J7" s="2">
        <v>1617</v>
      </c>
      <c r="K7" s="3">
        <v>3</v>
      </c>
      <c r="L7" s="3">
        <v>9</v>
      </c>
      <c r="M7" s="3">
        <v>917411.52</v>
      </c>
      <c r="N7" s="3">
        <v>83.57</v>
      </c>
      <c r="O7" s="2">
        <f t="shared" si="3"/>
        <v>0.32848551550646593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-1.2437770362713789</v>
      </c>
      <c r="H8">
        <f t="shared" si="0"/>
        <v>6.5013167721394594E-2</v>
      </c>
      <c r="J8" s="2">
        <v>1718</v>
      </c>
      <c r="K8" s="3">
        <v>3</v>
      </c>
      <c r="L8" s="3">
        <v>9</v>
      </c>
      <c r="M8" s="3">
        <v>1566883.88</v>
      </c>
      <c r="N8" s="3">
        <v>115.12</v>
      </c>
      <c r="O8" s="2">
        <f t="shared" si="3"/>
        <v>0.45249793640187103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5</v>
      </c>
      <c r="C1" s="3">
        <v>7</v>
      </c>
      <c r="D1" s="3">
        <v>19587028.07</v>
      </c>
      <c r="E1" s="3">
        <v>226.84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-7.7103358641380584E-2</v>
      </c>
      <c r="H2">
        <f t="shared" ref="H2:H7" si="0">E2/E$1</f>
        <v>0.24038970199259391</v>
      </c>
      <c r="J2" s="2">
        <v>1213</v>
      </c>
      <c r="K2" s="3">
        <v>5</v>
      </c>
      <c r="L2" s="3">
        <v>7</v>
      </c>
      <c r="M2" s="3">
        <v>-440953.98</v>
      </c>
      <c r="N2" s="3">
        <v>-39.799999999999997</v>
      </c>
      <c r="O2" s="2">
        <f t="shared" ref="O2:O7" si="1">N2/E$1</f>
        <v>-0.17545406453888202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0.67878845746709526</v>
      </c>
      <c r="H3">
        <f t="shared" si="0"/>
        <v>0.16509433962264153</v>
      </c>
      <c r="J3" s="2">
        <v>1314</v>
      </c>
      <c r="K3" s="3">
        <v>5</v>
      </c>
      <c r="L3" s="3">
        <v>7</v>
      </c>
      <c r="M3" s="3">
        <v>3712435.06</v>
      </c>
      <c r="N3" s="3">
        <v>329.85</v>
      </c>
      <c r="O3" s="2">
        <f t="shared" si="1"/>
        <v>1.4541086228178453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0.75470289556796455</v>
      </c>
      <c r="H4">
        <f t="shared" si="0"/>
        <v>0.13454417210368541</v>
      </c>
      <c r="J4" s="2">
        <v>1415</v>
      </c>
      <c r="K4" s="3">
        <v>5</v>
      </c>
      <c r="L4" s="3">
        <v>7</v>
      </c>
      <c r="M4" s="3">
        <v>-3328461.32</v>
      </c>
      <c r="N4" s="3">
        <v>-299.47000000000003</v>
      </c>
      <c r="O4" s="2">
        <f t="shared" si="1"/>
        <v>-1.320181625815553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1.9299091293945339</v>
      </c>
      <c r="H5">
        <f t="shared" si="0"/>
        <v>0.16800387938635161</v>
      </c>
      <c r="J5" s="2">
        <v>1516</v>
      </c>
      <c r="K5" s="3">
        <v>5</v>
      </c>
      <c r="L5" s="3">
        <v>7</v>
      </c>
      <c r="M5" s="3">
        <v>-2149247.1800000002</v>
      </c>
      <c r="N5" s="3">
        <v>-188.04</v>
      </c>
      <c r="O5" s="2">
        <f t="shared" si="1"/>
        <v>-0.82895432904249688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2.3566715591070269</v>
      </c>
      <c r="H6">
        <f t="shared" si="0"/>
        <v>0.20181625815552812</v>
      </c>
      <c r="J6" s="2">
        <v>1617</v>
      </c>
      <c r="K6" s="3">
        <v>5</v>
      </c>
      <c r="L6" s="3">
        <v>7</v>
      </c>
      <c r="M6" s="3">
        <v>1266033.0900000001</v>
      </c>
      <c r="N6" s="3">
        <v>115.9</v>
      </c>
      <c r="O6" s="2">
        <f t="shared" si="1"/>
        <v>0.51093281608181984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-0.6483353352339376</v>
      </c>
      <c r="H7">
        <f t="shared" si="0"/>
        <v>0.15182507494269087</v>
      </c>
      <c r="J7" s="2">
        <v>1718</v>
      </c>
      <c r="K7" s="3">
        <v>5</v>
      </c>
      <c r="L7" s="3">
        <v>7</v>
      </c>
      <c r="M7" s="3">
        <v>995867.63</v>
      </c>
      <c r="N7" s="3">
        <v>73.17</v>
      </c>
      <c r="O7" s="2">
        <f t="shared" si="1"/>
        <v>0.32256215834949742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2018-12-04T06:37:03Z</dcterms:modified>
</cp:coreProperties>
</file>