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F5BDE973-F9FC-4C76-9F50-64252166B367}" xr6:coauthVersionLast="40" xr6:coauthVersionMax="40" xr10:uidLastSave="{00000000-0000-0000-0000-000000000000}"/>
  <bookViews>
    <workbookView xWindow="0" yWindow="0" windowWidth="22260" windowHeight="12648" tabRatio="944" activeTab="3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8" i="23" l="1"/>
  <c r="E7" i="23"/>
  <c r="C3" i="23"/>
  <c r="C2" i="23"/>
  <c r="C1" i="23"/>
  <c r="C6" i="23" s="1"/>
  <c r="C7" i="23" s="1"/>
  <c r="C4" i="23" l="1"/>
  <c r="C8" i="23" s="1"/>
  <c r="C10" i="23" l="1"/>
  <c r="C9" i="23"/>
  <c r="X12" i="22"/>
  <c r="W12" i="22"/>
  <c r="V12" i="22"/>
  <c r="U12" i="22"/>
  <c r="T12" i="22"/>
  <c r="S12" i="22"/>
  <c r="R12" i="22"/>
  <c r="Q12" i="22"/>
  <c r="P12" i="22"/>
  <c r="O12" i="22"/>
  <c r="N12" i="22"/>
  <c r="M11" i="22"/>
  <c r="M10" i="22"/>
  <c r="M9" i="22"/>
  <c r="M8" i="22"/>
  <c r="M7" i="22"/>
  <c r="M6" i="22"/>
  <c r="M5" i="22"/>
  <c r="M4" i="22"/>
  <c r="M3" i="22"/>
  <c r="M2" i="22"/>
  <c r="M1" i="22"/>
  <c r="B12" i="22" l="1"/>
  <c r="C12" i="22"/>
  <c r="D12" i="22"/>
  <c r="E12" i="22"/>
  <c r="F12" i="22"/>
  <c r="G12" i="22"/>
  <c r="H12" i="22"/>
  <c r="I12" i="22"/>
  <c r="J12" i="22"/>
  <c r="K12" i="22"/>
  <c r="A12" i="22"/>
  <c r="O6" i="12"/>
  <c r="O5" i="12"/>
  <c r="O4" i="12"/>
  <c r="O3" i="12"/>
  <c r="O2" i="12"/>
  <c r="O7" i="11" l="1"/>
  <c r="O6" i="11"/>
  <c r="O5" i="11"/>
  <c r="O4" i="11"/>
  <c r="O3" i="11"/>
  <c r="O2" i="11"/>
  <c r="O5" i="13"/>
  <c r="O4" i="13"/>
  <c r="O3" i="13"/>
  <c r="O2" i="13"/>
  <c r="L2" i="22" l="1"/>
  <c r="L3" i="22"/>
  <c r="L4" i="22"/>
  <c r="L5" i="22"/>
  <c r="L6" i="22"/>
  <c r="L7" i="22"/>
  <c r="L8" i="22"/>
  <c r="L9" i="22"/>
  <c r="L10" i="22"/>
  <c r="L11" i="22"/>
  <c r="L1" i="22"/>
  <c r="B13" i="19" l="1"/>
  <c r="C13" i="19"/>
  <c r="D13" i="19"/>
  <c r="E13" i="19"/>
  <c r="F13" i="19"/>
  <c r="G13" i="19"/>
  <c r="H13" i="19"/>
  <c r="I13" i="19"/>
  <c r="J13" i="19"/>
  <c r="A13" i="19"/>
  <c r="O3" i="15"/>
  <c r="O2" i="15"/>
  <c r="G2" i="16" l="1"/>
  <c r="O4" i="14"/>
  <c r="O3" i="14"/>
  <c r="O2" i="14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4" i="9" l="1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1.2143820964291592</c:v>
                </c:pt>
                <c:pt idx="1">
                  <c:v>-0.38039085423240876</c:v>
                </c:pt>
                <c:pt idx="2">
                  <c:v>0</c:v>
                </c:pt>
                <c:pt idx="3">
                  <c:v>0.29531391351546948</c:v>
                </c:pt>
                <c:pt idx="4">
                  <c:v>-0.10323392571123483</c:v>
                </c:pt>
                <c:pt idx="5">
                  <c:v>0.6289257597562008</c:v>
                </c:pt>
                <c:pt idx="6">
                  <c:v>0.41431552209017508</c:v>
                </c:pt>
                <c:pt idx="7">
                  <c:v>-0.28684701492537312</c:v>
                </c:pt>
                <c:pt idx="8">
                  <c:v>-0.43972503213547198</c:v>
                </c:pt>
                <c:pt idx="9">
                  <c:v>0.54661238732189588</c:v>
                </c:pt>
                <c:pt idx="10">
                  <c:v>-0.35399075991715784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-0.48385716636498272</c:v>
                </c:pt>
                <c:pt idx="1">
                  <c:v>0.52502352876044955</c:v>
                </c:pt>
                <c:pt idx="2">
                  <c:v>0.19141694153975716</c:v>
                </c:pt>
                <c:pt idx="3">
                  <c:v>0.12227248055002712</c:v>
                </c:pt>
                <c:pt idx="4">
                  <c:v>0.97341926626496822</c:v>
                </c:pt>
                <c:pt idx="5">
                  <c:v>0.38660797426563959</c:v>
                </c:pt>
                <c:pt idx="6">
                  <c:v>-0.65150140615077556</c:v>
                </c:pt>
                <c:pt idx="7">
                  <c:v>0.84179104477611932</c:v>
                </c:pt>
                <c:pt idx="8">
                  <c:v>-0.4007153635499916</c:v>
                </c:pt>
                <c:pt idx="9">
                  <c:v>-0.36033730735678982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2.2544018430146452E-2</c:v>
                </c:pt>
                <c:pt idx="1">
                  <c:v>0.41850744616065993</c:v>
                </c:pt>
                <c:pt idx="2">
                  <c:v>0.16152010667415256</c:v>
                </c:pt>
                <c:pt idx="3">
                  <c:v>0.57152162113262162</c:v>
                </c:pt>
                <c:pt idx="4">
                  <c:v>0.15647166501411028</c:v>
                </c:pt>
                <c:pt idx="5">
                  <c:v>-0.60793193938880896</c:v>
                </c:pt>
                <c:pt idx="6">
                  <c:v>0.40742084731924155</c:v>
                </c:pt>
                <c:pt idx="7">
                  <c:v>-0.3466417910447761</c:v>
                </c:pt>
                <c:pt idx="8">
                  <c:v>0.14134018890068742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-0.10182655915747901</c:v>
                </c:pt>
                <c:pt idx="1">
                  <c:v>-0.20912915905442064</c:v>
                </c:pt>
                <c:pt idx="2">
                  <c:v>1.1496245350550915</c:v>
                </c:pt>
                <c:pt idx="3">
                  <c:v>0.94141487244436406</c:v>
                </c:pt>
                <c:pt idx="4">
                  <c:v>6.8377698116085725E-2</c:v>
                </c:pt>
                <c:pt idx="5">
                  <c:v>0.38017438415305171</c:v>
                </c:pt>
                <c:pt idx="6">
                  <c:v>-0.5902204481538601</c:v>
                </c:pt>
                <c:pt idx="7">
                  <c:v>-0.38502798507462682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0.36432450222149088</c:v>
                </c:pt>
                <c:pt idx="1">
                  <c:v>0.36195537839782982</c:v>
                </c:pt>
                <c:pt idx="2">
                  <c:v>-0.23082321566425712</c:v>
                </c:pt>
                <c:pt idx="3">
                  <c:v>-0.51908811290030754</c:v>
                </c:pt>
                <c:pt idx="4">
                  <c:v>0.40424071390435506</c:v>
                </c:pt>
                <c:pt idx="5">
                  <c:v>-0.55074917463811057</c:v>
                </c:pt>
                <c:pt idx="6">
                  <c:v>2.1137621337204027E-2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0.80964291591245674</c:v>
                </c:pt>
                <c:pt idx="1">
                  <c:v>0.96282455848973036</c:v>
                </c:pt>
                <c:pt idx="2">
                  <c:v>-0.14043090743210049</c:v>
                </c:pt>
                <c:pt idx="3">
                  <c:v>-0.31800253301972131</c:v>
                </c:pt>
                <c:pt idx="4">
                  <c:v>0.48486004118678966</c:v>
                </c:pt>
                <c:pt idx="5">
                  <c:v>1.9724032845170575E-2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0.42813888431792002</c:v>
                </c:pt>
                <c:pt idx="1">
                  <c:v>0</c:v>
                </c:pt>
                <c:pt idx="2">
                  <c:v>3.9090462488595691E-2</c:v>
                </c:pt>
                <c:pt idx="3">
                  <c:v>0.42739279898679206</c:v>
                </c:pt>
                <c:pt idx="4">
                  <c:v>1.9144230035847757E-2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0.4039493170972519</c:v>
                </c:pt>
                <c:pt idx="1">
                  <c:v>0.39165697835354041</c:v>
                </c:pt>
                <c:pt idx="2">
                  <c:v>0</c:v>
                </c:pt>
                <c:pt idx="3">
                  <c:v>-0.12549303419576624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0.49201908836597003</c:v>
                </c:pt>
                <c:pt idx="1">
                  <c:v>-0.18059015667386369</c:v>
                </c:pt>
                <c:pt idx="2">
                  <c:v>0.42683697101550983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0.91890735560309345</c:v>
                </c:pt>
                <c:pt idx="1">
                  <c:v>-0.58877262913137351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0.58041796939279244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0.45030157361952683</c:v>
                </c:pt>
                <c:pt idx="1">
                  <c:v>0.44613125862133551</c:v>
                </c:pt>
                <c:pt idx="2">
                  <c:v>0.39637674984661853</c:v>
                </c:pt>
                <c:pt idx="3">
                  <c:v>0.41678021163206397</c:v>
                </c:pt>
                <c:pt idx="4">
                  <c:v>0.45160995462221831</c:v>
                </c:pt>
                <c:pt idx="5">
                  <c:v>0.423259710105721</c:v>
                </c:pt>
                <c:pt idx="6">
                  <c:v>0.40362672333933747</c:v>
                </c:pt>
                <c:pt idx="7">
                  <c:v>0.38153906038886015</c:v>
                </c:pt>
                <c:pt idx="8">
                  <c:v>0.3871951412682848</c:v>
                </c:pt>
                <c:pt idx="9">
                  <c:v>0.50180801515646944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0.45030157361952683</c:v>
                </c:pt>
                <c:pt idx="1">
                  <c:v>0.49316870972868393</c:v>
                </c:pt>
                <c:pt idx="2">
                  <c:v>7.6439008605049555E-2</c:v>
                </c:pt>
                <c:pt idx="3">
                  <c:v>0.3505812685077741</c:v>
                </c:pt>
                <c:pt idx="4">
                  <c:v>0.10730511883301273</c:v>
                </c:pt>
                <c:pt idx="5">
                  <c:v>0.3660798427337178</c:v>
                </c:pt>
                <c:pt idx="6">
                  <c:v>0.19927391961335214</c:v>
                </c:pt>
                <c:pt idx="7">
                  <c:v>0.14765695675773474</c:v>
                </c:pt>
                <c:pt idx="8">
                  <c:v>0.19019542711620438</c:v>
                </c:pt>
                <c:pt idx="9">
                  <c:v>0.79738647533078399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0.48096515247846117</c:v>
                </c:pt>
                <c:pt idx="1">
                  <c:v>0.47849906333947678</c:v>
                </c:pt>
                <c:pt idx="2">
                  <c:v>0.41194988737100541</c:v>
                </c:pt>
                <c:pt idx="3">
                  <c:v>0.48413133587987794</c:v>
                </c:pt>
                <c:pt idx="4">
                  <c:v>0.36808588282798665</c:v>
                </c:pt>
                <c:pt idx="5">
                  <c:v>0.51997191924486608</c:v>
                </c:pt>
                <c:pt idx="6">
                  <c:v>0.5193973030574478</c:v>
                </c:pt>
                <c:pt idx="7">
                  <c:v>0.59202828093418869</c:v>
                </c:pt>
                <c:pt idx="8">
                  <c:v>0.32480321408599616</c:v>
                </c:pt>
                <c:pt idx="9">
                  <c:v>0.6413102793023675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1.2143820964291592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-0.48385716636498272</c:v>
                </c:pt>
                <c:pt idx="1">
                  <c:v>-0.38039085423240876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2.2544018430146452E-2</c:v>
                </c:pt>
                <c:pt idx="1">
                  <c:v>0.52502352876044955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-0.10182655915747901</c:v>
                </c:pt>
                <c:pt idx="1">
                  <c:v>0.41850744616065993</c:v>
                </c:pt>
                <c:pt idx="2">
                  <c:v>0.19141694153975716</c:v>
                </c:pt>
                <c:pt idx="3">
                  <c:v>0.29531391351546948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0.36432450222149088</c:v>
                </c:pt>
                <c:pt idx="1">
                  <c:v>-0.20912915905442064</c:v>
                </c:pt>
                <c:pt idx="2">
                  <c:v>0.16152010667415256</c:v>
                </c:pt>
                <c:pt idx="3">
                  <c:v>0.12227248055002712</c:v>
                </c:pt>
                <c:pt idx="4">
                  <c:v>-0.10323392571123483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0.80964291591245674</c:v>
                </c:pt>
                <c:pt idx="1">
                  <c:v>0.36195537839782982</c:v>
                </c:pt>
                <c:pt idx="2">
                  <c:v>1.1496245350550915</c:v>
                </c:pt>
                <c:pt idx="3">
                  <c:v>0.57152162113262162</c:v>
                </c:pt>
                <c:pt idx="4">
                  <c:v>0.97341926626496822</c:v>
                </c:pt>
                <c:pt idx="5">
                  <c:v>0.6289257597562008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0.42813888431792002</c:v>
                </c:pt>
                <c:pt idx="1">
                  <c:v>0.96282455848973036</c:v>
                </c:pt>
                <c:pt idx="2">
                  <c:v>-0.23082321566425712</c:v>
                </c:pt>
                <c:pt idx="3">
                  <c:v>0.94141487244436406</c:v>
                </c:pt>
                <c:pt idx="4">
                  <c:v>0.15647166501411028</c:v>
                </c:pt>
                <c:pt idx="5">
                  <c:v>0.38660797426563959</c:v>
                </c:pt>
                <c:pt idx="6">
                  <c:v>0.41431552209017508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0.4039493170972519</c:v>
                </c:pt>
                <c:pt idx="1">
                  <c:v>0</c:v>
                </c:pt>
                <c:pt idx="2">
                  <c:v>-0.14043090743210049</c:v>
                </c:pt>
                <c:pt idx="3">
                  <c:v>-0.51908811290030754</c:v>
                </c:pt>
                <c:pt idx="4">
                  <c:v>6.8377698116085725E-2</c:v>
                </c:pt>
                <c:pt idx="5">
                  <c:v>-0.60793193938880896</c:v>
                </c:pt>
                <c:pt idx="6">
                  <c:v>-0.65150140615077556</c:v>
                </c:pt>
                <c:pt idx="7">
                  <c:v>-0.28684701492537312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0.49201908836597003</c:v>
                </c:pt>
                <c:pt idx="1">
                  <c:v>0.39165697835354041</c:v>
                </c:pt>
                <c:pt idx="2">
                  <c:v>3.9090462488595691E-2</c:v>
                </c:pt>
                <c:pt idx="3">
                  <c:v>-0.31800253301972131</c:v>
                </c:pt>
                <c:pt idx="4">
                  <c:v>0.40424071390435506</c:v>
                </c:pt>
                <c:pt idx="5">
                  <c:v>0.38017438415305171</c:v>
                </c:pt>
                <c:pt idx="6">
                  <c:v>0.40742084731924155</c:v>
                </c:pt>
                <c:pt idx="7">
                  <c:v>0.84179104477611932</c:v>
                </c:pt>
                <c:pt idx="8">
                  <c:v>-0.43972503213547198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0.91890735560309345</c:v>
                </c:pt>
                <c:pt idx="1">
                  <c:v>-0.18059015667386369</c:v>
                </c:pt>
                <c:pt idx="2">
                  <c:v>0</c:v>
                </c:pt>
                <c:pt idx="3">
                  <c:v>0.42739279898679206</c:v>
                </c:pt>
                <c:pt idx="4">
                  <c:v>0.48486004118678966</c:v>
                </c:pt>
                <c:pt idx="5">
                  <c:v>-0.55074917463811057</c:v>
                </c:pt>
                <c:pt idx="6">
                  <c:v>-0.5902204481538601</c:v>
                </c:pt>
                <c:pt idx="7">
                  <c:v>-0.3466417910447761</c:v>
                </c:pt>
                <c:pt idx="8">
                  <c:v>-0.4007153635499916</c:v>
                </c:pt>
                <c:pt idx="9">
                  <c:v>0.54661238732189588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0.58041796939279244</c:v>
                </c:pt>
                <c:pt idx="1">
                  <c:v>-0.58877262913137351</c:v>
                </c:pt>
                <c:pt idx="2">
                  <c:v>0.42683697101550983</c:v>
                </c:pt>
                <c:pt idx="3">
                  <c:v>-0.12549303419576624</c:v>
                </c:pt>
                <c:pt idx="4">
                  <c:v>1.9144230035847757E-2</c:v>
                </c:pt>
                <c:pt idx="5">
                  <c:v>1.9724032845170575E-2</c:v>
                </c:pt>
                <c:pt idx="6">
                  <c:v>2.1137621337204027E-2</c:v>
                </c:pt>
                <c:pt idx="7">
                  <c:v>-0.38502798507462682</c:v>
                </c:pt>
                <c:pt idx="8">
                  <c:v>0.14134018890068742</c:v>
                </c:pt>
                <c:pt idx="9">
                  <c:v>-0.36033730735678982</c:v>
                </c:pt>
                <c:pt idx="10">
                  <c:v>-0.35399075991715784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0.4226038565679836</c:v>
                </c:pt>
                <c:pt idx="1">
                  <c:v>0.13010850910701438</c:v>
                </c:pt>
                <c:pt idx="2">
                  <c:v>0.177470543741861</c:v>
                </c:pt>
                <c:pt idx="3">
                  <c:v>0.17441650081418489</c:v>
                </c:pt>
                <c:pt idx="4">
                  <c:v>0.28618281268727458</c:v>
                </c:pt>
                <c:pt idx="5">
                  <c:v>4.2791839498857197E-2</c:v>
                </c:pt>
                <c:pt idx="6">
                  <c:v>-7.9769572711602996E-2</c:v>
                </c:pt>
                <c:pt idx="7">
                  <c:v>-4.4181436567164181E-2</c:v>
                </c:pt>
                <c:pt idx="8">
                  <c:v>-0.23303340226159205</c:v>
                </c:pt>
                <c:pt idx="9">
                  <c:v>9.313753998255303E-2</c:v>
                </c:pt>
                <c:pt idx="10">
                  <c:v>-0.35399075991715784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6B9-9A77-4F72E337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36224"/>
        <c:axId val="595636552"/>
      </c:lineChart>
      <c:catAx>
        <c:axId val="59563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36552"/>
        <c:crosses val="autoZero"/>
        <c:auto val="1"/>
        <c:lblAlgn val="ctr"/>
        <c:lblOffset val="100"/>
        <c:noMultiLvlLbl val="0"/>
      </c:catAx>
      <c:valAx>
        <c:axId val="5956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1.2143820964291592</c:v>
                </c:pt>
                <c:pt idx="1">
                  <c:v>-0.43212401029869574</c:v>
                </c:pt>
                <c:pt idx="2">
                  <c:v>0.18252251573019865</c:v>
                </c:pt>
                <c:pt idx="3">
                  <c:v>0.20085293551460187</c:v>
                </c:pt>
                <c:pt idx="4">
                  <c:v>6.7150800936003036E-2</c:v>
                </c:pt>
                <c:pt idx="5">
                  <c:v>0.74918157941986141</c:v>
                </c:pt>
                <c:pt idx="6">
                  <c:v>0.43699289442252592</c:v>
                </c:pt>
                <c:pt idx="7">
                  <c:v>-0.21668404569800354</c:v>
                </c:pt>
                <c:pt idx="8">
                  <c:v>0.24429621713396454</c:v>
                </c:pt>
                <c:pt idx="9">
                  <c:v>3.0885564903796903E-2</c:v>
                </c:pt>
                <c:pt idx="10">
                  <c:v>-5.5001882013500196E-2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9A9-987A-84734624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66544"/>
        <c:axId val="561367200"/>
      </c:lineChart>
      <c:catAx>
        <c:axId val="56136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7200"/>
        <c:crosses val="autoZero"/>
        <c:auto val="1"/>
        <c:lblAlgn val="ctr"/>
        <c:lblOffset val="100"/>
        <c:noMultiLvlLbl val="0"/>
      </c:catAx>
      <c:valAx>
        <c:axId val="5613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13</xdr:row>
      <xdr:rowOff>0</xdr:rowOff>
    </xdr:from>
    <xdr:to>
      <xdr:col>15</xdr:col>
      <xdr:colOff>190500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30AF02-99FB-4EDB-B569-6D043E5E7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358140</xdr:colOff>
      <xdr:row>12</xdr:row>
      <xdr:rowOff>144780</xdr:rowOff>
    </xdr:from>
    <xdr:to>
      <xdr:col>23</xdr:col>
      <xdr:colOff>53340</xdr:colOff>
      <xdr:row>28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3BAD1A-FC4D-4C2C-9142-96C43E35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A13" sqref="A13"/>
    </sheetView>
  </sheetViews>
  <sheetFormatPr defaultRowHeight="13.8" x14ac:dyDescent="0.25"/>
  <cols>
    <col min="1" max="1" width="9.109375" bestFit="1" customWidth="1"/>
  </cols>
  <sheetData>
    <row r="1" spans="1:23" x14ac:dyDescent="0.25">
      <c r="A1">
        <v>1.2143820964291592</v>
      </c>
      <c r="B1">
        <v>-0.38039085423240876</v>
      </c>
      <c r="C1">
        <v>0</v>
      </c>
      <c r="D1">
        <v>0.29531391351546948</v>
      </c>
      <c r="E1">
        <v>-0.10323392571123483</v>
      </c>
      <c r="F1">
        <v>0.6289257597562008</v>
      </c>
      <c r="G1">
        <v>0.41431552209017508</v>
      </c>
      <c r="H1">
        <v>-0.28684701492537312</v>
      </c>
      <c r="I1">
        <v>-0.43972503213547198</v>
      </c>
      <c r="J1">
        <v>0.54661238732189588</v>
      </c>
      <c r="K1" s="2">
        <v>-0.35399075991715784</v>
      </c>
      <c r="M1" s="2">
        <f>_xlfn.STDEV.P(J1:K1)</f>
        <v>0.45030157361952683</v>
      </c>
      <c r="N1" s="2">
        <f>_xlfn.STDEV.P(I1:K1)</f>
        <v>0.44613125862133551</v>
      </c>
      <c r="O1" s="2">
        <f>_xlfn.STDEV.P(H1:K1)</f>
        <v>0.39637674984661853</v>
      </c>
      <c r="P1" s="2">
        <f>_xlfn.STDEV.P(G1:K1)</f>
        <v>0.41678021163206397</v>
      </c>
      <c r="Q1" s="2">
        <f>_xlfn.STDEV.P(F1:K1)</f>
        <v>0.45160995462221831</v>
      </c>
      <c r="R1" s="2">
        <f>_xlfn.STDEV.P(E1:K1)</f>
        <v>0.423259710105721</v>
      </c>
      <c r="S1" s="2">
        <f>_xlfn.STDEV.P(D1:K1)</f>
        <v>0.40362672333933747</v>
      </c>
      <c r="T1" s="2">
        <f>_xlfn.STDEV.P(C1:K1)</f>
        <v>0.38153906038886015</v>
      </c>
      <c r="U1" s="2">
        <f>_xlfn.STDEV.P(B1:K1)</f>
        <v>0.3871951412682848</v>
      </c>
      <c r="V1" s="2">
        <f>_xlfn.STDEV.P(A1:K1)</f>
        <v>0.50180801515646944</v>
      </c>
      <c r="W1" s="2"/>
    </row>
    <row r="2" spans="1:23" x14ac:dyDescent="0.25">
      <c r="A2">
        <v>-0.48385716636498272</v>
      </c>
      <c r="B2">
        <v>0.52502352876044955</v>
      </c>
      <c r="C2">
        <v>0.19141694153975716</v>
      </c>
      <c r="D2">
        <v>0.12227248055002712</v>
      </c>
      <c r="E2">
        <v>0.97341926626496822</v>
      </c>
      <c r="F2">
        <v>0.38660797426563959</v>
      </c>
      <c r="G2">
        <v>-0.65150140615077556</v>
      </c>
      <c r="H2">
        <v>0.84179104477611932</v>
      </c>
      <c r="I2">
        <v>-0.4007153635499916</v>
      </c>
      <c r="J2">
        <v>-0.36033730735678982</v>
      </c>
      <c r="L2" s="2"/>
      <c r="M2" s="2">
        <f>_xlfn.STDEV.P(I2:J2)</f>
        <v>2.0189028096600892E-2</v>
      </c>
      <c r="N2" s="2">
        <f>_xlfn.STDEV.P(H2:J2)</f>
        <v>0.57644168416194896</v>
      </c>
      <c r="O2" s="2">
        <f>_xlfn.STDEV.P(G2:J2)</f>
        <v>0.57923212384696787</v>
      </c>
      <c r="P2" s="2">
        <f>_xlfn.STDEV.P(F2:J2)</f>
        <v>0.55967224902206336</v>
      </c>
      <c r="Q2" s="2">
        <f>_xlfn.STDEV.P(E2:J2)</f>
        <v>0.63464817264339424</v>
      </c>
      <c r="R2" s="2">
        <f>_xlfn.STDEV.P(D2:J2)</f>
        <v>0.58757899161473115</v>
      </c>
      <c r="S2" s="2">
        <f>_xlfn.STDEV.P(C2:J2)</f>
        <v>0.55000232758769063</v>
      </c>
      <c r="T2" s="2">
        <f>_xlfn.STDEV.P(B2:J2)</f>
        <v>0.53263023233373641</v>
      </c>
      <c r="U2" s="2">
        <f>_xlfn.STDEV.P(A2:J2)</f>
        <v>0.54322649319295147</v>
      </c>
      <c r="V2" s="2"/>
      <c r="W2" s="2"/>
    </row>
    <row r="3" spans="1:23" x14ac:dyDescent="0.25">
      <c r="A3">
        <v>2.2544018430146452E-2</v>
      </c>
      <c r="B3">
        <v>0.41850744616065993</v>
      </c>
      <c r="C3">
        <v>0.16152010667415256</v>
      </c>
      <c r="D3">
        <v>0.57152162113262162</v>
      </c>
      <c r="E3">
        <v>0.15647166501411028</v>
      </c>
      <c r="F3">
        <v>-0.60793193938880896</v>
      </c>
      <c r="G3">
        <v>0.40742084731924155</v>
      </c>
      <c r="H3">
        <v>-0.3466417910447761</v>
      </c>
      <c r="I3">
        <v>0.14134018890068742</v>
      </c>
      <c r="L3" s="2"/>
      <c r="M3" s="2">
        <f>_xlfn.STDEV.P(H3:I3)</f>
        <v>0.24399098997273178</v>
      </c>
      <c r="N3" s="2">
        <f>_xlfn.STDEV.P(G3:I3)</f>
        <v>0.31225626799374784</v>
      </c>
      <c r="O3" s="2">
        <f>_xlfn.STDEV.P(F3:I3)</f>
        <v>0.39828996483728502</v>
      </c>
      <c r="P3" s="2">
        <f>_xlfn.STDEV.P(E3:I3)</f>
        <v>0.37087997040563125</v>
      </c>
      <c r="Q3" s="2">
        <f>_xlfn.STDEV.P(D3:I3)</f>
        <v>0.4101891555113194</v>
      </c>
      <c r="R3" s="2">
        <f>_xlfn.STDEV.P(C3:I3)</f>
        <v>0.38163106599799612</v>
      </c>
      <c r="S3" s="2">
        <f>_xlfn.STDEV.P(B3:I3)</f>
        <v>0.37522005222305638</v>
      </c>
      <c r="T3" s="2">
        <f>_xlfn.STDEV.P(A3:I3)</f>
        <v>0.35489558221979373</v>
      </c>
      <c r="U3" s="2"/>
      <c r="V3" s="2"/>
      <c r="W3" s="2"/>
    </row>
    <row r="4" spans="1:23" x14ac:dyDescent="0.25">
      <c r="A4">
        <v>-0.10182655915747901</v>
      </c>
      <c r="B4">
        <v>-0.20912915905442064</v>
      </c>
      <c r="C4">
        <v>1.1496245350550915</v>
      </c>
      <c r="D4">
        <v>0.94141487244436406</v>
      </c>
      <c r="E4">
        <v>6.8377698116085725E-2</v>
      </c>
      <c r="F4">
        <v>0.38017438415305171</v>
      </c>
      <c r="G4">
        <v>-0.5902204481538601</v>
      </c>
      <c r="H4">
        <v>-0.38502798507462682</v>
      </c>
      <c r="L4" s="2"/>
      <c r="M4" s="2">
        <f>_xlfn.STDEV.P(G4:H4)</f>
        <v>0.10259623153961644</v>
      </c>
      <c r="N4" s="2">
        <f>_xlfn.STDEV.P(F4:H4)</f>
        <v>0.41757298009438282</v>
      </c>
      <c r="O4" s="2">
        <f>_xlfn.STDEV.P(E4:H4)</f>
        <v>0.3796256501959871</v>
      </c>
      <c r="P4" s="2">
        <f>_xlfn.STDEV.P(D4:H4)</f>
        <v>0.54729854199006822</v>
      </c>
      <c r="Q4" s="2">
        <f>_xlfn.STDEV.P(C4:H4)</f>
        <v>0.63846845383367445</v>
      </c>
      <c r="R4" s="2">
        <f>_xlfn.STDEV.P(B4:H4)</f>
        <v>0.61354662605079646</v>
      </c>
      <c r="S4" s="2">
        <f>_xlfn.STDEV.P(A4:H4)</f>
        <v>0.58217743302267055</v>
      </c>
      <c r="T4" s="2"/>
      <c r="U4" s="2"/>
      <c r="V4" s="2"/>
      <c r="W4" s="2"/>
    </row>
    <row r="5" spans="1:23" x14ac:dyDescent="0.25">
      <c r="A5">
        <v>0.36432450222149088</v>
      </c>
      <c r="B5">
        <v>0.36195537839782982</v>
      </c>
      <c r="C5">
        <v>-0.23082321566425712</v>
      </c>
      <c r="D5">
        <v>-0.51908811290030754</v>
      </c>
      <c r="E5">
        <v>0.40424071390435506</v>
      </c>
      <c r="F5">
        <v>-0.55074917463811057</v>
      </c>
      <c r="G5">
        <v>2.1137621337204027E-2</v>
      </c>
      <c r="L5" s="2"/>
      <c r="M5" s="2">
        <f>_xlfn.STDEV.P(F5:G5)</f>
        <v>0.28594339798765728</v>
      </c>
      <c r="N5" s="2">
        <f>_xlfn.STDEV.P(E5:G5)</f>
        <v>0.39240401149888832</v>
      </c>
      <c r="O5" s="2">
        <f>_xlfn.STDEV.P(D5:G5)</f>
        <v>0.39774446596834284</v>
      </c>
      <c r="P5" s="2">
        <f>_xlfn.STDEV.P(C5:G5)</f>
        <v>0.3568445202919911</v>
      </c>
      <c r="Q5" s="2">
        <f>_xlfn.STDEV.P(B5:G5)</f>
        <v>0.38231926670421079</v>
      </c>
      <c r="R5" s="2">
        <f>_xlfn.STDEV.P(A5:G5)</f>
        <v>0.38738799359807119</v>
      </c>
      <c r="S5" s="2"/>
      <c r="T5" s="2"/>
      <c r="U5" s="2"/>
      <c r="V5" s="2"/>
      <c r="W5" s="2"/>
    </row>
    <row r="6" spans="1:23" x14ac:dyDescent="0.25">
      <c r="A6">
        <v>0.80964291591245674</v>
      </c>
      <c r="B6">
        <v>0.96282455848973036</v>
      </c>
      <c r="C6">
        <v>-0.14043090743210049</v>
      </c>
      <c r="D6">
        <v>-0.31800253301972131</v>
      </c>
      <c r="E6">
        <v>0.48486004118678966</v>
      </c>
      <c r="F6">
        <v>1.9724032845170575E-2</v>
      </c>
      <c r="L6" s="2"/>
      <c r="M6" s="2">
        <f>_xlfn.STDEV.P(E6:F6)</f>
        <v>0.23256800417080953</v>
      </c>
      <c r="N6" s="2">
        <f>_xlfn.STDEV.P(D6:F6)</f>
        <v>0.32914013439202006</v>
      </c>
      <c r="O6" s="2">
        <f>_xlfn.STDEV.P(C6:F6)</f>
        <v>0.29824162919331565</v>
      </c>
      <c r="P6" s="2">
        <f>_xlfn.STDEV.P(B6:F6)</f>
        <v>0.46470414040956282</v>
      </c>
      <c r="Q6" s="2">
        <f>_xlfn.STDEV.P(A6:F6)</f>
        <v>0.48091040267135154</v>
      </c>
      <c r="R6" s="2"/>
      <c r="S6" s="2"/>
      <c r="T6" s="2"/>
      <c r="U6" s="2"/>
      <c r="V6" s="2"/>
      <c r="W6" s="2"/>
    </row>
    <row r="7" spans="1:23" x14ac:dyDescent="0.25">
      <c r="A7">
        <v>0.42813888431792002</v>
      </c>
      <c r="B7">
        <v>0</v>
      </c>
      <c r="C7">
        <v>3.9090462488595691E-2</v>
      </c>
      <c r="D7">
        <v>0.42739279898679206</v>
      </c>
      <c r="E7">
        <v>1.9144230035847757E-2</v>
      </c>
      <c r="L7" s="2"/>
      <c r="M7" s="2">
        <f>_xlfn.STDEV.P(D7:E7)</f>
        <v>0.20412428447547218</v>
      </c>
      <c r="N7" s="2">
        <f>_xlfn.STDEV.P(C7:E7)</f>
        <v>0.18792535479383876</v>
      </c>
      <c r="O7" s="2">
        <f>_xlfn.STDEV.P(B7:E7)</f>
        <v>0.17720091372445604</v>
      </c>
      <c r="P7" s="2">
        <f>_xlfn.STDEV.P(A7:E7)</f>
        <v>0.20043366821609865</v>
      </c>
      <c r="Q7" s="2"/>
      <c r="R7" s="2"/>
      <c r="S7" s="2"/>
      <c r="T7" s="2"/>
      <c r="U7" s="2"/>
      <c r="V7" s="2"/>
      <c r="W7" s="2"/>
    </row>
    <row r="8" spans="1:23" x14ac:dyDescent="0.25">
      <c r="A8">
        <v>0.4039493170972519</v>
      </c>
      <c r="B8">
        <v>0.39165697835354041</v>
      </c>
      <c r="C8">
        <v>0</v>
      </c>
      <c r="D8">
        <v>-0.12549303419576624</v>
      </c>
      <c r="L8" s="2"/>
      <c r="M8" s="2">
        <f>_xlfn.STDEV.P(C8:D8)</f>
        <v>6.274651709788312E-2</v>
      </c>
      <c r="N8" s="2">
        <f>_xlfn.STDEV.P(B8:D8)</f>
        <v>0.22024930969861137</v>
      </c>
      <c r="O8" s="2">
        <f>_xlfn.STDEV.P(A8:D8)</f>
        <v>0.23455052514360303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0.49201908836597003</v>
      </c>
      <c r="B9">
        <v>-0.18059015667386369</v>
      </c>
      <c r="C9">
        <v>0.42683697101550983</v>
      </c>
      <c r="L9" s="2"/>
      <c r="M9" s="2">
        <f>_xlfn.STDEV.P(B9:C9)</f>
        <v>0.30371356384468673</v>
      </c>
      <c r="N9" s="2">
        <f>_xlfn.STDEV.P(A9:C9)</f>
        <v>0.30287871066893846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0.91890735560309345</v>
      </c>
      <c r="B10">
        <v>-0.58877262913137351</v>
      </c>
      <c r="L10" s="2"/>
      <c r="M10" s="2">
        <f>_xlfn.STDEV.P(A10:B10)</f>
        <v>0.75383999236723342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0.58041796939279244</v>
      </c>
      <c r="L11" s="2"/>
      <c r="M11" s="2">
        <f>_xlfn.STDEV.P(J1:K1)</f>
        <v>0.45030157361952683</v>
      </c>
      <c r="N11" s="2">
        <f>_xlfn.STDEV.P(I1:J1)</f>
        <v>0.49316870972868393</v>
      </c>
      <c r="O11" s="2">
        <f>_xlfn.STDEV.P(H1:I1)</f>
        <v>7.6439008605049555E-2</v>
      </c>
      <c r="P11" s="2">
        <f>_xlfn.STDEV.P(G1:H1)</f>
        <v>0.3505812685077741</v>
      </c>
      <c r="Q11" s="2">
        <f>_xlfn.STDEV.P(F1:G1)</f>
        <v>0.10730511883301273</v>
      </c>
      <c r="R11" s="2">
        <f>_xlfn.STDEV.P(E1:F1)</f>
        <v>0.3660798427337178</v>
      </c>
      <c r="S11" s="2">
        <f>_xlfn.STDEV.P(D1:E1)</f>
        <v>0.19927391961335214</v>
      </c>
      <c r="T11" s="2">
        <f>_xlfn.STDEV.P(C1:D1)</f>
        <v>0.14765695675773474</v>
      </c>
      <c r="U11" s="2">
        <f>_xlfn.STDEV.P(B1:C1)</f>
        <v>0.19019542711620438</v>
      </c>
      <c r="V11" s="2">
        <f>_xlfn.STDEV.P(A1:B1)</f>
        <v>0.79738647533078399</v>
      </c>
    </row>
    <row r="12" spans="1:23" x14ac:dyDescent="0.25">
      <c r="A12">
        <v>0.14000000000000001</v>
      </c>
      <c r="B12">
        <v>0.65</v>
      </c>
      <c r="M12">
        <v>0.13</v>
      </c>
    </row>
    <row r="13" spans="1:23" x14ac:dyDescent="0.25">
      <c r="A13">
        <f>_xlfn.STDEV.S(A1:A11)</f>
        <v>0.48096515247846117</v>
      </c>
      <c r="B13" s="2">
        <f t="shared" ref="B13:J13" si="0">_xlfn.STDEV.S(B1:B11)</f>
        <v>0.47849906333947678</v>
      </c>
      <c r="C13" s="2">
        <f t="shared" si="0"/>
        <v>0.41194988737100541</v>
      </c>
      <c r="D13" s="2">
        <f t="shared" si="0"/>
        <v>0.48413133587987794</v>
      </c>
      <c r="E13" s="2">
        <f t="shared" si="0"/>
        <v>0.36808588282798665</v>
      </c>
      <c r="F13" s="2">
        <f t="shared" si="0"/>
        <v>0.51997191924486608</v>
      </c>
      <c r="G13" s="2">
        <f t="shared" si="0"/>
        <v>0.5193973030574478</v>
      </c>
      <c r="H13" s="2">
        <f t="shared" si="0"/>
        <v>0.59202828093418869</v>
      </c>
      <c r="I13" s="2">
        <f t="shared" si="0"/>
        <v>0.32480321408599616</v>
      </c>
      <c r="J13" s="2">
        <f t="shared" si="0"/>
        <v>0.6413102793023675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5</v>
      </c>
      <c r="C1" s="3">
        <v>13</v>
      </c>
      <c r="D1" s="3">
        <v>22416480.920000002</v>
      </c>
      <c r="E1" s="3">
        <v>220.46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-0.42580085447238886</v>
      </c>
      <c r="H2">
        <f>E2/E$1</f>
        <v>0.1465118388823369</v>
      </c>
      <c r="J2" s="2">
        <v>1314</v>
      </c>
      <c r="K2" s="3">
        <v>5</v>
      </c>
      <c r="L2" s="3">
        <v>13</v>
      </c>
      <c r="M2" s="3">
        <v>941789.12</v>
      </c>
      <c r="N2" s="3">
        <v>91.34</v>
      </c>
      <c r="O2" s="2">
        <f t="shared" ref="O2:O6" si="0">N2/E$1</f>
        <v>0.41431552209017508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1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2">(D3-D2)/$D$1</f>
        <v>0.6144480255021223</v>
      </c>
      <c r="H3">
        <f>E3/E$1</f>
        <v>0.12392270706704164</v>
      </c>
      <c r="J3" s="2">
        <v>1415</v>
      </c>
      <c r="K3" s="3">
        <v>5</v>
      </c>
      <c r="L3" s="3">
        <v>13</v>
      </c>
      <c r="M3" s="3">
        <v>-1518860.22</v>
      </c>
      <c r="N3" s="3">
        <v>-143.63</v>
      </c>
      <c r="O3" s="2">
        <f t="shared" si="0"/>
        <v>-0.65150140615077556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2"/>
        <v>1.7039222929912055</v>
      </c>
      <c r="H4">
        <f>E4/E$1</f>
        <v>0.17994193958087634</v>
      </c>
      <c r="J4" s="2">
        <v>1516</v>
      </c>
      <c r="K4" s="3">
        <v>5</v>
      </c>
      <c r="L4" s="3">
        <v>13</v>
      </c>
      <c r="M4" s="3">
        <v>1121743.2</v>
      </c>
      <c r="N4" s="3">
        <v>89.82</v>
      </c>
      <c r="O4" s="2">
        <f t="shared" si="0"/>
        <v>0.40742084731924155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1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2"/>
        <v>2.0240953159386446</v>
      </c>
      <c r="H5">
        <f>E5/E$1</f>
        <v>0.22230790166016509</v>
      </c>
      <c r="J5" s="2">
        <v>1617</v>
      </c>
      <c r="K5" s="3">
        <v>5</v>
      </c>
      <c r="L5" s="3">
        <v>13</v>
      </c>
      <c r="M5" s="3">
        <v>-1485249.72</v>
      </c>
      <c r="N5" s="3">
        <v>-130.12</v>
      </c>
      <c r="O5" s="2">
        <f t="shared" si="0"/>
        <v>-0.5902204481538601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1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2"/>
        <v>-0.5876063146132755</v>
      </c>
      <c r="H6">
        <f>E6/E$1</f>
        <v>0.15667241222897577</v>
      </c>
      <c r="J6" s="2">
        <v>1718</v>
      </c>
      <c r="K6" s="3">
        <v>5</v>
      </c>
      <c r="L6" s="3">
        <v>13</v>
      </c>
      <c r="M6" s="3">
        <v>51772.27</v>
      </c>
      <c r="N6" s="3">
        <v>4.66</v>
      </c>
      <c r="O6" s="2">
        <f t="shared" si="0"/>
        <v>2.1137621337204027E-2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1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1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17</v>
      </c>
      <c r="C1" s="3">
        <v>13</v>
      </c>
      <c r="D1" s="3">
        <v>24911150.219999999</v>
      </c>
      <c r="E1" s="3">
        <v>214.4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-0.80771483903002206</v>
      </c>
      <c r="H2">
        <f>E2/E$1</f>
        <v>4.7807835820895518E-2</v>
      </c>
      <c r="J2" s="2">
        <v>1415</v>
      </c>
      <c r="K2" s="3">
        <v>17</v>
      </c>
      <c r="L2" s="3">
        <v>3</v>
      </c>
      <c r="M2" s="3">
        <v>-617697.6</v>
      </c>
      <c r="N2" s="3">
        <v>-61.5</v>
      </c>
      <c r="O2" s="2">
        <f t="shared" ref="O2:O5" si="0">N2/E$1</f>
        <v>-0.28684701492537312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1.76615018902969</v>
      </c>
      <c r="H3">
        <f t="shared" ref="H3:H5" si="3">E3/E$1</f>
        <v>0.21627798507462684</v>
      </c>
      <c r="J3" s="2">
        <v>1516</v>
      </c>
      <c r="K3" s="3">
        <v>17</v>
      </c>
      <c r="L3" s="3">
        <v>3</v>
      </c>
      <c r="M3" s="3">
        <v>2169168.13</v>
      </c>
      <c r="N3" s="3">
        <v>180.48</v>
      </c>
      <c r="O3" s="2">
        <f t="shared" si="0"/>
        <v>0.84179104477611932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2.4303639047302088</v>
      </c>
      <c r="H4">
        <f t="shared" si="3"/>
        <v>0.31002798507462687</v>
      </c>
      <c r="J4" s="2">
        <v>1617</v>
      </c>
      <c r="K4" s="3">
        <v>17</v>
      </c>
      <c r="L4" s="3">
        <v>3</v>
      </c>
      <c r="M4" s="3">
        <v>-795048.47</v>
      </c>
      <c r="N4" s="3">
        <v>-74.319999999999993</v>
      </c>
      <c r="O4" s="2">
        <f t="shared" si="0"/>
        <v>-0.3466417910447761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-0.17082982248581174</v>
      </c>
      <c r="H5">
        <f t="shared" si="3"/>
        <v>0.22369402985074627</v>
      </c>
      <c r="J5" s="2">
        <v>1718</v>
      </c>
      <c r="K5" s="3">
        <v>17</v>
      </c>
      <c r="L5" s="3">
        <v>3</v>
      </c>
      <c r="M5" s="3">
        <v>-883615.5</v>
      </c>
      <c r="N5" s="3">
        <v>-82.55</v>
      </c>
      <c r="O5" s="2">
        <f t="shared" si="0"/>
        <v>-0.38502798507462682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N2" sqref="N2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17</v>
      </c>
      <c r="C1" s="3">
        <v>13</v>
      </c>
      <c r="D1" s="3">
        <v>23385754.449999999</v>
      </c>
      <c r="E1" s="3">
        <v>178.93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0.52102667185920093</v>
      </c>
      <c r="H2">
        <f>E2/E$1</f>
        <v>0.41776113563963557</v>
      </c>
      <c r="J2" s="2">
        <v>1516</v>
      </c>
      <c r="K2" s="3">
        <v>17</v>
      </c>
      <c r="L2" s="3">
        <v>13</v>
      </c>
      <c r="M2" s="3">
        <v>-934488.35</v>
      </c>
      <c r="N2" s="3">
        <v>-78.680000000000007</v>
      </c>
      <c r="O2" s="2">
        <f t="shared" ref="O2:O4" si="0">N2/E$1</f>
        <v>-0.43972503213547198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2.9913638287602904</v>
      </c>
      <c r="H3">
        <f>E3/E$1</f>
        <v>0.56888168557536467</v>
      </c>
      <c r="J3" s="2">
        <v>1617</v>
      </c>
      <c r="K3" s="3">
        <v>17</v>
      </c>
      <c r="L3" s="3">
        <v>13</v>
      </c>
      <c r="M3" s="3">
        <v>-781236.22</v>
      </c>
      <c r="N3" s="3">
        <v>-71.7</v>
      </c>
      <c r="O3" s="2">
        <f t="shared" si="0"/>
        <v>-0.4007153635499916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-0.23500742222152277</v>
      </c>
      <c r="H4">
        <f>E4/E$1</f>
        <v>0.35701112166769128</v>
      </c>
      <c r="J4" s="2">
        <v>1718</v>
      </c>
      <c r="K4" s="3">
        <v>17</v>
      </c>
      <c r="L4" s="3">
        <v>13</v>
      </c>
      <c r="M4" s="3">
        <v>268009.08</v>
      </c>
      <c r="N4" s="3">
        <v>25.29</v>
      </c>
      <c r="O4" s="2">
        <f t="shared" si="0"/>
        <v>0.14134018890068742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N2" sqref="N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6</v>
      </c>
      <c r="C1" s="3">
        <v>13</v>
      </c>
      <c r="D1" s="3">
        <v>25602183.32</v>
      </c>
      <c r="E1" s="3">
        <v>171.95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-0.27130479354758402</v>
      </c>
      <c r="H2">
        <f>E2/E$1</f>
        <v>0.21750508868857227</v>
      </c>
      <c r="J2" s="2">
        <v>1617</v>
      </c>
      <c r="K2" s="3">
        <v>6</v>
      </c>
      <c r="L2" s="3">
        <v>13</v>
      </c>
      <c r="M2" s="3">
        <v>1137833.3799999999</v>
      </c>
      <c r="N2" s="3">
        <v>93.99</v>
      </c>
      <c r="O2" s="2">
        <f t="shared" ref="O2:O3" si="0">N2/E$1</f>
        <v>0.54661238732189588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-0.31099541279278686</v>
      </c>
      <c r="H3">
        <f>E3/E$1</f>
        <v>5.9726664728118641E-2</v>
      </c>
      <c r="J3" s="2">
        <v>1718</v>
      </c>
      <c r="K3" s="3">
        <v>6</v>
      </c>
      <c r="L3" s="3">
        <v>13</v>
      </c>
      <c r="M3" s="3">
        <v>-654645.22</v>
      </c>
      <c r="N3" s="3">
        <v>-61.96</v>
      </c>
      <c r="O3" s="2">
        <f t="shared" si="0"/>
        <v>-0.36033730735678982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2" sqref="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3</v>
      </c>
      <c r="C1" s="3">
        <v>14</v>
      </c>
      <c r="D1" s="3">
        <v>29127281.48</v>
      </c>
      <c r="E1" s="3">
        <v>188.31</v>
      </c>
      <c r="F1" s="1">
        <v>1</v>
      </c>
    </row>
    <row r="2" spans="1:16" x14ac:dyDescent="0.25">
      <c r="A2">
        <v>1718</v>
      </c>
      <c r="B2" s="3">
        <v>3</v>
      </c>
      <c r="C2" s="3">
        <v>14</v>
      </c>
      <c r="D2" s="3">
        <v>-723585.72</v>
      </c>
      <c r="E2" s="3">
        <v>-66.66</v>
      </c>
      <c r="F2" s="1">
        <v>2819</v>
      </c>
      <c r="G2">
        <f>(D2-D1)/$D$1</f>
        <v>-1.0248421989019758</v>
      </c>
      <c r="H2">
        <f>E2/E$1</f>
        <v>-0.35399075991715784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X13"/>
  <sheetViews>
    <sheetView topLeftCell="B1" workbookViewId="0">
      <selection activeCell="N1" sqref="N1"/>
    </sheetView>
  </sheetViews>
  <sheetFormatPr defaultRowHeight="13.8" x14ac:dyDescent="0.25"/>
  <cols>
    <col min="1" max="16384" width="8.88671875" style="2"/>
  </cols>
  <sheetData>
    <row r="1" spans="1:24" x14ac:dyDescent="0.25">
      <c r="A1" s="2">
        <v>1.2143820964291592</v>
      </c>
      <c r="L1" s="2">
        <f>AVERAGE(A1:K1)</f>
        <v>1.2143820964291592</v>
      </c>
      <c r="M1" s="2">
        <f>AVERAGE(N1:X1)</f>
        <v>368.99</v>
      </c>
      <c r="N1" s="3">
        <v>368.99</v>
      </c>
    </row>
    <row r="2" spans="1:24" x14ac:dyDescent="0.25">
      <c r="A2" s="2">
        <v>-0.48385716636498272</v>
      </c>
      <c r="B2" s="2">
        <v>-0.38039085423240876</v>
      </c>
      <c r="L2" s="2">
        <f t="shared" ref="L2:L11" si="0">AVERAGE(A2:K2)</f>
        <v>-0.43212401029869574</v>
      </c>
      <c r="M2" s="2">
        <f t="shared" ref="M2:M11" si="1">AVERAGE(N2:X2)</f>
        <v>-142.22</v>
      </c>
      <c r="N2" s="3">
        <v>-147.02000000000001</v>
      </c>
      <c r="O2" s="3">
        <v>-137.41999999999999</v>
      </c>
    </row>
    <row r="3" spans="1:24" x14ac:dyDescent="0.25">
      <c r="A3" s="2">
        <v>2.2544018430146452E-2</v>
      </c>
      <c r="B3" s="2">
        <v>0.52502352876044955</v>
      </c>
      <c r="C3" s="2">
        <v>0</v>
      </c>
      <c r="L3" s="2">
        <f t="shared" si="0"/>
        <v>0.18252251573019865</v>
      </c>
      <c r="M3" s="2">
        <f t="shared" si="1"/>
        <v>65.506666666666661</v>
      </c>
      <c r="N3" s="3">
        <v>6.85</v>
      </c>
      <c r="O3" s="3">
        <v>189.67</v>
      </c>
      <c r="P3" s="3">
        <v>0</v>
      </c>
    </row>
    <row r="4" spans="1:24" x14ac:dyDescent="0.25">
      <c r="A4" s="2">
        <v>-0.10182655915747901</v>
      </c>
      <c r="B4" s="2">
        <v>0.41850744616065993</v>
      </c>
      <c r="C4" s="2">
        <v>0.19141694153975716</v>
      </c>
      <c r="D4" s="2">
        <v>0.29531391351546948</v>
      </c>
      <c r="L4" s="2">
        <f t="shared" si="0"/>
        <v>0.20085293551460187</v>
      </c>
      <c r="M4" s="2">
        <f t="shared" si="1"/>
        <v>64.102500000000006</v>
      </c>
      <c r="N4" s="3">
        <v>-30.94</v>
      </c>
      <c r="O4" s="3">
        <v>151.19</v>
      </c>
      <c r="P4" s="3">
        <v>54.55</v>
      </c>
      <c r="Q4" s="3">
        <v>81.61</v>
      </c>
    </row>
    <row r="5" spans="1:24" x14ac:dyDescent="0.25">
      <c r="A5" s="2">
        <v>0.36432450222149088</v>
      </c>
      <c r="B5" s="2">
        <v>-0.20912915905442064</v>
      </c>
      <c r="C5" s="2">
        <v>0.16152010667415256</v>
      </c>
      <c r="D5" s="2">
        <v>0.12227248055002712</v>
      </c>
      <c r="E5" s="2">
        <v>-0.10323392571123483</v>
      </c>
      <c r="L5" s="2">
        <f t="shared" si="0"/>
        <v>6.7150800936003036E-2</v>
      </c>
      <c r="M5" s="2">
        <f t="shared" si="1"/>
        <v>17.580000000000002</v>
      </c>
      <c r="N5" s="3">
        <v>110.7</v>
      </c>
      <c r="O5" s="3">
        <v>-75.55</v>
      </c>
      <c r="P5" s="3">
        <v>46.03</v>
      </c>
      <c r="Q5" s="3">
        <v>33.79</v>
      </c>
      <c r="R5" s="3">
        <v>-27.07</v>
      </c>
    </row>
    <row r="6" spans="1:24" x14ac:dyDescent="0.25">
      <c r="A6" s="2">
        <v>0.80964291591245674</v>
      </c>
      <c r="B6" s="2">
        <v>0.36195537839782982</v>
      </c>
      <c r="C6" s="2">
        <v>1.1496245350550915</v>
      </c>
      <c r="D6" s="2">
        <v>0.57152162113262162</v>
      </c>
      <c r="E6" s="2">
        <v>0.97341926626496822</v>
      </c>
      <c r="F6" s="2">
        <v>0.6289257597562008</v>
      </c>
      <c r="L6" s="2">
        <f t="shared" si="0"/>
        <v>0.74918157941986141</v>
      </c>
      <c r="M6" s="2">
        <f t="shared" si="1"/>
        <v>211.02833333333331</v>
      </c>
      <c r="N6" s="3">
        <v>246.01</v>
      </c>
      <c r="O6" s="3">
        <v>130.76</v>
      </c>
      <c r="P6" s="3">
        <v>327.62</v>
      </c>
      <c r="Q6" s="3">
        <v>157.94</v>
      </c>
      <c r="R6" s="3">
        <v>255.25</v>
      </c>
      <c r="S6" s="3">
        <v>148.59</v>
      </c>
    </row>
    <row r="7" spans="1:24" x14ac:dyDescent="0.25">
      <c r="A7" s="2">
        <v>0.42813888431792002</v>
      </c>
      <c r="B7" s="2">
        <v>0.96282455848973036</v>
      </c>
      <c r="C7" s="2">
        <v>-0.23082321566425712</v>
      </c>
      <c r="D7" s="2">
        <v>0.94141487244436406</v>
      </c>
      <c r="E7" s="2">
        <v>0.15647166501411028</v>
      </c>
      <c r="F7" s="2">
        <v>0.38660797426563959</v>
      </c>
      <c r="G7" s="2">
        <v>0.41431552209017508</v>
      </c>
      <c r="L7" s="2">
        <f t="shared" si="0"/>
        <v>0.43699289442252592</v>
      </c>
      <c r="M7" s="2">
        <f t="shared" si="1"/>
        <v>128.00142857142856</v>
      </c>
      <c r="N7" s="3">
        <v>130.09</v>
      </c>
      <c r="O7" s="3">
        <v>347.83</v>
      </c>
      <c r="P7" s="3">
        <v>-65.78</v>
      </c>
      <c r="Q7" s="3">
        <v>260.16000000000003</v>
      </c>
      <c r="R7" s="3">
        <v>41.03</v>
      </c>
      <c r="S7" s="3">
        <v>91.34</v>
      </c>
      <c r="T7" s="3">
        <v>91.34</v>
      </c>
    </row>
    <row r="8" spans="1:24" x14ac:dyDescent="0.25">
      <c r="A8" s="2">
        <v>0.4039493170972519</v>
      </c>
      <c r="B8" s="2">
        <v>0</v>
      </c>
      <c r="C8" s="2">
        <v>-0.14043090743210049</v>
      </c>
      <c r="D8" s="2">
        <v>-0.51908811290030754</v>
      </c>
      <c r="E8" s="2">
        <v>6.8377698116085725E-2</v>
      </c>
      <c r="F8" s="2">
        <v>-0.60793193938880896</v>
      </c>
      <c r="G8" s="2">
        <v>-0.65150140615077556</v>
      </c>
      <c r="H8" s="2">
        <v>-0.28684701492537312</v>
      </c>
      <c r="L8" s="2">
        <f t="shared" si="0"/>
        <v>-0.21668404569800354</v>
      </c>
      <c r="M8" s="2">
        <f t="shared" si="1"/>
        <v>-48.944999999999993</v>
      </c>
      <c r="N8" s="3">
        <v>122.74</v>
      </c>
      <c r="O8" s="3">
        <v>0</v>
      </c>
      <c r="P8" s="3">
        <v>-40.020000000000003</v>
      </c>
      <c r="Q8" s="3">
        <v>-143.44999999999999</v>
      </c>
      <c r="R8" s="3">
        <v>17.93</v>
      </c>
      <c r="S8" s="3">
        <v>-143.63</v>
      </c>
      <c r="T8" s="3">
        <v>-143.63</v>
      </c>
      <c r="U8" s="3">
        <v>-61.5</v>
      </c>
    </row>
    <row r="9" spans="1:24" x14ac:dyDescent="0.25">
      <c r="A9" s="2">
        <v>0.49201908836597003</v>
      </c>
      <c r="B9" s="2">
        <v>0.39165697835354041</v>
      </c>
      <c r="C9" s="2">
        <v>3.9090462488595691E-2</v>
      </c>
      <c r="D9" s="2">
        <v>-0.31800253301972131</v>
      </c>
      <c r="E9" s="2">
        <v>0.40424071390435506</v>
      </c>
      <c r="F9" s="2">
        <v>0.38017438415305171</v>
      </c>
      <c r="G9" s="2">
        <v>0.40742084731924155</v>
      </c>
      <c r="H9" s="2">
        <v>0.84179104477611932</v>
      </c>
      <c r="I9" s="2">
        <v>-0.43972503213547198</v>
      </c>
      <c r="L9" s="2">
        <f t="shared" si="0"/>
        <v>0.24429621713396454</v>
      </c>
      <c r="M9" s="2">
        <f t="shared" si="1"/>
        <v>66.854444444444454</v>
      </c>
      <c r="N9" s="3">
        <v>149.5</v>
      </c>
      <c r="O9" s="3">
        <v>141.49</v>
      </c>
      <c r="P9" s="3">
        <v>11.14</v>
      </c>
      <c r="Q9" s="3">
        <v>-87.88</v>
      </c>
      <c r="R9" s="3">
        <v>106</v>
      </c>
      <c r="S9" s="3">
        <v>89.82</v>
      </c>
      <c r="T9" s="3">
        <v>89.82</v>
      </c>
      <c r="U9" s="3">
        <v>180.48</v>
      </c>
      <c r="V9" s="3">
        <v>-78.680000000000007</v>
      </c>
    </row>
    <row r="10" spans="1:24" x14ac:dyDescent="0.25">
      <c r="A10" s="2">
        <v>0.91890735560309345</v>
      </c>
      <c r="B10" s="2">
        <v>-0.18059015667386369</v>
      </c>
      <c r="C10" s="2">
        <v>0</v>
      </c>
      <c r="D10" s="2">
        <v>0.42739279898679206</v>
      </c>
      <c r="E10" s="2">
        <v>0.48486004118678966</v>
      </c>
      <c r="F10" s="2">
        <v>-0.55074917463811057</v>
      </c>
      <c r="G10" s="2">
        <v>-0.5902204481538601</v>
      </c>
      <c r="H10" s="2">
        <v>-0.3466417910447761</v>
      </c>
      <c r="I10" s="2">
        <v>-0.4007153635499916</v>
      </c>
      <c r="J10" s="2">
        <v>0.54661238732189588</v>
      </c>
      <c r="L10" s="2">
        <f t="shared" si="0"/>
        <v>3.0885564903796903E-2</v>
      </c>
      <c r="M10" s="2">
        <f t="shared" si="1"/>
        <v>14.694999999999997</v>
      </c>
      <c r="N10" s="3">
        <v>279.20999999999998</v>
      </c>
      <c r="O10" s="3">
        <v>-65.239999999999995</v>
      </c>
      <c r="P10" s="3">
        <v>0</v>
      </c>
      <c r="Q10" s="3">
        <v>118.11</v>
      </c>
      <c r="R10" s="3">
        <v>127.14</v>
      </c>
      <c r="S10" s="3">
        <v>-130.12</v>
      </c>
      <c r="T10" s="3">
        <v>-130.12</v>
      </c>
      <c r="U10" s="3">
        <v>-74.319999999999993</v>
      </c>
      <c r="V10" s="3">
        <v>-71.7</v>
      </c>
      <c r="W10" s="3">
        <v>93.99</v>
      </c>
    </row>
    <row r="11" spans="1:24" x14ac:dyDescent="0.25">
      <c r="A11" s="2">
        <v>0.58041796939279244</v>
      </c>
      <c r="B11" s="2">
        <v>-0.58877262913137351</v>
      </c>
      <c r="C11" s="2">
        <v>0.42683697101550983</v>
      </c>
      <c r="D11" s="2">
        <v>-0.12549303419576624</v>
      </c>
      <c r="E11" s="2">
        <v>1.9144230035847757E-2</v>
      </c>
      <c r="F11" s="2">
        <v>1.9724032845170575E-2</v>
      </c>
      <c r="G11" s="2">
        <v>2.1137621337204027E-2</v>
      </c>
      <c r="H11" s="2">
        <v>-0.38502798507462682</v>
      </c>
      <c r="I11" s="2">
        <v>0.14134018890068742</v>
      </c>
      <c r="J11" s="2">
        <v>-0.36033730735678982</v>
      </c>
      <c r="K11" s="2">
        <v>-0.35399075991715784</v>
      </c>
      <c r="L11" s="2">
        <f t="shared" si="0"/>
        <v>-5.5001882013500196E-2</v>
      </c>
      <c r="M11" s="2">
        <f t="shared" si="1"/>
        <v>-10.99272727272727</v>
      </c>
      <c r="N11" s="3">
        <v>176.36</v>
      </c>
      <c r="O11" s="3">
        <v>-212.7</v>
      </c>
      <c r="P11" s="3">
        <v>121.64</v>
      </c>
      <c r="Q11" s="3">
        <v>-34.68</v>
      </c>
      <c r="R11" s="3">
        <v>5.0199999999999996</v>
      </c>
      <c r="S11" s="3">
        <v>4.66</v>
      </c>
      <c r="T11" s="3">
        <v>4.66</v>
      </c>
      <c r="U11" s="3">
        <v>-82.55</v>
      </c>
      <c r="V11" s="3">
        <v>25.29</v>
      </c>
      <c r="W11" s="3">
        <v>-61.96</v>
      </c>
      <c r="X11" s="3">
        <v>-66.66</v>
      </c>
    </row>
    <row r="12" spans="1:24" x14ac:dyDescent="0.25">
      <c r="A12" s="2">
        <f>AVERAGE(A1:A11)</f>
        <v>0.4226038565679836</v>
      </c>
      <c r="B12" s="2">
        <f t="shared" ref="B12:K12" si="2">AVERAGE(B1:B11)</f>
        <v>0.13010850910701438</v>
      </c>
      <c r="C12" s="2">
        <f t="shared" si="2"/>
        <v>0.177470543741861</v>
      </c>
      <c r="D12" s="2">
        <f t="shared" si="2"/>
        <v>0.17441650081418489</v>
      </c>
      <c r="E12" s="2">
        <f t="shared" si="2"/>
        <v>0.28618281268727458</v>
      </c>
      <c r="F12" s="2">
        <f t="shared" si="2"/>
        <v>4.2791839498857197E-2</v>
      </c>
      <c r="G12" s="2">
        <f t="shared" si="2"/>
        <v>-7.9769572711602996E-2</v>
      </c>
      <c r="H12" s="2">
        <f t="shared" si="2"/>
        <v>-4.4181436567164181E-2</v>
      </c>
      <c r="I12" s="2">
        <f t="shared" si="2"/>
        <v>-0.23303340226159205</v>
      </c>
      <c r="J12" s="2">
        <f t="shared" si="2"/>
        <v>9.313753998255303E-2</v>
      </c>
      <c r="K12" s="2">
        <f t="shared" si="2"/>
        <v>-0.35399075991715784</v>
      </c>
      <c r="N12" s="2">
        <f>AVERAGE(N1:N11)</f>
        <v>128.40818181818179</v>
      </c>
      <c r="O12" s="2">
        <f t="shared" ref="O12:X12" si="3">AVERAGE(O1:O11)</f>
        <v>47.003</v>
      </c>
      <c r="P12" s="2">
        <f t="shared" si="3"/>
        <v>50.575555555555553</v>
      </c>
      <c r="Q12" s="2">
        <f t="shared" si="3"/>
        <v>48.2</v>
      </c>
      <c r="R12" s="2">
        <f t="shared" si="3"/>
        <v>75.042857142857159</v>
      </c>
      <c r="S12" s="2">
        <f t="shared" si="3"/>
        <v>10.11</v>
      </c>
      <c r="T12" s="2">
        <f t="shared" si="3"/>
        <v>-17.586000000000002</v>
      </c>
      <c r="U12" s="2">
        <f t="shared" si="3"/>
        <v>-9.4725000000000001</v>
      </c>
      <c r="V12" s="2">
        <f t="shared" si="3"/>
        <v>-41.696666666666665</v>
      </c>
      <c r="W12" s="2">
        <f t="shared" si="3"/>
        <v>16.014999999999997</v>
      </c>
      <c r="X12" s="2">
        <f t="shared" si="3"/>
        <v>-66.66</v>
      </c>
    </row>
    <row r="13" spans="1:24" x14ac:dyDescent="0.25">
      <c r="A13" s="2">
        <v>1</v>
      </c>
      <c r="E13" s="2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CD3B-A9C0-4E47-811E-92720434D833}">
  <dimension ref="A1:E66"/>
  <sheetViews>
    <sheetView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3">
        <v>368.99</v>
      </c>
      <c r="C1" s="2">
        <f>COUNT(A1:A66)</f>
        <v>66</v>
      </c>
      <c r="E1" s="2">
        <f>COUNT(A1:A66)</f>
        <v>66</v>
      </c>
    </row>
    <row r="2" spans="1:5" x14ac:dyDescent="0.25">
      <c r="A2" s="3">
        <v>-147.02000000000001</v>
      </c>
      <c r="C2" s="2">
        <f>AVERAGE(A1:A66)</f>
        <v>45.8139393939394</v>
      </c>
      <c r="E2" s="2">
        <v>0.65</v>
      </c>
    </row>
    <row r="3" spans="1:5" x14ac:dyDescent="0.25">
      <c r="A3" s="3">
        <v>6.85</v>
      </c>
      <c r="C3" s="2">
        <f>_xlfn.STDEV.S(A1:A66)</f>
        <v>131.72055514936841</v>
      </c>
      <c r="E3" s="2">
        <v>0.98</v>
      </c>
    </row>
    <row r="4" spans="1:5" x14ac:dyDescent="0.25">
      <c r="A4" s="3">
        <v>-30.94</v>
      </c>
      <c r="C4" s="2">
        <f>C3/SQRT(C1)</f>
        <v>16.213679525961179</v>
      </c>
      <c r="E4" s="2">
        <f>1-E3</f>
        <v>2.0000000000000018E-2</v>
      </c>
    </row>
    <row r="5" spans="1:5" x14ac:dyDescent="0.25">
      <c r="A5" s="3">
        <v>110.7</v>
      </c>
      <c r="C5" s="2">
        <v>0.99299999999999999</v>
      </c>
      <c r="E5" s="2">
        <f>_xlfn.NORM.S.INV(E4/2)</f>
        <v>-2.3263478740408408</v>
      </c>
    </row>
    <row r="6" spans="1:5" x14ac:dyDescent="0.25">
      <c r="A6" s="3">
        <v>246.01</v>
      </c>
      <c r="C6" s="2">
        <f>C1-1</f>
        <v>65</v>
      </c>
      <c r="E6" s="2">
        <f>E5*SQRT(E2*(1-E2)/E1)</f>
        <v>-0.13658197577661324</v>
      </c>
    </row>
    <row r="7" spans="1:5" x14ac:dyDescent="0.25">
      <c r="A7" s="3">
        <v>130.09</v>
      </c>
      <c r="C7" s="2">
        <f>TINV(1-C5,C6)</f>
        <v>2.7852666248196343</v>
      </c>
      <c r="E7" s="2">
        <f>E2+E6</f>
        <v>0.51341802422338678</v>
      </c>
    </row>
    <row r="8" spans="1:5" x14ac:dyDescent="0.25">
      <c r="A8" s="3">
        <v>122.74</v>
      </c>
      <c r="C8" s="2">
        <f>C7*C4</f>
        <v>45.159420449181106</v>
      </c>
      <c r="E8" s="2">
        <f>E2-E6</f>
        <v>0.78658197577661326</v>
      </c>
    </row>
    <row r="9" spans="1:5" x14ac:dyDescent="0.25">
      <c r="A9" s="3">
        <v>149.5</v>
      </c>
      <c r="C9" s="2">
        <f>C2-C8</f>
        <v>0.6545189447582942</v>
      </c>
    </row>
    <row r="10" spans="1:5" x14ac:dyDescent="0.25">
      <c r="A10" s="3">
        <v>279.20999999999998</v>
      </c>
      <c r="C10" s="2">
        <f>C2+C8</f>
        <v>90.973359843120505</v>
      </c>
    </row>
    <row r="11" spans="1:5" x14ac:dyDescent="0.25">
      <c r="A11" s="3">
        <v>176.36</v>
      </c>
    </row>
    <row r="12" spans="1:5" x14ac:dyDescent="0.25">
      <c r="A12" s="3">
        <v>-137.41999999999999</v>
      </c>
    </row>
    <row r="13" spans="1:5" x14ac:dyDescent="0.25">
      <c r="A13" s="3">
        <v>189.67</v>
      </c>
    </row>
    <row r="14" spans="1:5" x14ac:dyDescent="0.25">
      <c r="A14" s="3">
        <v>151.19</v>
      </c>
    </row>
    <row r="15" spans="1:5" x14ac:dyDescent="0.25">
      <c r="A15" s="3">
        <v>-75.55</v>
      </c>
    </row>
    <row r="16" spans="1:5" x14ac:dyDescent="0.25">
      <c r="A16" s="3">
        <v>130.76</v>
      </c>
    </row>
    <row r="17" spans="1:1" x14ac:dyDescent="0.25">
      <c r="A17" s="3">
        <v>347.83</v>
      </c>
    </row>
    <row r="18" spans="1:1" x14ac:dyDescent="0.25">
      <c r="A18" s="3">
        <v>0</v>
      </c>
    </row>
    <row r="19" spans="1:1" x14ac:dyDescent="0.25">
      <c r="A19" s="3">
        <v>141.49</v>
      </c>
    </row>
    <row r="20" spans="1:1" x14ac:dyDescent="0.25">
      <c r="A20" s="3">
        <v>-65.239999999999995</v>
      </c>
    </row>
    <row r="21" spans="1:1" x14ac:dyDescent="0.25">
      <c r="A21" s="3">
        <v>-212.7</v>
      </c>
    </row>
    <row r="22" spans="1:1" x14ac:dyDescent="0.25">
      <c r="A22" s="3">
        <v>0</v>
      </c>
    </row>
    <row r="23" spans="1:1" x14ac:dyDescent="0.25">
      <c r="A23" s="3">
        <v>54.55</v>
      </c>
    </row>
    <row r="24" spans="1:1" x14ac:dyDescent="0.25">
      <c r="A24" s="3">
        <v>46.03</v>
      </c>
    </row>
    <row r="25" spans="1:1" x14ac:dyDescent="0.25">
      <c r="A25" s="3">
        <v>327.62</v>
      </c>
    </row>
    <row r="26" spans="1:1" x14ac:dyDescent="0.25">
      <c r="A26" s="3">
        <v>-65.78</v>
      </c>
    </row>
    <row r="27" spans="1:1" x14ac:dyDescent="0.25">
      <c r="A27" s="3">
        <v>-40.020000000000003</v>
      </c>
    </row>
    <row r="28" spans="1:1" x14ac:dyDescent="0.25">
      <c r="A28" s="3">
        <v>11.14</v>
      </c>
    </row>
    <row r="29" spans="1:1" x14ac:dyDescent="0.25">
      <c r="A29" s="3">
        <v>0</v>
      </c>
    </row>
    <row r="30" spans="1:1" x14ac:dyDescent="0.25">
      <c r="A30" s="3">
        <v>121.64</v>
      </c>
    </row>
    <row r="31" spans="1:1" x14ac:dyDescent="0.25">
      <c r="A31" s="3">
        <v>81.61</v>
      </c>
    </row>
    <row r="32" spans="1:1" x14ac:dyDescent="0.25">
      <c r="A32" s="3">
        <v>33.79</v>
      </c>
    </row>
    <row r="33" spans="1:1" x14ac:dyDescent="0.25">
      <c r="A33" s="3">
        <v>157.94</v>
      </c>
    </row>
    <row r="34" spans="1:1" x14ac:dyDescent="0.25">
      <c r="A34" s="3">
        <v>260.16000000000003</v>
      </c>
    </row>
    <row r="35" spans="1:1" x14ac:dyDescent="0.25">
      <c r="A35" s="3">
        <v>-143.44999999999999</v>
      </c>
    </row>
    <row r="36" spans="1:1" x14ac:dyDescent="0.25">
      <c r="A36" s="3">
        <v>-87.88</v>
      </c>
    </row>
    <row r="37" spans="1:1" x14ac:dyDescent="0.25">
      <c r="A37" s="3">
        <v>118.11</v>
      </c>
    </row>
    <row r="38" spans="1:1" x14ac:dyDescent="0.25">
      <c r="A38" s="3">
        <v>-34.68</v>
      </c>
    </row>
    <row r="39" spans="1:1" x14ac:dyDescent="0.25">
      <c r="A39" s="3">
        <v>-27.07</v>
      </c>
    </row>
    <row r="40" spans="1:1" x14ac:dyDescent="0.25">
      <c r="A40" s="3">
        <v>255.25</v>
      </c>
    </row>
    <row r="41" spans="1:1" x14ac:dyDescent="0.25">
      <c r="A41" s="3">
        <v>41.03</v>
      </c>
    </row>
    <row r="42" spans="1:1" x14ac:dyDescent="0.25">
      <c r="A42" s="3">
        <v>17.93</v>
      </c>
    </row>
    <row r="43" spans="1:1" x14ac:dyDescent="0.25">
      <c r="A43" s="3">
        <v>106</v>
      </c>
    </row>
    <row r="44" spans="1:1" x14ac:dyDescent="0.25">
      <c r="A44" s="3">
        <v>127.14</v>
      </c>
    </row>
    <row r="45" spans="1:1" x14ac:dyDescent="0.25">
      <c r="A45" s="3">
        <v>5.0199999999999996</v>
      </c>
    </row>
    <row r="46" spans="1:1" x14ac:dyDescent="0.25">
      <c r="A46" s="3">
        <v>148.59</v>
      </c>
    </row>
    <row r="47" spans="1:1" x14ac:dyDescent="0.25">
      <c r="A47" s="3">
        <v>91.34</v>
      </c>
    </row>
    <row r="48" spans="1:1" x14ac:dyDescent="0.25">
      <c r="A48" s="3">
        <v>-143.63</v>
      </c>
    </row>
    <row r="49" spans="1:1" x14ac:dyDescent="0.25">
      <c r="A49" s="3">
        <v>89.82</v>
      </c>
    </row>
    <row r="50" spans="1:1" x14ac:dyDescent="0.25">
      <c r="A50" s="3">
        <v>-130.12</v>
      </c>
    </row>
    <row r="51" spans="1:1" x14ac:dyDescent="0.25">
      <c r="A51" s="3">
        <v>4.66</v>
      </c>
    </row>
    <row r="52" spans="1:1" x14ac:dyDescent="0.25">
      <c r="A52" s="3">
        <v>91.34</v>
      </c>
    </row>
    <row r="53" spans="1:1" x14ac:dyDescent="0.25">
      <c r="A53" s="3">
        <v>-143.63</v>
      </c>
    </row>
    <row r="54" spans="1:1" x14ac:dyDescent="0.25">
      <c r="A54" s="3">
        <v>89.82</v>
      </c>
    </row>
    <row r="55" spans="1:1" x14ac:dyDescent="0.25">
      <c r="A55" s="3">
        <v>-130.12</v>
      </c>
    </row>
    <row r="56" spans="1:1" x14ac:dyDescent="0.25">
      <c r="A56" s="3">
        <v>4.66</v>
      </c>
    </row>
    <row r="57" spans="1:1" x14ac:dyDescent="0.25">
      <c r="A57" s="3">
        <v>-61.5</v>
      </c>
    </row>
    <row r="58" spans="1:1" x14ac:dyDescent="0.25">
      <c r="A58" s="3">
        <v>180.48</v>
      </c>
    </row>
    <row r="59" spans="1:1" x14ac:dyDescent="0.25">
      <c r="A59" s="3">
        <v>-74.319999999999993</v>
      </c>
    </row>
    <row r="60" spans="1:1" x14ac:dyDescent="0.25">
      <c r="A60" s="3">
        <v>-82.55</v>
      </c>
    </row>
    <row r="61" spans="1:1" x14ac:dyDescent="0.25">
      <c r="A61" s="3">
        <v>-78.680000000000007</v>
      </c>
    </row>
    <row r="62" spans="1:1" x14ac:dyDescent="0.25">
      <c r="A62" s="3">
        <v>-71.7</v>
      </c>
    </row>
    <row r="63" spans="1:1" x14ac:dyDescent="0.25">
      <c r="A63" s="3">
        <v>25.29</v>
      </c>
    </row>
    <row r="64" spans="1:1" x14ac:dyDescent="0.25">
      <c r="A64" s="3">
        <v>93.99</v>
      </c>
    </row>
    <row r="65" spans="1:1" x14ac:dyDescent="0.25">
      <c r="A65" s="3">
        <v>-61.96</v>
      </c>
    </row>
    <row r="66" spans="1:1" x14ac:dyDescent="0.25">
      <c r="A66" s="3">
        <v>-66.66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tabSelected="1" workbookViewId="0">
      <selection activeCell="N7" sqref="N2:N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2</v>
      </c>
      <c r="C1" s="3">
        <v>10</v>
      </c>
      <c r="D1" s="3">
        <v>3623252.65</v>
      </c>
      <c r="E1" s="3">
        <v>303.85000000000002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-0.38597764083605923</v>
      </c>
      <c r="H2">
        <f t="shared" ref="H2:H12" si="0">E2/E$1</f>
        <v>5.3677801546815854E-2</v>
      </c>
      <c r="J2">
        <v>708</v>
      </c>
      <c r="K2" s="3">
        <v>2</v>
      </c>
      <c r="L2" s="3">
        <v>10</v>
      </c>
      <c r="M2" s="3">
        <v>4588517.28</v>
      </c>
      <c r="N2" s="3">
        <v>368.99</v>
      </c>
      <c r="O2">
        <f>N2/E$1</f>
        <v>1.2143820964291592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19.551753289961717</v>
      </c>
      <c r="H3">
        <f t="shared" si="0"/>
        <v>0.49389501398716468</v>
      </c>
      <c r="J3">
        <v>809</v>
      </c>
      <c r="K3" s="3">
        <v>2</v>
      </c>
      <c r="L3" s="3">
        <v>10</v>
      </c>
      <c r="M3" s="3">
        <v>-1827719.1</v>
      </c>
      <c r="N3" s="3">
        <v>-147.02000000000001</v>
      </c>
      <c r="O3">
        <f t="shared" ref="O3:O12" si="2">N3/E$1</f>
        <v>-0.48385716636498272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8.1768237553072662</v>
      </c>
      <c r="H4">
        <f t="shared" si="0"/>
        <v>0.43873621852887934</v>
      </c>
      <c r="J4">
        <v>910</v>
      </c>
      <c r="K4" s="3">
        <v>2</v>
      </c>
      <c r="L4" s="3">
        <v>10</v>
      </c>
      <c r="M4" s="3">
        <v>94831.28</v>
      </c>
      <c r="N4" s="3">
        <v>6.85</v>
      </c>
      <c r="O4">
        <f t="shared" si="2"/>
        <v>2.2544018430146452E-2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5.0551425885247063</v>
      </c>
      <c r="H5">
        <f t="shared" si="0"/>
        <v>0.33776534474247155</v>
      </c>
      <c r="J5">
        <v>1011</v>
      </c>
      <c r="K5" s="3">
        <v>2</v>
      </c>
      <c r="L5" s="3">
        <v>10</v>
      </c>
      <c r="M5" s="3">
        <v>-340260.18</v>
      </c>
      <c r="N5" s="3">
        <v>-30.94</v>
      </c>
      <c r="O5">
        <f t="shared" si="2"/>
        <v>-0.10182655915747901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7.5370341452727558</v>
      </c>
      <c r="H6">
        <f t="shared" si="0"/>
        <v>0.33144643738686846</v>
      </c>
      <c r="J6">
        <v>1112</v>
      </c>
      <c r="K6" s="3">
        <v>2</v>
      </c>
      <c r="L6" s="3">
        <v>10</v>
      </c>
      <c r="M6" s="3">
        <v>1240365.1299999999</v>
      </c>
      <c r="N6" s="3">
        <v>110.7</v>
      </c>
      <c r="O6">
        <f t="shared" si="2"/>
        <v>0.36432450222149088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6.1163214135784818</v>
      </c>
      <c r="H7">
        <f t="shared" si="0"/>
        <v>0.28059897975974984</v>
      </c>
      <c r="J7">
        <v>1213</v>
      </c>
      <c r="K7" s="3">
        <v>2</v>
      </c>
      <c r="L7" s="3">
        <v>10</v>
      </c>
      <c r="M7" s="3">
        <v>2874291</v>
      </c>
      <c r="N7" s="3">
        <v>246.01</v>
      </c>
      <c r="O7">
        <f t="shared" si="2"/>
        <v>0.80964291591245674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3.9532384748273079</v>
      </c>
      <c r="H8">
        <f t="shared" si="0"/>
        <v>0.20868849761395422</v>
      </c>
      <c r="J8">
        <v>1314</v>
      </c>
      <c r="K8" s="3">
        <v>2</v>
      </c>
      <c r="L8" s="3">
        <v>10</v>
      </c>
      <c r="M8" s="3">
        <v>1383944.25</v>
      </c>
      <c r="N8" s="3">
        <v>130.09</v>
      </c>
      <c r="O8">
        <f t="shared" si="2"/>
        <v>0.42813888431792002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2.0443245297840358</v>
      </c>
      <c r="H9">
        <f t="shared" si="0"/>
        <v>0.15695244363995389</v>
      </c>
      <c r="J9">
        <v>1415</v>
      </c>
      <c r="K9" s="3">
        <v>2</v>
      </c>
      <c r="L9" s="3">
        <v>10</v>
      </c>
      <c r="M9" s="3">
        <v>1404881.5</v>
      </c>
      <c r="N9" s="3">
        <v>122.74</v>
      </c>
      <c r="O9">
        <f t="shared" si="2"/>
        <v>0.4039493170972519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9.6602442669848081</v>
      </c>
      <c r="H10">
        <f t="shared" si="0"/>
        <v>0.15086391311502387</v>
      </c>
      <c r="J10">
        <v>1516</v>
      </c>
      <c r="K10" s="3">
        <v>2</v>
      </c>
      <c r="L10" s="3">
        <v>10</v>
      </c>
      <c r="M10" s="3">
        <v>1907735.63</v>
      </c>
      <c r="N10" s="3">
        <v>149.5</v>
      </c>
      <c r="O10">
        <f t="shared" si="2"/>
        <v>0.49201908836597003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18.285585353811857</v>
      </c>
      <c r="H11">
        <f t="shared" si="0"/>
        <v>0.17097251933519828</v>
      </c>
      <c r="J11">
        <v>1617</v>
      </c>
      <c r="K11" s="3">
        <v>2</v>
      </c>
      <c r="L11" s="3">
        <v>10</v>
      </c>
      <c r="M11" s="3">
        <v>3525144.38</v>
      </c>
      <c r="N11" s="3">
        <v>279.20999999999998</v>
      </c>
      <c r="O11">
        <f t="shared" si="2"/>
        <v>0.91890735560309345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-0.54509606444364034</v>
      </c>
      <c r="H12">
        <f t="shared" si="0"/>
        <v>0.15441829850255059</v>
      </c>
      <c r="J12">
        <v>1718</v>
      </c>
      <c r="K12" s="3">
        <v>2</v>
      </c>
      <c r="L12" s="3">
        <v>10</v>
      </c>
      <c r="M12" s="3">
        <v>2004408.92</v>
      </c>
      <c r="N12" s="3">
        <v>176.36</v>
      </c>
      <c r="O12">
        <f t="shared" si="2"/>
        <v>0.58041796939279244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N2" sqref="N2:N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8</v>
      </c>
      <c r="C1" s="3">
        <v>5</v>
      </c>
      <c r="D1" s="3">
        <v>9163848.4000000004</v>
      </c>
      <c r="E1" s="3">
        <v>361.26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0.14929097692187912</v>
      </c>
      <c r="H2">
        <f t="shared" ref="H2:H11" si="0">E2/E$1</f>
        <v>0.11969218845153076</v>
      </c>
      <c r="J2">
        <v>809</v>
      </c>
      <c r="K2" s="3">
        <v>8</v>
      </c>
      <c r="L2" s="3">
        <v>5</v>
      </c>
      <c r="M2" s="3">
        <v>-1564680.48</v>
      </c>
      <c r="N2" s="3">
        <v>-137.41999999999999</v>
      </c>
      <c r="O2">
        <f>N2/E$1</f>
        <v>-0.38039085423240876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2.9465186514870756</v>
      </c>
      <c r="H3">
        <f t="shared" si="0"/>
        <v>0.20104633781763825</v>
      </c>
      <c r="J3">
        <v>910</v>
      </c>
      <c r="K3" s="3">
        <v>8</v>
      </c>
      <c r="L3" s="3">
        <v>5</v>
      </c>
      <c r="M3" s="3">
        <v>2626678.85</v>
      </c>
      <c r="N3" s="3">
        <v>189.67</v>
      </c>
      <c r="O3">
        <f t="shared" ref="O3:O11" si="2">N3/E$1</f>
        <v>0.52502352876044955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2.2078110894981635</v>
      </c>
      <c r="H4">
        <f t="shared" si="0"/>
        <v>0.18166971156507777</v>
      </c>
      <c r="J4">
        <v>1011</v>
      </c>
      <c r="K4" s="3">
        <v>8</v>
      </c>
      <c r="L4" s="3">
        <v>5</v>
      </c>
      <c r="M4" s="3">
        <v>1585475.45</v>
      </c>
      <c r="N4" s="3">
        <v>151.19</v>
      </c>
      <c r="O4">
        <f t="shared" si="2"/>
        <v>0.41850744616065993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2.4227469585812873</v>
      </c>
      <c r="H5">
        <f t="shared" si="0"/>
        <v>0.18809167912306926</v>
      </c>
      <c r="J5">
        <v>1112</v>
      </c>
      <c r="K5" s="3">
        <v>8</v>
      </c>
      <c r="L5" s="3">
        <v>5</v>
      </c>
      <c r="M5" s="3">
        <v>-811965.03</v>
      </c>
      <c r="N5" s="3">
        <v>-75.55</v>
      </c>
      <c r="O5">
        <f t="shared" si="2"/>
        <v>-0.20912915905442064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2.4011663495000635</v>
      </c>
      <c r="H6">
        <f t="shared" si="0"/>
        <v>0.16987765044566241</v>
      </c>
      <c r="J6">
        <v>1213</v>
      </c>
      <c r="K6" s="3">
        <v>8</v>
      </c>
      <c r="L6" s="3">
        <v>5</v>
      </c>
      <c r="M6" s="3">
        <v>1377818.85</v>
      </c>
      <c r="N6" s="3">
        <v>130.76</v>
      </c>
      <c r="O6">
        <f t="shared" si="2"/>
        <v>0.36195537839782982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1.4508586348940471</v>
      </c>
      <c r="H7">
        <f t="shared" si="0"/>
        <v>0.12683385927033161</v>
      </c>
      <c r="J7">
        <v>1314</v>
      </c>
      <c r="K7" s="3">
        <v>8</v>
      </c>
      <c r="L7" s="3">
        <v>5</v>
      </c>
      <c r="M7" s="3">
        <v>3496735.98</v>
      </c>
      <c r="N7" s="3">
        <v>347.83</v>
      </c>
      <c r="O7">
        <f t="shared" si="2"/>
        <v>0.96282455848973036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1.6131199627876871</v>
      </c>
      <c r="H8">
        <f t="shared" si="0"/>
        <v>0.10194873498311466</v>
      </c>
      <c r="J8">
        <v>1415</v>
      </c>
      <c r="K8" s="3">
        <v>8</v>
      </c>
      <c r="L8" s="3">
        <v>5</v>
      </c>
      <c r="M8" s="3">
        <v>0</v>
      </c>
      <c r="N8" s="3">
        <v>0</v>
      </c>
      <c r="O8">
        <f t="shared" si="2"/>
        <v>0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4.1250337892975173</v>
      </c>
      <c r="H9">
        <f t="shared" si="0"/>
        <v>0.10543652770857555</v>
      </c>
      <c r="J9">
        <v>1516</v>
      </c>
      <c r="K9" s="3">
        <v>8</v>
      </c>
      <c r="L9" s="3">
        <v>5</v>
      </c>
      <c r="M9" s="3">
        <v>1843926.45</v>
      </c>
      <c r="N9" s="3">
        <v>141.49</v>
      </c>
      <c r="O9">
        <f t="shared" si="2"/>
        <v>0.39165697835354041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5.0372059821504704</v>
      </c>
      <c r="H10">
        <f t="shared" si="0"/>
        <v>0.11573382051707912</v>
      </c>
      <c r="J10">
        <v>1617</v>
      </c>
      <c r="K10" s="3">
        <v>8</v>
      </c>
      <c r="L10" s="3">
        <v>5</v>
      </c>
      <c r="M10" s="3">
        <v>-692315.25</v>
      </c>
      <c r="N10" s="3">
        <v>-65.239999999999995</v>
      </c>
      <c r="O10">
        <f t="shared" si="2"/>
        <v>-0.18059015667386369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-1.3857674042272454</v>
      </c>
      <c r="H11">
        <f t="shared" si="0"/>
        <v>9.7990367048663013E-2</v>
      </c>
      <c r="J11">
        <v>1718</v>
      </c>
      <c r="K11" s="3">
        <v>8</v>
      </c>
      <c r="L11" s="3">
        <v>5</v>
      </c>
      <c r="M11" s="3">
        <v>-2252896.67</v>
      </c>
      <c r="N11" s="3">
        <v>-212.7</v>
      </c>
      <c r="O11">
        <f t="shared" si="2"/>
        <v>-0.58877262913137351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18</v>
      </c>
      <c r="C1" s="3">
        <v>11</v>
      </c>
      <c r="D1" s="3">
        <v>12426827.08</v>
      </c>
      <c r="E1" s="3">
        <v>284.98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1.2677509108785314</v>
      </c>
      <c r="H2">
        <f t="shared" ref="H2:H10" si="0">E2/E$1</f>
        <v>0.38364095726015857</v>
      </c>
      <c r="J2">
        <v>910</v>
      </c>
      <c r="K2" s="3">
        <v>18</v>
      </c>
      <c r="L2" s="3">
        <v>11</v>
      </c>
      <c r="M2" s="3">
        <v>0</v>
      </c>
      <c r="N2" s="3">
        <v>0</v>
      </c>
      <c r="O2">
        <f>N2/E$1</f>
        <v>0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0.32056365026687089</v>
      </c>
      <c r="H3">
        <f t="shared" si="0"/>
        <v>0.184188364095726</v>
      </c>
      <c r="J3">
        <v>1011</v>
      </c>
      <c r="K3" s="3">
        <v>18</v>
      </c>
      <c r="L3" s="3">
        <v>11</v>
      </c>
      <c r="M3" s="3">
        <v>568606.30000000005</v>
      </c>
      <c r="N3" s="3">
        <v>54.55</v>
      </c>
      <c r="O3">
        <f t="shared" ref="O3:O10" si="3">N3/E$1</f>
        <v>0.19141694153975716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2.0635845260349432</v>
      </c>
      <c r="H4">
        <f t="shared" si="0"/>
        <v>0.22099796476945749</v>
      </c>
      <c r="J4">
        <v>1112</v>
      </c>
      <c r="K4" s="3">
        <v>18</v>
      </c>
      <c r="L4" s="3">
        <v>11</v>
      </c>
      <c r="M4" s="3">
        <v>456613.3</v>
      </c>
      <c r="N4" s="3">
        <v>46.03</v>
      </c>
      <c r="O4">
        <f t="shared" si="3"/>
        <v>0.16152010667415256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1.0176963386216205</v>
      </c>
      <c r="H5">
        <f t="shared" si="0"/>
        <v>0.18562706154817879</v>
      </c>
      <c r="J5">
        <v>1213</v>
      </c>
      <c r="K5" s="3">
        <v>18</v>
      </c>
      <c r="L5" s="3">
        <v>11</v>
      </c>
      <c r="M5" s="3">
        <v>3618993.2</v>
      </c>
      <c r="N5" s="3">
        <v>327.62</v>
      </c>
      <c r="O5">
        <f t="shared" si="3"/>
        <v>1.1496245350550915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1.0097811878460619</v>
      </c>
      <c r="H6">
        <f t="shared" si="0"/>
        <v>0.13990455470559335</v>
      </c>
      <c r="J6">
        <v>1314</v>
      </c>
      <c r="K6" s="3">
        <v>18</v>
      </c>
      <c r="L6" s="3">
        <v>11</v>
      </c>
      <c r="M6" s="3">
        <v>-689393.1</v>
      </c>
      <c r="N6" s="3">
        <v>-65.78</v>
      </c>
      <c r="O6">
        <f t="shared" si="3"/>
        <v>-0.23082321566425712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1.0991948911869778</v>
      </c>
      <c r="H7">
        <f t="shared" si="0"/>
        <v>0.1109551547477016</v>
      </c>
      <c r="J7">
        <v>1415</v>
      </c>
      <c r="K7" s="3">
        <v>18</v>
      </c>
      <c r="L7" s="3">
        <v>11</v>
      </c>
      <c r="M7" s="3">
        <v>-441234.7</v>
      </c>
      <c r="N7" s="3">
        <v>-40.020000000000003</v>
      </c>
      <c r="O7">
        <f t="shared" si="3"/>
        <v>-0.14043090743210049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2.9780522165276646</v>
      </c>
      <c r="H8">
        <f t="shared" si="0"/>
        <v>0.12116639764193979</v>
      </c>
      <c r="J8">
        <v>1516</v>
      </c>
      <c r="K8" s="3">
        <v>18</v>
      </c>
      <c r="L8" s="3">
        <v>11</v>
      </c>
      <c r="M8" s="3">
        <v>130757.15</v>
      </c>
      <c r="N8" s="3">
        <v>11.14</v>
      </c>
      <c r="O8">
        <f t="shared" si="3"/>
        <v>3.9090462488595691E-2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5.7068942774731202</v>
      </c>
      <c r="H9">
        <f t="shared" si="0"/>
        <v>0.1607130324935083</v>
      </c>
      <c r="J9">
        <v>1617</v>
      </c>
      <c r="K9" s="3">
        <v>18</v>
      </c>
      <c r="L9" s="3">
        <v>11</v>
      </c>
      <c r="M9" s="3">
        <v>0</v>
      </c>
      <c r="N9" s="3">
        <v>0</v>
      </c>
      <c r="O9">
        <f t="shared" si="3"/>
        <v>0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0.25468371368051568</v>
      </c>
      <c r="H10">
        <f t="shared" si="0"/>
        <v>0.14509790160713032</v>
      </c>
      <c r="J10">
        <v>1718</v>
      </c>
      <c r="K10" s="3">
        <v>18</v>
      </c>
      <c r="L10" s="3">
        <v>11</v>
      </c>
      <c r="M10" s="3">
        <v>1273742.45</v>
      </c>
      <c r="N10" s="3">
        <v>121.64</v>
      </c>
      <c r="O10">
        <f t="shared" si="3"/>
        <v>0.42683697101550983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9</v>
      </c>
      <c r="C1" s="3">
        <v>10</v>
      </c>
      <c r="D1" s="3">
        <v>16460350.85</v>
      </c>
      <c r="E1" s="3">
        <v>276.35000000000002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-3.7298561506664361</v>
      </c>
      <c r="H2">
        <f t="shared" ref="H2:H9" si="0">E2/E$1</f>
        <v>-0.61454677039985528</v>
      </c>
      <c r="J2">
        <v>1011</v>
      </c>
      <c r="K2" s="3">
        <v>9</v>
      </c>
      <c r="L2" s="3">
        <v>10</v>
      </c>
      <c r="M2" s="3">
        <v>897426.4</v>
      </c>
      <c r="N2" s="3">
        <v>81.61</v>
      </c>
      <c r="O2">
        <f>N2/E$1</f>
        <v>0.29531391351546948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1.5579138193157043</v>
      </c>
      <c r="H3">
        <f t="shared" si="0"/>
        <v>-0.11930522887642481</v>
      </c>
      <c r="J3">
        <v>1112</v>
      </c>
      <c r="K3" s="3">
        <v>9</v>
      </c>
      <c r="L3" s="3">
        <v>10</v>
      </c>
      <c r="M3" s="3">
        <v>358700.62</v>
      </c>
      <c r="N3" s="3">
        <v>33.79</v>
      </c>
      <c r="O3">
        <f>N3/E$1</f>
        <v>0.12227248055002712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0.76831511887245085</v>
      </c>
      <c r="H4">
        <f t="shared" si="0"/>
        <v>-2.4063687352994391E-2</v>
      </c>
      <c r="J4">
        <v>1213</v>
      </c>
      <c r="K4" s="3">
        <v>9</v>
      </c>
      <c r="L4" s="3">
        <v>10</v>
      </c>
      <c r="M4" s="3">
        <v>1679173.85</v>
      </c>
      <c r="N4" s="3">
        <v>157.94</v>
      </c>
      <c r="O4">
        <f t="shared" ref="O4:O9" si="3">N4/E$1</f>
        <v>0.57152162113262162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0.76233953482224837</v>
      </c>
      <c r="H5">
        <f t="shared" si="0"/>
        <v>1.2809842590917313E-2</v>
      </c>
      <c r="J5">
        <v>1314</v>
      </c>
      <c r="K5" s="3">
        <v>9</v>
      </c>
      <c r="L5" s="3">
        <v>10</v>
      </c>
      <c r="M5" s="3">
        <v>2809030.28</v>
      </c>
      <c r="N5" s="3">
        <v>260.16000000000003</v>
      </c>
      <c r="O5">
        <f t="shared" si="3"/>
        <v>0.94141487244436406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0.82984287300291659</v>
      </c>
      <c r="H6">
        <f t="shared" si="0"/>
        <v>2.7790844943007053E-2</v>
      </c>
      <c r="J6">
        <v>1415</v>
      </c>
      <c r="K6" s="3">
        <v>9</v>
      </c>
      <c r="L6" s="3">
        <v>10</v>
      </c>
      <c r="M6" s="3">
        <v>-1561053.35</v>
      </c>
      <c r="N6" s="3">
        <v>-143.44999999999999</v>
      </c>
      <c r="O6">
        <f t="shared" si="3"/>
        <v>-0.51908811290030754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2.2482959365352779</v>
      </c>
      <c r="H7">
        <f t="shared" si="0"/>
        <v>6.1697123213316447E-2</v>
      </c>
      <c r="J7">
        <v>1516</v>
      </c>
      <c r="K7" s="3">
        <v>9</v>
      </c>
      <c r="L7" s="3">
        <v>10</v>
      </c>
      <c r="M7" s="3">
        <v>-1031358.72</v>
      </c>
      <c r="N7" s="3">
        <v>-87.88</v>
      </c>
      <c r="O7">
        <f t="shared" si="3"/>
        <v>-0.31800253301972131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4.3084493760957709</v>
      </c>
      <c r="H8">
        <f t="shared" si="0"/>
        <v>0.11800253301972136</v>
      </c>
      <c r="J8">
        <v>1617</v>
      </c>
      <c r="K8" s="3">
        <v>9</v>
      </c>
      <c r="L8" s="3">
        <v>10</v>
      </c>
      <c r="M8" s="3">
        <v>1450378.85</v>
      </c>
      <c r="N8" s="3">
        <v>118.11</v>
      </c>
      <c r="O8">
        <f t="shared" si="3"/>
        <v>0.42739279898679206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0.19227478799457054</v>
      </c>
      <c r="H9">
        <f t="shared" si="0"/>
        <v>0.10588022435317532</v>
      </c>
      <c r="J9">
        <v>1718</v>
      </c>
      <c r="K9" s="3">
        <v>9</v>
      </c>
      <c r="L9" s="3">
        <v>10</v>
      </c>
      <c r="M9" s="3">
        <v>-367589.3</v>
      </c>
      <c r="N9" s="3">
        <v>-34.68</v>
      </c>
      <c r="O9">
        <f t="shared" si="3"/>
        <v>-0.12549303419576624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3</v>
      </c>
      <c r="C1" s="3">
        <v>11</v>
      </c>
      <c r="D1" s="3">
        <v>18417915.75</v>
      </c>
      <c r="E1" s="3">
        <v>262.22000000000003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-0.92305930490533394</v>
      </c>
      <c r="H2">
        <f t="shared" ref="H2:H8" si="0">E2/E$1</f>
        <v>1.826710395850812E-2</v>
      </c>
      <c r="J2" s="2">
        <v>1112</v>
      </c>
      <c r="K2" s="3">
        <v>3</v>
      </c>
      <c r="L2" s="3">
        <v>11</v>
      </c>
      <c r="M2" s="3">
        <v>-295281.43</v>
      </c>
      <c r="N2" s="3">
        <v>-27.07</v>
      </c>
      <c r="O2" s="2">
        <f>N2/E$1</f>
        <v>-0.10323392571123483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0.62059607477572487</v>
      </c>
      <c r="H3">
        <f t="shared" si="0"/>
        <v>7.1009076348104647E-2</v>
      </c>
      <c r="J3" s="2">
        <v>1213</v>
      </c>
      <c r="K3" s="3">
        <v>3</v>
      </c>
      <c r="L3" s="3">
        <v>11</v>
      </c>
      <c r="M3" s="3">
        <v>2982311</v>
      </c>
      <c r="N3" s="3">
        <v>255.25</v>
      </c>
      <c r="O3" s="2">
        <f t="shared" ref="O3:O8" si="3">N3/E$1</f>
        <v>0.97341926626496822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0.79031910709006259</v>
      </c>
      <c r="H4">
        <f t="shared" si="0"/>
        <v>8.2373579437113875E-2</v>
      </c>
      <c r="J4" s="2">
        <v>1314</v>
      </c>
      <c r="K4" s="3">
        <v>3</v>
      </c>
      <c r="L4" s="3">
        <v>11</v>
      </c>
      <c r="M4" s="3">
        <v>436488.5</v>
      </c>
      <c r="N4" s="3">
        <v>41.03</v>
      </c>
      <c r="O4" s="2">
        <f t="shared" si="3"/>
        <v>0.15647166501411028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0.46792440235806787</v>
      </c>
      <c r="H5">
        <f t="shared" si="0"/>
        <v>6.6775989627030741E-2</v>
      </c>
      <c r="J5" s="2">
        <v>1415</v>
      </c>
      <c r="K5" s="3">
        <v>3</v>
      </c>
      <c r="L5" s="3">
        <v>11</v>
      </c>
      <c r="M5" s="3">
        <v>189722.07</v>
      </c>
      <c r="N5" s="3">
        <v>17.93</v>
      </c>
      <c r="O5" s="2">
        <f t="shared" si="3"/>
        <v>6.8377698116085725E-2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1.5121385605208888</v>
      </c>
      <c r="H6">
        <f t="shared" si="0"/>
        <v>8.927618030661276E-2</v>
      </c>
      <c r="J6" s="2">
        <v>1516</v>
      </c>
      <c r="K6" s="3">
        <v>3</v>
      </c>
      <c r="L6" s="3">
        <v>11</v>
      </c>
      <c r="M6" s="3">
        <v>1352591.78</v>
      </c>
      <c r="N6" s="3">
        <v>106</v>
      </c>
      <c r="O6" s="2">
        <f t="shared" si="3"/>
        <v>0.40424071390435506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1.3076156578683451</v>
      </c>
      <c r="H7">
        <f t="shared" si="0"/>
        <v>9.8047441080009151E-2</v>
      </c>
      <c r="J7" s="2">
        <v>1617</v>
      </c>
      <c r="K7" s="3">
        <v>3</v>
      </c>
      <c r="L7" s="3">
        <v>11</v>
      </c>
      <c r="M7" s="3">
        <v>1583198.18</v>
      </c>
      <c r="N7" s="3">
        <v>127.14</v>
      </c>
      <c r="O7" s="2">
        <f t="shared" si="3"/>
        <v>0.48486004118678966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-1.1933635476641817</v>
      </c>
      <c r="H8">
        <f t="shared" si="0"/>
        <v>6.3076805735641811E-2</v>
      </c>
      <c r="J8" s="2">
        <v>1718</v>
      </c>
      <c r="K8" s="3">
        <v>3</v>
      </c>
      <c r="L8" s="3">
        <v>11</v>
      </c>
      <c r="M8" s="3">
        <v>54473.4</v>
      </c>
      <c r="N8" s="3">
        <v>5.0199999999999996</v>
      </c>
      <c r="O8" s="2">
        <f t="shared" si="3"/>
        <v>1.9144230035847757E-2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5</v>
      </c>
      <c r="C1" s="3">
        <v>13</v>
      </c>
      <c r="D1" s="3">
        <v>20595122.870000001</v>
      </c>
      <c r="E1" s="3">
        <v>236.26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-0.12227751521057079</v>
      </c>
      <c r="H2">
        <f t="shared" ref="H2:H7" si="0">E2/E$1</f>
        <v>0.2308050452890883</v>
      </c>
      <c r="J2" s="2">
        <v>1213</v>
      </c>
      <c r="K2" s="3">
        <v>5</v>
      </c>
      <c r="L2" s="3">
        <v>13</v>
      </c>
      <c r="M2" s="3">
        <v>1609817</v>
      </c>
      <c r="N2" s="3">
        <v>148.59</v>
      </c>
      <c r="O2" s="2">
        <f t="shared" ref="O2:O7" si="1">N2/E$1</f>
        <v>0.6289257597562008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0.64556296429611915</v>
      </c>
      <c r="H3">
        <f t="shared" si="0"/>
        <v>0.15851180902395667</v>
      </c>
      <c r="J3" s="2">
        <v>1314</v>
      </c>
      <c r="K3" s="3">
        <v>5</v>
      </c>
      <c r="L3" s="3">
        <v>13</v>
      </c>
      <c r="M3" s="3">
        <v>941789.12</v>
      </c>
      <c r="N3" s="3">
        <v>91.34</v>
      </c>
      <c r="O3" s="2">
        <f t="shared" si="1"/>
        <v>0.38660797426563959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0.71776152506149138</v>
      </c>
      <c r="H4">
        <f t="shared" si="0"/>
        <v>0.12917971726064506</v>
      </c>
      <c r="J4" s="2">
        <v>1415</v>
      </c>
      <c r="K4" s="3">
        <v>5</v>
      </c>
      <c r="L4" s="3">
        <v>13</v>
      </c>
      <c r="M4" s="3">
        <v>-1518860.22</v>
      </c>
      <c r="N4" s="3">
        <v>-143.63</v>
      </c>
      <c r="O4" s="2">
        <f t="shared" si="1"/>
        <v>-0.60793193938880896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1.8354434944917615</v>
      </c>
      <c r="H5">
        <f t="shared" si="0"/>
        <v>0.16130534157284349</v>
      </c>
      <c r="J5" s="2">
        <v>1516</v>
      </c>
      <c r="K5" s="3">
        <v>5</v>
      </c>
      <c r="L5" s="3">
        <v>13</v>
      </c>
      <c r="M5" s="3">
        <v>1121743.2</v>
      </c>
      <c r="N5" s="3">
        <v>89.82</v>
      </c>
      <c r="O5" s="2">
        <f t="shared" si="1"/>
        <v>0.38017438415305171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2.241316658869732</v>
      </c>
      <c r="H6">
        <f t="shared" si="0"/>
        <v>0.19376957589096758</v>
      </c>
      <c r="J6" s="2">
        <v>1617</v>
      </c>
      <c r="K6" s="3">
        <v>5</v>
      </c>
      <c r="L6" s="3">
        <v>13</v>
      </c>
      <c r="M6" s="3">
        <v>-1485249.72</v>
      </c>
      <c r="N6" s="3">
        <v>-130.12</v>
      </c>
      <c r="O6" s="2">
        <f t="shared" si="1"/>
        <v>-0.55074917463811057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-0.61660046847780692</v>
      </c>
      <c r="H7">
        <f t="shared" si="0"/>
        <v>0.14577160755100313</v>
      </c>
      <c r="J7" s="2">
        <v>1718</v>
      </c>
      <c r="K7" s="3">
        <v>5</v>
      </c>
      <c r="L7" s="3">
        <v>13</v>
      </c>
      <c r="M7" s="3">
        <v>51772.27</v>
      </c>
      <c r="N7" s="3">
        <v>4.66</v>
      </c>
      <c r="O7" s="2">
        <f t="shared" si="1"/>
        <v>1.9724032845170575E-2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2018-12-13T16:57:54Z</dcterms:modified>
</cp:coreProperties>
</file>