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816B0C7-28DA-4C90-8975-52A41BF616EF}" xr6:coauthVersionLast="37" xr6:coauthVersionMax="37" xr10:uidLastSave="{00000000-0000-0000-0000-000000000000}"/>
  <bookViews>
    <workbookView minimized="1" xWindow="0" yWindow="0" windowWidth="22260" windowHeight="12648" tabRatio="944" activeTab="2" xr2:uid="{00000000-000D-0000-FFFF-FFFF00000000}"/>
  </bookViews>
  <sheets>
    <sheet name="c8综合(1)" sheetId="17" r:id="rId1"/>
    <sheet name="c43综合(2)" sheetId="18" r:id="rId2"/>
    <sheet name="c27综合(3)" sheetId="19" r:id="rId3"/>
    <sheet name="c27综合(4)" sheetId="20" r:id="rId4"/>
    <sheet name="c270607" sheetId="6" r:id="rId5"/>
    <sheet name="c270608" sheetId="7" r:id="rId6"/>
    <sheet name="c270609" sheetId="8" r:id="rId7"/>
    <sheet name="c270610" sheetId="9" r:id="rId8"/>
    <sheet name="c270611" sheetId="10" r:id="rId9"/>
    <sheet name="c270612" sheetId="11" r:id="rId10"/>
    <sheet name="c270613" sheetId="12" r:id="rId11"/>
    <sheet name="c270614" sheetId="13" r:id="rId12"/>
    <sheet name="c270615" sheetId="14" r:id="rId13"/>
    <sheet name="c270616" sheetId="15" r:id="rId14"/>
    <sheet name="c270617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9" l="1"/>
  <c r="L2" i="19"/>
  <c r="L3" i="19"/>
  <c r="L4" i="19"/>
  <c r="L5" i="19"/>
  <c r="L6" i="19"/>
  <c r="L7" i="19"/>
  <c r="L8" i="19"/>
  <c r="L9" i="19"/>
  <c r="L10" i="19"/>
  <c r="L1" i="19"/>
  <c r="V11" i="19" l="1"/>
  <c r="U11" i="19"/>
  <c r="T11" i="19"/>
  <c r="S11" i="19"/>
  <c r="R11" i="19"/>
  <c r="Q11" i="19"/>
  <c r="P11" i="19"/>
  <c r="O11" i="19"/>
  <c r="N11" i="19"/>
  <c r="M11" i="19"/>
  <c r="V12" i="20"/>
  <c r="U12" i="20"/>
  <c r="T12" i="20"/>
  <c r="S12" i="20"/>
  <c r="R12" i="20"/>
  <c r="Q12" i="20"/>
  <c r="P12" i="20"/>
  <c r="O12" i="20"/>
  <c r="N12" i="20"/>
  <c r="M12" i="20"/>
  <c r="V11" i="20"/>
  <c r="U11" i="20"/>
  <c r="T11" i="20"/>
  <c r="S11" i="20"/>
  <c r="R11" i="20"/>
  <c r="Q11" i="20"/>
  <c r="P11" i="20"/>
  <c r="O11" i="20"/>
  <c r="N11" i="20"/>
  <c r="M11" i="20"/>
  <c r="U10" i="20"/>
  <c r="T10" i="20"/>
  <c r="S10" i="20"/>
  <c r="R10" i="20"/>
  <c r="Q10" i="20"/>
  <c r="P10" i="20"/>
  <c r="O10" i="20"/>
  <c r="N10" i="20"/>
  <c r="M10" i="20"/>
  <c r="T9" i="20"/>
  <c r="S9" i="20"/>
  <c r="R9" i="20"/>
  <c r="Q9" i="20"/>
  <c r="P9" i="20"/>
  <c r="O9" i="20"/>
  <c r="N9" i="20"/>
  <c r="M9" i="20"/>
  <c r="S8" i="20"/>
  <c r="R8" i="20"/>
  <c r="Q8" i="20"/>
  <c r="P8" i="20"/>
  <c r="O8" i="20"/>
  <c r="N8" i="20"/>
  <c r="M8" i="20"/>
  <c r="R7" i="20"/>
  <c r="Q7" i="20"/>
  <c r="P7" i="20"/>
  <c r="O7" i="20"/>
  <c r="N7" i="20"/>
  <c r="M7" i="20"/>
  <c r="Q6" i="20"/>
  <c r="P6" i="20"/>
  <c r="O6" i="20"/>
  <c r="N6" i="20"/>
  <c r="M6" i="20"/>
  <c r="P5" i="20"/>
  <c r="O5" i="20"/>
  <c r="N5" i="20"/>
  <c r="M5" i="20"/>
  <c r="O4" i="20"/>
  <c r="N4" i="20"/>
  <c r="M4" i="20"/>
  <c r="N3" i="20"/>
  <c r="M3" i="20"/>
  <c r="M2" i="20"/>
  <c r="M10" i="19"/>
  <c r="N9" i="19"/>
  <c r="M9" i="19"/>
  <c r="O8" i="19"/>
  <c r="N8" i="19"/>
  <c r="M8" i="19"/>
  <c r="P7" i="19"/>
  <c r="O7" i="19"/>
  <c r="N7" i="19"/>
  <c r="M7" i="19"/>
  <c r="Q6" i="19"/>
  <c r="P6" i="19"/>
  <c r="O6" i="19"/>
  <c r="N6" i="19"/>
  <c r="M6" i="19"/>
  <c r="R5" i="19"/>
  <c r="Q5" i="19"/>
  <c r="P5" i="19"/>
  <c r="O5" i="19"/>
  <c r="N5" i="19"/>
  <c r="M5" i="19"/>
  <c r="S4" i="19"/>
  <c r="R4" i="19"/>
  <c r="Q4" i="19"/>
  <c r="P4" i="19"/>
  <c r="O4" i="19"/>
  <c r="N4" i="19"/>
  <c r="M4" i="19"/>
  <c r="T3" i="19"/>
  <c r="S3" i="19"/>
  <c r="R3" i="19"/>
  <c r="Q3" i="19"/>
  <c r="P3" i="19"/>
  <c r="O3" i="19"/>
  <c r="N3" i="19"/>
  <c r="M3" i="19"/>
  <c r="U2" i="19"/>
  <c r="T2" i="19"/>
  <c r="S2" i="19"/>
  <c r="R2" i="19"/>
  <c r="Q2" i="19"/>
  <c r="P2" i="19"/>
  <c r="O2" i="19"/>
  <c r="N2" i="19"/>
  <c r="M2" i="19"/>
  <c r="V1" i="19"/>
  <c r="U1" i="19"/>
  <c r="T1" i="19"/>
  <c r="S1" i="19"/>
  <c r="R1" i="19"/>
  <c r="Q1" i="19"/>
  <c r="P1" i="19"/>
  <c r="O1" i="19"/>
  <c r="N1" i="19"/>
  <c r="M1" i="19"/>
  <c r="Z3" i="7" l="1"/>
  <c r="Z2" i="7"/>
  <c r="Z4" i="8"/>
  <c r="Z3" i="8"/>
  <c r="Z2" i="8"/>
  <c r="Z5" i="9"/>
  <c r="Z4" i="9"/>
  <c r="Z3" i="9"/>
  <c r="Z2" i="9"/>
  <c r="Z6" i="10"/>
  <c r="Z5" i="10"/>
  <c r="Z4" i="10"/>
  <c r="Z3" i="10"/>
  <c r="Z2" i="10"/>
  <c r="Z7" i="11"/>
  <c r="Z6" i="11"/>
  <c r="Z5" i="11"/>
  <c r="Z4" i="11"/>
  <c r="Z3" i="11"/>
  <c r="Z2" i="11"/>
  <c r="Z8" i="12"/>
  <c r="Z7" i="12"/>
  <c r="Z6" i="12"/>
  <c r="Z5" i="12"/>
  <c r="Z4" i="12"/>
  <c r="Z3" i="12"/>
  <c r="Z2" i="12"/>
  <c r="Z9" i="13"/>
  <c r="Z8" i="13"/>
  <c r="Z7" i="13"/>
  <c r="Z6" i="13"/>
  <c r="Z5" i="13"/>
  <c r="Z4" i="13"/>
  <c r="Z3" i="13"/>
  <c r="Z2" i="13"/>
  <c r="Z10" i="14"/>
  <c r="Z9" i="14"/>
  <c r="Z8" i="14"/>
  <c r="Z7" i="14"/>
  <c r="Z6" i="14"/>
  <c r="Z5" i="14"/>
  <c r="Z4" i="14"/>
  <c r="Z3" i="14"/>
  <c r="Z2" i="14"/>
  <c r="Z11" i="15"/>
  <c r="Z10" i="15"/>
  <c r="Z9" i="15"/>
  <c r="Z8" i="15"/>
  <c r="Z7" i="15"/>
  <c r="Z6" i="15"/>
  <c r="Z5" i="15"/>
  <c r="Z4" i="15"/>
  <c r="Z3" i="15"/>
  <c r="Z2" i="15"/>
  <c r="R11" i="16"/>
  <c r="R12" i="16"/>
  <c r="R10" i="16"/>
  <c r="R9" i="16"/>
  <c r="R8" i="16"/>
  <c r="R7" i="16"/>
  <c r="R6" i="16"/>
  <c r="R5" i="16"/>
  <c r="R4" i="16"/>
  <c r="R3" i="16"/>
  <c r="Q2" i="9"/>
  <c r="Q2" i="7"/>
  <c r="H2" i="16" l="1"/>
  <c r="H3" i="15"/>
  <c r="H2" i="15"/>
  <c r="H3" i="14"/>
  <c r="H4" i="14"/>
  <c r="H2" i="14"/>
  <c r="H3" i="13"/>
  <c r="H4" i="13"/>
  <c r="H5" i="13"/>
  <c r="H2" i="13"/>
  <c r="H3" i="12"/>
  <c r="H4" i="12"/>
  <c r="H5" i="12"/>
  <c r="H6" i="12"/>
  <c r="H2" i="12"/>
  <c r="H3" i="11"/>
  <c r="H4" i="11"/>
  <c r="H5" i="11"/>
  <c r="H6" i="11"/>
  <c r="H7" i="11"/>
  <c r="H2" i="11"/>
  <c r="H3" i="10"/>
  <c r="H4" i="10"/>
  <c r="H5" i="10"/>
  <c r="H6" i="10"/>
  <c r="H7" i="10"/>
  <c r="H8" i="10"/>
  <c r="H2" i="10"/>
  <c r="H3" i="9"/>
  <c r="H4" i="9"/>
  <c r="H5" i="9"/>
  <c r="H6" i="9"/>
  <c r="H7" i="9"/>
  <c r="H8" i="9"/>
  <c r="H9" i="9"/>
  <c r="H2" i="9"/>
  <c r="H3" i="8"/>
  <c r="H4" i="8"/>
  <c r="H5" i="8"/>
  <c r="H6" i="8"/>
  <c r="H7" i="8"/>
  <c r="H8" i="8"/>
  <c r="H9" i="8"/>
  <c r="H10" i="8"/>
  <c r="H2" i="8"/>
  <c r="Q6" i="12" l="1"/>
  <c r="Q5" i="12"/>
  <c r="Q4" i="12"/>
  <c r="Q3" i="12"/>
  <c r="Q2" i="12"/>
  <c r="R2" i="16" l="1"/>
  <c r="H3" i="7" l="1"/>
  <c r="H4" i="7"/>
  <c r="H5" i="7"/>
  <c r="H6" i="7"/>
  <c r="H7" i="7"/>
  <c r="H8" i="7"/>
  <c r="H9" i="7"/>
  <c r="H10" i="7"/>
  <c r="H11" i="7"/>
  <c r="H2" i="7"/>
  <c r="H3" i="6" l="1"/>
  <c r="H4" i="6"/>
  <c r="H5" i="6"/>
  <c r="H6" i="6"/>
  <c r="H7" i="6"/>
  <c r="H8" i="6"/>
  <c r="H9" i="6"/>
  <c r="H10" i="6"/>
  <c r="H11" i="6"/>
  <c r="H12" i="6"/>
  <c r="H2" i="6"/>
  <c r="I3" i="13" l="1"/>
  <c r="I4" i="13"/>
  <c r="I5" i="13"/>
  <c r="I2" i="13"/>
  <c r="L11" i="18" l="1"/>
  <c r="L10" i="18"/>
  <c r="L9" i="18"/>
  <c r="L8" i="18"/>
  <c r="L7" i="18"/>
  <c r="L6" i="18"/>
  <c r="L5" i="18"/>
  <c r="L4" i="18"/>
  <c r="L3" i="18"/>
  <c r="L2" i="18"/>
  <c r="L1" i="18"/>
  <c r="Q3" i="15"/>
  <c r="Q3" i="14"/>
  <c r="Q4" i="14"/>
  <c r="Q3" i="13"/>
  <c r="Q4" i="13"/>
  <c r="Q5" i="13"/>
  <c r="Q3" i="11"/>
  <c r="Q4" i="11"/>
  <c r="Q5" i="11"/>
  <c r="Q6" i="11"/>
  <c r="Q7" i="11"/>
  <c r="Q3" i="10"/>
  <c r="Q4" i="10"/>
  <c r="Q5" i="10"/>
  <c r="Q6" i="10"/>
  <c r="Q7" i="10"/>
  <c r="Q8" i="10"/>
  <c r="Q4" i="9"/>
  <c r="Q5" i="9"/>
  <c r="Q6" i="9"/>
  <c r="Q7" i="9"/>
  <c r="Q8" i="9"/>
  <c r="Q9" i="9"/>
  <c r="Q3" i="9"/>
  <c r="Q3" i="8"/>
  <c r="Q4" i="8"/>
  <c r="Q5" i="8"/>
  <c r="Q6" i="8"/>
  <c r="Q7" i="8"/>
  <c r="Q8" i="8"/>
  <c r="Q9" i="8"/>
  <c r="Q10" i="8"/>
  <c r="Q2" i="15"/>
  <c r="Q2" i="14"/>
  <c r="Q2" i="13"/>
  <c r="Q2" i="11"/>
  <c r="Q2" i="10"/>
  <c r="Q2" i="8"/>
  <c r="Q3" i="7"/>
  <c r="Q4" i="7"/>
  <c r="Q5" i="7"/>
  <c r="Q6" i="7"/>
  <c r="Q7" i="7"/>
  <c r="Q8" i="7"/>
  <c r="Q9" i="7"/>
  <c r="Q10" i="7"/>
  <c r="Q11" i="7"/>
  <c r="Q3" i="6"/>
  <c r="Q4" i="6"/>
  <c r="Q5" i="6"/>
  <c r="Q6" i="6"/>
  <c r="Q7" i="6"/>
  <c r="Q8" i="6"/>
  <c r="Q9" i="6"/>
  <c r="Q10" i="6"/>
  <c r="Q11" i="6"/>
  <c r="Q12" i="6"/>
  <c r="Q2" i="6"/>
  <c r="I8" i="10" l="1"/>
  <c r="I3" i="15"/>
  <c r="I3" i="14"/>
  <c r="I4" i="14"/>
  <c r="I3" i="12"/>
  <c r="I4" i="12"/>
  <c r="I5" i="12"/>
  <c r="I6" i="12"/>
  <c r="I3" i="11"/>
  <c r="I4" i="11"/>
  <c r="I5" i="11"/>
  <c r="I6" i="11"/>
  <c r="I7" i="11"/>
  <c r="I3" i="10"/>
  <c r="I4" i="10"/>
  <c r="I5" i="10"/>
  <c r="I6" i="10"/>
  <c r="I7" i="10"/>
  <c r="I3" i="9"/>
  <c r="I4" i="9"/>
  <c r="I5" i="9"/>
  <c r="I6" i="9"/>
  <c r="I7" i="9"/>
  <c r="I8" i="9"/>
  <c r="I9" i="9"/>
  <c r="I3" i="8"/>
  <c r="I4" i="8"/>
  <c r="I5" i="8"/>
  <c r="I6" i="8"/>
  <c r="I7" i="8"/>
  <c r="I8" i="8"/>
  <c r="I9" i="8"/>
  <c r="I10" i="8"/>
  <c r="I2" i="16"/>
  <c r="I2" i="15"/>
  <c r="I2" i="14"/>
  <c r="I2" i="12"/>
  <c r="I2" i="11"/>
  <c r="I2" i="10"/>
  <c r="I2" i="9"/>
  <c r="I2" i="8"/>
  <c r="I3" i="7"/>
  <c r="I4" i="7"/>
  <c r="I5" i="7"/>
  <c r="I6" i="7"/>
  <c r="I7" i="7"/>
  <c r="I8" i="7"/>
  <c r="I9" i="7"/>
  <c r="I10" i="7"/>
  <c r="I11" i="7"/>
  <c r="I2" i="7"/>
  <c r="I3" i="6"/>
  <c r="I4" i="6"/>
  <c r="I5" i="6"/>
  <c r="I6" i="6"/>
  <c r="I7" i="6"/>
  <c r="I8" i="6"/>
  <c r="I9" i="6"/>
  <c r="I10" i="6"/>
  <c r="I11" i="6"/>
  <c r="I12" i="6"/>
  <c r="I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'c8综合(1)'!$A$1:$A$11</c:f>
              <c:numCache>
                <c:formatCode>General</c:formatCode>
                <c:ptCount val="11"/>
                <c:pt idx="0">
                  <c:v>0.40168787858163751</c:v>
                </c:pt>
                <c:pt idx="1">
                  <c:v>0.90880010889539231</c:v>
                </c:pt>
                <c:pt idx="2">
                  <c:v>0.66691621860750006</c:v>
                </c:pt>
                <c:pt idx="3">
                  <c:v>0.54297965017355199</c:v>
                </c:pt>
                <c:pt idx="4">
                  <c:v>0.55495814333356019</c:v>
                </c:pt>
                <c:pt idx="5">
                  <c:v>0.47457973184509633</c:v>
                </c:pt>
                <c:pt idx="6">
                  <c:v>0.3974681821275437</c:v>
                </c:pt>
                <c:pt idx="7">
                  <c:v>0.33356019873409104</c:v>
                </c:pt>
                <c:pt idx="8">
                  <c:v>0.35220853467637647</c:v>
                </c:pt>
                <c:pt idx="9">
                  <c:v>0.36194106036888313</c:v>
                </c:pt>
                <c:pt idx="10">
                  <c:v>0.3280473694956782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1-4FE7-B6CB-2B9897D110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'c8综合(1)'!$B$1:$B$11</c:f>
              <c:numCache>
                <c:formatCode>General</c:formatCode>
                <c:ptCount val="11"/>
                <c:pt idx="0">
                  <c:v>0.58722788856751418</c:v>
                </c:pt>
                <c:pt idx="1">
                  <c:v>0.55701019942152541</c:v>
                </c:pt>
                <c:pt idx="2">
                  <c:v>0.39808189983254683</c:v>
                </c:pt>
                <c:pt idx="3">
                  <c:v>0.43994519713807279</c:v>
                </c:pt>
                <c:pt idx="4">
                  <c:v>0.39701628862840616</c:v>
                </c:pt>
                <c:pt idx="5">
                  <c:v>0.33072004871365507</c:v>
                </c:pt>
                <c:pt idx="6">
                  <c:v>0.29258639062262137</c:v>
                </c:pt>
                <c:pt idx="7">
                  <c:v>0.31207185264119347</c:v>
                </c:pt>
                <c:pt idx="8">
                  <c:v>0.33003501293956461</c:v>
                </c:pt>
                <c:pt idx="9">
                  <c:v>0.28428984624752629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1-4FE7-B6CB-2B9897D110A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'c8综合(1)'!$C$1:$C$11</c:f>
              <c:numCache>
                <c:formatCode>General</c:formatCode>
                <c:ptCount val="11"/>
                <c:pt idx="0">
                  <c:v>0.37415681663469275</c:v>
                </c:pt>
                <c:pt idx="1">
                  <c:v>0.32941394888297543</c:v>
                </c:pt>
                <c:pt idx="2">
                  <c:v>0.38189244383934651</c:v>
                </c:pt>
                <c:pt idx="3">
                  <c:v>0.3520019803205644</c:v>
                </c:pt>
                <c:pt idx="4">
                  <c:v>0.32860944365369144</c:v>
                </c:pt>
                <c:pt idx="5">
                  <c:v>0.26827155145739218</c:v>
                </c:pt>
                <c:pt idx="6">
                  <c:v>0.26820966643975497</c:v>
                </c:pt>
                <c:pt idx="7">
                  <c:v>0.24339377436722567</c:v>
                </c:pt>
                <c:pt idx="8">
                  <c:v>0.21863976731233367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1-4FE7-B6CB-2B9897D110A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'c8综合(1)'!$D$1:$D$11</c:f>
              <c:numCache>
                <c:formatCode>General</c:formatCode>
                <c:ptCount val="11"/>
                <c:pt idx="0">
                  <c:v>-0.67816091954022983</c:v>
                </c:pt>
                <c:pt idx="1">
                  <c:v>0.14773233538269623</c:v>
                </c:pt>
                <c:pt idx="2">
                  <c:v>0.16751314265347947</c:v>
                </c:pt>
                <c:pt idx="3">
                  <c:v>0.19353114140604114</c:v>
                </c:pt>
                <c:pt idx="4">
                  <c:v>0.21625233894680565</c:v>
                </c:pt>
                <c:pt idx="5">
                  <c:v>0.28673260269090262</c:v>
                </c:pt>
                <c:pt idx="6">
                  <c:v>0.34678784638688409</c:v>
                </c:pt>
                <c:pt idx="7">
                  <c:v>0.31168136861801654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21-4FE7-B6CB-2B9897D110A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'c8综合(1)'!$E$1:$E$11</c:f>
              <c:numCache>
                <c:formatCode>General</c:formatCode>
                <c:ptCount val="11"/>
                <c:pt idx="0">
                  <c:v>0.26093498119290703</c:v>
                </c:pt>
                <c:pt idx="1">
                  <c:v>0.30349274583557229</c:v>
                </c:pt>
                <c:pt idx="2">
                  <c:v>0.36023643202579264</c:v>
                </c:pt>
                <c:pt idx="3">
                  <c:v>0.34454594304137565</c:v>
                </c:pt>
                <c:pt idx="4">
                  <c:v>0.36442772702847931</c:v>
                </c:pt>
                <c:pt idx="5">
                  <c:v>0.29188608275120903</c:v>
                </c:pt>
                <c:pt idx="6">
                  <c:v>0.25943041375604514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21-4FE7-B6CB-2B9897D110A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'c8综合(1)'!$F$1:$F$11</c:f>
              <c:numCache>
                <c:formatCode>General</c:formatCode>
                <c:ptCount val="11"/>
                <c:pt idx="0">
                  <c:v>0.29779290655539697</c:v>
                </c:pt>
                <c:pt idx="1">
                  <c:v>0.35478203579663997</c:v>
                </c:pt>
                <c:pt idx="2">
                  <c:v>0.38047655649500384</c:v>
                </c:pt>
                <c:pt idx="3">
                  <c:v>0.41253980454595368</c:v>
                </c:pt>
                <c:pt idx="4">
                  <c:v>0.32963654331832659</c:v>
                </c:pt>
                <c:pt idx="5">
                  <c:v>0.26891402218074012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21-4FE7-B6CB-2B9897D110A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'c8综合(1)'!$G$1:$G$11</c:f>
              <c:numCache>
                <c:formatCode>General</c:formatCode>
                <c:ptCount val="11"/>
                <c:pt idx="0">
                  <c:v>0.53400990697112483</c:v>
                </c:pt>
                <c:pt idx="1">
                  <c:v>0.48906608674640567</c:v>
                </c:pt>
                <c:pt idx="2">
                  <c:v>0.50018122508155127</c:v>
                </c:pt>
                <c:pt idx="3">
                  <c:v>0.37477346864806088</c:v>
                </c:pt>
                <c:pt idx="4">
                  <c:v>0.29225564818170841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21-4FE7-B6CB-2B9897D110A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'c8综合(1)'!$H$1:$H$11</c:f>
              <c:numCache>
                <c:formatCode>General</c:formatCode>
                <c:ptCount val="11"/>
                <c:pt idx="0">
                  <c:v>1.0550013854253255</c:v>
                </c:pt>
                <c:pt idx="1">
                  <c:v>0.85979495705181486</c:v>
                </c:pt>
                <c:pt idx="2">
                  <c:v>0.56109725685785528</c:v>
                </c:pt>
                <c:pt idx="3">
                  <c:v>0.38667220836796895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21-4FE7-B6CB-2B9897D110A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'c8综合(1)'!$I$1:$I$11</c:f>
              <c:numCache>
                <c:formatCode>General</c:formatCode>
                <c:ptCount val="11"/>
                <c:pt idx="0">
                  <c:v>1.2064604341138268</c:v>
                </c:pt>
                <c:pt idx="1">
                  <c:v>0.45701589471885146</c:v>
                </c:pt>
                <c:pt idx="2">
                  <c:v>0.23534438557511536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21-4FE7-B6CB-2B9897D110A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'c8综合(1)'!$J$1:$J$11</c:f>
              <c:numCache>
                <c:formatCode>General</c:formatCode>
                <c:ptCount val="11"/>
                <c:pt idx="0">
                  <c:v>-0.25913621262458469</c:v>
                </c:pt>
                <c:pt idx="1">
                  <c:v>-5.4983388704318938E-2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A21-4FE7-B6CB-2B9897D11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667328"/>
        <c:axId val="362667656"/>
      </c:lineChart>
      <c:catAx>
        <c:axId val="36266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667656"/>
        <c:crosses val="autoZero"/>
        <c:auto val="1"/>
        <c:lblAlgn val="ctr"/>
        <c:lblOffset val="100"/>
        <c:noMultiLvlLbl val="0"/>
      </c:catAx>
      <c:valAx>
        <c:axId val="36266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6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'c27综合(4)'!$M$11:$V$11</c:f>
              <c:numCache>
                <c:formatCode>General</c:formatCode>
                <c:ptCount val="10"/>
                <c:pt idx="0">
                  <c:v>0.39206493993471248</c:v>
                </c:pt>
                <c:pt idx="1">
                  <c:v>0.845217273285925</c:v>
                </c:pt>
                <c:pt idx="2">
                  <c:v>0.77962661700063307</c:v>
                </c:pt>
                <c:pt idx="3">
                  <c:v>0.72337363998674553</c:v>
                </c:pt>
                <c:pt idx="4">
                  <c:v>0.66042543406102983</c:v>
                </c:pt>
                <c:pt idx="5">
                  <c:v>0.62127578482422074</c:v>
                </c:pt>
                <c:pt idx="6">
                  <c:v>0.7083246587137626</c:v>
                </c:pt>
                <c:pt idx="7">
                  <c:v>0.66796561744072391</c:v>
                </c:pt>
                <c:pt idx="8">
                  <c:v>0.63385036481682444</c:v>
                </c:pt>
                <c:pt idx="9">
                  <c:v>0.67050021794407488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A-406C-8F60-CA3D076A8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83128"/>
        <c:axId val="676544888"/>
      </c:lineChart>
      <c:catAx>
        <c:axId val="662183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544888"/>
        <c:crosses val="autoZero"/>
        <c:auto val="1"/>
        <c:lblAlgn val="ctr"/>
        <c:lblOffset val="100"/>
        <c:noMultiLvlLbl val="0"/>
      </c:catAx>
      <c:valAx>
        <c:axId val="67654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8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'c27综合(4)'!$M$12:$V$12</c:f>
              <c:numCache>
                <c:formatCode>General</c:formatCode>
                <c:ptCount val="10"/>
                <c:pt idx="0">
                  <c:v>0.39206493993471248</c:v>
                </c:pt>
                <c:pt idx="1">
                  <c:v>0.63366933254906499</c:v>
                </c:pt>
                <c:pt idx="2">
                  <c:v>0.24324534483660668</c:v>
                </c:pt>
                <c:pt idx="3">
                  <c:v>0.47290888014993443</c:v>
                </c:pt>
                <c:pt idx="4">
                  <c:v>0.17871797021406671</c:v>
                </c:pt>
                <c:pt idx="5">
                  <c:v>0.14597830578360504</c:v>
                </c:pt>
                <c:pt idx="6">
                  <c:v>0.47734114026265989</c:v>
                </c:pt>
                <c:pt idx="7">
                  <c:v>0.51312950432522197</c:v>
                </c:pt>
                <c:pt idx="8">
                  <c:v>3.8559941152979116E-3</c:v>
                </c:pt>
                <c:pt idx="9">
                  <c:v>0.52659830561168353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0-4A1B-9ED6-2E2F96A8B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555056"/>
        <c:axId val="676562272"/>
      </c:lineChart>
      <c:catAx>
        <c:axId val="67655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562272"/>
        <c:crosses val="autoZero"/>
        <c:auto val="1"/>
        <c:lblAlgn val="ctr"/>
        <c:lblOffset val="100"/>
        <c:noMultiLvlLbl val="0"/>
      </c:catAx>
      <c:valAx>
        <c:axId val="6765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55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'c8综合(1)'!$M$1:$W$1</c:f>
              <c:numCache>
                <c:formatCode>General</c:formatCode>
                <c:ptCount val="11"/>
                <c:pt idx="0">
                  <c:v>0.40168787858163751</c:v>
                </c:pt>
                <c:pt idx="1">
                  <c:v>0.58722788856751418</c:v>
                </c:pt>
                <c:pt idx="2">
                  <c:v>0.37415681663469275</c:v>
                </c:pt>
                <c:pt idx="3">
                  <c:v>-0.67816091954022983</c:v>
                </c:pt>
                <c:pt idx="4">
                  <c:v>0.26093498119290703</c:v>
                </c:pt>
                <c:pt idx="5">
                  <c:v>0.29779290655539697</c:v>
                </c:pt>
                <c:pt idx="6">
                  <c:v>0.53400990697112483</c:v>
                </c:pt>
                <c:pt idx="7">
                  <c:v>1.0550013854253255</c:v>
                </c:pt>
                <c:pt idx="8">
                  <c:v>1.2064604341138268</c:v>
                </c:pt>
                <c:pt idx="9">
                  <c:v>-0.25913621262458469</c:v>
                </c:pt>
                <c:pt idx="10">
                  <c:v>0.47693096377306904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F-4864-B1F3-918999178C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'c8综合(1)'!$M$2:$W$2</c:f>
              <c:numCache>
                <c:formatCode>General</c:formatCode>
                <c:ptCount val="11"/>
                <c:pt idx="0">
                  <c:v>0.90880010889539231</c:v>
                </c:pt>
                <c:pt idx="1">
                  <c:v>0.55701019942152541</c:v>
                </c:pt>
                <c:pt idx="2">
                  <c:v>0.32941394888297543</c:v>
                </c:pt>
                <c:pt idx="3">
                  <c:v>0.14773233538269623</c:v>
                </c:pt>
                <c:pt idx="4">
                  <c:v>0.30349274583557229</c:v>
                </c:pt>
                <c:pt idx="5">
                  <c:v>0.35478203579663997</c:v>
                </c:pt>
                <c:pt idx="6">
                  <c:v>0.48906608674640567</c:v>
                </c:pt>
                <c:pt idx="7">
                  <c:v>0.85979495705181486</c:v>
                </c:pt>
                <c:pt idx="8">
                  <c:v>0.45701589471885146</c:v>
                </c:pt>
                <c:pt idx="9">
                  <c:v>-5.4983388704318938E-2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F-4864-B1F3-918999178C0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'c8综合(1)'!$M$3:$W$3</c:f>
              <c:numCache>
                <c:formatCode>General</c:formatCode>
                <c:ptCount val="11"/>
                <c:pt idx="0">
                  <c:v>0.66691621860750006</c:v>
                </c:pt>
                <c:pt idx="1">
                  <c:v>0.39808189983254683</c:v>
                </c:pt>
                <c:pt idx="2">
                  <c:v>0.38189244383934651</c:v>
                </c:pt>
                <c:pt idx="3">
                  <c:v>0.16751314265347947</c:v>
                </c:pt>
                <c:pt idx="4">
                  <c:v>0.36023643202579264</c:v>
                </c:pt>
                <c:pt idx="5">
                  <c:v>0.38047655649500384</c:v>
                </c:pt>
                <c:pt idx="6">
                  <c:v>0.50018122508155127</c:v>
                </c:pt>
                <c:pt idx="7">
                  <c:v>0.56109725685785528</c:v>
                </c:pt>
                <c:pt idx="8">
                  <c:v>0.23534438557511536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0F-4864-B1F3-918999178C0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'c8综合(1)'!$M$4:$W$4</c:f>
              <c:numCache>
                <c:formatCode>General</c:formatCode>
                <c:ptCount val="11"/>
                <c:pt idx="0">
                  <c:v>0.54297965017355199</c:v>
                </c:pt>
                <c:pt idx="1">
                  <c:v>0.43994519713807279</c:v>
                </c:pt>
                <c:pt idx="2">
                  <c:v>0.3520019803205644</c:v>
                </c:pt>
                <c:pt idx="3">
                  <c:v>0.19353114140604114</c:v>
                </c:pt>
                <c:pt idx="4">
                  <c:v>0.34454594304137565</c:v>
                </c:pt>
                <c:pt idx="5">
                  <c:v>0.41253980454595368</c:v>
                </c:pt>
                <c:pt idx="6">
                  <c:v>0.37477346864806088</c:v>
                </c:pt>
                <c:pt idx="7">
                  <c:v>0.38667220836796895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0F-4864-B1F3-918999178C0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'c8综合(1)'!$M$5:$W$5</c:f>
              <c:numCache>
                <c:formatCode>General</c:formatCode>
                <c:ptCount val="11"/>
                <c:pt idx="0">
                  <c:v>0.55495814333356019</c:v>
                </c:pt>
                <c:pt idx="1">
                  <c:v>0.39701628862840616</c:v>
                </c:pt>
                <c:pt idx="2">
                  <c:v>0.32860944365369144</c:v>
                </c:pt>
                <c:pt idx="3">
                  <c:v>0.21625233894680565</c:v>
                </c:pt>
                <c:pt idx="4">
                  <c:v>0.36442772702847931</c:v>
                </c:pt>
                <c:pt idx="5">
                  <c:v>0.32963654331832659</c:v>
                </c:pt>
                <c:pt idx="6">
                  <c:v>0.29225564818170841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0F-4864-B1F3-918999178C0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'c8综合(1)'!$M$6:$W$6</c:f>
              <c:numCache>
                <c:formatCode>General</c:formatCode>
                <c:ptCount val="11"/>
                <c:pt idx="0">
                  <c:v>0.47457973184509633</c:v>
                </c:pt>
                <c:pt idx="1">
                  <c:v>0.33072004871365507</c:v>
                </c:pt>
                <c:pt idx="2">
                  <c:v>0.26827155145739218</c:v>
                </c:pt>
                <c:pt idx="3">
                  <c:v>0.28673260269090262</c:v>
                </c:pt>
                <c:pt idx="4">
                  <c:v>0.29188608275120903</c:v>
                </c:pt>
                <c:pt idx="5">
                  <c:v>0.26891402218074012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0F-4864-B1F3-918999178C0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'c8综合(1)'!$M$7:$W$7</c:f>
              <c:numCache>
                <c:formatCode>General</c:formatCode>
                <c:ptCount val="11"/>
                <c:pt idx="0">
                  <c:v>0.3974681821275437</c:v>
                </c:pt>
                <c:pt idx="1">
                  <c:v>0.29258639062262137</c:v>
                </c:pt>
                <c:pt idx="2">
                  <c:v>0.26820966643975497</c:v>
                </c:pt>
                <c:pt idx="3">
                  <c:v>0.34678784638688409</c:v>
                </c:pt>
                <c:pt idx="4">
                  <c:v>0.25943041375604514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0F-4864-B1F3-918999178C0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'c8综合(1)'!$M$8:$W$8</c:f>
              <c:numCache>
                <c:formatCode>General</c:formatCode>
                <c:ptCount val="11"/>
                <c:pt idx="0">
                  <c:v>0.33356019873409104</c:v>
                </c:pt>
                <c:pt idx="1">
                  <c:v>0.31207185264119347</c:v>
                </c:pt>
                <c:pt idx="2">
                  <c:v>0.24339377436722567</c:v>
                </c:pt>
                <c:pt idx="3">
                  <c:v>0.31168136861801654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0F-4864-B1F3-918999178C0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'c8综合(1)'!$M$9:$W$9</c:f>
              <c:numCache>
                <c:formatCode>General</c:formatCode>
                <c:ptCount val="11"/>
                <c:pt idx="0">
                  <c:v>0.35220853467637647</c:v>
                </c:pt>
                <c:pt idx="1">
                  <c:v>0.33003501293956461</c:v>
                </c:pt>
                <c:pt idx="2">
                  <c:v>0.21863976731233367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0F-4864-B1F3-918999178C0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'c8综合(1)'!$M$10:$W$10</c:f>
              <c:numCache>
                <c:formatCode>General</c:formatCode>
                <c:ptCount val="11"/>
                <c:pt idx="0">
                  <c:v>0.36194106036888313</c:v>
                </c:pt>
                <c:pt idx="1">
                  <c:v>0.28428984624752629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0F-4864-B1F3-918999178C0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'c8综合(1)'!$M$11:$W$11</c:f>
              <c:numCache>
                <c:formatCode>General</c:formatCode>
                <c:ptCount val="11"/>
                <c:pt idx="0">
                  <c:v>0.3280473694956782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0F-4864-B1F3-918999178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476760"/>
        <c:axId val="253477088"/>
      </c:lineChart>
      <c:catAx>
        <c:axId val="253476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477088"/>
        <c:crosses val="autoZero"/>
        <c:auto val="1"/>
        <c:lblAlgn val="ctr"/>
        <c:lblOffset val="100"/>
        <c:noMultiLvlLbl val="0"/>
      </c:catAx>
      <c:valAx>
        <c:axId val="2534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47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'c43综合(2)'!$A$1:$K$1</c:f>
              <c:numCache>
                <c:formatCode>General</c:formatCode>
                <c:ptCount val="11"/>
                <c:pt idx="0">
                  <c:v>101.77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6-4778-8EEB-51FFFD838B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'c43综合(2)'!$A$2:$K$2</c:f>
              <c:numCache>
                <c:formatCode>General</c:formatCode>
                <c:ptCount val="11"/>
                <c:pt idx="0">
                  <c:v>63.73</c:v>
                </c:pt>
                <c:pt idx="1">
                  <c:v>43.24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6-4778-8EEB-51FFFD838B8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'c43综合(2)'!$A$3:$K$3</c:f>
              <c:numCache>
                <c:formatCode>General</c:formatCode>
                <c:ptCount val="11"/>
                <c:pt idx="0">
                  <c:v>106.84</c:v>
                </c:pt>
                <c:pt idx="1">
                  <c:v>95.88</c:v>
                </c:pt>
                <c:pt idx="2">
                  <c:v>109.33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6-4778-8EEB-51FFFD838B8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'c43综合(2)'!$A$4:$K$4</c:f>
              <c:numCache>
                <c:formatCode>General</c:formatCode>
                <c:ptCount val="11"/>
                <c:pt idx="0">
                  <c:v>-91.26</c:v>
                </c:pt>
                <c:pt idx="1">
                  <c:v>-17.54</c:v>
                </c:pt>
                <c:pt idx="2">
                  <c:v>-169.83</c:v>
                </c:pt>
                <c:pt idx="3">
                  <c:v>-169.83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6-4778-8EEB-51FFFD838B8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'c43综合(2)'!$A$5:$K$5</c:f>
              <c:numCache>
                <c:formatCode>General</c:formatCode>
                <c:ptCount val="11"/>
                <c:pt idx="0">
                  <c:v>52.5</c:v>
                </c:pt>
                <c:pt idx="1">
                  <c:v>29.63</c:v>
                </c:pt>
                <c:pt idx="2">
                  <c:v>57.66</c:v>
                </c:pt>
                <c:pt idx="3">
                  <c:v>57.66</c:v>
                </c:pt>
                <c:pt idx="4">
                  <c:v>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6-4778-8EEB-51FFFD838B8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'c43综合(2)'!$A$6:$K$6</c:f>
              <c:numCache>
                <c:formatCode>General</c:formatCode>
                <c:ptCount val="11"/>
                <c:pt idx="0">
                  <c:v>54.76</c:v>
                </c:pt>
                <c:pt idx="1">
                  <c:v>54.53</c:v>
                </c:pt>
                <c:pt idx="2">
                  <c:v>23.78</c:v>
                </c:pt>
                <c:pt idx="3">
                  <c:v>23.78</c:v>
                </c:pt>
                <c:pt idx="4">
                  <c:v>24.02</c:v>
                </c:pt>
                <c:pt idx="5">
                  <c:v>54.53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16-4778-8EEB-51FFFD838B8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'c43综合(2)'!$A$7:$K$7</c:f>
              <c:numCache>
                <c:formatCode>General</c:formatCode>
                <c:ptCount val="11"/>
                <c:pt idx="0">
                  <c:v>25.57</c:v>
                </c:pt>
                <c:pt idx="1">
                  <c:v>32.299999999999997</c:v>
                </c:pt>
                <c:pt idx="2">
                  <c:v>35.369999999999997</c:v>
                </c:pt>
                <c:pt idx="3">
                  <c:v>35.369999999999997</c:v>
                </c:pt>
                <c:pt idx="4">
                  <c:v>23.89</c:v>
                </c:pt>
                <c:pt idx="5">
                  <c:v>32.299999999999997</c:v>
                </c:pt>
                <c:pt idx="6">
                  <c:v>32.299999999999997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16-4778-8EEB-51FFFD838B8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'c43综合(2)'!$A$8:$K$8</c:f>
              <c:numCache>
                <c:formatCode>General</c:formatCode>
                <c:ptCount val="11"/>
                <c:pt idx="0">
                  <c:v>13.68</c:v>
                </c:pt>
                <c:pt idx="1">
                  <c:v>47.87</c:v>
                </c:pt>
                <c:pt idx="2">
                  <c:v>32.68</c:v>
                </c:pt>
                <c:pt idx="3">
                  <c:v>32.68</c:v>
                </c:pt>
                <c:pt idx="4">
                  <c:v>14.87</c:v>
                </c:pt>
                <c:pt idx="5">
                  <c:v>47.87</c:v>
                </c:pt>
                <c:pt idx="6">
                  <c:v>47.87</c:v>
                </c:pt>
                <c:pt idx="7">
                  <c:v>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16-4778-8EEB-51FFFD838B8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'c43综合(2)'!$A$9:$K$9</c:f>
              <c:numCache>
                <c:formatCode>General</c:formatCode>
                <c:ptCount val="11"/>
                <c:pt idx="0">
                  <c:v>65.069999999999993</c:v>
                </c:pt>
                <c:pt idx="1">
                  <c:v>66.98</c:v>
                </c:pt>
                <c:pt idx="2">
                  <c:v>71.19</c:v>
                </c:pt>
                <c:pt idx="3">
                  <c:v>71.19</c:v>
                </c:pt>
                <c:pt idx="4">
                  <c:v>60.29</c:v>
                </c:pt>
                <c:pt idx="5">
                  <c:v>66.98</c:v>
                </c:pt>
                <c:pt idx="6">
                  <c:v>66.98</c:v>
                </c:pt>
                <c:pt idx="7">
                  <c:v>70.819999999999993</c:v>
                </c:pt>
                <c:pt idx="8">
                  <c:v>74.75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16-4778-8EEB-51FFFD838B8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'c43综合(2)'!$A$10:$K$10</c:f>
              <c:numCache>
                <c:formatCode>General</c:formatCode>
                <c:ptCount val="11"/>
                <c:pt idx="0">
                  <c:v>90.63</c:v>
                </c:pt>
                <c:pt idx="1">
                  <c:v>49.14</c:v>
                </c:pt>
                <c:pt idx="2">
                  <c:v>100.13</c:v>
                </c:pt>
                <c:pt idx="3">
                  <c:v>100.13</c:v>
                </c:pt>
                <c:pt idx="4">
                  <c:v>20.18</c:v>
                </c:pt>
                <c:pt idx="5">
                  <c:v>49.14</c:v>
                </c:pt>
                <c:pt idx="6">
                  <c:v>49.14</c:v>
                </c:pt>
                <c:pt idx="7">
                  <c:v>78.790000000000006</c:v>
                </c:pt>
                <c:pt idx="8">
                  <c:v>37.4</c:v>
                </c:pt>
                <c:pt idx="9">
                  <c:v>37.4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16-4778-8EEB-51FFFD838B8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'c43综合(2)'!$A$11:$K$11</c:f>
              <c:numCache>
                <c:formatCode>General</c:formatCode>
                <c:ptCount val="11"/>
                <c:pt idx="0">
                  <c:v>-6.46</c:v>
                </c:pt>
                <c:pt idx="1">
                  <c:v>-23.63</c:v>
                </c:pt>
                <c:pt idx="2">
                  <c:v>2.68</c:v>
                </c:pt>
                <c:pt idx="3">
                  <c:v>2.68</c:v>
                </c:pt>
                <c:pt idx="4">
                  <c:v>-36.99</c:v>
                </c:pt>
                <c:pt idx="5">
                  <c:v>-23.63</c:v>
                </c:pt>
                <c:pt idx="6">
                  <c:v>-23.63</c:v>
                </c:pt>
                <c:pt idx="7">
                  <c:v>-10.039999999999999</c:v>
                </c:pt>
                <c:pt idx="8">
                  <c:v>-0.37</c:v>
                </c:pt>
                <c:pt idx="9">
                  <c:v>-0.37</c:v>
                </c:pt>
                <c:pt idx="10">
                  <c:v>-0.17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16-4778-8EEB-51FFFD838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807944"/>
        <c:axId val="570808272"/>
      </c:lineChart>
      <c:catAx>
        <c:axId val="570807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808272"/>
        <c:crosses val="autoZero"/>
        <c:auto val="1"/>
        <c:lblAlgn val="ctr"/>
        <c:lblOffset val="100"/>
        <c:noMultiLvlLbl val="0"/>
      </c:catAx>
      <c:valAx>
        <c:axId val="5708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80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'c27综合(3)'!$A$1:$K$1</c:f>
              <c:numCache>
                <c:formatCode>General</c:formatCode>
                <c:ptCount val="11"/>
                <c:pt idx="0">
                  <c:v>1.6551137242766518</c:v>
                </c:pt>
                <c:pt idx="1">
                  <c:v>0.83381155486622727</c:v>
                </c:pt>
                <c:pt idx="2">
                  <c:v>0.82851506700224475</c:v>
                </c:pt>
                <c:pt idx="3">
                  <c:v>-0.34067972692193527</c:v>
                </c:pt>
                <c:pt idx="4">
                  <c:v>0.2388763026733122</c:v>
                </c:pt>
                <c:pt idx="5">
                  <c:v>0.47124892003455893</c:v>
                </c:pt>
                <c:pt idx="6">
                  <c:v>0.30061787072243346</c:v>
                </c:pt>
                <c:pt idx="7">
                  <c:v>0.70764321531682117</c:v>
                </c:pt>
                <c:pt idx="8">
                  <c:v>2.0199717214563453</c:v>
                </c:pt>
                <c:pt idx="9">
                  <c:v>1.2648877318581191</c:v>
                </c:pt>
                <c:pt idx="10">
                  <c:v>-0.13788819875776398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D-48B0-9472-CF1E444A7A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'c27综合(3)'!$A$2:$K$2</c:f>
              <c:numCache>
                <c:formatCode>General</c:formatCode>
                <c:ptCount val="11"/>
                <c:pt idx="0">
                  <c:v>0.95358192789726148</c:v>
                </c:pt>
                <c:pt idx="1">
                  <c:v>0.68646762310973253</c:v>
                </c:pt>
                <c:pt idx="2">
                  <c:v>-0.33514726889327262</c:v>
                </c:pt>
                <c:pt idx="3">
                  <c:v>0.28999703176016622</c:v>
                </c:pt>
                <c:pt idx="4">
                  <c:v>0.38287267784322609</c:v>
                </c:pt>
                <c:pt idx="5">
                  <c:v>0.23317653835077276</c:v>
                </c:pt>
                <c:pt idx="6">
                  <c:v>0.5888783269961978</c:v>
                </c:pt>
                <c:pt idx="7">
                  <c:v>1.7076432153168211</c:v>
                </c:pt>
                <c:pt idx="8">
                  <c:v>1.4780841286673736</c:v>
                </c:pt>
                <c:pt idx="9">
                  <c:v>-0.18418483566547347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D-48B0-9472-CF1E444A7A0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'c27综合(3)'!$A$3:$K$3</c:f>
              <c:numCache>
                <c:formatCode>General</c:formatCode>
                <c:ptCount val="11"/>
                <c:pt idx="0">
                  <c:v>2.0507504254989941</c:v>
                </c:pt>
                <c:pt idx="1">
                  <c:v>-0.10019387359441645</c:v>
                </c:pt>
                <c:pt idx="2">
                  <c:v>0.27603564383375279</c:v>
                </c:pt>
                <c:pt idx="3">
                  <c:v>0.36427723360047498</c:v>
                </c:pt>
                <c:pt idx="4">
                  <c:v>0.27032170367014047</c:v>
                </c:pt>
                <c:pt idx="5">
                  <c:v>0.46913698761639622</c:v>
                </c:pt>
                <c:pt idx="6">
                  <c:v>1.3557509505703422</c:v>
                </c:pt>
                <c:pt idx="7">
                  <c:v>1.2534569214405105</c:v>
                </c:pt>
                <c:pt idx="8">
                  <c:v>-0.15694591728525983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BD-48B0-9472-CF1E444A7A0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'c27综合(3)'!$A$4:$K$4</c:f>
              <c:numCache>
                <c:formatCode>General</c:formatCode>
                <c:ptCount val="11"/>
                <c:pt idx="0">
                  <c:v>-0.8155655268451184</c:v>
                </c:pt>
                <c:pt idx="1">
                  <c:v>-5.7464133385032964E-2</c:v>
                </c:pt>
                <c:pt idx="2">
                  <c:v>0.36085980545541119</c:v>
                </c:pt>
                <c:pt idx="3">
                  <c:v>0.17853962600178094</c:v>
                </c:pt>
                <c:pt idx="4">
                  <c:v>0.36937018577254194</c:v>
                </c:pt>
                <c:pt idx="5">
                  <c:v>1.0639339541134682</c:v>
                </c:pt>
                <c:pt idx="6">
                  <c:v>1.0064163498098859</c:v>
                </c:pt>
                <c:pt idx="7">
                  <c:v>-0.16517246619054854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BD-48B0-9472-CF1E444A7A0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'c27综合(3)'!$A$5:$K$5</c:f>
              <c:numCache>
                <c:formatCode>General</c:formatCode>
                <c:ptCount val="11"/>
                <c:pt idx="0">
                  <c:v>0.73278663159523449</c:v>
                </c:pt>
                <c:pt idx="1">
                  <c:v>0.18472276075998451</c:v>
                </c:pt>
                <c:pt idx="2">
                  <c:v>0.17053261682878718</c:v>
                </c:pt>
                <c:pt idx="3">
                  <c:v>0.36724547343425351</c:v>
                </c:pt>
                <c:pt idx="4">
                  <c:v>0.95278658812868156</c:v>
                </c:pt>
                <c:pt idx="5">
                  <c:v>0.80647019295382549</c:v>
                </c:pt>
                <c:pt idx="6">
                  <c:v>-9.5769961977186319E-2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BD-48B0-9472-CF1E444A7A0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'c27综合(3)'!$A$6:$K$6</c:f>
              <c:numCache>
                <c:formatCode>General</c:formatCode>
                <c:ptCount val="11"/>
                <c:pt idx="0">
                  <c:v>0.73154881633916147</c:v>
                </c:pt>
                <c:pt idx="1">
                  <c:v>7.5378053509112072E-2</c:v>
                </c:pt>
                <c:pt idx="2">
                  <c:v>0.33800421740017689</c:v>
                </c:pt>
                <c:pt idx="3">
                  <c:v>0.81819531018106273</c:v>
                </c:pt>
                <c:pt idx="4">
                  <c:v>0.62437698232895344</c:v>
                </c:pt>
                <c:pt idx="5">
                  <c:v>-0.10713257175770376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D-48B0-9472-CF1E444A7A0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'c27综合(3)'!$A$7:$K$7</c:f>
              <c:numCache>
                <c:formatCode>General</c:formatCode>
                <c:ptCount val="11"/>
                <c:pt idx="0">
                  <c:v>0.31811852081076897</c:v>
                </c:pt>
                <c:pt idx="1">
                  <c:v>-8.3753392787902295E-2</c:v>
                </c:pt>
                <c:pt idx="2">
                  <c:v>0.75518672199170123</c:v>
                </c:pt>
                <c:pt idx="3">
                  <c:v>0.61168002374591879</c:v>
                </c:pt>
                <c:pt idx="4">
                  <c:v>-0.13529678296329861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BD-48B0-9472-CF1E444A7A0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'c27综合(3)'!$A$8:$K$8</c:f>
              <c:numCache>
                <c:formatCode>General</c:formatCode>
                <c:ptCount val="11"/>
                <c:pt idx="0">
                  <c:v>0.54386507813708806</c:v>
                </c:pt>
                <c:pt idx="1">
                  <c:v>0.20635905389685927</c:v>
                </c:pt>
                <c:pt idx="2">
                  <c:v>0.56628800761852938</c:v>
                </c:pt>
                <c:pt idx="3">
                  <c:v>-9.312852478480263E-2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BD-48B0-9472-CF1E444A7A0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'c27综合(3)'!$A$9:$K$9</c:f>
              <c:numCache>
                <c:formatCode>General</c:formatCode>
                <c:ptCount val="11"/>
                <c:pt idx="0">
                  <c:v>1.5231316725978647</c:v>
                </c:pt>
                <c:pt idx="1">
                  <c:v>-1.1089569600620396E-2</c:v>
                </c:pt>
                <c:pt idx="2">
                  <c:v>-5.1357050540779541E-2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BD-48B0-9472-CF1E444A7A0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'c27综合(3)'!$A$10:$K$10</c:f>
              <c:numCache>
                <c:formatCode>General</c:formatCode>
                <c:ptCount val="11"/>
                <c:pt idx="0">
                  <c:v>0.9357883335912115</c:v>
                </c:pt>
                <c:pt idx="1">
                  <c:v>-0.31547111283443197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BD-48B0-9472-CF1E444A7A0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'c27综合(3)'!$A$11:$K$11</c:f>
              <c:numCache>
                <c:formatCode>General</c:formatCode>
                <c:ptCount val="11"/>
                <c:pt idx="0">
                  <c:v>-0.26396410335757386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BD-48B0-9472-CF1E444A7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507728"/>
        <c:axId val="558507400"/>
      </c:lineChart>
      <c:catAx>
        <c:axId val="55850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507400"/>
        <c:crosses val="autoZero"/>
        <c:auto val="1"/>
        <c:lblAlgn val="ctr"/>
        <c:lblOffset val="100"/>
        <c:noMultiLvlLbl val="0"/>
      </c:catAx>
      <c:valAx>
        <c:axId val="55850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50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'c27综合(3)'!$M$2:$V$2</c:f>
              <c:numCache>
                <c:formatCode>General</c:formatCode>
                <c:ptCount val="10"/>
                <c:pt idx="0">
                  <c:v>0.83113448216642349</c:v>
                </c:pt>
                <c:pt idx="1">
                  <c:v>0.84293461315750895</c:v>
                </c:pt>
                <c:pt idx="2">
                  <c:v>0.7514484906274429</c:v>
                </c:pt>
                <c:pt idx="3">
                  <c:v>0.72275468905950824</c:v>
                </c:pt>
                <c:pt idx="4">
                  <c:v>0.67495401279973277</c:v>
                </c:pt>
                <c:pt idx="5">
                  <c:v>0.64122920344101997</c:v>
                </c:pt>
                <c:pt idx="6">
                  <c:v>0.68138569391660864</c:v>
                </c:pt>
                <c:pt idx="7">
                  <c:v>0.6445390539777841</c:v>
                </c:pt>
                <c:pt idx="8">
                  <c:v>0.62400578323548517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D-492F-9E19-CB9F83F9D3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'c27综合(3)'!$M$3:$V$3</c:f>
              <c:numCache>
                <c:formatCode>General</c:formatCode>
                <c:ptCount val="10"/>
                <c:pt idx="0">
                  <c:v>0.70520141936288516</c:v>
                </c:pt>
                <c:pt idx="1">
                  <c:v>0.69024569296426574</c:v>
                </c:pt>
                <c:pt idx="2">
                  <c:v>0.61650090894145959</c:v>
                </c:pt>
                <c:pt idx="3">
                  <c:v>0.5813078556188479</c:v>
                </c:pt>
                <c:pt idx="4">
                  <c:v>0.54039923529969847</c:v>
                </c:pt>
                <c:pt idx="5">
                  <c:v>0.51243408520842038</c:v>
                </c:pt>
                <c:pt idx="6">
                  <c:v>0.52501360063612101</c:v>
                </c:pt>
                <c:pt idx="7">
                  <c:v>0.70207216733403333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D-492F-9E19-CB9F83F9D3C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'c27综合(3)'!$M$4:$V$4</c:f>
              <c:numCache>
                <c:formatCode>General</c:formatCode>
                <c:ptCount val="10"/>
                <c:pt idx="0">
                  <c:v>0.58579440800021709</c:v>
                </c:pt>
                <c:pt idx="1">
                  <c:v>0.56633629791402573</c:v>
                </c:pt>
                <c:pt idx="2">
                  <c:v>0.50377411302022646</c:v>
                </c:pt>
                <c:pt idx="3">
                  <c:v>0.47684257369183358</c:v>
                </c:pt>
                <c:pt idx="4">
                  <c:v>0.43797357029019301</c:v>
                </c:pt>
                <c:pt idx="5">
                  <c:v>0.44537091178635579</c:v>
                </c:pt>
                <c:pt idx="6">
                  <c:v>0.57751578142037618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D-492F-9E19-CB9F83F9D3C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'c27综合(3)'!$M$5:$V$5</c:f>
              <c:numCache>
                <c:formatCode>General</c:formatCode>
                <c:ptCount val="10"/>
                <c:pt idx="0">
                  <c:v>0.45112007746550592</c:v>
                </c:pt>
                <c:pt idx="1">
                  <c:v>0.46367093497158568</c:v>
                </c:pt>
                <c:pt idx="2">
                  <c:v>0.40965508877138834</c:v>
                </c:pt>
                <c:pt idx="3">
                  <c:v>0.39043706565209946</c:v>
                </c:pt>
                <c:pt idx="4">
                  <c:v>0.36892153398500999</c:v>
                </c:pt>
                <c:pt idx="5">
                  <c:v>0.3611255289510843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5D-492F-9E19-CB9F83F9D3C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'c27综合(3)'!$M$6:$V$6</c:f>
              <c:numCache>
                <c:formatCode>General</c:formatCode>
                <c:ptCount val="10"/>
                <c:pt idx="0">
                  <c:v>0.36575477704332859</c:v>
                </c:pt>
                <c:pt idx="1">
                  <c:v>0.39845583346836605</c:v>
                </c:pt>
                <c:pt idx="2">
                  <c:v>0.34817767269075189</c:v>
                </c:pt>
                <c:pt idx="3">
                  <c:v>0.34030004402679526</c:v>
                </c:pt>
                <c:pt idx="4">
                  <c:v>0.34168375193474165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5D-492F-9E19-CB9F83F9D3C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'c27综合(3)'!$M$7:$V$7</c:f>
              <c:numCache>
                <c:formatCode>General</c:formatCode>
                <c:ptCount val="10"/>
                <c:pt idx="0">
                  <c:v>0.3734884033546087</c:v>
                </c:pt>
                <c:pt idx="1">
                  <c:v>0.39037437797294117</c:v>
                </c:pt>
                <c:pt idx="2">
                  <c:v>0.40012765688659735</c:v>
                </c:pt>
                <c:pt idx="3">
                  <c:v>0.35810209214770056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5D-492F-9E19-CB9F83F9D3C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'c27综合(3)'!$M$8:$V$8</c:f>
              <c:numCache>
                <c:formatCode>General</c:formatCode>
                <c:ptCount val="10"/>
                <c:pt idx="0">
                  <c:v>0.32970826620166604</c:v>
                </c:pt>
                <c:pt idx="1">
                  <c:v>0.26958235697270189</c:v>
                </c:pt>
                <c:pt idx="2">
                  <c:v>0.27090655435119626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5D-492F-9E19-CB9F83F9D3C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'c27综合(3)'!$M$9:$V$9</c:f>
              <c:numCache>
                <c:formatCode>General</c:formatCode>
                <c:ptCount val="10"/>
                <c:pt idx="0">
                  <c:v>2.0133740470079573E-2</c:v>
                </c:pt>
                <c:pt idx="1">
                  <c:v>0.73291435222868129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5D-492F-9E19-CB9F83F9D3C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'c27综合(3)'!$M$10:$V$10</c:f>
              <c:numCache>
                <c:formatCode>General</c:formatCode>
                <c:ptCount val="10"/>
                <c:pt idx="0">
                  <c:v>0.62562972321282173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5D-492F-9E19-CB9F83F9D3C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'c27综合(3)'!$M$11:$V$11</c:f>
              <c:numCache>
                <c:formatCode>General</c:formatCode>
                <c:ptCount val="10"/>
                <c:pt idx="0">
                  <c:v>0.70138796530794156</c:v>
                </c:pt>
                <c:pt idx="1">
                  <c:v>0.37754199479911393</c:v>
                </c:pt>
                <c:pt idx="2">
                  <c:v>0.65616425306976223</c:v>
                </c:pt>
                <c:pt idx="3">
                  <c:v>0.20351267229719378</c:v>
                </c:pt>
                <c:pt idx="4">
                  <c:v>8.5315524656062763E-2</c:v>
                </c:pt>
                <c:pt idx="5">
                  <c:v>0.11618630868062335</c:v>
                </c:pt>
                <c:pt idx="6">
                  <c:v>0.28977801479762372</c:v>
                </c:pt>
                <c:pt idx="7">
                  <c:v>0.58459739696209001</c:v>
                </c:pt>
                <c:pt idx="8">
                  <c:v>2.6482439319912565E-3</c:v>
                </c:pt>
                <c:pt idx="9">
                  <c:v>0.41065108470521217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5D-492F-9E19-CB9F83F9D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09536"/>
        <c:axId val="416623640"/>
      </c:lineChart>
      <c:catAx>
        <c:axId val="41660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623640"/>
        <c:crosses val="autoZero"/>
        <c:auto val="1"/>
        <c:lblAlgn val="ctr"/>
        <c:lblOffset val="100"/>
        <c:noMultiLvlLbl val="0"/>
      </c:catAx>
      <c:valAx>
        <c:axId val="4166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6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'c27综合(3)'!$M$1:$V$1</c:f>
              <c:numCache>
                <c:formatCode>General</c:formatCode>
                <c:ptCount val="10"/>
                <c:pt idx="0">
                  <c:v>0.70138796530794156</c:v>
                </c:pt>
                <c:pt idx="1">
                  <c:v>0.8940725534895102</c:v>
                </c:pt>
                <c:pt idx="2">
                  <c:v>0.78827115058675978</c:v>
                </c:pt>
                <c:pt idx="3">
                  <c:v>0.75328331304494733</c:v>
                </c:pt>
                <c:pt idx="4">
                  <c:v>0.70060180221081947</c:v>
                </c:pt>
                <c:pt idx="5">
                  <c:v>0.67483705025547325</c:v>
                </c:pt>
                <c:pt idx="6">
                  <c:v>0.71819925229652448</c:v>
                </c:pt>
                <c:pt idx="7">
                  <c:v>0.68214794067899587</c:v>
                </c:pt>
                <c:pt idx="8">
                  <c:v>0.65110264375228621</c:v>
                </c:pt>
                <c:pt idx="9">
                  <c:v>0.68859862863694299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C-41DA-9CDC-24864F072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76240"/>
        <c:axId val="662181488"/>
      </c:lineChart>
      <c:catAx>
        <c:axId val="66217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81488"/>
        <c:crosses val="autoZero"/>
        <c:auto val="1"/>
        <c:lblAlgn val="ctr"/>
        <c:lblOffset val="100"/>
        <c:noMultiLvlLbl val="0"/>
      </c:catAx>
      <c:valAx>
        <c:axId val="6621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7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'c27综合(3)'!$M$11:$V$11</c:f>
              <c:numCache>
                <c:formatCode>General</c:formatCode>
                <c:ptCount val="10"/>
                <c:pt idx="0">
                  <c:v>0.70138796530794156</c:v>
                </c:pt>
                <c:pt idx="1">
                  <c:v>0.37754199479911393</c:v>
                </c:pt>
                <c:pt idx="2">
                  <c:v>0.65616425306976223</c:v>
                </c:pt>
                <c:pt idx="3">
                  <c:v>0.20351267229719378</c:v>
                </c:pt>
                <c:pt idx="4">
                  <c:v>8.5315524656062763E-2</c:v>
                </c:pt>
                <c:pt idx="5">
                  <c:v>0.11618630868062335</c:v>
                </c:pt>
                <c:pt idx="6">
                  <c:v>0.28977801479762372</c:v>
                </c:pt>
                <c:pt idx="7">
                  <c:v>0.58459739696209001</c:v>
                </c:pt>
                <c:pt idx="8">
                  <c:v>2.6482439319912565E-3</c:v>
                </c:pt>
                <c:pt idx="9">
                  <c:v>0.41065108470521217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9-46EC-92B4-AC27C6422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569488"/>
        <c:axId val="676549480"/>
      </c:lineChart>
      <c:catAx>
        <c:axId val="67656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549480"/>
        <c:crosses val="autoZero"/>
        <c:auto val="1"/>
        <c:lblAlgn val="ctr"/>
        <c:lblOffset val="100"/>
        <c:noMultiLvlLbl val="0"/>
      </c:catAx>
      <c:valAx>
        <c:axId val="67654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5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'c27综合(4)'!$A$1:$K$1</c:f>
              <c:numCache>
                <c:formatCode>General</c:formatCode>
                <c:ptCount val="11"/>
                <c:pt idx="0">
                  <c:v>-0.26396410335757386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7-4DB7-A0D2-8B9CDFE671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'c27综合(4)'!$A$2:$K$2</c:f>
              <c:numCache>
                <c:formatCode>General</c:formatCode>
                <c:ptCount val="11"/>
                <c:pt idx="0">
                  <c:v>0.9357883335912115</c:v>
                </c:pt>
                <c:pt idx="1">
                  <c:v>-0.41161544967578234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7-4DB7-A0D2-8B9CDFE6718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'c27综合(4)'!$A$3:$K$3</c:f>
              <c:numCache>
                <c:formatCode>General</c:formatCode>
                <c:ptCount val="11"/>
                <c:pt idx="0">
                  <c:v>1.5231316725978647</c:v>
                </c:pt>
                <c:pt idx="1">
                  <c:v>-0.22001691570341136</c:v>
                </c:pt>
                <c:pt idx="2">
                  <c:v>-0.19279600570613412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7-4DB7-A0D2-8B9CDFE6718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'c27综合(4)'!$A$4:$K$4</c:f>
              <c:numCache>
                <c:formatCode>General</c:formatCode>
                <c:ptCount val="11"/>
                <c:pt idx="0">
                  <c:v>0.54386507813708806</c:v>
                </c:pt>
                <c:pt idx="1">
                  <c:v>-0.10397519030166338</c:v>
                </c:pt>
                <c:pt idx="2">
                  <c:v>9.971469329529245E-2</c:v>
                </c:pt>
                <c:pt idx="3">
                  <c:v>-0.11924716953389206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17-4DB7-A0D2-8B9CDFE6718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'c27综合(4)'!$A$5:$K$5</c:f>
              <c:numCache>
                <c:formatCode>General</c:formatCode>
                <c:ptCount val="11"/>
                <c:pt idx="0">
                  <c:v>0.31811852081076897</c:v>
                </c:pt>
                <c:pt idx="1">
                  <c:v>-0.32134197913729917</c:v>
                </c:pt>
                <c:pt idx="2">
                  <c:v>0.44771754636233957</c:v>
                </c:pt>
                <c:pt idx="3">
                  <c:v>0.35781502720188207</c:v>
                </c:pt>
                <c:pt idx="4">
                  <c:v>-1.6419803600654665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17-4DB7-A0D2-8B9CDFE6718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'c27综合(4)'!$A$6:$K$6</c:f>
              <c:numCache>
                <c:formatCode>General</c:formatCode>
                <c:ptCount val="11"/>
                <c:pt idx="0">
                  <c:v>0.73154881633916147</c:v>
                </c:pt>
                <c:pt idx="1">
                  <c:v>-0.12184945023963913</c:v>
                </c:pt>
                <c:pt idx="2">
                  <c:v>6.2482168330955781E-2</c:v>
                </c:pt>
                <c:pt idx="3">
                  <c:v>0.66446110866049102</c:v>
                </c:pt>
                <c:pt idx="4">
                  <c:v>-1.3600654664484453</c:v>
                </c:pt>
                <c:pt idx="5">
                  <c:v>-0.42210242587601077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17-4DB7-A0D2-8B9CDFE6718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'c27综合(4)'!$A$7:$K$7</c:f>
              <c:numCache>
                <c:formatCode>General</c:formatCode>
                <c:ptCount val="11"/>
                <c:pt idx="0">
                  <c:v>0.73278663159523449</c:v>
                </c:pt>
                <c:pt idx="1">
                  <c:v>9.3656611220749933E-2</c:v>
                </c:pt>
                <c:pt idx="2">
                  <c:v>0.19728958630527818</c:v>
                </c:pt>
                <c:pt idx="3">
                  <c:v>0.30796941626231433</c:v>
                </c:pt>
                <c:pt idx="4">
                  <c:v>1.7708674304418985</c:v>
                </c:pt>
                <c:pt idx="5">
                  <c:v>1.0867924528301887</c:v>
                </c:pt>
                <c:pt idx="6">
                  <c:v>-0.14231856738925541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17-4DB7-A0D2-8B9CDFE6718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'c27综合(4)'!$A$8:$K$8</c:f>
              <c:numCache>
                <c:formatCode>General</c:formatCode>
                <c:ptCount val="11"/>
                <c:pt idx="0">
                  <c:v>-0.8155655268451184</c:v>
                </c:pt>
                <c:pt idx="1">
                  <c:v>-0.14970397519030168</c:v>
                </c:pt>
                <c:pt idx="2">
                  <c:v>0.21968616262482171</c:v>
                </c:pt>
                <c:pt idx="3">
                  <c:v>0.1646081458609028</c:v>
                </c:pt>
                <c:pt idx="4">
                  <c:v>-1.2635024549918166</c:v>
                </c:pt>
                <c:pt idx="5">
                  <c:v>1.682659478885894</c:v>
                </c:pt>
                <c:pt idx="6">
                  <c:v>1.5692742695570219</c:v>
                </c:pt>
                <c:pt idx="7">
                  <c:v>-0.41430395913154533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17-4DB7-A0D2-8B9CDFE6718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'c27综合(4)'!$A$9:$K$9</c:f>
              <c:numCache>
                <c:formatCode>General</c:formatCode>
                <c:ptCount val="11"/>
                <c:pt idx="0">
                  <c:v>2.0507504254989941</c:v>
                </c:pt>
                <c:pt idx="1">
                  <c:v>-9.433323935720328E-2</c:v>
                </c:pt>
                <c:pt idx="2">
                  <c:v>0.2277460770328103</c:v>
                </c:pt>
                <c:pt idx="3">
                  <c:v>0.36340244081752682</c:v>
                </c:pt>
                <c:pt idx="4">
                  <c:v>0.62029459901800321</c:v>
                </c:pt>
                <c:pt idx="5">
                  <c:v>0.84923629829290204</c:v>
                </c:pt>
                <c:pt idx="6">
                  <c:v>2.0927426955702169</c:v>
                </c:pt>
                <c:pt idx="7">
                  <c:v>1.9920817369093231</c:v>
                </c:pt>
                <c:pt idx="8">
                  <c:v>-0.30293517501177208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17-4DB7-A0D2-8B9CDFE6718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'c27综合(4)'!$A$10:$K$10</c:f>
              <c:numCache>
                <c:formatCode>General</c:formatCode>
                <c:ptCount val="11"/>
                <c:pt idx="0">
                  <c:v>0.95358192789726148</c:v>
                </c:pt>
                <c:pt idx="1">
                  <c:v>0.2969833662249789</c:v>
                </c:pt>
                <c:pt idx="2">
                  <c:v>-0.24079885877318116</c:v>
                </c:pt>
                <c:pt idx="3">
                  <c:v>0.38567857667989996</c:v>
                </c:pt>
                <c:pt idx="4">
                  <c:v>0.68126022913256945</c:v>
                </c:pt>
                <c:pt idx="5">
                  <c:v>0.40467205750224616</c:v>
                </c:pt>
                <c:pt idx="6">
                  <c:v>0.93666352497643734</c:v>
                </c:pt>
                <c:pt idx="7">
                  <c:v>2.5254150702426568</c:v>
                </c:pt>
                <c:pt idx="8">
                  <c:v>1.1186626903154919</c:v>
                </c:pt>
                <c:pt idx="9">
                  <c:v>-0.14602708435307554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17-4DB7-A0D2-8B9CDFE6718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'c27综合(4)'!$A$11:$K$11</c:f>
              <c:numCache>
                <c:formatCode>General</c:formatCode>
                <c:ptCount val="11"/>
                <c:pt idx="0">
                  <c:v>1.6551137242766518</c:v>
                </c:pt>
                <c:pt idx="1">
                  <c:v>0.60191711305328444</c:v>
                </c:pt>
                <c:pt idx="2">
                  <c:v>0.60962910128388026</c:v>
                </c:pt>
                <c:pt idx="3">
                  <c:v>-0.41662990736656375</c:v>
                </c:pt>
                <c:pt idx="4">
                  <c:v>0.53805237315875609</c:v>
                </c:pt>
                <c:pt idx="5">
                  <c:v>0.83000898472596585</c:v>
                </c:pt>
                <c:pt idx="6">
                  <c:v>0.47257304429783226</c:v>
                </c:pt>
                <c:pt idx="7">
                  <c:v>1.4183908045977012</c:v>
                </c:pt>
                <c:pt idx="8">
                  <c:v>1.9048814942709151</c:v>
                </c:pt>
                <c:pt idx="9">
                  <c:v>0.63754282917278515</c:v>
                </c:pt>
                <c:pt idx="10">
                  <c:v>-0.14658705069663974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317-4DB7-A0D2-8B9CDFE6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12816"/>
        <c:axId val="416613144"/>
      </c:lineChart>
      <c:catAx>
        <c:axId val="41661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613144"/>
        <c:crosses val="autoZero"/>
        <c:auto val="1"/>
        <c:lblAlgn val="ctr"/>
        <c:lblOffset val="100"/>
        <c:noMultiLvlLbl val="0"/>
      </c:catAx>
      <c:valAx>
        <c:axId val="4166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6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'c27综合(4)'!$M$1:$V$1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5-4526-9781-766028B2CBC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'c27综合(4)'!$M$2:$V$2</c:f>
              <c:numCache>
                <c:formatCode>General</c:formatCode>
                <c:ptCount val="10"/>
                <c:pt idx="0">
                  <c:v>0.67370189163349692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5-4526-9781-766028B2CBC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'c27综合(4)'!$M$3:$V$3</c:f>
              <c:numCache>
                <c:formatCode>General</c:formatCode>
                <c:ptCount val="10"/>
                <c:pt idx="0">
                  <c:v>1.3610454998638624E-2</c:v>
                </c:pt>
                <c:pt idx="1">
                  <c:v>0.8153878270156385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5-4526-9781-766028B2CBC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'c27综合(4)'!$M$4:$V$4</c:f>
              <c:numCache>
                <c:formatCode>General</c:formatCode>
                <c:ptCount val="10"/>
                <c:pt idx="0">
                  <c:v>0.10948093141459225</c:v>
                </c:pt>
                <c:pt idx="1">
                  <c:v>9.9814883884027844E-2</c:v>
                </c:pt>
                <c:pt idx="2">
                  <c:v>0.26766951757019858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05-4526-9781-766028B2CBC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'c27综合(4)'!$M$5:$V$5</c:f>
              <c:numCache>
                <c:formatCode>General</c:formatCode>
                <c:ptCount val="10"/>
                <c:pt idx="0">
                  <c:v>0.99989769363367431</c:v>
                </c:pt>
                <c:pt idx="1">
                  <c:v>0.96460132202180449</c:v>
                </c:pt>
                <c:pt idx="2">
                  <c:v>0.83557218121094334</c:v>
                </c:pt>
                <c:pt idx="3">
                  <c:v>0.78587945625439271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05-4526-9781-766028B2CBC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'c27综合(4)'!$M$6:$V$6</c:f>
              <c:numCache>
                <c:formatCode>General</c:formatCode>
                <c:ptCount val="10"/>
                <c:pt idx="0">
                  <c:v>0.46898152028621742</c:v>
                </c:pt>
                <c:pt idx="1">
                  <c:v>0.8272513277506327</c:v>
                </c:pt>
                <c:pt idx="2">
                  <c:v>0.74077431955294815</c:v>
                </c:pt>
                <c:pt idx="3">
                  <c:v>0.66499740369307669</c:v>
                </c:pt>
                <c:pt idx="4">
                  <c:v>0.70596151356751402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05-4526-9781-766028B2CBC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'c27综合(4)'!$M$7:$V$7</c:f>
              <c:numCache>
                <c:formatCode>General</c:formatCode>
                <c:ptCount val="10"/>
                <c:pt idx="0">
                  <c:v>0.61455551010972198</c:v>
                </c:pt>
                <c:pt idx="1">
                  <c:v>0.79154933427470309</c:v>
                </c:pt>
                <c:pt idx="2">
                  <c:v>0.7326470981873241</c:v>
                </c:pt>
                <c:pt idx="3">
                  <c:v>0.69233791263069566</c:v>
                </c:pt>
                <c:pt idx="4">
                  <c:v>0.66447564165072559</c:v>
                </c:pt>
                <c:pt idx="5">
                  <c:v>0.61841566054388553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05-4526-9781-766028B2CBC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'c27综合(4)'!$M$8:$V$8</c:f>
              <c:numCache>
                <c:formatCode>General</c:formatCode>
                <c:ptCount val="10"/>
                <c:pt idx="0">
                  <c:v>0.99178911434428363</c:v>
                </c:pt>
                <c:pt idx="1">
                  <c:v>0.96290615992558581</c:v>
                </c:pt>
                <c:pt idx="2">
                  <c:v>1.2691120580092303</c:v>
                </c:pt>
                <c:pt idx="3">
                  <c:v>1.1388157451472809</c:v>
                </c:pt>
                <c:pt idx="4">
                  <c:v>1.0406866997750348</c:v>
                </c:pt>
                <c:pt idx="5">
                  <c:v>0.97778676024911781</c:v>
                </c:pt>
                <c:pt idx="6">
                  <c:v>0.98117743317402473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05-4526-9781-766028B2CBC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'c27综合(4)'!$M$9:$V$9</c:f>
              <c:numCache>
                <c:formatCode>General</c:formatCode>
                <c:ptCount val="10"/>
                <c:pt idx="0">
                  <c:v>1.1475084559605477</c:v>
                </c:pt>
                <c:pt idx="1">
                  <c:v>1.1063708296447157</c:v>
                </c:pt>
                <c:pt idx="2">
                  <c:v>0.97456434737308539</c:v>
                </c:pt>
                <c:pt idx="3">
                  <c:v>0.89779912097925096</c:v>
                </c:pt>
                <c:pt idx="4">
                  <c:v>0.85862178718260518</c:v>
                </c:pt>
                <c:pt idx="5">
                  <c:v>0.83264750888658634</c:v>
                </c:pt>
                <c:pt idx="6">
                  <c:v>0.83727617021372613</c:v>
                </c:pt>
                <c:pt idx="7">
                  <c:v>0.89354863353361191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05-4526-9781-766028B2CBC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'c27综合(4)'!$M$10:$V$10</c:f>
              <c:numCache>
                <c:formatCode>General</c:formatCode>
                <c:ptCount val="10"/>
                <c:pt idx="0">
                  <c:v>0.63234488733428373</c:v>
                </c:pt>
                <c:pt idx="1">
                  <c:v>1.0911255997533038</c:v>
                </c:pt>
                <c:pt idx="2">
                  <c:v>0.95014702132858408</c:v>
                </c:pt>
                <c:pt idx="3">
                  <c:v>0.89527845523884153</c:v>
                </c:pt>
                <c:pt idx="4">
                  <c:v>0.82422441591875095</c:v>
                </c:pt>
                <c:pt idx="5">
                  <c:v>0.78566512212691686</c:v>
                </c:pt>
                <c:pt idx="6">
                  <c:v>0.81778080731092806</c:v>
                </c:pt>
                <c:pt idx="7">
                  <c:v>0.78176631744962533</c:v>
                </c:pt>
                <c:pt idx="8">
                  <c:v>0.74677188207103007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05-4526-9781-766028B2C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868448"/>
        <c:axId val="655868120"/>
      </c:lineChart>
      <c:catAx>
        <c:axId val="65586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868120"/>
        <c:crosses val="autoZero"/>
        <c:auto val="1"/>
        <c:lblAlgn val="ctr"/>
        <c:lblOffset val="100"/>
        <c:noMultiLvlLbl val="0"/>
      </c:catAx>
      <c:valAx>
        <c:axId val="65586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86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</xdr:rowOff>
    </xdr:from>
    <xdr:to>
      <xdr:col>7</xdr:col>
      <xdr:colOff>304800</xdr:colOff>
      <xdr:row>28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978169-66C0-4C52-8E37-CE6AFD57C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</xdr:colOff>
      <xdr:row>13</xdr:row>
      <xdr:rowOff>0</xdr:rowOff>
    </xdr:from>
    <xdr:to>
      <xdr:col>19</xdr:col>
      <xdr:colOff>335280</xdr:colOff>
      <xdr:row>28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027F8BD-AF52-420A-BB1B-C6C35637A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188B4C3-9A96-4E20-AD13-CFC40CC8D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13</xdr:row>
      <xdr:rowOff>15240</xdr:rowOff>
    </xdr:from>
    <xdr:to>
      <xdr:col>7</xdr:col>
      <xdr:colOff>320040</xdr:colOff>
      <xdr:row>28</xdr:row>
      <xdr:rowOff>129540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CE44784-1597-48A7-BFE1-F55F8B22F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12</xdr:row>
      <xdr:rowOff>160020</xdr:rowOff>
    </xdr:from>
    <xdr:to>
      <xdr:col>19</xdr:col>
      <xdr:colOff>312420</xdr:colOff>
      <xdr:row>28</xdr:row>
      <xdr:rowOff>99060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25012E-59A3-4275-8B19-73B956265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7620</xdr:rowOff>
    </xdr:from>
    <xdr:to>
      <xdr:col>7</xdr:col>
      <xdr:colOff>304800</xdr:colOff>
      <xdr:row>28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CAD62E4-DE9C-4FC3-B216-EA34B8084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15240</xdr:colOff>
      <xdr:row>12</xdr:row>
      <xdr:rowOff>167640</xdr:rowOff>
    </xdr:from>
    <xdr:to>
      <xdr:col>19</xdr:col>
      <xdr:colOff>320040</xdr:colOff>
      <xdr:row>28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9FEB146-7886-4D0B-BC9B-921927BBE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</xdr:rowOff>
    </xdr:from>
    <xdr:to>
      <xdr:col>7</xdr:col>
      <xdr:colOff>304800</xdr:colOff>
      <xdr:row>28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D73BA6-F891-48AD-B97E-25D2022CF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</xdr:colOff>
      <xdr:row>13</xdr:row>
      <xdr:rowOff>0</xdr:rowOff>
    </xdr:from>
    <xdr:to>
      <xdr:col>19</xdr:col>
      <xdr:colOff>320040</xdr:colOff>
      <xdr:row>28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FDC8519-76B3-4D08-BA7F-CB73E5E27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7</xdr:col>
      <xdr:colOff>304800</xdr:colOff>
      <xdr:row>28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A45CB77-BF9F-414A-B2DC-577E17D00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22860</xdr:colOff>
      <xdr:row>12</xdr:row>
      <xdr:rowOff>167640</xdr:rowOff>
    </xdr:from>
    <xdr:to>
      <xdr:col>19</xdr:col>
      <xdr:colOff>327660</xdr:colOff>
      <xdr:row>28</xdr:row>
      <xdr:rowOff>106680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86AF8B4-E49F-4316-838B-F09D3F9EA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374F-78AF-416C-A537-8DFD96E6A405}">
  <dimension ref="A1:W11"/>
  <sheetViews>
    <sheetView workbookViewId="0">
      <selection activeCell="A13" sqref="A13"/>
    </sheetView>
  </sheetViews>
  <sheetFormatPr defaultRowHeight="13.8" x14ac:dyDescent="0.25"/>
  <sheetData>
    <row r="1" spans="1:23" x14ac:dyDescent="0.25">
      <c r="A1">
        <v>0.40168787858163751</v>
      </c>
      <c r="B1">
        <v>0.58722788856751418</v>
      </c>
      <c r="C1">
        <v>0.37415681663469275</v>
      </c>
      <c r="D1">
        <v>-0.67816091954022983</v>
      </c>
      <c r="E1">
        <v>0.26093498119290703</v>
      </c>
      <c r="F1">
        <v>0.29779290655539697</v>
      </c>
      <c r="G1">
        <v>0.53400990697112483</v>
      </c>
      <c r="H1">
        <v>1.0550013854253255</v>
      </c>
      <c r="I1">
        <v>1.2064604341138268</v>
      </c>
      <c r="J1">
        <v>-0.25913621262458469</v>
      </c>
      <c r="K1">
        <v>0.47693096377306904</v>
      </c>
      <c r="M1">
        <v>0.40168787858163751</v>
      </c>
      <c r="N1">
        <v>0.58722788856751418</v>
      </c>
      <c r="O1">
        <v>0.37415681663469275</v>
      </c>
      <c r="P1">
        <v>-0.67816091954022983</v>
      </c>
      <c r="Q1">
        <v>0.26093498119290703</v>
      </c>
      <c r="R1">
        <v>0.29779290655539697</v>
      </c>
      <c r="S1">
        <v>0.53400990697112483</v>
      </c>
      <c r="T1">
        <v>1.0550013854253255</v>
      </c>
      <c r="U1">
        <v>1.2064604341138268</v>
      </c>
      <c r="V1">
        <v>-0.25913621262458469</v>
      </c>
      <c r="W1">
        <v>0.47693096377306904</v>
      </c>
    </row>
    <row r="2" spans="1:23" x14ac:dyDescent="0.25">
      <c r="A2">
        <v>0.90880010889539231</v>
      </c>
      <c r="B2">
        <v>0.55701019942152541</v>
      </c>
      <c r="C2">
        <v>0.32941394888297543</v>
      </c>
      <c r="D2">
        <v>0.14773233538269623</v>
      </c>
      <c r="E2">
        <v>0.30349274583557229</v>
      </c>
      <c r="F2">
        <v>0.35478203579663997</v>
      </c>
      <c r="G2">
        <v>0.48906608674640567</v>
      </c>
      <c r="H2">
        <v>0.85979495705181486</v>
      </c>
      <c r="I2">
        <v>0.45701589471885146</v>
      </c>
      <c r="J2">
        <v>-5.4983388704318938E-2</v>
      </c>
      <c r="M2">
        <v>0.90880010889539231</v>
      </c>
      <c r="N2">
        <v>0.55701019942152541</v>
      </c>
      <c r="O2">
        <v>0.32941394888297543</v>
      </c>
      <c r="P2">
        <v>0.14773233538269623</v>
      </c>
      <c r="Q2">
        <v>0.30349274583557229</v>
      </c>
      <c r="R2">
        <v>0.35478203579663997</v>
      </c>
      <c r="S2">
        <v>0.48906608674640567</v>
      </c>
      <c r="T2">
        <v>0.85979495705181486</v>
      </c>
      <c r="U2">
        <v>0.45701589471885146</v>
      </c>
      <c r="V2">
        <v>-5.4983388704318938E-2</v>
      </c>
    </row>
    <row r="3" spans="1:23" x14ac:dyDescent="0.25">
      <c r="A3">
        <v>0.66691621860750006</v>
      </c>
      <c r="B3">
        <v>0.39808189983254683</v>
      </c>
      <c r="C3">
        <v>0.38189244383934651</v>
      </c>
      <c r="D3">
        <v>0.16751314265347947</v>
      </c>
      <c r="E3">
        <v>0.36023643202579264</v>
      </c>
      <c r="F3">
        <v>0.38047655649500384</v>
      </c>
      <c r="G3">
        <v>0.50018122508155127</v>
      </c>
      <c r="H3">
        <v>0.56109725685785528</v>
      </c>
      <c r="I3">
        <v>0.23534438557511536</v>
      </c>
      <c r="M3">
        <v>0.66691621860750006</v>
      </c>
      <c r="N3">
        <v>0.39808189983254683</v>
      </c>
      <c r="O3">
        <v>0.38189244383934651</v>
      </c>
      <c r="P3">
        <v>0.16751314265347947</v>
      </c>
      <c r="Q3">
        <v>0.36023643202579264</v>
      </c>
      <c r="R3">
        <v>0.38047655649500384</v>
      </c>
      <c r="S3">
        <v>0.50018122508155127</v>
      </c>
      <c r="T3">
        <v>0.56109725685785528</v>
      </c>
      <c r="U3">
        <v>0.23534438557511536</v>
      </c>
    </row>
    <row r="4" spans="1:23" x14ac:dyDescent="0.25">
      <c r="A4">
        <v>0.54297965017355199</v>
      </c>
      <c r="B4">
        <v>0.43994519713807279</v>
      </c>
      <c r="C4">
        <v>0.3520019803205644</v>
      </c>
      <c r="D4">
        <v>0.19353114140604114</v>
      </c>
      <c r="E4">
        <v>0.34454594304137565</v>
      </c>
      <c r="F4">
        <v>0.41253980454595368</v>
      </c>
      <c r="G4">
        <v>0.37477346864806088</v>
      </c>
      <c r="H4">
        <v>0.38667220836796895</v>
      </c>
      <c r="M4">
        <v>0.54297965017355199</v>
      </c>
      <c r="N4">
        <v>0.43994519713807279</v>
      </c>
      <c r="O4">
        <v>0.3520019803205644</v>
      </c>
      <c r="P4">
        <v>0.19353114140604114</v>
      </c>
      <c r="Q4">
        <v>0.34454594304137565</v>
      </c>
      <c r="R4">
        <v>0.41253980454595368</v>
      </c>
      <c r="S4">
        <v>0.37477346864806088</v>
      </c>
      <c r="T4">
        <v>0.38667220836796895</v>
      </c>
    </row>
    <row r="5" spans="1:23" x14ac:dyDescent="0.25">
      <c r="A5">
        <v>0.55495814333356019</v>
      </c>
      <c r="B5">
        <v>0.39701628862840616</v>
      </c>
      <c r="C5">
        <v>0.32860944365369144</v>
      </c>
      <c r="D5">
        <v>0.21625233894680565</v>
      </c>
      <c r="E5">
        <v>0.36442772702847931</v>
      </c>
      <c r="F5">
        <v>0.32963654331832659</v>
      </c>
      <c r="G5">
        <v>0.29225564818170841</v>
      </c>
      <c r="M5">
        <v>0.55495814333356019</v>
      </c>
      <c r="N5">
        <v>0.39701628862840616</v>
      </c>
      <c r="O5">
        <v>0.32860944365369144</v>
      </c>
      <c r="P5">
        <v>0.21625233894680565</v>
      </c>
      <c r="Q5">
        <v>0.36442772702847931</v>
      </c>
      <c r="R5">
        <v>0.32963654331832659</v>
      </c>
      <c r="S5">
        <v>0.29225564818170841</v>
      </c>
    </row>
    <row r="6" spans="1:23" x14ac:dyDescent="0.25">
      <c r="A6">
        <v>0.47457973184509633</v>
      </c>
      <c r="B6">
        <v>0.33072004871365507</v>
      </c>
      <c r="C6">
        <v>0.26827155145739218</v>
      </c>
      <c r="D6">
        <v>0.28673260269090262</v>
      </c>
      <c r="E6">
        <v>0.29188608275120903</v>
      </c>
      <c r="F6">
        <v>0.26891402218074012</v>
      </c>
      <c r="M6">
        <v>0.47457973184509633</v>
      </c>
      <c r="N6">
        <v>0.33072004871365507</v>
      </c>
      <c r="O6">
        <v>0.26827155145739218</v>
      </c>
      <c r="P6">
        <v>0.28673260269090262</v>
      </c>
      <c r="Q6">
        <v>0.29188608275120903</v>
      </c>
      <c r="R6">
        <v>0.26891402218074012</v>
      </c>
    </row>
    <row r="7" spans="1:23" x14ac:dyDescent="0.25">
      <c r="A7">
        <v>0.3974681821275437</v>
      </c>
      <c r="B7">
        <v>0.29258639062262137</v>
      </c>
      <c r="C7">
        <v>0.26820966643975497</v>
      </c>
      <c r="D7">
        <v>0.34678784638688409</v>
      </c>
      <c r="E7">
        <v>0.25943041375604514</v>
      </c>
      <c r="M7">
        <v>0.3974681821275437</v>
      </c>
      <c r="N7">
        <v>0.29258639062262137</v>
      </c>
      <c r="O7">
        <v>0.26820966643975497</v>
      </c>
      <c r="P7">
        <v>0.34678784638688409</v>
      </c>
      <c r="Q7">
        <v>0.25943041375604514</v>
      </c>
    </row>
    <row r="8" spans="1:23" x14ac:dyDescent="0.25">
      <c r="A8">
        <v>0.33356019873409104</v>
      </c>
      <c r="B8">
        <v>0.31207185264119347</v>
      </c>
      <c r="C8">
        <v>0.24339377436722567</v>
      </c>
      <c r="D8">
        <v>0.31168136861801654</v>
      </c>
      <c r="M8">
        <v>0.33356019873409104</v>
      </c>
      <c r="N8">
        <v>0.31207185264119347</v>
      </c>
      <c r="O8">
        <v>0.24339377436722567</v>
      </c>
      <c r="P8">
        <v>0.31168136861801654</v>
      </c>
    </row>
    <row r="9" spans="1:23" x14ac:dyDescent="0.25">
      <c r="A9">
        <v>0.35220853467637647</v>
      </c>
      <c r="B9">
        <v>0.33003501293956461</v>
      </c>
      <c r="C9">
        <v>0.21863976731233367</v>
      </c>
      <c r="M9">
        <v>0.35220853467637647</v>
      </c>
      <c r="N9">
        <v>0.33003501293956461</v>
      </c>
      <c r="O9">
        <v>0.21863976731233367</v>
      </c>
    </row>
    <row r="10" spans="1:23" x14ac:dyDescent="0.25">
      <c r="A10">
        <v>0.36194106036888313</v>
      </c>
      <c r="B10">
        <v>0.28428984624752629</v>
      </c>
      <c r="M10">
        <v>0.36194106036888313</v>
      </c>
      <c r="N10">
        <v>0.28428984624752629</v>
      </c>
    </row>
    <row r="11" spans="1:23" x14ac:dyDescent="0.25">
      <c r="A11">
        <v>0.3280473694956782</v>
      </c>
      <c r="M11">
        <v>0.3280473694956782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C6D9-8CA1-479E-86F0-6D9CB93FC6BE}">
  <dimension ref="A1:Z12"/>
  <sheetViews>
    <sheetView workbookViewId="0">
      <selection activeCell="A9" sqref="A9"/>
    </sheetView>
  </sheetViews>
  <sheetFormatPr defaultRowHeight="13.8" x14ac:dyDescent="0.25"/>
  <cols>
    <col min="1" max="1" width="5.5546875" bestFit="1" customWidth="1"/>
    <col min="2" max="4" width="3.5546875" bestFit="1" customWidth="1"/>
    <col min="5" max="5" width="12.77734375" bestFit="1" customWidth="1"/>
    <col min="6" max="6" width="7.5546875" bestFit="1" customWidth="1"/>
    <col min="7" max="7" width="5.5546875" bestFit="1" customWidth="1"/>
    <col min="8" max="8" width="13.88671875" bestFit="1" customWidth="1"/>
    <col min="9" max="9" width="12.77734375" bestFit="1" customWidth="1"/>
    <col min="11" max="11" width="5.5546875" bestFit="1" customWidth="1"/>
    <col min="12" max="14" width="3.5546875" bestFit="1" customWidth="1"/>
    <col min="15" max="15" width="12.77734375" bestFit="1" customWidth="1"/>
    <col min="16" max="16" width="7.5546875" bestFit="1" customWidth="1"/>
    <col min="17" max="17" width="13.88671875" bestFit="1" customWidth="1"/>
    <col min="19" max="19" width="5.5546875" bestFit="1" customWidth="1"/>
    <col min="20" max="22" width="3.5546875" bestFit="1" customWidth="1"/>
    <col min="23" max="23" width="13.88671875" bestFit="1" customWidth="1"/>
    <col min="24" max="25" width="7.5546875" bestFit="1" customWidth="1"/>
    <col min="26" max="26" width="13.88671875" bestFit="1" customWidth="1"/>
  </cols>
  <sheetData>
    <row r="1" spans="1:26" x14ac:dyDescent="0.25">
      <c r="A1">
        <v>612</v>
      </c>
      <c r="B1" s="1">
        <v>17</v>
      </c>
      <c r="C1" s="1">
        <v>24</v>
      </c>
      <c r="D1" s="1">
        <v>25</v>
      </c>
      <c r="E1" s="1">
        <v>179143200.84999999</v>
      </c>
      <c r="F1" s="1">
        <v>104.17</v>
      </c>
      <c r="G1" s="1">
        <v>1</v>
      </c>
    </row>
    <row r="2" spans="1:26" x14ac:dyDescent="0.25">
      <c r="A2">
        <v>1213</v>
      </c>
      <c r="B2" s="1">
        <v>92</v>
      </c>
      <c r="C2" s="1">
        <v>52</v>
      </c>
      <c r="D2" s="1"/>
      <c r="E2" s="1">
        <v>4726085.9800000004</v>
      </c>
      <c r="F2" s="1">
        <v>27.12</v>
      </c>
      <c r="G2" s="1">
        <v>3089</v>
      </c>
      <c r="H2">
        <f>(E2-E1)/$E$1</f>
        <v>-0.97361839044085619</v>
      </c>
      <c r="I2">
        <f t="shared" ref="I2:I7" si="0">F2/F$1</f>
        <v>0.26034366900259193</v>
      </c>
      <c r="K2">
        <v>1213</v>
      </c>
      <c r="L2" s="1">
        <v>17</v>
      </c>
      <c r="M2" s="1">
        <v>24</v>
      </c>
      <c r="N2" s="1">
        <v>25</v>
      </c>
      <c r="O2" s="1">
        <v>15761718.33</v>
      </c>
      <c r="P2" s="1">
        <v>49.09</v>
      </c>
      <c r="Q2">
        <f>P2/F$1</f>
        <v>0.47124892003455893</v>
      </c>
      <c r="S2">
        <v>607</v>
      </c>
      <c r="T2" s="1">
        <v>25</v>
      </c>
      <c r="U2" s="1">
        <v>22</v>
      </c>
      <c r="V2" s="1">
        <v>5</v>
      </c>
      <c r="W2" s="1">
        <v>15194782.640000001</v>
      </c>
      <c r="X2" s="1">
        <v>47.28</v>
      </c>
      <c r="Y2" s="1">
        <v>64.63</v>
      </c>
      <c r="Z2">
        <f t="shared" ref="Z2:Z7" si="1">X2/Y2</f>
        <v>0.73154881633916147</v>
      </c>
    </row>
    <row r="3" spans="1:26" x14ac:dyDescent="0.25">
      <c r="A3">
        <v>1214</v>
      </c>
      <c r="B3" s="1">
        <v>92</v>
      </c>
      <c r="C3" s="1">
        <v>52</v>
      </c>
      <c r="D3" s="1"/>
      <c r="E3" s="1">
        <v>14100017.84</v>
      </c>
      <c r="F3" s="1">
        <v>32.31</v>
      </c>
      <c r="G3" s="1">
        <v>2038</v>
      </c>
      <c r="H3">
        <f t="shared" ref="H3:H7" si="2">(E3-E2)/$E$1</f>
        <v>5.2326472986540924E-2</v>
      </c>
      <c r="I3">
        <f t="shared" si="0"/>
        <v>0.31016607468561008</v>
      </c>
      <c r="K3">
        <v>1314</v>
      </c>
      <c r="L3" s="1">
        <v>17</v>
      </c>
      <c r="M3" s="1">
        <v>24</v>
      </c>
      <c r="N3" s="1">
        <v>25</v>
      </c>
      <c r="O3" s="1">
        <v>8994596.6600000001</v>
      </c>
      <c r="P3" s="1">
        <v>24.29</v>
      </c>
      <c r="Q3">
        <f t="shared" ref="Q3:Q7" si="3">P3/F$1</f>
        <v>0.23317653835077276</v>
      </c>
      <c r="S3">
        <v>708</v>
      </c>
      <c r="T3" s="1">
        <v>11</v>
      </c>
      <c r="U3" s="1">
        <v>5</v>
      </c>
      <c r="V3" s="1">
        <v>5</v>
      </c>
      <c r="W3" s="1">
        <v>5467573.04</v>
      </c>
      <c r="X3" s="1">
        <v>16.61</v>
      </c>
      <c r="Y3" s="1">
        <v>177.35</v>
      </c>
      <c r="Z3">
        <f t="shared" si="1"/>
        <v>9.3656611220749933E-2</v>
      </c>
    </row>
    <row r="4" spans="1:26" x14ac:dyDescent="0.25">
      <c r="A4">
        <v>1215</v>
      </c>
      <c r="B4" s="1">
        <v>92</v>
      </c>
      <c r="C4" s="1">
        <v>52</v>
      </c>
      <c r="D4" s="1"/>
      <c r="E4" s="1">
        <v>28295899.649999999</v>
      </c>
      <c r="F4" s="1">
        <v>34.65</v>
      </c>
      <c r="G4" s="1">
        <v>4085</v>
      </c>
      <c r="H4">
        <f t="shared" si="2"/>
        <v>7.924320734832957E-2</v>
      </c>
      <c r="I4">
        <f t="shared" si="0"/>
        <v>0.33262935586061243</v>
      </c>
      <c r="K4">
        <v>1415</v>
      </c>
      <c r="L4" s="1">
        <v>17</v>
      </c>
      <c r="M4" s="1">
        <v>24</v>
      </c>
      <c r="N4" s="1">
        <v>25</v>
      </c>
      <c r="O4" s="1">
        <v>20931428.27</v>
      </c>
      <c r="P4" s="1">
        <v>48.87</v>
      </c>
      <c r="Q4">
        <f t="shared" si="3"/>
        <v>0.46913698761639622</v>
      </c>
      <c r="S4" s="1">
        <v>809</v>
      </c>
      <c r="T4" s="1">
        <v>5</v>
      </c>
      <c r="U4" s="1">
        <v>13</v>
      </c>
      <c r="V4" s="1">
        <v>24</v>
      </c>
      <c r="W4" s="1">
        <v>10021230.060000001</v>
      </c>
      <c r="X4" s="1">
        <v>30.8</v>
      </c>
      <c r="Y4" s="1">
        <v>140.19999999999999</v>
      </c>
      <c r="Z4">
        <f t="shared" si="1"/>
        <v>0.21968616262482171</v>
      </c>
    </row>
    <row r="5" spans="1:26" x14ac:dyDescent="0.25">
      <c r="A5">
        <v>1216</v>
      </c>
      <c r="B5" s="1">
        <v>92</v>
      </c>
      <c r="C5" s="1">
        <v>52</v>
      </c>
      <c r="D5" s="1"/>
      <c r="E5" s="1">
        <v>41955257.380000003</v>
      </c>
      <c r="F5" s="1">
        <v>37.57</v>
      </c>
      <c r="G5" s="1">
        <v>4765</v>
      </c>
      <c r="H5">
        <f t="shared" si="2"/>
        <v>7.6248262089708016E-2</v>
      </c>
      <c r="I5">
        <f t="shared" si="0"/>
        <v>0.36066045886531628</v>
      </c>
      <c r="K5">
        <v>1516</v>
      </c>
      <c r="L5" s="1">
        <v>17</v>
      </c>
      <c r="M5" s="1">
        <v>24</v>
      </c>
      <c r="N5" s="1">
        <v>25</v>
      </c>
      <c r="O5" s="1">
        <v>48631785.189999998</v>
      </c>
      <c r="P5" s="1">
        <v>110.83</v>
      </c>
      <c r="Q5">
        <f t="shared" si="3"/>
        <v>1.0639339541134682</v>
      </c>
      <c r="S5" s="1">
        <v>910</v>
      </c>
      <c r="T5" s="1">
        <v>24</v>
      </c>
      <c r="U5" s="1">
        <v>21</v>
      </c>
      <c r="V5" s="1">
        <v>5</v>
      </c>
      <c r="W5" s="1">
        <v>15891280.949999999</v>
      </c>
      <c r="X5" s="1">
        <v>49.43</v>
      </c>
      <c r="Y5" s="1">
        <v>136.02000000000001</v>
      </c>
      <c r="Z5">
        <f t="shared" si="1"/>
        <v>0.36340244081752682</v>
      </c>
    </row>
    <row r="6" spans="1:26" x14ac:dyDescent="0.25">
      <c r="A6">
        <v>1217</v>
      </c>
      <c r="B6" s="1">
        <v>92</v>
      </c>
      <c r="C6" s="1">
        <v>52</v>
      </c>
      <c r="D6" s="1"/>
      <c r="E6" s="1">
        <v>41878955.359999999</v>
      </c>
      <c r="F6" s="1">
        <v>30.02</v>
      </c>
      <c r="G6" s="1">
        <v>6768</v>
      </c>
      <c r="H6">
        <f t="shared" si="2"/>
        <v>-4.2592752411459037E-4</v>
      </c>
      <c r="I6">
        <f t="shared" si="0"/>
        <v>0.28818277815109916</v>
      </c>
      <c r="K6">
        <v>1617</v>
      </c>
      <c r="L6" s="1">
        <v>17</v>
      </c>
      <c r="M6" s="1">
        <v>24</v>
      </c>
      <c r="N6" s="1">
        <v>25</v>
      </c>
      <c r="O6" s="1">
        <v>37535465.130000003</v>
      </c>
      <c r="P6" s="1">
        <v>84.01</v>
      </c>
      <c r="Q6">
        <f t="shared" si="3"/>
        <v>0.80647019295382549</v>
      </c>
      <c r="S6" s="1">
        <v>1011</v>
      </c>
      <c r="T6" s="1">
        <v>20</v>
      </c>
      <c r="U6" s="1">
        <v>5</v>
      </c>
      <c r="V6" s="1">
        <v>23</v>
      </c>
      <c r="W6" s="1">
        <v>5475494.8799999999</v>
      </c>
      <c r="X6" s="1">
        <v>16.649999999999999</v>
      </c>
      <c r="Y6" s="1">
        <v>24.44</v>
      </c>
      <c r="Z6">
        <f t="shared" si="1"/>
        <v>0.68126022913256945</v>
      </c>
    </row>
    <row r="7" spans="1:26" x14ac:dyDescent="0.25">
      <c r="A7">
        <v>1218</v>
      </c>
      <c r="B7" s="1">
        <v>92</v>
      </c>
      <c r="C7" s="1">
        <v>52</v>
      </c>
      <c r="D7" s="1"/>
      <c r="E7" s="1">
        <v>40987715.990000002</v>
      </c>
      <c r="F7" s="1">
        <v>24.49</v>
      </c>
      <c r="G7" s="1">
        <v>6792</v>
      </c>
      <c r="H7">
        <f t="shared" si="2"/>
        <v>-4.9750108615411476E-3</v>
      </c>
      <c r="I7">
        <f t="shared" si="0"/>
        <v>0.23509647691273877</v>
      </c>
      <c r="K7">
        <v>1718</v>
      </c>
      <c r="L7" s="1">
        <v>17</v>
      </c>
      <c r="M7" s="1">
        <v>24</v>
      </c>
      <c r="N7" s="1">
        <v>25</v>
      </c>
      <c r="O7" s="1">
        <v>-5017379.95</v>
      </c>
      <c r="P7" s="1">
        <v>-11.16</v>
      </c>
      <c r="Q7">
        <f t="shared" si="3"/>
        <v>-0.10713257175770376</v>
      </c>
      <c r="S7" s="1">
        <v>1112</v>
      </c>
      <c r="T7" s="1">
        <v>16</v>
      </c>
      <c r="U7" s="1">
        <v>21</v>
      </c>
      <c r="V7" s="1">
        <v>5</v>
      </c>
      <c r="W7" s="1">
        <v>14859111.67</v>
      </c>
      <c r="X7" s="1">
        <v>46.19</v>
      </c>
      <c r="Y7" s="1">
        <v>55.65</v>
      </c>
      <c r="Z7">
        <f t="shared" si="1"/>
        <v>0.83000898472596585</v>
      </c>
    </row>
    <row r="8" spans="1:26" x14ac:dyDescent="0.25">
      <c r="S8" s="1"/>
      <c r="T8" s="1"/>
      <c r="U8" s="1"/>
      <c r="V8" s="1"/>
      <c r="W8" s="1"/>
      <c r="X8" s="1"/>
      <c r="Y8" s="1"/>
    </row>
    <row r="9" spans="1:26" x14ac:dyDescent="0.25">
      <c r="S9" s="1"/>
      <c r="T9" s="1"/>
      <c r="U9" s="1"/>
      <c r="V9" s="1"/>
      <c r="W9" s="1"/>
      <c r="X9" s="1"/>
      <c r="Y9" s="1"/>
    </row>
    <row r="10" spans="1:26" x14ac:dyDescent="0.25">
      <c r="S10" s="1"/>
      <c r="T10" s="1"/>
      <c r="U10" s="1"/>
      <c r="V10" s="1"/>
      <c r="W10" s="1"/>
      <c r="X10" s="1"/>
      <c r="Y10" s="1"/>
    </row>
    <row r="11" spans="1:26" x14ac:dyDescent="0.25">
      <c r="S11" s="1"/>
      <c r="T11" s="1"/>
      <c r="U11" s="1"/>
      <c r="V11" s="1"/>
      <c r="W11" s="1"/>
      <c r="X11" s="1"/>
      <c r="Y11" s="1"/>
    </row>
    <row r="12" spans="1:26" x14ac:dyDescent="0.25">
      <c r="S12" s="1"/>
      <c r="T12" s="1"/>
      <c r="U12" s="1"/>
      <c r="V12" s="1"/>
      <c r="W12" s="1"/>
      <c r="X12" s="1"/>
      <c r="Y12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BD38-7F37-4BAD-B0D4-FFBEC17DE654}">
  <dimension ref="A1:Z12"/>
  <sheetViews>
    <sheetView workbookViewId="0">
      <selection activeCell="A8" sqref="A8"/>
    </sheetView>
  </sheetViews>
  <sheetFormatPr defaultRowHeight="13.8" x14ac:dyDescent="0.25"/>
  <cols>
    <col min="1" max="1" width="5.5546875" bestFit="1" customWidth="1"/>
    <col min="2" max="4" width="3.5546875" bestFit="1" customWidth="1"/>
    <col min="5" max="5" width="12.77734375" bestFit="1" customWidth="1"/>
    <col min="6" max="6" width="6.5546875" bestFit="1" customWidth="1"/>
    <col min="7" max="7" width="5.5546875" bestFit="1" customWidth="1"/>
    <col min="8" max="8" width="13.88671875" bestFit="1" customWidth="1"/>
    <col min="9" max="9" width="12.77734375" bestFit="1" customWidth="1"/>
    <col min="11" max="11" width="5.5546875" bestFit="1" customWidth="1"/>
    <col min="12" max="14" width="3.5546875" bestFit="1" customWidth="1"/>
    <col min="15" max="15" width="12.77734375" bestFit="1" customWidth="1"/>
    <col min="16" max="16" width="6.5546875" bestFit="1" customWidth="1"/>
    <col min="17" max="17" width="13.88671875" bestFit="1" customWidth="1"/>
    <col min="19" max="19" width="5.5546875" bestFit="1" customWidth="1"/>
    <col min="20" max="22" width="3.5546875" bestFit="1" customWidth="1"/>
    <col min="23" max="23" width="13.88671875" bestFit="1" customWidth="1"/>
    <col min="24" max="25" width="7.5546875" bestFit="1" customWidth="1"/>
    <col min="26" max="26" width="13.88671875" bestFit="1" customWidth="1"/>
  </cols>
  <sheetData>
    <row r="1" spans="1:26" x14ac:dyDescent="0.25">
      <c r="A1">
        <v>613</v>
      </c>
      <c r="B1" s="1">
        <v>19</v>
      </c>
      <c r="C1" s="1">
        <v>24</v>
      </c>
      <c r="D1" s="1">
        <v>25</v>
      </c>
      <c r="E1" s="1">
        <v>193574477.80000001</v>
      </c>
      <c r="F1" s="1">
        <v>84.16</v>
      </c>
      <c r="G1" s="1">
        <v>1</v>
      </c>
    </row>
    <row r="2" spans="1:26" x14ac:dyDescent="0.25">
      <c r="A2">
        <v>1314</v>
      </c>
      <c r="B2" s="1">
        <v>92</v>
      </c>
      <c r="C2" s="1">
        <v>52</v>
      </c>
      <c r="D2" s="1"/>
      <c r="E2" s="1">
        <v>9243021.9299999997</v>
      </c>
      <c r="F2" s="1">
        <v>44.2</v>
      </c>
      <c r="G2" s="1">
        <v>1887</v>
      </c>
      <c r="H2">
        <f>(E2-E1)/$E$1</f>
        <v>-0.95225082337791533</v>
      </c>
      <c r="I2">
        <f>F2/F$1</f>
        <v>0.52519011406844107</v>
      </c>
      <c r="K2">
        <v>1314</v>
      </c>
      <c r="L2" s="1">
        <v>19</v>
      </c>
      <c r="M2" s="1">
        <v>24</v>
      </c>
      <c r="N2" s="1">
        <v>25</v>
      </c>
      <c r="O2" s="1">
        <v>9367303.1500000004</v>
      </c>
      <c r="P2" s="1">
        <v>25.3</v>
      </c>
      <c r="Q2">
        <f t="shared" ref="Q2:Q6" si="0">P2/F$1</f>
        <v>0.30061787072243346</v>
      </c>
      <c r="S2">
        <v>607</v>
      </c>
      <c r="T2" s="1">
        <v>25</v>
      </c>
      <c r="U2" s="1">
        <v>22</v>
      </c>
      <c r="V2" s="1">
        <v>5</v>
      </c>
      <c r="W2" s="1">
        <v>7458332.9000000004</v>
      </c>
      <c r="X2" s="1">
        <v>20.56</v>
      </c>
      <c r="Y2" s="1">
        <v>64.63</v>
      </c>
      <c r="Z2">
        <f t="shared" ref="Z2:Z8" si="1">X2/Y2</f>
        <v>0.31811852081076897</v>
      </c>
    </row>
    <row r="3" spans="1:26" x14ac:dyDescent="0.25">
      <c r="A3">
        <v>1315</v>
      </c>
      <c r="B3" s="1">
        <v>92</v>
      </c>
      <c r="C3" s="1">
        <v>52</v>
      </c>
      <c r="D3" s="1"/>
      <c r="E3" s="1">
        <v>22069303.43</v>
      </c>
      <c r="F3" s="1">
        <v>40.479999999999997</v>
      </c>
      <c r="G3" s="1">
        <v>4413</v>
      </c>
      <c r="H3">
        <f t="shared" ref="H3:H6" si="2">(E3-E2)/$E$1</f>
        <v>6.6260189079533696E-2</v>
      </c>
      <c r="I3">
        <f>F3/F$1</f>
        <v>0.48098859315589354</v>
      </c>
      <c r="K3">
        <v>1415</v>
      </c>
      <c r="L3" s="1">
        <v>19</v>
      </c>
      <c r="M3" s="1">
        <v>24</v>
      </c>
      <c r="N3" s="1">
        <v>25</v>
      </c>
      <c r="O3" s="1">
        <v>21225401.289999999</v>
      </c>
      <c r="P3" s="1">
        <v>49.56</v>
      </c>
      <c r="Q3">
        <f t="shared" si="0"/>
        <v>0.5888783269961978</v>
      </c>
      <c r="S3">
        <v>708</v>
      </c>
      <c r="T3" s="1">
        <v>11</v>
      </c>
      <c r="U3" s="1">
        <v>5</v>
      </c>
      <c r="V3" s="1">
        <v>5</v>
      </c>
      <c r="W3" s="1">
        <v>-8528096.2799999993</v>
      </c>
      <c r="X3" s="1">
        <v>-21.61</v>
      </c>
      <c r="Y3" s="1">
        <v>177.35</v>
      </c>
      <c r="Z3">
        <f t="shared" si="1"/>
        <v>-0.12184945023963913</v>
      </c>
    </row>
    <row r="4" spans="1:26" x14ac:dyDescent="0.25">
      <c r="A4">
        <v>1316</v>
      </c>
      <c r="B4" s="1">
        <v>92</v>
      </c>
      <c r="C4" s="1">
        <v>52</v>
      </c>
      <c r="D4" s="1"/>
      <c r="E4" s="1">
        <v>34715454.82</v>
      </c>
      <c r="F4" s="1">
        <v>41.4</v>
      </c>
      <c r="G4" s="1">
        <v>5062</v>
      </c>
      <c r="H4">
        <f t="shared" si="2"/>
        <v>6.5329642284071815E-2</v>
      </c>
      <c r="I4">
        <f>F4/F$1</f>
        <v>0.49192015209125478</v>
      </c>
      <c r="K4">
        <v>1516</v>
      </c>
      <c r="L4" s="1">
        <v>19</v>
      </c>
      <c r="M4" s="1">
        <v>24</v>
      </c>
      <c r="N4" s="1">
        <v>25</v>
      </c>
      <c r="O4" s="1">
        <v>48762949.979999997</v>
      </c>
      <c r="P4" s="1">
        <v>114.1</v>
      </c>
      <c r="Q4">
        <f t="shared" si="0"/>
        <v>1.3557509505703422</v>
      </c>
      <c r="S4" s="1">
        <v>809</v>
      </c>
      <c r="T4" s="1">
        <v>5</v>
      </c>
      <c r="U4" s="1">
        <v>13</v>
      </c>
      <c r="V4" s="1">
        <v>24</v>
      </c>
      <c r="W4" s="1">
        <v>10757229.25</v>
      </c>
      <c r="X4" s="1">
        <v>27.66</v>
      </c>
      <c r="Y4" s="1">
        <v>140.19999999999999</v>
      </c>
      <c r="Z4">
        <f t="shared" si="1"/>
        <v>0.19728958630527818</v>
      </c>
    </row>
    <row r="5" spans="1:26" x14ac:dyDescent="0.25">
      <c r="A5">
        <v>1317</v>
      </c>
      <c r="B5" s="1">
        <v>92</v>
      </c>
      <c r="C5" s="1">
        <v>52</v>
      </c>
      <c r="D5" s="1"/>
      <c r="E5" s="1">
        <v>34639152.799999997</v>
      </c>
      <c r="F5" s="1">
        <v>31.02</v>
      </c>
      <c r="G5" s="1">
        <v>7120</v>
      </c>
      <c r="H5">
        <f t="shared" si="2"/>
        <v>-3.9417396790726757E-4</v>
      </c>
      <c r="I5">
        <f>F5/F$1</f>
        <v>0.36858365019011408</v>
      </c>
      <c r="K5">
        <v>1617</v>
      </c>
      <c r="L5" s="1">
        <v>19</v>
      </c>
      <c r="M5" s="1">
        <v>24</v>
      </c>
      <c r="N5" s="1">
        <v>25</v>
      </c>
      <c r="O5" s="1">
        <v>37844992.640000001</v>
      </c>
      <c r="P5" s="1">
        <v>84.7</v>
      </c>
      <c r="Q5">
        <f t="shared" si="0"/>
        <v>1.0064163498098859</v>
      </c>
      <c r="S5" s="1">
        <v>910</v>
      </c>
      <c r="T5" s="1">
        <v>24</v>
      </c>
      <c r="U5" s="1">
        <v>21</v>
      </c>
      <c r="V5" s="1">
        <v>5</v>
      </c>
      <c r="W5" s="1">
        <v>8115040.8300000001</v>
      </c>
      <c r="X5" s="1">
        <v>22.39</v>
      </c>
      <c r="Y5" s="1">
        <v>136.02000000000001</v>
      </c>
      <c r="Z5">
        <f t="shared" si="1"/>
        <v>0.1646081458609028</v>
      </c>
    </row>
    <row r="6" spans="1:26" x14ac:dyDescent="0.25">
      <c r="A6">
        <v>1318</v>
      </c>
      <c r="B6" s="1">
        <v>92</v>
      </c>
      <c r="C6" s="1">
        <v>52</v>
      </c>
      <c r="D6" s="1"/>
      <c r="E6" s="1">
        <v>33747913.420000002</v>
      </c>
      <c r="F6" s="1">
        <v>24.19</v>
      </c>
      <c r="G6" s="1">
        <v>7108</v>
      </c>
      <c r="H6">
        <f t="shared" si="2"/>
        <v>-4.6041161527544889E-3</v>
      </c>
      <c r="I6">
        <f>F6/F$1</f>
        <v>0.28742870722433461</v>
      </c>
      <c r="K6">
        <v>1718</v>
      </c>
      <c r="L6" s="1">
        <v>19</v>
      </c>
      <c r="M6" s="1">
        <v>24</v>
      </c>
      <c r="N6" s="1">
        <v>25</v>
      </c>
      <c r="O6" s="1">
        <v>-3697274.18</v>
      </c>
      <c r="P6" s="1">
        <v>-8.06</v>
      </c>
      <c r="Q6">
        <f t="shared" si="0"/>
        <v>-9.5769961977186319E-2</v>
      </c>
      <c r="S6" s="1">
        <v>1011</v>
      </c>
      <c r="T6" s="1">
        <v>20</v>
      </c>
      <c r="U6" s="1">
        <v>5</v>
      </c>
      <c r="V6" s="1">
        <v>23</v>
      </c>
      <c r="W6" s="1">
        <v>5872066.5899999999</v>
      </c>
      <c r="X6" s="1">
        <v>15.16</v>
      </c>
      <c r="Y6" s="1">
        <v>24.44</v>
      </c>
      <c r="Z6">
        <f t="shared" si="1"/>
        <v>0.62029459901800321</v>
      </c>
    </row>
    <row r="7" spans="1:26" x14ac:dyDescent="0.25">
      <c r="S7" s="1">
        <v>1112</v>
      </c>
      <c r="T7" s="1">
        <v>16</v>
      </c>
      <c r="U7" s="1">
        <v>21</v>
      </c>
      <c r="V7" s="1">
        <v>5</v>
      </c>
      <c r="W7" s="1">
        <v>8368650.4199999999</v>
      </c>
      <c r="X7" s="1">
        <v>22.52</v>
      </c>
      <c r="Y7" s="1">
        <v>55.65</v>
      </c>
      <c r="Z7">
        <f t="shared" si="1"/>
        <v>0.40467205750224616</v>
      </c>
    </row>
    <row r="8" spans="1:26" x14ac:dyDescent="0.25">
      <c r="S8" s="1">
        <v>1213</v>
      </c>
      <c r="T8" s="1">
        <v>19</v>
      </c>
      <c r="U8" s="1">
        <v>24</v>
      </c>
      <c r="V8" s="1">
        <v>24</v>
      </c>
      <c r="W8" s="1">
        <v>9283157.4600000009</v>
      </c>
      <c r="X8" s="1">
        <v>25.07</v>
      </c>
      <c r="Y8" s="1">
        <v>53.05</v>
      </c>
      <c r="Z8">
        <f t="shared" si="1"/>
        <v>0.47257304429783226</v>
      </c>
    </row>
    <row r="9" spans="1:26" x14ac:dyDescent="0.25">
      <c r="S9" s="1"/>
      <c r="T9" s="1"/>
      <c r="U9" s="1"/>
      <c r="V9" s="1"/>
      <c r="W9" s="1"/>
      <c r="X9" s="1"/>
      <c r="Y9" s="1"/>
    </row>
    <row r="10" spans="1:26" x14ac:dyDescent="0.25">
      <c r="S10" s="1"/>
      <c r="T10" s="1"/>
      <c r="U10" s="1"/>
      <c r="V10" s="1"/>
      <c r="W10" s="1"/>
      <c r="X10" s="1"/>
      <c r="Y10" s="1"/>
    </row>
    <row r="11" spans="1:26" x14ac:dyDescent="0.25">
      <c r="S11" s="1"/>
      <c r="T11" s="1"/>
      <c r="U11" s="1"/>
      <c r="V11" s="1"/>
      <c r="W11" s="1"/>
      <c r="X11" s="1"/>
      <c r="Y11" s="1"/>
    </row>
    <row r="12" spans="1:26" x14ac:dyDescent="0.25">
      <c r="S12" s="1"/>
      <c r="T12" s="1"/>
      <c r="U12" s="1"/>
      <c r="V12" s="1"/>
      <c r="W12" s="1"/>
      <c r="X12" s="1"/>
      <c r="Y12" s="1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5097-59A6-4BFF-A1EA-F4FA65F5EC9E}">
  <dimension ref="A1:Z12"/>
  <sheetViews>
    <sheetView workbookViewId="0">
      <selection activeCell="A7" sqref="A7"/>
    </sheetView>
  </sheetViews>
  <sheetFormatPr defaultRowHeight="13.8" x14ac:dyDescent="0.25"/>
  <cols>
    <col min="1" max="1" width="5.5546875" bestFit="1" customWidth="1"/>
    <col min="2" max="3" width="3.5546875" bestFit="1" customWidth="1"/>
    <col min="4" max="4" width="2.5546875" bestFit="1" customWidth="1"/>
    <col min="5" max="5" width="12.77734375" bestFit="1" customWidth="1"/>
    <col min="6" max="6" width="6.5546875" bestFit="1" customWidth="1"/>
    <col min="7" max="7" width="5.5546875" bestFit="1" customWidth="1"/>
    <col min="8" max="8" width="13.88671875" bestFit="1" customWidth="1"/>
    <col min="9" max="9" width="12.77734375" bestFit="1" customWidth="1"/>
    <col min="11" max="11" width="5.5546875" bestFit="1" customWidth="1"/>
    <col min="12" max="13" width="3.5546875" bestFit="1" customWidth="1"/>
    <col min="14" max="14" width="2.5546875" bestFit="1" customWidth="1"/>
    <col min="15" max="15" width="12.77734375" bestFit="1" customWidth="1"/>
    <col min="16" max="16" width="7.5546875" bestFit="1" customWidth="1"/>
    <col min="17" max="17" width="13.88671875" bestFit="1" customWidth="1"/>
    <col min="19" max="19" width="5.5546875" bestFit="1" customWidth="1"/>
    <col min="20" max="22" width="3.5546875" bestFit="1" customWidth="1"/>
    <col min="23" max="23" width="13.88671875" bestFit="1" customWidth="1"/>
    <col min="24" max="25" width="7.5546875" bestFit="1" customWidth="1"/>
    <col min="26" max="26" width="13.88671875" bestFit="1" customWidth="1"/>
  </cols>
  <sheetData>
    <row r="1" spans="1:26" x14ac:dyDescent="0.25">
      <c r="A1">
        <v>614</v>
      </c>
      <c r="B1" s="1">
        <v>20</v>
      </c>
      <c r="C1" s="1">
        <v>24</v>
      </c>
      <c r="D1" s="1">
        <v>5</v>
      </c>
      <c r="E1" s="1">
        <v>203951821.94</v>
      </c>
      <c r="F1" s="1">
        <v>65.81</v>
      </c>
      <c r="G1" s="1">
        <v>1</v>
      </c>
    </row>
    <row r="2" spans="1:26" x14ac:dyDescent="0.25">
      <c r="A2">
        <v>1415</v>
      </c>
      <c r="B2" s="1">
        <v>92</v>
      </c>
      <c r="C2" s="1">
        <v>69</v>
      </c>
      <c r="D2" s="1"/>
      <c r="E2" s="1">
        <v>21823334.68</v>
      </c>
      <c r="F2" s="1">
        <v>76.150000000000006</v>
      </c>
      <c r="G2" s="1">
        <v>2088</v>
      </c>
      <c r="H2">
        <f>(E2-E1)/$E$1</f>
        <v>-0.89299759878379437</v>
      </c>
      <c r="I2">
        <f>F2/F$1</f>
        <v>1.1571189788785898</v>
      </c>
      <c r="K2">
        <v>1415</v>
      </c>
      <c r="L2" s="1">
        <v>20</v>
      </c>
      <c r="M2" s="1">
        <v>24</v>
      </c>
      <c r="N2" s="1">
        <v>5</v>
      </c>
      <c r="O2" s="1">
        <v>19939584.489999998</v>
      </c>
      <c r="P2" s="1">
        <v>46.57</v>
      </c>
      <c r="Q2">
        <f>P2/F$1</f>
        <v>0.70764321531682117</v>
      </c>
      <c r="S2">
        <v>607</v>
      </c>
      <c r="T2" s="1">
        <v>25</v>
      </c>
      <c r="U2" s="1">
        <v>22</v>
      </c>
      <c r="V2" s="1">
        <v>5</v>
      </c>
      <c r="W2" s="1">
        <v>15060063.960000001</v>
      </c>
      <c r="X2" s="1">
        <v>35.15</v>
      </c>
      <c r="Y2" s="1">
        <v>64.63</v>
      </c>
      <c r="Z2">
        <f t="shared" ref="Z2:Z9" si="0">X2/Y2</f>
        <v>0.54386507813708806</v>
      </c>
    </row>
    <row r="3" spans="1:26" x14ac:dyDescent="0.25">
      <c r="A3">
        <v>1416</v>
      </c>
      <c r="B3" s="1">
        <v>92</v>
      </c>
      <c r="C3" s="1">
        <v>69</v>
      </c>
      <c r="D3" s="1"/>
      <c r="E3" s="1">
        <v>35570085.450000003</v>
      </c>
      <c r="F3" s="1">
        <v>62.06</v>
      </c>
      <c r="G3" s="1">
        <v>3539</v>
      </c>
      <c r="H3">
        <f t="shared" ref="H3:H5" si="1">(E3-E2)/$E$1</f>
        <v>6.7401951300264037E-2</v>
      </c>
      <c r="I3">
        <f t="shared" ref="I3:I5" si="2">F3/F$1</f>
        <v>0.94301777845312262</v>
      </c>
      <c r="K3">
        <v>1516</v>
      </c>
      <c r="L3" s="1">
        <v>20</v>
      </c>
      <c r="M3" s="1">
        <v>24</v>
      </c>
      <c r="N3" s="1">
        <v>5</v>
      </c>
      <c r="O3" s="1">
        <v>48023148.439999998</v>
      </c>
      <c r="P3" s="1">
        <v>112.38</v>
      </c>
      <c r="Q3">
        <f t="shared" ref="Q3:Q5" si="3">P3/F$1</f>
        <v>1.7076432153168211</v>
      </c>
      <c r="S3">
        <v>708</v>
      </c>
      <c r="T3" s="1">
        <v>11</v>
      </c>
      <c r="U3" s="1">
        <v>5</v>
      </c>
      <c r="V3" s="1">
        <v>5</v>
      </c>
      <c r="W3" s="1">
        <v>-25491723.859999999</v>
      </c>
      <c r="X3" s="1">
        <v>-56.99</v>
      </c>
      <c r="Y3" s="1">
        <v>177.35</v>
      </c>
      <c r="Z3">
        <f t="shared" si="0"/>
        <v>-0.32134197913729917</v>
      </c>
    </row>
    <row r="4" spans="1:26" x14ac:dyDescent="0.25">
      <c r="A4">
        <v>1417</v>
      </c>
      <c r="B4" s="1">
        <v>92</v>
      </c>
      <c r="C4" s="1">
        <v>69</v>
      </c>
      <c r="D4" s="1"/>
      <c r="E4" s="1">
        <v>34755578.549999997</v>
      </c>
      <c r="F4" s="1">
        <v>40.5</v>
      </c>
      <c r="G4" s="1">
        <v>6352</v>
      </c>
      <c r="H4">
        <f t="shared" si="1"/>
        <v>-3.9936240444060529E-3</v>
      </c>
      <c r="I4">
        <f t="shared" si="2"/>
        <v>0.61540799270627566</v>
      </c>
      <c r="K4">
        <v>1617</v>
      </c>
      <c r="L4" s="1">
        <v>20</v>
      </c>
      <c r="M4" s="1">
        <v>24</v>
      </c>
      <c r="N4" s="1">
        <v>5</v>
      </c>
      <c r="O4" s="1">
        <v>36861762.329999998</v>
      </c>
      <c r="P4" s="1">
        <v>82.49</v>
      </c>
      <c r="Q4">
        <f t="shared" si="3"/>
        <v>1.2534569214405105</v>
      </c>
      <c r="S4" s="1">
        <v>809</v>
      </c>
      <c r="T4" s="1">
        <v>5</v>
      </c>
      <c r="U4" s="1">
        <v>13</v>
      </c>
      <c r="V4" s="1">
        <v>24</v>
      </c>
      <c r="W4" s="1">
        <v>3814714.67</v>
      </c>
      <c r="X4" s="1">
        <v>8.76</v>
      </c>
      <c r="Y4" s="1">
        <v>140.19999999999999</v>
      </c>
      <c r="Z4">
        <f t="shared" si="0"/>
        <v>6.2482168330955781E-2</v>
      </c>
    </row>
    <row r="5" spans="1:26" x14ac:dyDescent="0.25">
      <c r="A5">
        <v>1418</v>
      </c>
      <c r="B5" s="1">
        <v>92</v>
      </c>
      <c r="C5" s="1">
        <v>69</v>
      </c>
      <c r="D5" s="1"/>
      <c r="E5" s="1">
        <v>31904776.66</v>
      </c>
      <c r="F5" s="1">
        <v>27.91</v>
      </c>
      <c r="G5" s="1">
        <v>6580</v>
      </c>
      <c r="H5">
        <f t="shared" si="1"/>
        <v>-1.3977820167934887E-2</v>
      </c>
      <c r="I5">
        <f t="shared" si="2"/>
        <v>0.42409968089955935</v>
      </c>
      <c r="K5">
        <v>1718</v>
      </c>
      <c r="L5" s="1">
        <v>20</v>
      </c>
      <c r="M5" s="1">
        <v>24</v>
      </c>
      <c r="N5" s="1">
        <v>5</v>
      </c>
      <c r="O5" s="1">
        <v>-4985640.04</v>
      </c>
      <c r="P5" s="1">
        <v>-10.87</v>
      </c>
      <c r="Q5">
        <f t="shared" si="3"/>
        <v>-0.16517246619054854</v>
      </c>
      <c r="S5" s="1">
        <v>910</v>
      </c>
      <c r="T5" s="1">
        <v>24</v>
      </c>
      <c r="U5" s="1">
        <v>21</v>
      </c>
      <c r="V5" s="1">
        <v>5</v>
      </c>
      <c r="W5" s="1">
        <v>18331195.379999999</v>
      </c>
      <c r="X5" s="1">
        <v>41.89</v>
      </c>
      <c r="Y5" s="1">
        <v>136.02000000000001</v>
      </c>
      <c r="Z5">
        <f t="shared" si="0"/>
        <v>0.30796941626231433</v>
      </c>
    </row>
    <row r="6" spans="1:26" x14ac:dyDescent="0.25">
      <c r="S6" s="1">
        <v>1011</v>
      </c>
      <c r="T6" s="1">
        <v>20</v>
      </c>
      <c r="U6" s="1">
        <v>5</v>
      </c>
      <c r="V6" s="1">
        <v>23</v>
      </c>
      <c r="W6" s="1">
        <v>-13574758.689999999</v>
      </c>
      <c r="X6" s="1">
        <v>-30.88</v>
      </c>
      <c r="Y6" s="1">
        <v>24.44</v>
      </c>
      <c r="Z6">
        <f t="shared" si="0"/>
        <v>-1.2635024549918166</v>
      </c>
    </row>
    <row r="7" spans="1:26" x14ac:dyDescent="0.25">
      <c r="S7" s="1">
        <v>1112</v>
      </c>
      <c r="T7" s="1">
        <v>16</v>
      </c>
      <c r="U7" s="1">
        <v>21</v>
      </c>
      <c r="V7" s="1">
        <v>5</v>
      </c>
      <c r="W7" s="1">
        <v>20665508.690000001</v>
      </c>
      <c r="X7" s="1">
        <v>47.26</v>
      </c>
      <c r="Y7" s="1">
        <v>55.65</v>
      </c>
      <c r="Z7">
        <f t="shared" si="0"/>
        <v>0.84923629829290204</v>
      </c>
    </row>
    <row r="8" spans="1:26" x14ac:dyDescent="0.25">
      <c r="S8" s="1">
        <v>1213</v>
      </c>
      <c r="T8" s="1">
        <v>19</v>
      </c>
      <c r="U8" s="1">
        <v>24</v>
      </c>
      <c r="V8" s="1">
        <v>24</v>
      </c>
      <c r="W8" s="1">
        <v>21283225.82</v>
      </c>
      <c r="X8" s="1">
        <v>49.69</v>
      </c>
      <c r="Y8" s="1">
        <v>53.05</v>
      </c>
      <c r="Z8">
        <f t="shared" si="0"/>
        <v>0.93666352497643734</v>
      </c>
    </row>
    <row r="9" spans="1:26" x14ac:dyDescent="0.25">
      <c r="S9" s="1">
        <v>1314</v>
      </c>
      <c r="T9" s="1">
        <v>6</v>
      </c>
      <c r="U9" s="1">
        <v>30</v>
      </c>
      <c r="V9" s="1">
        <v>5</v>
      </c>
      <c r="W9" s="1">
        <v>23990025.030000001</v>
      </c>
      <c r="X9" s="1">
        <v>55.53</v>
      </c>
      <c r="Y9" s="1">
        <v>39.15</v>
      </c>
      <c r="Z9">
        <f t="shared" si="0"/>
        <v>1.4183908045977012</v>
      </c>
    </row>
    <row r="10" spans="1:26" x14ac:dyDescent="0.25">
      <c r="S10" s="1"/>
      <c r="T10" s="1"/>
      <c r="U10" s="1"/>
      <c r="V10" s="1"/>
      <c r="W10" s="1"/>
      <c r="X10" s="1"/>
      <c r="Y10" s="1"/>
    </row>
    <row r="11" spans="1:26" x14ac:dyDescent="0.25">
      <c r="S11" s="1"/>
      <c r="T11" s="1"/>
      <c r="U11" s="1"/>
      <c r="V11" s="1"/>
      <c r="W11" s="1"/>
      <c r="X11" s="1"/>
      <c r="Y11" s="1"/>
    </row>
    <row r="12" spans="1:26" x14ac:dyDescent="0.25">
      <c r="S12" s="1"/>
      <c r="T12" s="1"/>
      <c r="U12" s="1"/>
      <c r="V12" s="1"/>
      <c r="W12" s="1"/>
      <c r="X12" s="1"/>
      <c r="Y1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F7C5-529A-4B4C-95B0-8B74562BA402}">
  <dimension ref="A1:Z10"/>
  <sheetViews>
    <sheetView workbookViewId="0">
      <selection activeCell="A6" sqref="A6"/>
    </sheetView>
  </sheetViews>
  <sheetFormatPr defaultRowHeight="13.8" x14ac:dyDescent="0.25"/>
  <cols>
    <col min="1" max="1" width="5.5546875" bestFit="1" customWidth="1"/>
    <col min="2" max="4" width="3.5546875" bestFit="1" customWidth="1"/>
    <col min="5" max="5" width="12.77734375" bestFit="1" customWidth="1"/>
    <col min="6" max="6" width="6.5546875" bestFit="1" customWidth="1"/>
    <col min="7" max="7" width="5.5546875" bestFit="1" customWidth="1"/>
    <col min="8" max="8" width="13.88671875" bestFit="1" customWidth="1"/>
    <col min="9" max="9" width="12.77734375" bestFit="1" customWidth="1"/>
    <col min="11" max="11" width="5.5546875" bestFit="1" customWidth="1"/>
    <col min="12" max="14" width="3.5546875" bestFit="1" customWidth="1"/>
    <col min="15" max="15" width="12.77734375" bestFit="1" customWidth="1"/>
    <col min="16" max="16" width="7.5546875" bestFit="1" customWidth="1"/>
    <col min="17" max="17" width="13.88671875" bestFit="1" customWidth="1"/>
    <col min="19" max="19" width="5.5546875" bestFit="1" customWidth="1"/>
    <col min="20" max="22" width="3.5546875" bestFit="1" customWidth="1"/>
    <col min="23" max="23" width="13.88671875" bestFit="1" customWidth="1"/>
    <col min="24" max="25" width="7.5546875" bestFit="1" customWidth="1"/>
    <col min="26" max="26" width="13.88671875" bestFit="1" customWidth="1"/>
  </cols>
  <sheetData>
    <row r="1" spans="1:26" x14ac:dyDescent="0.25">
      <c r="A1">
        <v>615</v>
      </c>
      <c r="B1" s="1">
        <v>20</v>
      </c>
      <c r="C1" s="1">
        <v>24</v>
      </c>
      <c r="D1" s="1">
        <v>25</v>
      </c>
      <c r="E1" s="1">
        <v>222641837.09999999</v>
      </c>
      <c r="F1" s="1">
        <v>56.58</v>
      </c>
      <c r="G1" s="1">
        <v>1</v>
      </c>
    </row>
    <row r="2" spans="1:26" x14ac:dyDescent="0.25">
      <c r="A2">
        <v>1516</v>
      </c>
      <c r="B2" s="1">
        <v>92</v>
      </c>
      <c r="C2" s="1">
        <v>86</v>
      </c>
      <c r="D2" s="1"/>
      <c r="E2" s="1">
        <v>16020444.35</v>
      </c>
      <c r="F2" s="1">
        <v>70.59</v>
      </c>
      <c r="G2" s="1">
        <v>3369</v>
      </c>
      <c r="H2">
        <f>(E2-E1)/$E$1</f>
        <v>-0.92804387280183831</v>
      </c>
      <c r="I2">
        <f>F2/F$1</f>
        <v>1.2476139978791094</v>
      </c>
      <c r="K2">
        <v>1516</v>
      </c>
      <c r="L2" s="1">
        <v>20</v>
      </c>
      <c r="M2" s="1">
        <v>24</v>
      </c>
      <c r="N2" s="1">
        <v>25</v>
      </c>
      <c r="O2" s="1">
        <v>48839533.530000001</v>
      </c>
      <c r="P2" s="1">
        <v>114.29</v>
      </c>
      <c r="Q2">
        <f>P2/F$1</f>
        <v>2.0199717214563453</v>
      </c>
      <c r="S2">
        <v>607</v>
      </c>
      <c r="T2" s="1">
        <v>25</v>
      </c>
      <c r="U2" s="1">
        <v>22</v>
      </c>
      <c r="V2" s="1">
        <v>5</v>
      </c>
      <c r="W2" s="1">
        <v>41849921.420000002</v>
      </c>
      <c r="X2" s="1">
        <v>98.44</v>
      </c>
      <c r="Y2" s="1">
        <v>64.63</v>
      </c>
      <c r="Z2">
        <f t="shared" ref="Z2:Z10" si="0">X2/Y2</f>
        <v>1.5231316725978647</v>
      </c>
    </row>
    <row r="3" spans="1:26" x14ac:dyDescent="0.25">
      <c r="A3">
        <v>1517</v>
      </c>
      <c r="B3" s="1">
        <v>92</v>
      </c>
      <c r="C3" s="1">
        <v>69</v>
      </c>
      <c r="D3" s="1"/>
      <c r="E3" s="1">
        <v>12603117.68</v>
      </c>
      <c r="F3" s="1">
        <v>26.74</v>
      </c>
      <c r="G3" s="1">
        <v>7331</v>
      </c>
      <c r="H3">
        <f t="shared" ref="H3:H4" si="1">(E3-E2)/$E$1</f>
        <v>-1.5348987030075131E-2</v>
      </c>
      <c r="I3">
        <f>F3/F$1</f>
        <v>0.472605160834217</v>
      </c>
      <c r="K3">
        <v>1617</v>
      </c>
      <c r="L3" s="1">
        <v>20</v>
      </c>
      <c r="M3" s="1">
        <v>24</v>
      </c>
      <c r="N3" s="1">
        <v>25</v>
      </c>
      <c r="O3" s="1">
        <v>37370116.759999998</v>
      </c>
      <c r="P3" s="1">
        <v>83.63</v>
      </c>
      <c r="Q3">
        <f t="shared" ref="Q3:Q4" si="2">P3/F$1</f>
        <v>1.4780841286673736</v>
      </c>
      <c r="S3">
        <v>708</v>
      </c>
      <c r="T3" s="1">
        <v>11</v>
      </c>
      <c r="U3" s="1">
        <v>5</v>
      </c>
      <c r="V3" s="1">
        <v>5</v>
      </c>
      <c r="W3" s="1">
        <v>-8387381.2699999996</v>
      </c>
      <c r="X3" s="1">
        <v>-18.440000000000001</v>
      </c>
      <c r="Y3" s="1">
        <v>177.35</v>
      </c>
      <c r="Z3">
        <f t="shared" si="0"/>
        <v>-0.10397519030166338</v>
      </c>
    </row>
    <row r="4" spans="1:26" x14ac:dyDescent="0.25">
      <c r="A4">
        <v>1518</v>
      </c>
      <c r="B4" s="1">
        <v>92</v>
      </c>
      <c r="C4" s="1">
        <v>69</v>
      </c>
      <c r="D4" s="1"/>
      <c r="E4" s="1">
        <v>9721731.0800000001</v>
      </c>
      <c r="F4" s="1">
        <v>13.77</v>
      </c>
      <c r="G4" s="1">
        <v>7502</v>
      </c>
      <c r="H4">
        <f t="shared" si="1"/>
        <v>-1.2941802122778116E-2</v>
      </c>
      <c r="I4">
        <f>F4/F$1</f>
        <v>0.24337221633085895</v>
      </c>
      <c r="K4">
        <v>1718</v>
      </c>
      <c r="L4" s="1">
        <v>20</v>
      </c>
      <c r="M4" s="1">
        <v>24</v>
      </c>
      <c r="N4" s="1">
        <v>25</v>
      </c>
      <c r="O4" s="1">
        <v>-4074033.44</v>
      </c>
      <c r="P4" s="1">
        <v>-8.8800000000000008</v>
      </c>
      <c r="Q4">
        <f t="shared" si="2"/>
        <v>-0.15694591728525983</v>
      </c>
      <c r="S4" s="1">
        <v>809</v>
      </c>
      <c r="T4" s="1">
        <v>5</v>
      </c>
      <c r="U4" s="1">
        <v>13</v>
      </c>
      <c r="V4" s="1">
        <v>24</v>
      </c>
      <c r="W4" s="1">
        <v>27597750.100000001</v>
      </c>
      <c r="X4" s="1">
        <v>62.77</v>
      </c>
      <c r="Y4" s="1">
        <v>140.19999999999999</v>
      </c>
      <c r="Z4">
        <f t="shared" si="0"/>
        <v>0.44771754636233957</v>
      </c>
    </row>
    <row r="5" spans="1:26" x14ac:dyDescent="0.25">
      <c r="S5" s="1">
        <v>910</v>
      </c>
      <c r="T5" s="1">
        <v>24</v>
      </c>
      <c r="U5" s="1">
        <v>21</v>
      </c>
      <c r="V5" s="1">
        <v>5</v>
      </c>
      <c r="W5" s="1">
        <v>38121820.399999999</v>
      </c>
      <c r="X5" s="1">
        <v>90.38</v>
      </c>
      <c r="Y5" s="1">
        <v>136.02000000000001</v>
      </c>
      <c r="Z5">
        <f t="shared" si="0"/>
        <v>0.66446110866049102</v>
      </c>
    </row>
    <row r="6" spans="1:26" x14ac:dyDescent="0.25">
      <c r="S6" s="1">
        <v>1011</v>
      </c>
      <c r="T6" s="1">
        <v>20</v>
      </c>
      <c r="U6" s="1">
        <v>5</v>
      </c>
      <c r="V6" s="1">
        <v>23</v>
      </c>
      <c r="W6" s="1">
        <v>20205878.449999999</v>
      </c>
      <c r="X6" s="1">
        <v>43.28</v>
      </c>
      <c r="Y6" s="1">
        <v>24.44</v>
      </c>
      <c r="Z6">
        <f t="shared" si="0"/>
        <v>1.7708674304418985</v>
      </c>
    </row>
    <row r="7" spans="1:26" x14ac:dyDescent="0.25">
      <c r="S7" s="1">
        <v>1112</v>
      </c>
      <c r="T7" s="1">
        <v>16</v>
      </c>
      <c r="U7" s="1">
        <v>21</v>
      </c>
      <c r="V7" s="1">
        <v>5</v>
      </c>
      <c r="W7" s="1">
        <v>41386412.350000001</v>
      </c>
      <c r="X7" s="1">
        <v>93.64</v>
      </c>
      <c r="Y7" s="1">
        <v>55.65</v>
      </c>
      <c r="Z7">
        <f t="shared" si="0"/>
        <v>1.682659478885894</v>
      </c>
    </row>
    <row r="8" spans="1:26" x14ac:dyDescent="0.25">
      <c r="S8" s="1">
        <v>1213</v>
      </c>
      <c r="T8" s="1">
        <v>19</v>
      </c>
      <c r="U8" s="1">
        <v>24</v>
      </c>
      <c r="V8" s="1">
        <v>24</v>
      </c>
      <c r="W8" s="1">
        <v>47792185.939999998</v>
      </c>
      <c r="X8" s="1">
        <v>111.02</v>
      </c>
      <c r="Y8" s="1">
        <v>53.05</v>
      </c>
      <c r="Z8">
        <f t="shared" si="0"/>
        <v>2.0927426955702169</v>
      </c>
    </row>
    <row r="9" spans="1:26" x14ac:dyDescent="0.25">
      <c r="S9" s="1">
        <v>1314</v>
      </c>
      <c r="T9" s="1">
        <v>6</v>
      </c>
      <c r="U9" s="1">
        <v>30</v>
      </c>
      <c r="V9" s="1">
        <v>5</v>
      </c>
      <c r="W9" s="1">
        <v>44300944.200000003</v>
      </c>
      <c r="X9" s="1">
        <v>98.87</v>
      </c>
      <c r="Y9" s="1">
        <v>39.15</v>
      </c>
      <c r="Z9">
        <f t="shared" si="0"/>
        <v>2.5254150702426568</v>
      </c>
    </row>
    <row r="10" spans="1:26" x14ac:dyDescent="0.25">
      <c r="S10" s="1">
        <v>1415</v>
      </c>
      <c r="T10" s="1">
        <v>13</v>
      </c>
      <c r="U10" s="1">
        <v>25</v>
      </c>
      <c r="V10" s="1">
        <v>24</v>
      </c>
      <c r="W10" s="1">
        <v>53686314.630000003</v>
      </c>
      <c r="X10" s="1">
        <v>121.36</v>
      </c>
      <c r="Y10" s="1">
        <v>63.71</v>
      </c>
      <c r="Z10">
        <f t="shared" si="0"/>
        <v>1.9048814942709151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7CA7-C8FC-45A8-BB9B-8860A67E39D1}">
  <dimension ref="A1:Z11"/>
  <sheetViews>
    <sheetView workbookViewId="0">
      <selection activeCell="A5" sqref="A5"/>
    </sheetView>
  </sheetViews>
  <sheetFormatPr defaultRowHeight="13.8" x14ac:dyDescent="0.25"/>
  <cols>
    <col min="1" max="1" width="5.5546875" bestFit="1" customWidth="1"/>
    <col min="2" max="4" width="3.5546875" bestFit="1" customWidth="1"/>
    <col min="5" max="5" width="12.77734375" bestFit="1" customWidth="1"/>
    <col min="6" max="6" width="6.5546875" bestFit="1" customWidth="1"/>
    <col min="7" max="7" width="5.5546875" bestFit="1" customWidth="1"/>
    <col min="8" max="9" width="13.88671875" bestFit="1" customWidth="1"/>
    <col min="11" max="11" width="5.5546875" bestFit="1" customWidth="1"/>
    <col min="12" max="14" width="3.5546875" bestFit="1" customWidth="1"/>
    <col min="15" max="15" width="12.77734375" bestFit="1" customWidth="1"/>
    <col min="16" max="16" width="7.5546875" bestFit="1" customWidth="1"/>
    <col min="17" max="17" width="13.88671875" bestFit="1" customWidth="1"/>
    <col min="19" max="19" width="5.5546875" bestFit="1" customWidth="1"/>
    <col min="20" max="22" width="3.5546875" bestFit="1" customWidth="1"/>
    <col min="23" max="23" width="13.88671875" bestFit="1" customWidth="1"/>
    <col min="24" max="25" width="7.5546875" bestFit="1" customWidth="1"/>
    <col min="26" max="26" width="13.88671875" bestFit="1" customWidth="1"/>
  </cols>
  <sheetData>
    <row r="1" spans="1:26" x14ac:dyDescent="0.25">
      <c r="A1">
        <v>616</v>
      </c>
      <c r="B1" s="1">
        <v>20</v>
      </c>
      <c r="C1" s="1">
        <v>25</v>
      </c>
      <c r="D1" s="1">
        <v>24</v>
      </c>
      <c r="E1" s="1">
        <v>268761165.80000001</v>
      </c>
      <c r="F1" s="1">
        <v>61.46</v>
      </c>
      <c r="G1" s="1">
        <v>1</v>
      </c>
    </row>
    <row r="2" spans="1:26" x14ac:dyDescent="0.25">
      <c r="A2">
        <v>1617</v>
      </c>
      <c r="B2" s="1">
        <v>87</v>
      </c>
      <c r="C2" s="1">
        <v>98</v>
      </c>
      <c r="D2" s="1"/>
      <c r="E2" s="1">
        <v>-3829343.06</v>
      </c>
      <c r="F2" s="1">
        <v>-15.6</v>
      </c>
      <c r="G2" s="1">
        <v>8338</v>
      </c>
      <c r="H2">
        <f>(E2-E1)/$E$1</f>
        <v>-1.0142481263935639</v>
      </c>
      <c r="I2">
        <f>F2/F$1</f>
        <v>-0.25382362512203061</v>
      </c>
      <c r="K2">
        <v>1617</v>
      </c>
      <c r="L2" s="1">
        <v>20</v>
      </c>
      <c r="M2" s="1">
        <v>25</v>
      </c>
      <c r="N2" s="1">
        <v>24</v>
      </c>
      <c r="O2" s="1">
        <v>34563354.359999999</v>
      </c>
      <c r="P2" s="1">
        <v>77.739999999999995</v>
      </c>
      <c r="Q2">
        <f>P2/F$1</f>
        <v>1.2648877318581191</v>
      </c>
      <c r="S2">
        <v>607</v>
      </c>
      <c r="T2" s="1">
        <v>25</v>
      </c>
      <c r="U2" s="1">
        <v>22</v>
      </c>
      <c r="V2" s="1">
        <v>5</v>
      </c>
      <c r="W2" s="1">
        <v>27683659.82</v>
      </c>
      <c r="X2" s="1">
        <v>60.48</v>
      </c>
      <c r="Y2" s="1">
        <v>64.63</v>
      </c>
      <c r="Z2">
        <f t="shared" ref="Z2:Z11" si="0">X2/Y2</f>
        <v>0.9357883335912115</v>
      </c>
    </row>
    <row r="3" spans="1:26" x14ac:dyDescent="0.25">
      <c r="A3">
        <v>1618</v>
      </c>
      <c r="B3" s="1">
        <v>87</v>
      </c>
      <c r="C3" s="1">
        <v>98</v>
      </c>
      <c r="D3" s="1"/>
      <c r="E3" s="1">
        <v>-1620705.02</v>
      </c>
      <c r="F3" s="1">
        <v>-3.31</v>
      </c>
      <c r="G3" s="1">
        <v>7569</v>
      </c>
      <c r="H3">
        <f>(E3-E2)/$E$1</f>
        <v>8.2178466276023269E-3</v>
      </c>
      <c r="I3">
        <f>F3/F$1</f>
        <v>-5.3856166612430846E-2</v>
      </c>
      <c r="K3">
        <v>1718</v>
      </c>
      <c r="L3" s="1">
        <v>20</v>
      </c>
      <c r="M3" s="1">
        <v>25</v>
      </c>
      <c r="N3" s="1">
        <v>24</v>
      </c>
      <c r="O3" s="1">
        <v>-5065603.68</v>
      </c>
      <c r="P3" s="1">
        <v>-11.32</v>
      </c>
      <c r="Q3">
        <f>P3/F$1</f>
        <v>-0.18418483566547347</v>
      </c>
      <c r="S3">
        <v>708</v>
      </c>
      <c r="T3" s="1">
        <v>11</v>
      </c>
      <c r="U3" s="1">
        <v>5</v>
      </c>
      <c r="V3" s="1">
        <v>5</v>
      </c>
      <c r="W3" s="1">
        <v>-17801309.809999999</v>
      </c>
      <c r="X3" s="1">
        <v>-39.020000000000003</v>
      </c>
      <c r="Y3" s="1">
        <v>177.35</v>
      </c>
      <c r="Z3">
        <f t="shared" si="0"/>
        <v>-0.22001691570341136</v>
      </c>
    </row>
    <row r="4" spans="1:26" x14ac:dyDescent="0.25">
      <c r="S4" s="1">
        <v>809</v>
      </c>
      <c r="T4" s="1">
        <v>5</v>
      </c>
      <c r="U4" s="1">
        <v>13</v>
      </c>
      <c r="V4" s="1">
        <v>24</v>
      </c>
      <c r="W4" s="1">
        <v>6288907.0800000001</v>
      </c>
      <c r="X4" s="1">
        <v>13.98</v>
      </c>
      <c r="Y4" s="1">
        <v>140.19999999999999</v>
      </c>
      <c r="Z4">
        <f t="shared" si="0"/>
        <v>9.971469329529245E-2</v>
      </c>
    </row>
    <row r="5" spans="1:26" x14ac:dyDescent="0.25">
      <c r="S5" s="1">
        <v>910</v>
      </c>
      <c r="T5" s="1">
        <v>24</v>
      </c>
      <c r="U5" s="1">
        <v>21</v>
      </c>
      <c r="V5" s="1">
        <v>5</v>
      </c>
      <c r="W5" s="1">
        <v>21675857.940000001</v>
      </c>
      <c r="X5" s="1">
        <v>48.67</v>
      </c>
      <c r="Y5" s="1">
        <v>136.02000000000001</v>
      </c>
      <c r="Z5">
        <f t="shared" si="0"/>
        <v>0.35781502720188207</v>
      </c>
    </row>
    <row r="6" spans="1:26" x14ac:dyDescent="0.25">
      <c r="S6" s="1">
        <v>1011</v>
      </c>
      <c r="T6" s="1">
        <v>20</v>
      </c>
      <c r="U6" s="1">
        <v>5</v>
      </c>
      <c r="V6" s="1">
        <v>23</v>
      </c>
      <c r="W6" s="1">
        <v>-14524938.470000001</v>
      </c>
      <c r="X6" s="1">
        <v>-33.24</v>
      </c>
      <c r="Y6" s="1">
        <v>24.44</v>
      </c>
      <c r="Z6">
        <f t="shared" si="0"/>
        <v>-1.3600654664484453</v>
      </c>
    </row>
    <row r="7" spans="1:26" x14ac:dyDescent="0.25">
      <c r="S7" s="1">
        <v>1112</v>
      </c>
      <c r="T7" s="1">
        <v>16</v>
      </c>
      <c r="U7" s="1">
        <v>21</v>
      </c>
      <c r="V7" s="1">
        <v>5</v>
      </c>
      <c r="W7" s="1">
        <v>26960194.68</v>
      </c>
      <c r="X7" s="1">
        <v>60.48</v>
      </c>
      <c r="Y7" s="1">
        <v>55.65</v>
      </c>
      <c r="Z7">
        <f t="shared" si="0"/>
        <v>1.0867924528301887</v>
      </c>
    </row>
    <row r="8" spans="1:26" x14ac:dyDescent="0.25">
      <c r="S8" s="1">
        <v>1213</v>
      </c>
      <c r="T8" s="1">
        <v>19</v>
      </c>
      <c r="U8" s="1">
        <v>24</v>
      </c>
      <c r="V8" s="1">
        <v>24</v>
      </c>
      <c r="W8" s="1">
        <v>37196728.829999998</v>
      </c>
      <c r="X8" s="1">
        <v>83.25</v>
      </c>
      <c r="Y8" s="1">
        <v>53.05</v>
      </c>
      <c r="Z8">
        <f t="shared" si="0"/>
        <v>1.5692742695570219</v>
      </c>
    </row>
    <row r="9" spans="1:26" x14ac:dyDescent="0.25">
      <c r="S9" s="1">
        <v>1314</v>
      </c>
      <c r="T9" s="1">
        <v>6</v>
      </c>
      <c r="U9" s="1">
        <v>30</v>
      </c>
      <c r="V9" s="1">
        <v>5</v>
      </c>
      <c r="W9" s="1">
        <v>35901890.939999998</v>
      </c>
      <c r="X9" s="1">
        <v>77.989999999999995</v>
      </c>
      <c r="Y9" s="1">
        <v>39.15</v>
      </c>
      <c r="Z9">
        <f t="shared" si="0"/>
        <v>1.9920817369093231</v>
      </c>
    </row>
    <row r="10" spans="1:26" x14ac:dyDescent="0.25">
      <c r="S10" s="1">
        <v>1415</v>
      </c>
      <c r="T10" s="1">
        <v>13</v>
      </c>
      <c r="U10" s="1">
        <v>25</v>
      </c>
      <c r="V10" s="1">
        <v>24</v>
      </c>
      <c r="W10" s="1">
        <v>31725201.68</v>
      </c>
      <c r="X10" s="1">
        <v>71.27</v>
      </c>
      <c r="Y10" s="1">
        <v>63.71</v>
      </c>
      <c r="Z10">
        <f t="shared" si="0"/>
        <v>1.1186626903154919</v>
      </c>
    </row>
    <row r="11" spans="1:26" x14ac:dyDescent="0.25">
      <c r="S11" s="1">
        <v>1516</v>
      </c>
      <c r="T11" s="1">
        <v>15</v>
      </c>
      <c r="U11" s="1">
        <v>25</v>
      </c>
      <c r="V11" s="1">
        <v>24</v>
      </c>
      <c r="W11" s="1">
        <v>34769942.670000002</v>
      </c>
      <c r="X11" s="1">
        <v>78.150000000000006</v>
      </c>
      <c r="Y11" s="1">
        <v>122.58</v>
      </c>
      <c r="Z11">
        <f t="shared" si="0"/>
        <v>0.63754282917278515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C372-AB7F-484D-974C-9DCA9111CE5B}">
  <dimension ref="A1:R12"/>
  <sheetViews>
    <sheetView workbookViewId="0">
      <selection activeCell="A4" sqref="A4"/>
    </sheetView>
  </sheetViews>
  <sheetFormatPr defaultRowHeight="13.8" x14ac:dyDescent="0.25"/>
  <cols>
    <col min="5" max="5" width="12.77734375" bestFit="1" customWidth="1"/>
  </cols>
  <sheetData>
    <row r="1" spans="1:18" x14ac:dyDescent="0.25">
      <c r="A1">
        <v>617</v>
      </c>
      <c r="B1" s="1">
        <v>20</v>
      </c>
      <c r="C1" s="1">
        <v>24</v>
      </c>
      <c r="D1" s="1">
        <v>25</v>
      </c>
      <c r="E1" s="1">
        <v>327445269.5</v>
      </c>
      <c r="F1" s="1">
        <v>64.400000000000006</v>
      </c>
      <c r="G1" s="1">
        <v>1</v>
      </c>
    </row>
    <row r="2" spans="1:18" x14ac:dyDescent="0.25">
      <c r="A2">
        <v>1718</v>
      </c>
      <c r="B2" s="1">
        <v>20</v>
      </c>
      <c r="C2" s="1">
        <v>24</v>
      </c>
      <c r="D2" s="1">
        <v>25</v>
      </c>
      <c r="E2" s="1">
        <v>-4074033.44</v>
      </c>
      <c r="F2" s="1">
        <v>-8.8800000000000008</v>
      </c>
      <c r="G2" s="1">
        <v>268</v>
      </c>
      <c r="H2">
        <f>(E2-E1)/$E$1</f>
        <v>-1.0124418760002882</v>
      </c>
      <c r="I2">
        <f>F2/F$1</f>
        <v>-0.13788819875776398</v>
      </c>
      <c r="K2">
        <v>607</v>
      </c>
      <c r="L2" s="1">
        <v>25</v>
      </c>
      <c r="M2" s="1">
        <v>22</v>
      </c>
      <c r="N2" s="1">
        <v>5</v>
      </c>
      <c r="O2" s="1">
        <v>-7529051.8899999997</v>
      </c>
      <c r="P2" s="1">
        <v>-17.059999999999999</v>
      </c>
      <c r="Q2" s="1">
        <v>64.63</v>
      </c>
      <c r="R2">
        <f t="shared" ref="R2:R12" si="0">P2/Q2</f>
        <v>-0.26396410335757386</v>
      </c>
    </row>
    <row r="3" spans="1:18" x14ac:dyDescent="0.25">
      <c r="K3">
        <v>708</v>
      </c>
      <c r="L3" s="1">
        <v>11</v>
      </c>
      <c r="M3" s="1">
        <v>5</v>
      </c>
      <c r="N3" s="1">
        <v>5</v>
      </c>
      <c r="O3" s="1">
        <v>-34190212.060000002</v>
      </c>
      <c r="P3" s="1">
        <v>-73</v>
      </c>
      <c r="Q3" s="1">
        <v>177.35</v>
      </c>
      <c r="R3">
        <f t="shared" si="0"/>
        <v>-0.41161544967578234</v>
      </c>
    </row>
    <row r="4" spans="1:18" x14ac:dyDescent="0.25">
      <c r="K4" s="1">
        <v>809</v>
      </c>
      <c r="L4" s="1">
        <v>5</v>
      </c>
      <c r="M4" s="1">
        <v>13</v>
      </c>
      <c r="N4" s="1">
        <v>24</v>
      </c>
      <c r="O4" s="1">
        <v>-12254115.02</v>
      </c>
      <c r="P4" s="1">
        <v>-27.03</v>
      </c>
      <c r="Q4" s="1">
        <v>140.19999999999999</v>
      </c>
      <c r="R4">
        <f t="shared" si="0"/>
        <v>-0.19279600570613412</v>
      </c>
    </row>
    <row r="5" spans="1:18" x14ac:dyDescent="0.25">
      <c r="K5" s="1">
        <v>910</v>
      </c>
      <c r="L5" s="1">
        <v>24</v>
      </c>
      <c r="M5" s="1">
        <v>21</v>
      </c>
      <c r="N5" s="1">
        <v>5</v>
      </c>
      <c r="O5" s="1">
        <v>-7159893.1200000001</v>
      </c>
      <c r="P5" s="1">
        <v>-16.22</v>
      </c>
      <c r="Q5" s="1">
        <v>136.02000000000001</v>
      </c>
      <c r="R5">
        <f t="shared" si="0"/>
        <v>-0.11924716953389206</v>
      </c>
    </row>
    <row r="6" spans="1:18" x14ac:dyDescent="0.25">
      <c r="K6" s="1">
        <v>1011</v>
      </c>
      <c r="L6" s="1">
        <v>20</v>
      </c>
      <c r="M6" s="1">
        <v>5</v>
      </c>
      <c r="N6" s="1">
        <v>23</v>
      </c>
      <c r="O6" s="1">
        <v>-18549782.34</v>
      </c>
      <c r="P6" s="1">
        <v>-40.130000000000003</v>
      </c>
      <c r="Q6" s="1">
        <v>24.44</v>
      </c>
      <c r="R6">
        <f t="shared" si="0"/>
        <v>-1.6419803600654665</v>
      </c>
    </row>
    <row r="7" spans="1:18" x14ac:dyDescent="0.25">
      <c r="K7" s="1">
        <v>1112</v>
      </c>
      <c r="L7" s="1">
        <v>16</v>
      </c>
      <c r="M7" s="1">
        <v>21</v>
      </c>
      <c r="N7" s="1">
        <v>5</v>
      </c>
      <c r="O7" s="1">
        <v>-10363404.41</v>
      </c>
      <c r="P7" s="1">
        <v>-23.49</v>
      </c>
      <c r="Q7" s="1">
        <v>55.65</v>
      </c>
      <c r="R7">
        <f t="shared" si="0"/>
        <v>-0.42210242587601077</v>
      </c>
    </row>
    <row r="8" spans="1:18" x14ac:dyDescent="0.25">
      <c r="K8" s="1">
        <v>1213</v>
      </c>
      <c r="L8" s="1">
        <v>19</v>
      </c>
      <c r="M8" s="1">
        <v>24</v>
      </c>
      <c r="N8" s="1">
        <v>24</v>
      </c>
      <c r="O8" s="1">
        <v>-3460000.05</v>
      </c>
      <c r="P8" s="1">
        <v>-7.55</v>
      </c>
      <c r="Q8" s="1">
        <v>53.05</v>
      </c>
      <c r="R8">
        <f t="shared" si="0"/>
        <v>-0.14231856738925541</v>
      </c>
    </row>
    <row r="9" spans="1:18" x14ac:dyDescent="0.25">
      <c r="K9" s="1">
        <v>1314</v>
      </c>
      <c r="L9" s="1">
        <v>6</v>
      </c>
      <c r="M9" s="1">
        <v>30</v>
      </c>
      <c r="N9" s="1">
        <v>5</v>
      </c>
      <c r="O9" s="1">
        <v>-7436391.1699999999</v>
      </c>
      <c r="P9" s="1">
        <v>-16.22</v>
      </c>
      <c r="Q9" s="1">
        <v>39.15</v>
      </c>
      <c r="R9">
        <f t="shared" si="0"/>
        <v>-0.41430395913154533</v>
      </c>
    </row>
    <row r="10" spans="1:18" x14ac:dyDescent="0.25">
      <c r="K10" s="1">
        <v>1415</v>
      </c>
      <c r="L10" s="1">
        <v>13</v>
      </c>
      <c r="M10" s="1">
        <v>25</v>
      </c>
      <c r="N10" s="1">
        <v>24</v>
      </c>
      <c r="O10" s="1">
        <v>-8668539.1199999992</v>
      </c>
      <c r="P10" s="1">
        <v>-19.3</v>
      </c>
      <c r="Q10" s="1">
        <v>63.71</v>
      </c>
      <c r="R10">
        <f t="shared" si="0"/>
        <v>-0.30293517501177208</v>
      </c>
    </row>
    <row r="11" spans="1:18" x14ac:dyDescent="0.25">
      <c r="K11" s="1">
        <v>1516</v>
      </c>
      <c r="L11" s="1">
        <v>15</v>
      </c>
      <c r="M11" s="1">
        <v>25</v>
      </c>
      <c r="N11" s="1">
        <v>24</v>
      </c>
      <c r="O11" s="1">
        <v>-8031403.9699999997</v>
      </c>
      <c r="P11" s="1">
        <v>-17.899999999999999</v>
      </c>
      <c r="Q11" s="1">
        <v>122.58</v>
      </c>
      <c r="R11">
        <f t="shared" si="0"/>
        <v>-0.14602708435307554</v>
      </c>
    </row>
    <row r="12" spans="1:18" x14ac:dyDescent="0.25">
      <c r="K12" s="1">
        <v>1617</v>
      </c>
      <c r="L12" s="1">
        <v>16</v>
      </c>
      <c r="M12" s="1">
        <v>24</v>
      </c>
      <c r="N12" s="1">
        <v>25</v>
      </c>
      <c r="O12" s="1">
        <v>-5629363.7300000004</v>
      </c>
      <c r="P12" s="1">
        <v>-12.52</v>
      </c>
      <c r="Q12" s="1">
        <v>85.41</v>
      </c>
      <c r="R12">
        <f t="shared" si="0"/>
        <v>-0.14658705069663974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A972-927B-4271-B3D1-4AE3C219076A}">
  <dimension ref="A1:L11"/>
  <sheetViews>
    <sheetView workbookViewId="0">
      <selection activeCell="A13" sqref="A13"/>
    </sheetView>
  </sheetViews>
  <sheetFormatPr defaultRowHeight="13.8" x14ac:dyDescent="0.25"/>
  <cols>
    <col min="11" max="11" width="8.109375" bestFit="1" customWidth="1"/>
  </cols>
  <sheetData>
    <row r="1" spans="1:12" x14ac:dyDescent="0.25">
      <c r="A1" s="1">
        <v>101.77</v>
      </c>
      <c r="L1">
        <f>_xlfn.STDEV.P(A1)</f>
        <v>0</v>
      </c>
    </row>
    <row r="2" spans="1:12" x14ac:dyDescent="0.25">
      <c r="A2" s="1">
        <v>63.73</v>
      </c>
      <c r="B2" s="1">
        <v>43.24</v>
      </c>
      <c r="L2">
        <f>_xlfn.STDEV.P(A2:B2)</f>
        <v>10.245000000000015</v>
      </c>
    </row>
    <row r="3" spans="1:12" x14ac:dyDescent="0.25">
      <c r="A3" s="1">
        <v>106.84</v>
      </c>
      <c r="B3" s="1">
        <v>95.88</v>
      </c>
      <c r="C3" s="1">
        <v>109.33</v>
      </c>
      <c r="L3">
        <f>_xlfn.STDEV.P(A3:C3)</f>
        <v>5.8426040617367052</v>
      </c>
    </row>
    <row r="4" spans="1:12" x14ac:dyDescent="0.25">
      <c r="A4" s="1">
        <v>-91.26</v>
      </c>
      <c r="B4" s="1">
        <v>-17.54</v>
      </c>
      <c r="C4" s="1">
        <v>-169.83</v>
      </c>
      <c r="D4" s="1">
        <v>-169.83</v>
      </c>
      <c r="L4">
        <f>_xlfn.STDEV.P(A4:D4)</f>
        <v>63.327332369206914</v>
      </c>
    </row>
    <row r="5" spans="1:12" x14ac:dyDescent="0.25">
      <c r="A5" s="1">
        <v>52.5</v>
      </c>
      <c r="B5" s="1">
        <v>29.63</v>
      </c>
      <c r="C5" s="1">
        <v>57.66</v>
      </c>
      <c r="D5" s="1">
        <v>57.66</v>
      </c>
      <c r="E5" s="1">
        <v>4.79</v>
      </c>
      <c r="L5">
        <f>_xlfn.STDEV.P(A5:E5)</f>
        <v>20.621729704367674</v>
      </c>
    </row>
    <row r="6" spans="1:12" x14ac:dyDescent="0.25">
      <c r="A6" s="1">
        <v>54.76</v>
      </c>
      <c r="B6" s="1">
        <v>54.53</v>
      </c>
      <c r="C6" s="1">
        <v>23.78</v>
      </c>
      <c r="D6" s="1">
        <v>23.78</v>
      </c>
      <c r="E6" s="1">
        <v>24.02</v>
      </c>
      <c r="F6" s="1">
        <v>54.53</v>
      </c>
      <c r="L6">
        <f>_xlfn.STDEV.P(A6:F6)</f>
        <v>15.373732648760207</v>
      </c>
    </row>
    <row r="7" spans="1:12" x14ac:dyDescent="0.25">
      <c r="A7" s="1">
        <v>25.57</v>
      </c>
      <c r="B7" s="1">
        <v>32.299999999999997</v>
      </c>
      <c r="C7" s="1">
        <v>35.369999999999997</v>
      </c>
      <c r="D7" s="1">
        <v>35.369999999999997</v>
      </c>
      <c r="E7" s="1">
        <v>23.89</v>
      </c>
      <c r="F7" s="1">
        <v>32.299999999999997</v>
      </c>
      <c r="G7" s="1">
        <v>32.299999999999997</v>
      </c>
      <c r="L7">
        <f>_xlfn.STDEV.P(A7:G7)</f>
        <v>4.1969269612857287</v>
      </c>
    </row>
    <row r="8" spans="1:12" x14ac:dyDescent="0.25">
      <c r="A8" s="1">
        <v>13.68</v>
      </c>
      <c r="B8" s="1">
        <v>47.87</v>
      </c>
      <c r="C8" s="1">
        <v>32.68</v>
      </c>
      <c r="D8" s="1">
        <v>32.68</v>
      </c>
      <c r="E8" s="1">
        <v>14.87</v>
      </c>
      <c r="F8" s="1">
        <v>47.87</v>
      </c>
      <c r="G8" s="1">
        <v>47.87</v>
      </c>
      <c r="H8" s="1">
        <v>10.25</v>
      </c>
      <c r="L8">
        <f>_xlfn.STDEV.P(A8:H8)</f>
        <v>15.207525634944684</v>
      </c>
    </row>
    <row r="9" spans="1:12" x14ac:dyDescent="0.25">
      <c r="A9" s="1">
        <v>65.069999999999993</v>
      </c>
      <c r="B9" s="1">
        <v>66.98</v>
      </c>
      <c r="C9" s="1">
        <v>71.19</v>
      </c>
      <c r="D9" s="1">
        <v>71.19</v>
      </c>
      <c r="E9" s="1">
        <v>60.29</v>
      </c>
      <c r="F9" s="1">
        <v>66.98</v>
      </c>
      <c r="G9" s="1">
        <v>66.98</v>
      </c>
      <c r="H9" s="1">
        <v>70.819999999999993</v>
      </c>
      <c r="I9" s="1">
        <v>74.75</v>
      </c>
      <c r="L9">
        <f>_xlfn.STDEV.P(A9:I9)</f>
        <v>4.0063116869925794</v>
      </c>
    </row>
    <row r="10" spans="1:12" x14ac:dyDescent="0.25">
      <c r="A10" s="1">
        <v>90.63</v>
      </c>
      <c r="B10" s="1">
        <v>49.14</v>
      </c>
      <c r="C10" s="1">
        <v>100.13</v>
      </c>
      <c r="D10" s="1">
        <v>100.13</v>
      </c>
      <c r="E10" s="1">
        <v>20.18</v>
      </c>
      <c r="F10" s="1">
        <v>49.14</v>
      </c>
      <c r="G10" s="1">
        <v>49.14</v>
      </c>
      <c r="H10" s="1">
        <v>78.790000000000006</v>
      </c>
      <c r="I10" s="1">
        <v>37.4</v>
      </c>
      <c r="J10" s="1">
        <v>37.4</v>
      </c>
      <c r="L10">
        <f>_xlfn.STDEV.P(A10:J10)</f>
        <v>27.310205711418586</v>
      </c>
    </row>
    <row r="11" spans="1:12" x14ac:dyDescent="0.25">
      <c r="A11" s="1">
        <v>-6.46</v>
      </c>
      <c r="B11" s="1">
        <v>-23.63</v>
      </c>
      <c r="C11" s="1">
        <v>2.68</v>
      </c>
      <c r="D11" s="1">
        <v>2.68</v>
      </c>
      <c r="E11" s="1">
        <v>-36.99</v>
      </c>
      <c r="F11" s="1">
        <v>-23.63</v>
      </c>
      <c r="G11" s="1">
        <v>-23.63</v>
      </c>
      <c r="H11" s="1">
        <v>-10.039999999999999</v>
      </c>
      <c r="I11" s="1">
        <v>-0.37</v>
      </c>
      <c r="J11" s="1">
        <v>-0.37</v>
      </c>
      <c r="K11" s="1">
        <v>-0.17</v>
      </c>
      <c r="L11">
        <f>_xlfn.STDEV.P(A11:K11)</f>
        <v>13.118437469946359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CDEC-DC98-4697-8425-95B83A2FDA56}">
  <dimension ref="A1:V12"/>
  <sheetViews>
    <sheetView tabSelected="1" workbookViewId="0">
      <selection activeCell="L1" sqref="L1:L11"/>
    </sheetView>
  </sheetViews>
  <sheetFormatPr defaultRowHeight="13.8" x14ac:dyDescent="0.25"/>
  <sheetData>
    <row r="1" spans="1:22" x14ac:dyDescent="0.25">
      <c r="A1">
        <v>1.6551137242766518</v>
      </c>
      <c r="B1">
        <v>0.83381155486622727</v>
      </c>
      <c r="C1">
        <v>0.82851506700224475</v>
      </c>
      <c r="D1">
        <v>-0.34067972692193527</v>
      </c>
      <c r="E1">
        <v>0.2388763026733122</v>
      </c>
      <c r="F1">
        <v>0.47124892003455893</v>
      </c>
      <c r="G1">
        <v>0.30061787072243346</v>
      </c>
      <c r="H1">
        <v>0.70764321531682117</v>
      </c>
      <c r="I1">
        <v>2.0199717214563453</v>
      </c>
      <c r="J1">
        <v>1.2648877318581191</v>
      </c>
      <c r="K1">
        <v>-0.13788819875776398</v>
      </c>
      <c r="L1">
        <f>AVERAGE(A1:K1)</f>
        <v>0.71291983477518306</v>
      </c>
      <c r="M1">
        <f>_xlfn.STDEV.P(J1:K1)</f>
        <v>0.70138796530794156</v>
      </c>
      <c r="N1">
        <f>_xlfn.STDEV.P(I1:K1)</f>
        <v>0.8940725534895102</v>
      </c>
      <c r="O1">
        <f>_xlfn.STDEV.P(H1:K1)</f>
        <v>0.78827115058675978</v>
      </c>
      <c r="P1">
        <f>_xlfn.STDEV.P(G1:K1)</f>
        <v>0.75328331304494733</v>
      </c>
      <c r="Q1">
        <f>_xlfn.STDEV.P(F1:K1)</f>
        <v>0.70060180221081947</v>
      </c>
      <c r="R1">
        <f>_xlfn.STDEV.P(E1:K1)</f>
        <v>0.67483705025547325</v>
      </c>
      <c r="S1">
        <f>_xlfn.STDEV.P(D1:K1)</f>
        <v>0.71819925229652448</v>
      </c>
      <c r="T1">
        <f>_xlfn.STDEV.P(C1:K1)</f>
        <v>0.68214794067899587</v>
      </c>
      <c r="U1">
        <f>_xlfn.STDEV.P(B1:K1)</f>
        <v>0.65110264375228621</v>
      </c>
      <c r="V1">
        <f>_xlfn.STDEV.P(A1:K1)</f>
        <v>0.68859862863694299</v>
      </c>
    </row>
    <row r="2" spans="1:22" x14ac:dyDescent="0.25">
      <c r="A2">
        <v>0.95358192789726148</v>
      </c>
      <c r="B2">
        <v>0.68646762310973253</v>
      </c>
      <c r="C2">
        <v>-0.33514726889327262</v>
      </c>
      <c r="D2">
        <v>0.28999703176016622</v>
      </c>
      <c r="E2">
        <v>0.38287267784322609</v>
      </c>
      <c r="F2">
        <v>0.23317653835077276</v>
      </c>
      <c r="G2">
        <v>0.5888783269961978</v>
      </c>
      <c r="H2">
        <v>1.7076432153168211</v>
      </c>
      <c r="I2">
        <v>1.4780841286673736</v>
      </c>
      <c r="J2">
        <v>-0.18418483566547347</v>
      </c>
      <c r="L2">
        <f t="shared" ref="L2:L12" si="0">AVERAGE(A2:K2)</f>
        <v>0.58013693653828047</v>
      </c>
      <c r="M2">
        <f>_xlfn.STDEV.P(I2:J2)</f>
        <v>0.83113448216642349</v>
      </c>
      <c r="N2">
        <f>_xlfn.STDEV.P(H2:J2)</f>
        <v>0.84293461315750895</v>
      </c>
      <c r="O2">
        <f>_xlfn.STDEV.P(G2:J2)</f>
        <v>0.7514484906274429</v>
      </c>
      <c r="P2">
        <f>_xlfn.STDEV.P(F2:J2)</f>
        <v>0.72275468905950824</v>
      </c>
      <c r="Q2">
        <f>_xlfn.STDEV.P(E2:J2)</f>
        <v>0.67495401279973277</v>
      </c>
      <c r="R2">
        <f>_xlfn.STDEV.P(D2:J2)</f>
        <v>0.64122920344101997</v>
      </c>
      <c r="S2">
        <f>_xlfn.STDEV.P(C2:J2)</f>
        <v>0.68138569391660864</v>
      </c>
      <c r="T2">
        <f>_xlfn.STDEV.P(B2:J2)</f>
        <v>0.6445390539777841</v>
      </c>
      <c r="U2">
        <f>_xlfn.STDEV.P(A2:J2)</f>
        <v>0.62400578323548517</v>
      </c>
    </row>
    <row r="3" spans="1:22" x14ac:dyDescent="0.25">
      <c r="A3">
        <v>2.0507504254989941</v>
      </c>
      <c r="B3">
        <v>-0.10019387359441645</v>
      </c>
      <c r="C3">
        <v>0.27603564383375279</v>
      </c>
      <c r="D3">
        <v>0.36427723360047498</v>
      </c>
      <c r="E3">
        <v>0.27032170367014047</v>
      </c>
      <c r="F3">
        <v>0.46913698761639622</v>
      </c>
      <c r="G3">
        <v>1.3557509505703422</v>
      </c>
      <c r="H3">
        <v>1.2534569214405105</v>
      </c>
      <c r="I3">
        <v>-0.15694591728525983</v>
      </c>
      <c r="L3">
        <f t="shared" si="0"/>
        <v>0.64251000837232608</v>
      </c>
      <c r="M3">
        <f>_xlfn.STDEV.P(H3:I3)</f>
        <v>0.70520141936288516</v>
      </c>
      <c r="N3">
        <f>_xlfn.STDEV.P(G3:I3)</f>
        <v>0.69024569296426574</v>
      </c>
      <c r="O3">
        <f>_xlfn.STDEV.P(F3:I3)</f>
        <v>0.61650090894145959</v>
      </c>
      <c r="P3">
        <f>_xlfn.STDEV.P(E3:I3)</f>
        <v>0.5813078556188479</v>
      </c>
      <c r="Q3">
        <f>_xlfn.STDEV.P(D3:I3)</f>
        <v>0.54039923529969847</v>
      </c>
      <c r="R3">
        <f>_xlfn.STDEV.P(C3:I3)</f>
        <v>0.51243408520842038</v>
      </c>
      <c r="S3">
        <f>_xlfn.STDEV.P(B3:I3)</f>
        <v>0.52501360063612101</v>
      </c>
      <c r="T3">
        <f>_xlfn.STDEV.P(A3:I3)</f>
        <v>0.70207216733403333</v>
      </c>
    </row>
    <row r="4" spans="1:22" x14ac:dyDescent="0.25">
      <c r="A4">
        <v>-0.8155655268451184</v>
      </c>
      <c r="B4">
        <v>-5.7464133385032964E-2</v>
      </c>
      <c r="C4">
        <v>0.36085980545541119</v>
      </c>
      <c r="D4">
        <v>0.17853962600178094</v>
      </c>
      <c r="E4">
        <v>0.36937018577254194</v>
      </c>
      <c r="F4">
        <v>1.0639339541134682</v>
      </c>
      <c r="G4">
        <v>1.0064163498098859</v>
      </c>
      <c r="H4">
        <v>-0.16517246619054854</v>
      </c>
      <c r="L4">
        <f t="shared" si="0"/>
        <v>0.24261472434154852</v>
      </c>
      <c r="M4">
        <f>_xlfn.STDEV.P(G4:H4)</f>
        <v>0.58579440800021709</v>
      </c>
      <c r="N4">
        <f>_xlfn.STDEV.P(F4:H4)</f>
        <v>0.56633629791402573</v>
      </c>
      <c r="O4">
        <f>_xlfn.STDEV.P(E4:H4)</f>
        <v>0.50377411302022646</v>
      </c>
      <c r="P4">
        <f>_xlfn.STDEV.P(D4:H4)</f>
        <v>0.47684257369183358</v>
      </c>
      <c r="Q4">
        <f>_xlfn.STDEV.P(C4:H4)</f>
        <v>0.43797357029019301</v>
      </c>
      <c r="R4">
        <f>_xlfn.STDEV.P(B4:H4)</f>
        <v>0.44537091178635579</v>
      </c>
      <c r="S4">
        <f>_xlfn.STDEV.P(A4:H4)</f>
        <v>0.57751578142037618</v>
      </c>
    </row>
    <row r="5" spans="1:22" x14ac:dyDescent="0.25">
      <c r="A5">
        <v>0.73278663159523449</v>
      </c>
      <c r="B5">
        <v>0.18472276075998451</v>
      </c>
      <c r="C5">
        <v>0.17053261682878718</v>
      </c>
      <c r="D5">
        <v>0.36724547343425351</v>
      </c>
      <c r="E5">
        <v>0.95278658812868156</v>
      </c>
      <c r="F5">
        <v>0.80647019295382549</v>
      </c>
      <c r="G5">
        <v>-9.5769961977186319E-2</v>
      </c>
      <c r="L5">
        <f t="shared" si="0"/>
        <v>0.44553918596051151</v>
      </c>
      <c r="M5">
        <f>_xlfn.STDEV.P(F5:G5)</f>
        <v>0.45112007746550592</v>
      </c>
      <c r="N5">
        <f>_xlfn.STDEV.P(E5:G5)</f>
        <v>0.46367093497158568</v>
      </c>
      <c r="O5">
        <f>_xlfn.STDEV.P(D5:G5)</f>
        <v>0.40965508877138834</v>
      </c>
      <c r="P5">
        <f>_xlfn.STDEV.P(C5:G5)</f>
        <v>0.39043706565209946</v>
      </c>
      <c r="Q5">
        <f>_xlfn.STDEV.P(B5:G5)</f>
        <v>0.36892153398500999</v>
      </c>
      <c r="R5">
        <f>_xlfn.STDEV.P(A5:G5)</f>
        <v>0.3611255289510843</v>
      </c>
    </row>
    <row r="6" spans="1:22" x14ac:dyDescent="0.25">
      <c r="A6">
        <v>0.73154881633916147</v>
      </c>
      <c r="B6">
        <v>7.5378053509112072E-2</v>
      </c>
      <c r="C6">
        <v>0.33800421740017689</v>
      </c>
      <c r="D6">
        <v>0.81819531018106273</v>
      </c>
      <c r="E6">
        <v>0.62437698232895344</v>
      </c>
      <c r="F6">
        <v>-0.10713257175770376</v>
      </c>
      <c r="L6">
        <f t="shared" si="0"/>
        <v>0.41339513466679384</v>
      </c>
      <c r="M6">
        <f>_xlfn.STDEV.P(E6:F6)</f>
        <v>0.36575477704332859</v>
      </c>
      <c r="N6">
        <f>_xlfn.STDEV.P(D6:F6)</f>
        <v>0.39845583346836605</v>
      </c>
      <c r="O6">
        <f>_xlfn.STDEV.P(C6:F6)</f>
        <v>0.34817767269075189</v>
      </c>
      <c r="P6">
        <f>_xlfn.STDEV.P(B6:F6)</f>
        <v>0.34030004402679526</v>
      </c>
      <c r="Q6">
        <f>_xlfn.STDEV.P(A6:F6)</f>
        <v>0.34168375193474165</v>
      </c>
    </row>
    <row r="7" spans="1:22" x14ac:dyDescent="0.25">
      <c r="A7">
        <v>0.31811852081076897</v>
      </c>
      <c r="B7">
        <v>-8.3753392787902295E-2</v>
      </c>
      <c r="C7">
        <v>0.75518672199170123</v>
      </c>
      <c r="D7">
        <v>0.61168002374591879</v>
      </c>
      <c r="E7">
        <v>-0.13529678296329861</v>
      </c>
      <c r="L7">
        <f t="shared" si="0"/>
        <v>0.2931870181594376</v>
      </c>
      <c r="M7">
        <f>_xlfn.STDEV.P(D7:E7)</f>
        <v>0.3734884033546087</v>
      </c>
      <c r="N7">
        <f>_xlfn.STDEV.P(C7:E7)</f>
        <v>0.39037437797294117</v>
      </c>
      <c r="O7">
        <f>_xlfn.STDEV.P(B7:E7)</f>
        <v>0.40012765688659735</v>
      </c>
      <c r="P7">
        <f>_xlfn.STDEV.P(A7:E7)</f>
        <v>0.35810209214770056</v>
      </c>
    </row>
    <row r="8" spans="1:22" x14ac:dyDescent="0.25">
      <c r="A8">
        <v>0.54386507813708806</v>
      </c>
      <c r="B8">
        <v>0.20635905389685927</v>
      </c>
      <c r="C8">
        <v>0.56628800761852938</v>
      </c>
      <c r="D8">
        <v>-9.312852478480263E-2</v>
      </c>
      <c r="L8">
        <f t="shared" si="0"/>
        <v>0.3058459037169185</v>
      </c>
      <c r="M8">
        <f>_xlfn.STDEV.P(C8:D8)</f>
        <v>0.32970826620166604</v>
      </c>
      <c r="N8">
        <f>_xlfn.STDEV.P(B8:D8)</f>
        <v>0.26958235697270189</v>
      </c>
      <c r="O8">
        <f>_xlfn.STDEV.P(A8:D8)</f>
        <v>0.27090655435119626</v>
      </c>
    </row>
    <row r="9" spans="1:22" x14ac:dyDescent="0.25">
      <c r="A9">
        <v>1.5231316725978647</v>
      </c>
      <c r="B9">
        <v>-1.1089569600620396E-2</v>
      </c>
      <c r="C9">
        <v>-5.1357050540779541E-2</v>
      </c>
      <c r="L9">
        <f t="shared" si="0"/>
        <v>0.4868950174854883</v>
      </c>
      <c r="M9">
        <f>_xlfn.STDEV.P(B9:C9)</f>
        <v>2.0133740470079573E-2</v>
      </c>
      <c r="N9">
        <f>_xlfn.STDEV.P(A9:C9)</f>
        <v>0.73291435222868129</v>
      </c>
    </row>
    <row r="10" spans="1:22" x14ac:dyDescent="0.25">
      <c r="A10">
        <v>0.9357883335912115</v>
      </c>
      <c r="B10">
        <v>-0.31547111283443197</v>
      </c>
      <c r="L10">
        <f t="shared" si="0"/>
        <v>0.31015861037838977</v>
      </c>
      <c r="M10">
        <f>_xlfn.STDEV.P(A10:B10)</f>
        <v>0.62562972321282173</v>
      </c>
    </row>
    <row r="11" spans="1:22" x14ac:dyDescent="0.25">
      <c r="A11">
        <v>-0.26396410335757386</v>
      </c>
      <c r="L11">
        <f t="shared" si="0"/>
        <v>-0.26396410335757386</v>
      </c>
      <c r="M11">
        <f>_xlfn.STDEV.P(J1:K1)</f>
        <v>0.70138796530794156</v>
      </c>
      <c r="N11">
        <f>_xlfn.STDEV.P(I1:J1)</f>
        <v>0.37754199479911393</v>
      </c>
      <c r="O11">
        <f>_xlfn.STDEV.P(H1:I1)</f>
        <v>0.65616425306976223</v>
      </c>
      <c r="P11">
        <f>_xlfn.STDEV.P(G1:H1)</f>
        <v>0.20351267229719378</v>
      </c>
      <c r="Q11">
        <f>_xlfn.STDEV.P(F1:G1)</f>
        <v>8.5315524656062763E-2</v>
      </c>
      <c r="R11">
        <f>_xlfn.STDEV.P(E1:F1)</f>
        <v>0.11618630868062335</v>
      </c>
      <c r="S11">
        <f>_xlfn.STDEV.P(D1:E1)</f>
        <v>0.28977801479762372</v>
      </c>
      <c r="T11">
        <f>_xlfn.STDEV.P(C1:D1)</f>
        <v>0.58459739696209001</v>
      </c>
      <c r="U11">
        <f>_xlfn.STDEV.P(B1:C1)</f>
        <v>2.6482439319912565E-3</v>
      </c>
      <c r="V11">
        <f>_xlfn.STDEV.P(A1:B1)</f>
        <v>0.41065108470521217</v>
      </c>
    </row>
    <row r="12" spans="1:22" x14ac:dyDescent="0.25">
      <c r="A12">
        <v>0.47</v>
      </c>
      <c r="B12">
        <v>0.27</v>
      </c>
      <c r="D12">
        <v>7</v>
      </c>
      <c r="E12">
        <v>3</v>
      </c>
      <c r="M12">
        <v>0.49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3B138-8CF2-405F-84E0-7063EB9C5C91}">
  <dimension ref="A1:V13"/>
  <sheetViews>
    <sheetView workbookViewId="0">
      <selection activeCell="A11" sqref="A11:K11"/>
    </sheetView>
  </sheetViews>
  <sheetFormatPr defaultRowHeight="13.8" x14ac:dyDescent="0.25"/>
  <sheetData>
    <row r="1" spans="1:22" x14ac:dyDescent="0.25">
      <c r="A1">
        <v>-0.26396410335757386</v>
      </c>
    </row>
    <row r="2" spans="1:22" x14ac:dyDescent="0.25">
      <c r="A2">
        <v>0.9357883335912115</v>
      </c>
      <c r="B2">
        <v>-0.41161544967578234</v>
      </c>
      <c r="M2">
        <f>_xlfn.STDEV.P(A2:B2)</f>
        <v>0.67370189163349692</v>
      </c>
    </row>
    <row r="3" spans="1:22" x14ac:dyDescent="0.25">
      <c r="A3">
        <v>1.5231316725978647</v>
      </c>
      <c r="B3">
        <v>-0.22001691570341136</v>
      </c>
      <c r="C3">
        <v>-0.19279600570613412</v>
      </c>
      <c r="M3">
        <f>_xlfn.STDEV.P(B3:C3)</f>
        <v>1.3610454998638624E-2</v>
      </c>
      <c r="N3">
        <f>_xlfn.STDEV.P(A3:C3)</f>
        <v>0.8153878270156385</v>
      </c>
    </row>
    <row r="4" spans="1:22" x14ac:dyDescent="0.25">
      <c r="A4">
        <v>0.54386507813708806</v>
      </c>
      <c r="B4">
        <v>-0.10397519030166338</v>
      </c>
      <c r="C4">
        <v>9.971469329529245E-2</v>
      </c>
      <c r="D4">
        <v>-0.11924716953389206</v>
      </c>
      <c r="M4">
        <f>_xlfn.STDEV.P(C4:D4)</f>
        <v>0.10948093141459225</v>
      </c>
      <c r="N4">
        <f>_xlfn.STDEV.P(B4:D4)</f>
        <v>9.9814883884027844E-2</v>
      </c>
      <c r="O4">
        <f>_xlfn.STDEV.P(A4:D4)</f>
        <v>0.26766951757019858</v>
      </c>
    </row>
    <row r="5" spans="1:22" x14ac:dyDescent="0.25">
      <c r="A5">
        <v>0.31811852081076897</v>
      </c>
      <c r="B5">
        <v>-0.32134197913729917</v>
      </c>
      <c r="C5">
        <v>0.44771754636233957</v>
      </c>
      <c r="D5">
        <v>0.35781502720188207</v>
      </c>
      <c r="E5">
        <v>-1.6419803600654665</v>
      </c>
      <c r="M5">
        <f>_xlfn.STDEV.P(D5:E5)</f>
        <v>0.99989769363367431</v>
      </c>
      <c r="N5">
        <f>_xlfn.STDEV.P(C5:E5)</f>
        <v>0.96460132202180449</v>
      </c>
      <c r="O5">
        <f>_xlfn.STDEV.P(B5:E5)</f>
        <v>0.83557218121094334</v>
      </c>
      <c r="P5">
        <f>_xlfn.STDEV.P(A5:E5)</f>
        <v>0.78587945625439271</v>
      </c>
    </row>
    <row r="6" spans="1:22" x14ac:dyDescent="0.25">
      <c r="A6">
        <v>0.73154881633916147</v>
      </c>
      <c r="B6">
        <v>-0.12184945023963913</v>
      </c>
      <c r="C6">
        <v>6.2482168330955781E-2</v>
      </c>
      <c r="D6">
        <v>0.66446110866049102</v>
      </c>
      <c r="E6">
        <v>-1.3600654664484453</v>
      </c>
      <c r="F6">
        <v>-0.42210242587601077</v>
      </c>
      <c r="M6">
        <f>_xlfn.STDEV.P(E6:F6)</f>
        <v>0.46898152028621742</v>
      </c>
      <c r="N6">
        <f>_xlfn.STDEV.P(D6:F6)</f>
        <v>0.8272513277506327</v>
      </c>
      <c r="O6">
        <f>_xlfn.STDEV.P(C6:F6)</f>
        <v>0.74077431955294815</v>
      </c>
      <c r="P6">
        <f>_xlfn.STDEV.P(B6:F6)</f>
        <v>0.66499740369307669</v>
      </c>
      <c r="Q6">
        <f>_xlfn.STDEV.P(A6:F6)</f>
        <v>0.70596151356751402</v>
      </c>
    </row>
    <row r="7" spans="1:22" x14ac:dyDescent="0.25">
      <c r="A7">
        <v>0.73278663159523449</v>
      </c>
      <c r="B7">
        <v>9.3656611220749933E-2</v>
      </c>
      <c r="C7">
        <v>0.19728958630527818</v>
      </c>
      <c r="D7">
        <v>0.30796941626231433</v>
      </c>
      <c r="E7">
        <v>1.7708674304418985</v>
      </c>
      <c r="F7">
        <v>1.0867924528301887</v>
      </c>
      <c r="G7">
        <v>-0.14231856738925541</v>
      </c>
      <c r="M7">
        <f>_xlfn.STDEV.P(F7:G7)</f>
        <v>0.61455551010972198</v>
      </c>
      <c r="N7">
        <f>_xlfn.STDEV.P(E7:G7)</f>
        <v>0.79154933427470309</v>
      </c>
      <c r="O7">
        <f>_xlfn.STDEV.P(D7:G7)</f>
        <v>0.7326470981873241</v>
      </c>
      <c r="P7">
        <f>_xlfn.STDEV.P(C7:G7)</f>
        <v>0.69233791263069566</v>
      </c>
      <c r="Q7">
        <f>_xlfn.STDEV.P(B7:G7)</f>
        <v>0.66447564165072559</v>
      </c>
      <c r="R7">
        <f>_xlfn.STDEV.P(A7:G7)</f>
        <v>0.61841566054388553</v>
      </c>
    </row>
    <row r="8" spans="1:22" x14ac:dyDescent="0.25">
      <c r="A8">
        <v>-0.8155655268451184</v>
      </c>
      <c r="B8">
        <v>-0.14970397519030168</v>
      </c>
      <c r="C8">
        <v>0.21968616262482171</v>
      </c>
      <c r="D8">
        <v>0.1646081458609028</v>
      </c>
      <c r="E8">
        <v>-1.2635024549918166</v>
      </c>
      <c r="F8">
        <v>1.682659478885894</v>
      </c>
      <c r="G8">
        <v>1.5692742695570219</v>
      </c>
      <c r="H8">
        <v>-0.41430395913154533</v>
      </c>
      <c r="M8">
        <f>_xlfn.STDEV.P(G8:H8)</f>
        <v>0.99178911434428363</v>
      </c>
      <c r="N8">
        <f>_xlfn.STDEV.P(F8:H8)</f>
        <v>0.96290615992558581</v>
      </c>
      <c r="O8">
        <f>_xlfn.STDEV.P(E8:H8)</f>
        <v>1.2691120580092303</v>
      </c>
      <c r="P8">
        <f>_xlfn.STDEV.P(D8:H8)</f>
        <v>1.1388157451472809</v>
      </c>
      <c r="Q8">
        <f>_xlfn.STDEV.P(C8:H8)</f>
        <v>1.0406866997750348</v>
      </c>
      <c r="R8">
        <f>_xlfn.STDEV.P(B8:H8)</f>
        <v>0.97778676024911781</v>
      </c>
      <c r="S8">
        <f>_xlfn.STDEV.P(A8:H8)</f>
        <v>0.98117743317402473</v>
      </c>
    </row>
    <row r="9" spans="1:22" x14ac:dyDescent="0.25">
      <c r="A9">
        <v>2.0507504254989941</v>
      </c>
      <c r="B9">
        <v>-9.433323935720328E-2</v>
      </c>
      <c r="C9">
        <v>0.2277460770328103</v>
      </c>
      <c r="D9">
        <v>0.36340244081752682</v>
      </c>
      <c r="E9">
        <v>0.62029459901800321</v>
      </c>
      <c r="F9">
        <v>0.84923629829290204</v>
      </c>
      <c r="G9">
        <v>2.0927426955702169</v>
      </c>
      <c r="H9">
        <v>1.9920817369093231</v>
      </c>
      <c r="I9">
        <v>-0.30293517501177208</v>
      </c>
      <c r="M9">
        <f>_xlfn.STDEV.P(H9:I9)</f>
        <v>1.1475084559605477</v>
      </c>
      <c r="N9">
        <f>_xlfn.STDEV.P(G9:I9)</f>
        <v>1.1063708296447157</v>
      </c>
      <c r="O9">
        <f>_xlfn.STDEV.P(F9:I9)</f>
        <v>0.97456434737308539</v>
      </c>
      <c r="P9">
        <f>_xlfn.STDEV.P(E9:I9)</f>
        <v>0.89779912097925096</v>
      </c>
      <c r="Q9">
        <f>_xlfn.STDEV.P(D9:I9)</f>
        <v>0.85862178718260518</v>
      </c>
      <c r="R9">
        <f>_xlfn.STDEV.P(C9:I9)</f>
        <v>0.83264750888658634</v>
      </c>
      <c r="S9">
        <f>_xlfn.STDEV.P(B9:I9)</f>
        <v>0.83727617021372613</v>
      </c>
      <c r="T9">
        <f>_xlfn.STDEV.P(A9:I9)</f>
        <v>0.89354863353361191</v>
      </c>
    </row>
    <row r="10" spans="1:22" x14ac:dyDescent="0.25">
      <c r="A10">
        <v>0.95358192789726148</v>
      </c>
      <c r="B10">
        <v>0.2969833662249789</v>
      </c>
      <c r="C10">
        <v>-0.24079885877318116</v>
      </c>
      <c r="D10">
        <v>0.38567857667989996</v>
      </c>
      <c r="E10">
        <v>0.68126022913256945</v>
      </c>
      <c r="F10">
        <v>0.40467205750224616</v>
      </c>
      <c r="G10">
        <v>0.93666352497643734</v>
      </c>
      <c r="H10">
        <v>2.5254150702426568</v>
      </c>
      <c r="I10">
        <v>1.1186626903154919</v>
      </c>
      <c r="J10">
        <v>-0.14602708435307554</v>
      </c>
      <c r="M10">
        <f>_xlfn.STDEV.P(I10:J10)</f>
        <v>0.63234488733428373</v>
      </c>
      <c r="N10">
        <f>_xlfn.STDEV.P(H10:J10)</f>
        <v>1.0911255997533038</v>
      </c>
      <c r="O10">
        <f>_xlfn.STDEV.P(G10:J10)</f>
        <v>0.95014702132858408</v>
      </c>
      <c r="P10">
        <f>_xlfn.STDEV.P(F10:J10)</f>
        <v>0.89527845523884153</v>
      </c>
      <c r="Q10">
        <f>_xlfn.STDEV.P(E10:J10)</f>
        <v>0.82422441591875095</v>
      </c>
      <c r="R10">
        <f>_xlfn.STDEV.P(D10:J10)</f>
        <v>0.78566512212691686</v>
      </c>
      <c r="S10">
        <f>_xlfn.STDEV.P(C10:J10)</f>
        <v>0.81778080731092806</v>
      </c>
      <c r="T10">
        <f>_xlfn.STDEV.P(B10:J10)</f>
        <v>0.78176631744962533</v>
      </c>
      <c r="U10">
        <f>_xlfn.STDEV.P(A10:J10)</f>
        <v>0.74677188207103007</v>
      </c>
    </row>
    <row r="11" spans="1:22" x14ac:dyDescent="0.25">
      <c r="A11">
        <v>1.6551137242766518</v>
      </c>
      <c r="B11">
        <v>0.60191711305328444</v>
      </c>
      <c r="C11">
        <v>0.60962910128388026</v>
      </c>
      <c r="D11">
        <v>-0.41662990736656375</v>
      </c>
      <c r="E11">
        <v>0.53805237315875609</v>
      </c>
      <c r="F11">
        <v>0.83000898472596585</v>
      </c>
      <c r="G11">
        <v>0.47257304429783226</v>
      </c>
      <c r="H11">
        <v>1.4183908045977012</v>
      </c>
      <c r="I11">
        <v>1.9048814942709151</v>
      </c>
      <c r="J11">
        <v>0.63754282917278515</v>
      </c>
      <c r="K11">
        <v>-0.14658705069663974</v>
      </c>
      <c r="M11">
        <f>_xlfn.STDEV.P(J11:K11)</f>
        <v>0.39206493993471248</v>
      </c>
      <c r="N11">
        <f>_xlfn.STDEV.P(I11:K11)</f>
        <v>0.845217273285925</v>
      </c>
      <c r="O11">
        <f>_xlfn.STDEV.P(H11:K11)</f>
        <v>0.77962661700063307</v>
      </c>
      <c r="P11">
        <f>_xlfn.STDEV.P(G11:K11)</f>
        <v>0.72337363998674553</v>
      </c>
      <c r="Q11">
        <f>_xlfn.STDEV.P(F11:K11)</f>
        <v>0.66042543406102983</v>
      </c>
      <c r="R11">
        <f>_xlfn.STDEV.P(E11:K11)</f>
        <v>0.62127578482422074</v>
      </c>
      <c r="S11">
        <f>_xlfn.STDEV.P(D11:K11)</f>
        <v>0.7083246587137626</v>
      </c>
      <c r="T11">
        <f>_xlfn.STDEV.P(C11:K11)</f>
        <v>0.66796561744072391</v>
      </c>
      <c r="U11">
        <f>_xlfn.STDEV.P(B11:K11)</f>
        <v>0.63385036481682444</v>
      </c>
      <c r="V11">
        <f>_xlfn.STDEV.P(A11:K11)</f>
        <v>0.67050021794407488</v>
      </c>
    </row>
    <row r="12" spans="1:22" x14ac:dyDescent="0.25">
      <c r="A12">
        <v>0.42</v>
      </c>
      <c r="B12">
        <v>0.33</v>
      </c>
      <c r="D12">
        <v>7</v>
      </c>
      <c r="E12">
        <v>3</v>
      </c>
      <c r="M12">
        <f>_xlfn.STDEV.P(J11:K11)</f>
        <v>0.39206493993471248</v>
      </c>
      <c r="N12">
        <f>_xlfn.STDEV.P(I11:J11)</f>
        <v>0.63366933254906499</v>
      </c>
      <c r="O12">
        <f>_xlfn.STDEV.P(H11:I11)</f>
        <v>0.24324534483660668</v>
      </c>
      <c r="P12">
        <f>_xlfn.STDEV.P(G11:H11)</f>
        <v>0.47290888014993443</v>
      </c>
      <c r="Q12">
        <f>_xlfn.STDEV.P(F11:G11)</f>
        <v>0.17871797021406671</v>
      </c>
      <c r="R12">
        <f>_xlfn.STDEV.P(E11:F11)</f>
        <v>0.14597830578360504</v>
      </c>
      <c r="S12">
        <f>_xlfn.STDEV.P(D11:E11)</f>
        <v>0.47734114026265989</v>
      </c>
      <c r="T12">
        <f>_xlfn.STDEV.P(C11:D11)</f>
        <v>0.51312950432522197</v>
      </c>
      <c r="U12">
        <f>_xlfn.STDEV.P(B11:C11)</f>
        <v>3.8559941152979116E-3</v>
      </c>
      <c r="V12">
        <f>_xlfn.STDEV.P(A11:B11)</f>
        <v>0.52659830561168353</v>
      </c>
    </row>
    <row r="13" spans="1:22" x14ac:dyDescent="0.25">
      <c r="M13">
        <v>0.6</v>
      </c>
      <c r="N13">
        <v>0.81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E18C-268C-4C62-B76B-6CE877C96FB6}">
  <dimension ref="A1:Q12"/>
  <sheetViews>
    <sheetView workbookViewId="0">
      <selection activeCell="A14" sqref="A14"/>
    </sheetView>
  </sheetViews>
  <sheetFormatPr defaultRowHeight="13.8" x14ac:dyDescent="0.25"/>
  <cols>
    <col min="1" max="1" width="4.5546875" bestFit="1" customWidth="1"/>
    <col min="2" max="3" width="3.5546875" bestFit="1" customWidth="1"/>
    <col min="4" max="4" width="2.5546875" bestFit="1" customWidth="1"/>
    <col min="5" max="5" width="12.77734375" bestFit="1" customWidth="1"/>
    <col min="6" max="6" width="7.5546875" bestFit="1" customWidth="1"/>
    <col min="7" max="7" width="5.5546875" bestFit="1" customWidth="1"/>
    <col min="8" max="8" width="13.88671875" bestFit="1" customWidth="1"/>
    <col min="9" max="9" width="12.77734375" bestFit="1" customWidth="1"/>
    <col min="10" max="10" width="10.5546875" bestFit="1" customWidth="1"/>
    <col min="11" max="11" width="5.5546875" bestFit="1" customWidth="1"/>
    <col min="12" max="13" width="3.5546875" bestFit="1" customWidth="1"/>
    <col min="14" max="14" width="3.5546875" customWidth="1"/>
    <col min="15" max="15" width="13.88671875" bestFit="1" customWidth="1"/>
    <col min="16" max="16" width="7.5546875" bestFit="1" customWidth="1"/>
    <col min="17" max="17" width="13.88671875" bestFit="1" customWidth="1"/>
  </cols>
  <sheetData>
    <row r="1" spans="1:17" x14ac:dyDescent="0.25">
      <c r="A1">
        <v>607</v>
      </c>
      <c r="B1" s="1">
        <v>25</v>
      </c>
      <c r="C1" s="1">
        <v>22</v>
      </c>
      <c r="D1" s="1">
        <v>5</v>
      </c>
      <c r="E1" s="1">
        <v>9916923.8900000006</v>
      </c>
      <c r="F1" s="1">
        <v>64.63</v>
      </c>
      <c r="G1" s="1">
        <v>1</v>
      </c>
      <c r="L1" s="1"/>
      <c r="M1" s="1"/>
      <c r="N1" s="1"/>
      <c r="O1" s="1"/>
      <c r="P1" s="1"/>
    </row>
    <row r="2" spans="1:17" x14ac:dyDescent="0.25">
      <c r="A2">
        <v>708</v>
      </c>
      <c r="B2" s="1">
        <v>25</v>
      </c>
      <c r="C2" s="1">
        <v>22</v>
      </c>
      <c r="D2" s="1">
        <v>5</v>
      </c>
      <c r="E2" s="1">
        <v>20640148.489999998</v>
      </c>
      <c r="F2" s="1">
        <v>106.97</v>
      </c>
      <c r="G2" s="1">
        <v>9075</v>
      </c>
      <c r="H2">
        <f t="shared" ref="H2:H12" si="0">(E2-E1)/$E$1</f>
        <v>1.0813055256794954</v>
      </c>
      <c r="I2">
        <f t="shared" ref="I2:I12" si="1">F2/F$1</f>
        <v>1.6551137242766518</v>
      </c>
      <c r="K2">
        <v>708</v>
      </c>
      <c r="L2" s="1">
        <v>25</v>
      </c>
      <c r="M2" s="1">
        <v>22</v>
      </c>
      <c r="N2" s="1">
        <v>5</v>
      </c>
      <c r="O2" s="1">
        <v>20640148.489999998</v>
      </c>
      <c r="P2" s="1">
        <v>106.97</v>
      </c>
      <c r="Q2">
        <f t="shared" ref="Q2:Q12" si="2">P2/F$1</f>
        <v>1.6551137242766518</v>
      </c>
    </row>
    <row r="3" spans="1:17" x14ac:dyDescent="0.25">
      <c r="A3">
        <v>709</v>
      </c>
      <c r="B3" s="1">
        <v>50</v>
      </c>
      <c r="C3" s="1">
        <v>92</v>
      </c>
      <c r="E3" s="1">
        <v>47057481.609999999</v>
      </c>
      <c r="F3" s="1">
        <v>133.53</v>
      </c>
      <c r="G3" s="1">
        <v>6330</v>
      </c>
      <c r="H3">
        <f t="shared" si="0"/>
        <v>2.6638636550028014</v>
      </c>
      <c r="I3">
        <f t="shared" si="1"/>
        <v>2.0660683892928984</v>
      </c>
      <c r="K3">
        <v>809</v>
      </c>
      <c r="L3" s="1">
        <v>25</v>
      </c>
      <c r="M3" s="1">
        <v>22</v>
      </c>
      <c r="N3" s="1">
        <v>5</v>
      </c>
      <c r="O3" s="1">
        <v>14048508.939999999</v>
      </c>
      <c r="P3" s="1">
        <v>61.63</v>
      </c>
      <c r="Q3">
        <f t="shared" si="2"/>
        <v>0.95358192789726148</v>
      </c>
    </row>
    <row r="4" spans="1:17" x14ac:dyDescent="0.25">
      <c r="A4">
        <v>710</v>
      </c>
      <c r="B4" s="1">
        <v>50</v>
      </c>
      <c r="C4" s="1">
        <v>92</v>
      </c>
      <c r="E4" s="1">
        <v>65493217.350000001</v>
      </c>
      <c r="F4" s="1">
        <v>97.99</v>
      </c>
      <c r="G4" s="1">
        <v>3749</v>
      </c>
      <c r="H4">
        <f t="shared" si="0"/>
        <v>1.8590175688037878</v>
      </c>
      <c r="I4">
        <f t="shared" si="1"/>
        <v>1.5161689617824541</v>
      </c>
      <c r="K4">
        <v>910</v>
      </c>
      <c r="L4" s="1">
        <v>25</v>
      </c>
      <c r="M4" s="1">
        <v>22</v>
      </c>
      <c r="N4" s="1">
        <v>5</v>
      </c>
      <c r="O4" s="1">
        <v>33948799.130000003</v>
      </c>
      <c r="P4" s="1">
        <v>132.54</v>
      </c>
      <c r="Q4">
        <f t="shared" si="2"/>
        <v>2.0507504254989941</v>
      </c>
    </row>
    <row r="5" spans="1:17" x14ac:dyDescent="0.25">
      <c r="A5">
        <v>711</v>
      </c>
      <c r="B5" s="1">
        <v>50</v>
      </c>
      <c r="C5" s="1">
        <v>92</v>
      </c>
      <c r="E5" s="1">
        <v>72084874.140000001</v>
      </c>
      <c r="F5" s="1">
        <v>79.78</v>
      </c>
      <c r="G5" s="1">
        <v>4598</v>
      </c>
      <c r="H5">
        <f t="shared" si="0"/>
        <v>0.66468764539444281</v>
      </c>
      <c r="I5">
        <f t="shared" si="1"/>
        <v>1.2344112641188303</v>
      </c>
      <c r="K5">
        <v>1011</v>
      </c>
      <c r="L5" s="1">
        <v>25</v>
      </c>
      <c r="M5" s="1">
        <v>22</v>
      </c>
      <c r="N5" s="1">
        <v>5</v>
      </c>
      <c r="O5" s="1">
        <v>-13954329.050000001</v>
      </c>
      <c r="P5" s="1">
        <v>-52.71</v>
      </c>
      <c r="Q5">
        <f t="shared" si="2"/>
        <v>-0.8155655268451184</v>
      </c>
    </row>
    <row r="6" spans="1:17" x14ac:dyDescent="0.25">
      <c r="A6">
        <v>712</v>
      </c>
      <c r="B6" s="1">
        <v>50</v>
      </c>
      <c r="C6" s="1">
        <v>92</v>
      </c>
      <c r="E6" s="1">
        <v>94996587.030000001</v>
      </c>
      <c r="F6" s="1">
        <v>81.540000000000006</v>
      </c>
      <c r="G6" s="1">
        <v>1030</v>
      </c>
      <c r="H6">
        <f t="shared" si="0"/>
        <v>2.3103649018728123</v>
      </c>
      <c r="I6">
        <f t="shared" si="1"/>
        <v>1.2616431997524371</v>
      </c>
      <c r="K6">
        <v>1112</v>
      </c>
      <c r="L6" s="1">
        <v>25</v>
      </c>
      <c r="M6" s="1">
        <v>22</v>
      </c>
      <c r="N6" s="1">
        <v>5</v>
      </c>
      <c r="O6" s="1">
        <v>13144718.300000001</v>
      </c>
      <c r="P6" s="1">
        <v>47.36</v>
      </c>
      <c r="Q6">
        <f t="shared" si="2"/>
        <v>0.73278663159523449</v>
      </c>
    </row>
    <row r="7" spans="1:17" x14ac:dyDescent="0.25">
      <c r="A7">
        <v>713</v>
      </c>
      <c r="B7" s="1">
        <v>50</v>
      </c>
      <c r="C7" s="1">
        <v>92</v>
      </c>
      <c r="E7" s="1">
        <v>99474694.349999994</v>
      </c>
      <c r="F7" s="1">
        <v>69.73</v>
      </c>
      <c r="G7" s="1">
        <v>2779</v>
      </c>
      <c r="H7">
        <f t="shared" si="0"/>
        <v>0.45156213455622202</v>
      </c>
      <c r="I7">
        <f t="shared" si="1"/>
        <v>1.0789107225746559</v>
      </c>
      <c r="K7">
        <v>1213</v>
      </c>
      <c r="L7" s="1">
        <v>25</v>
      </c>
      <c r="M7" s="1">
        <v>22</v>
      </c>
      <c r="N7" s="1">
        <v>5</v>
      </c>
      <c r="O7" s="1">
        <v>15194782.640000001</v>
      </c>
      <c r="P7" s="1">
        <v>47.28</v>
      </c>
      <c r="Q7">
        <f t="shared" si="2"/>
        <v>0.73154881633916147</v>
      </c>
    </row>
    <row r="8" spans="1:17" x14ac:dyDescent="0.25">
      <c r="A8">
        <v>714</v>
      </c>
      <c r="B8" s="1">
        <v>50</v>
      </c>
      <c r="C8" s="1">
        <v>92</v>
      </c>
      <c r="E8" s="1">
        <v>109331506.27</v>
      </c>
      <c r="F8" s="1">
        <v>58.4</v>
      </c>
      <c r="G8" s="1">
        <v>3635</v>
      </c>
      <c r="H8">
        <f t="shared" si="0"/>
        <v>0.99393844596703884</v>
      </c>
      <c r="I8">
        <f t="shared" si="1"/>
        <v>0.90360513693331279</v>
      </c>
      <c r="K8">
        <v>1314</v>
      </c>
      <c r="L8" s="1">
        <v>25</v>
      </c>
      <c r="M8" s="1">
        <v>22</v>
      </c>
      <c r="N8" s="1">
        <v>5</v>
      </c>
      <c r="O8" s="1">
        <v>7458332.9000000004</v>
      </c>
      <c r="P8" s="1">
        <v>20.56</v>
      </c>
      <c r="Q8">
        <f t="shared" si="2"/>
        <v>0.31811852081076897</v>
      </c>
    </row>
    <row r="9" spans="1:17" x14ac:dyDescent="0.25">
      <c r="A9">
        <v>715</v>
      </c>
      <c r="B9" s="1">
        <v>50</v>
      </c>
      <c r="C9" s="1">
        <v>92</v>
      </c>
      <c r="E9" s="1">
        <v>139338098.59999999</v>
      </c>
      <c r="F9" s="1">
        <v>49.01</v>
      </c>
      <c r="G9" s="1">
        <v>2314</v>
      </c>
      <c r="H9">
        <f t="shared" si="0"/>
        <v>3.0257963722256616</v>
      </c>
      <c r="I9">
        <f t="shared" si="1"/>
        <v>0.75831657125174068</v>
      </c>
      <c r="K9">
        <v>1415</v>
      </c>
      <c r="L9" s="1">
        <v>25</v>
      </c>
      <c r="M9" s="1">
        <v>22</v>
      </c>
      <c r="N9" s="1">
        <v>5</v>
      </c>
      <c r="O9" s="1">
        <v>15060063.960000001</v>
      </c>
      <c r="P9" s="1">
        <v>35.15</v>
      </c>
      <c r="Q9">
        <f t="shared" si="2"/>
        <v>0.54386507813708806</v>
      </c>
    </row>
    <row r="10" spans="1:17" x14ac:dyDescent="0.25">
      <c r="A10">
        <v>716</v>
      </c>
      <c r="B10" s="1">
        <v>50</v>
      </c>
      <c r="C10" s="1">
        <v>92</v>
      </c>
      <c r="E10" s="1">
        <v>172497553.13</v>
      </c>
      <c r="F10" s="1">
        <v>51.75</v>
      </c>
      <c r="G10" s="1">
        <v>1022</v>
      </c>
      <c r="H10">
        <f t="shared" si="0"/>
        <v>3.3437238097024458</v>
      </c>
      <c r="I10">
        <f t="shared" si="1"/>
        <v>0.80071174377224208</v>
      </c>
      <c r="K10">
        <v>1516</v>
      </c>
      <c r="L10" s="1">
        <v>25</v>
      </c>
      <c r="M10" s="1">
        <v>22</v>
      </c>
      <c r="N10" s="1">
        <v>5</v>
      </c>
      <c r="O10" s="1">
        <v>41849921.420000002</v>
      </c>
      <c r="P10" s="1">
        <v>98.44</v>
      </c>
      <c r="Q10">
        <f t="shared" si="2"/>
        <v>1.5231316725978647</v>
      </c>
    </row>
    <row r="11" spans="1:17" x14ac:dyDescent="0.25">
      <c r="A11">
        <v>717</v>
      </c>
      <c r="B11" s="1">
        <v>50</v>
      </c>
      <c r="C11" s="1">
        <v>92</v>
      </c>
      <c r="E11" s="1">
        <v>196869707.90000001</v>
      </c>
      <c r="F11" s="1">
        <v>53.18</v>
      </c>
      <c r="G11" s="1">
        <v>354</v>
      </c>
      <c r="H11">
        <f t="shared" si="0"/>
        <v>2.4576325320572776</v>
      </c>
      <c r="I11">
        <f t="shared" si="1"/>
        <v>0.82283769147454744</v>
      </c>
      <c r="K11">
        <v>1617</v>
      </c>
      <c r="L11" s="1">
        <v>25</v>
      </c>
      <c r="M11" s="1">
        <v>22</v>
      </c>
      <c r="N11" s="1">
        <v>5</v>
      </c>
      <c r="O11" s="1">
        <v>27683659.82</v>
      </c>
      <c r="P11" s="1">
        <v>60.48</v>
      </c>
      <c r="Q11">
        <f t="shared" si="2"/>
        <v>0.9357883335912115</v>
      </c>
    </row>
    <row r="12" spans="1:17" x14ac:dyDescent="0.25">
      <c r="A12">
        <v>718</v>
      </c>
      <c r="B12" s="1">
        <v>50</v>
      </c>
      <c r="C12" s="1">
        <v>92</v>
      </c>
      <c r="E12" s="1">
        <v>196244465.94</v>
      </c>
      <c r="F12" s="1">
        <v>48.2</v>
      </c>
      <c r="G12" s="1">
        <v>424</v>
      </c>
      <c r="H12">
        <f t="shared" si="0"/>
        <v>-6.3047974042685556E-2</v>
      </c>
      <c r="I12">
        <f t="shared" si="1"/>
        <v>0.74578369178400128</v>
      </c>
      <c r="K12">
        <v>1718</v>
      </c>
      <c r="L12" s="1">
        <v>25</v>
      </c>
      <c r="M12" s="1">
        <v>22</v>
      </c>
      <c r="N12" s="1">
        <v>5</v>
      </c>
      <c r="O12" s="1">
        <v>-7529051.8899999997</v>
      </c>
      <c r="P12" s="1">
        <v>-17.059999999999999</v>
      </c>
      <c r="Q12">
        <f t="shared" si="2"/>
        <v>-0.26396410335757386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756F-273A-4644-8EF8-9269FC39F56F}">
  <dimension ref="A1:Z13"/>
  <sheetViews>
    <sheetView workbookViewId="0">
      <selection activeCell="A13" sqref="A13"/>
    </sheetView>
  </sheetViews>
  <sheetFormatPr defaultRowHeight="13.8" x14ac:dyDescent="0.25"/>
  <cols>
    <col min="1" max="1" width="4.5546875" bestFit="1" customWidth="1"/>
    <col min="2" max="4" width="3.5546875" bestFit="1" customWidth="1"/>
    <col min="5" max="5" width="12.77734375" bestFit="1" customWidth="1"/>
    <col min="6" max="6" width="7.5546875" bestFit="1" customWidth="1"/>
    <col min="7" max="7" width="5.5546875" bestFit="1" customWidth="1"/>
    <col min="8" max="8" width="13.88671875" bestFit="1" customWidth="1"/>
    <col min="9" max="9" width="12.77734375" bestFit="1" customWidth="1"/>
    <col min="11" max="11" width="5.5546875" bestFit="1" customWidth="1"/>
    <col min="12" max="12" width="3.5546875" bestFit="1" customWidth="1"/>
    <col min="13" max="13" width="2.5546875" bestFit="1" customWidth="1"/>
    <col min="14" max="14" width="3.5546875" bestFit="1" customWidth="1"/>
    <col min="15" max="15" width="13.88671875" bestFit="1" customWidth="1"/>
    <col min="16" max="16" width="7.5546875" bestFit="1" customWidth="1"/>
    <col min="17" max="17" width="13.88671875" bestFit="1" customWidth="1"/>
    <col min="19" max="19" width="5.5546875" bestFit="1" customWidth="1"/>
    <col min="20" max="22" width="3.5546875" bestFit="1" customWidth="1"/>
    <col min="23" max="23" width="13.88671875" bestFit="1" customWidth="1"/>
    <col min="24" max="25" width="7.5546875" bestFit="1" customWidth="1"/>
    <col min="26" max="26" width="13.88671875" bestFit="1" customWidth="1"/>
  </cols>
  <sheetData>
    <row r="1" spans="1:26" x14ac:dyDescent="0.25">
      <c r="A1">
        <v>608</v>
      </c>
      <c r="B1" s="1">
        <v>11</v>
      </c>
      <c r="C1" s="1">
        <v>8</v>
      </c>
      <c r="D1" s="1">
        <v>24</v>
      </c>
      <c r="E1" s="1">
        <v>51385520.950000003</v>
      </c>
      <c r="F1" s="1">
        <v>128.94999999999999</v>
      </c>
      <c r="G1" s="1">
        <v>1</v>
      </c>
    </row>
    <row r="2" spans="1:26" x14ac:dyDescent="0.25">
      <c r="A2">
        <v>809</v>
      </c>
      <c r="B2" s="1">
        <v>32</v>
      </c>
      <c r="C2" s="1">
        <v>53</v>
      </c>
      <c r="E2" s="1">
        <v>13576260.73</v>
      </c>
      <c r="F2" s="1">
        <v>77.150000000000006</v>
      </c>
      <c r="G2" s="1">
        <v>6639</v>
      </c>
      <c r="H2">
        <f t="shared" ref="H2:H11" si="0">(E2-E1)/$E$1</f>
        <v>-0.73579598923964973</v>
      </c>
      <c r="I2">
        <f t="shared" ref="I2:I11" si="1">F2/F$1</f>
        <v>0.59829391236913543</v>
      </c>
      <c r="K2">
        <v>809</v>
      </c>
      <c r="L2" s="1">
        <v>11</v>
      </c>
      <c r="M2" s="1">
        <v>8</v>
      </c>
      <c r="N2" s="1">
        <v>24</v>
      </c>
      <c r="O2" s="1">
        <v>24698263.390000001</v>
      </c>
      <c r="P2" s="1">
        <v>107.52</v>
      </c>
      <c r="Q2">
        <f t="shared" ref="Q2:Q11" si="2">P2/F$1</f>
        <v>0.83381155486622727</v>
      </c>
      <c r="S2">
        <v>607</v>
      </c>
      <c r="T2" s="1">
        <v>25</v>
      </c>
      <c r="U2" s="1">
        <v>22</v>
      </c>
      <c r="V2" s="1">
        <v>5</v>
      </c>
      <c r="W2" s="1">
        <v>14048508.939999999</v>
      </c>
      <c r="X2" s="1">
        <v>61.63</v>
      </c>
      <c r="Y2" s="1">
        <v>64.63</v>
      </c>
      <c r="Z2">
        <f t="shared" ref="Z2:Z3" si="3">X2/Y2</f>
        <v>0.95358192789726148</v>
      </c>
    </row>
    <row r="3" spans="1:26" x14ac:dyDescent="0.25">
      <c r="A3">
        <v>810</v>
      </c>
      <c r="B3" s="1">
        <v>32</v>
      </c>
      <c r="C3" s="1">
        <v>53</v>
      </c>
      <c r="E3" s="1">
        <v>32626917.719999999</v>
      </c>
      <c r="F3" s="1">
        <v>73.180000000000007</v>
      </c>
      <c r="G3" s="1">
        <v>3401</v>
      </c>
      <c r="H3">
        <f t="shared" si="0"/>
        <v>0.37073978501720334</v>
      </c>
      <c r="I3">
        <f t="shared" si="1"/>
        <v>0.5675067855758047</v>
      </c>
      <c r="K3">
        <v>910</v>
      </c>
      <c r="L3" s="1">
        <v>11</v>
      </c>
      <c r="M3" s="1">
        <v>8</v>
      </c>
      <c r="N3" s="1">
        <v>24</v>
      </c>
      <c r="O3" s="1">
        <v>22692783.739999998</v>
      </c>
      <c r="P3" s="1">
        <v>88.52</v>
      </c>
      <c r="Q3">
        <f t="shared" si="2"/>
        <v>0.68646762310973253</v>
      </c>
      <c r="S3">
        <v>708</v>
      </c>
      <c r="T3" s="1">
        <v>11</v>
      </c>
      <c r="U3" s="1">
        <v>5</v>
      </c>
      <c r="V3" s="1">
        <v>5</v>
      </c>
      <c r="W3" s="1">
        <v>24283242.219999999</v>
      </c>
      <c r="X3" s="1">
        <v>106.75</v>
      </c>
      <c r="Y3" s="1">
        <v>177.35</v>
      </c>
      <c r="Z3">
        <f t="shared" si="3"/>
        <v>0.60191711305328444</v>
      </c>
    </row>
    <row r="4" spans="1:26" x14ac:dyDescent="0.25">
      <c r="A4">
        <v>811</v>
      </c>
      <c r="B4" s="1">
        <v>32</v>
      </c>
      <c r="C4" s="1">
        <v>53</v>
      </c>
      <c r="E4" s="1">
        <v>36766273.090000004</v>
      </c>
      <c r="F4" s="1">
        <v>52.3</v>
      </c>
      <c r="G4" s="1">
        <v>6010</v>
      </c>
      <c r="H4">
        <f t="shared" si="0"/>
        <v>8.0554897439450879E-2</v>
      </c>
      <c r="I4">
        <f t="shared" si="1"/>
        <v>0.4055835595191935</v>
      </c>
      <c r="K4">
        <v>1011</v>
      </c>
      <c r="L4" s="1">
        <v>11</v>
      </c>
      <c r="M4" s="1">
        <v>8</v>
      </c>
      <c r="N4" s="1">
        <v>24</v>
      </c>
      <c r="O4" s="1">
        <v>-3448312.77</v>
      </c>
      <c r="P4" s="1">
        <v>-12.92</v>
      </c>
      <c r="Q4">
        <f t="shared" si="2"/>
        <v>-0.10019387359441645</v>
      </c>
      <c r="S4" s="1"/>
      <c r="T4" s="1"/>
      <c r="U4" s="1"/>
      <c r="V4" s="1"/>
      <c r="W4" s="1"/>
      <c r="X4" s="1"/>
      <c r="Y4" s="1"/>
    </row>
    <row r="5" spans="1:26" x14ac:dyDescent="0.25">
      <c r="A5">
        <v>812</v>
      </c>
      <c r="B5" s="1">
        <v>32</v>
      </c>
      <c r="C5" s="1">
        <v>53</v>
      </c>
      <c r="E5" s="1">
        <v>59736349.539999999</v>
      </c>
      <c r="F5" s="1">
        <v>57.8</v>
      </c>
      <c r="G5" s="1">
        <v>4323</v>
      </c>
      <c r="H5">
        <f t="shared" si="0"/>
        <v>0.44701456802103307</v>
      </c>
      <c r="I5">
        <f t="shared" si="1"/>
        <v>0.44823575029081042</v>
      </c>
      <c r="K5">
        <v>1112</v>
      </c>
      <c r="L5" s="1">
        <v>11</v>
      </c>
      <c r="M5" s="1">
        <v>8</v>
      </c>
      <c r="N5" s="1">
        <v>24</v>
      </c>
      <c r="O5" s="1">
        <v>-2104618.9300000002</v>
      </c>
      <c r="P5" s="1">
        <v>-7.41</v>
      </c>
      <c r="Q5">
        <f t="shared" si="2"/>
        <v>-5.7464133385032964E-2</v>
      </c>
      <c r="S5" s="1"/>
      <c r="T5" s="1"/>
      <c r="U5" s="1"/>
      <c r="V5" s="1"/>
      <c r="W5" s="1"/>
      <c r="X5" s="1"/>
      <c r="Y5" s="1"/>
    </row>
    <row r="6" spans="1:26" x14ac:dyDescent="0.25">
      <c r="A6">
        <v>813</v>
      </c>
      <c r="B6" s="1">
        <v>32</v>
      </c>
      <c r="C6" s="1">
        <v>53</v>
      </c>
      <c r="E6" s="1">
        <v>67452250.030000001</v>
      </c>
      <c r="F6" s="1">
        <v>52.16</v>
      </c>
      <c r="G6" s="1">
        <v>3867</v>
      </c>
      <c r="H6">
        <f t="shared" si="0"/>
        <v>0.15015709381457581</v>
      </c>
      <c r="I6">
        <f t="shared" si="1"/>
        <v>0.40449786739046145</v>
      </c>
      <c r="K6">
        <v>1213</v>
      </c>
      <c r="L6" s="1">
        <v>11</v>
      </c>
      <c r="M6" s="1">
        <v>8</v>
      </c>
      <c r="N6" s="1">
        <v>24</v>
      </c>
      <c r="O6" s="1">
        <v>7653200.2699999996</v>
      </c>
      <c r="P6" s="1">
        <v>23.82</v>
      </c>
      <c r="Q6">
        <f t="shared" si="2"/>
        <v>0.18472276075998451</v>
      </c>
      <c r="S6" s="1"/>
      <c r="T6" s="1"/>
      <c r="U6" s="1"/>
      <c r="V6" s="1"/>
      <c r="W6" s="1"/>
      <c r="X6" s="1"/>
      <c r="Y6" s="1"/>
    </row>
    <row r="7" spans="1:26" x14ac:dyDescent="0.25">
      <c r="A7">
        <v>814</v>
      </c>
      <c r="B7" s="1">
        <v>32</v>
      </c>
      <c r="C7" s="1">
        <v>53</v>
      </c>
      <c r="E7" s="1">
        <v>76364039.989999995</v>
      </c>
      <c r="F7" s="1">
        <v>43.45</v>
      </c>
      <c r="G7" s="1">
        <v>4997</v>
      </c>
      <c r="H7">
        <f t="shared" si="0"/>
        <v>0.17342998173885388</v>
      </c>
      <c r="I7">
        <f t="shared" si="1"/>
        <v>0.33695230709577362</v>
      </c>
      <c r="K7">
        <v>1314</v>
      </c>
      <c r="L7" s="1">
        <v>11</v>
      </c>
      <c r="M7" s="1">
        <v>8</v>
      </c>
      <c r="N7" s="1">
        <v>24</v>
      </c>
      <c r="O7" s="1">
        <v>3849011.44</v>
      </c>
      <c r="P7" s="1">
        <v>9.7200000000000006</v>
      </c>
      <c r="Q7">
        <f t="shared" si="2"/>
        <v>7.5378053509112072E-2</v>
      </c>
      <c r="S7" s="1"/>
      <c r="T7" s="1"/>
      <c r="U7" s="1"/>
      <c r="V7" s="1"/>
      <c r="W7" s="1"/>
      <c r="X7" s="1"/>
      <c r="Y7" s="1"/>
    </row>
    <row r="8" spans="1:26" x14ac:dyDescent="0.25">
      <c r="A8">
        <v>815</v>
      </c>
      <c r="B8" s="1">
        <v>32</v>
      </c>
      <c r="C8" s="1">
        <v>53</v>
      </c>
      <c r="E8" s="1">
        <v>96281585.730000004</v>
      </c>
      <c r="F8" s="1">
        <v>38.44</v>
      </c>
      <c r="G8" s="1">
        <v>4516</v>
      </c>
      <c r="H8">
        <f t="shared" si="0"/>
        <v>0.38761007715345558</v>
      </c>
      <c r="I8">
        <f t="shared" si="1"/>
        <v>0.29810003877471891</v>
      </c>
      <c r="K8">
        <v>1415</v>
      </c>
      <c r="L8" s="1">
        <v>11</v>
      </c>
      <c r="M8" s="1">
        <v>8</v>
      </c>
      <c r="N8" s="1">
        <v>24</v>
      </c>
      <c r="O8" s="1">
        <v>-4714046.7699999996</v>
      </c>
      <c r="P8" s="1">
        <v>-10.8</v>
      </c>
      <c r="Q8">
        <f t="shared" si="2"/>
        <v>-8.3753392787902295E-2</v>
      </c>
      <c r="S8" s="1"/>
      <c r="T8" s="1"/>
      <c r="U8" s="1"/>
      <c r="V8" s="1"/>
      <c r="W8" s="1"/>
      <c r="X8" s="1"/>
      <c r="Y8" s="1"/>
    </row>
    <row r="9" spans="1:26" x14ac:dyDescent="0.25">
      <c r="A9">
        <v>816</v>
      </c>
      <c r="B9" s="1">
        <v>32</v>
      </c>
      <c r="C9" s="1">
        <v>53</v>
      </c>
      <c r="E9" s="1">
        <v>122824729.75</v>
      </c>
      <c r="F9" s="1">
        <v>41</v>
      </c>
      <c r="G9" s="1">
        <v>3431</v>
      </c>
      <c r="H9">
        <f t="shared" si="0"/>
        <v>0.51654908871756788</v>
      </c>
      <c r="I9">
        <f t="shared" si="1"/>
        <v>0.3179526948429624</v>
      </c>
      <c r="K9">
        <v>1516</v>
      </c>
      <c r="L9" s="1">
        <v>11</v>
      </c>
      <c r="M9" s="1">
        <v>8</v>
      </c>
      <c r="N9" s="1">
        <v>24</v>
      </c>
      <c r="O9" s="1">
        <v>11864204.720000001</v>
      </c>
      <c r="P9" s="1">
        <v>26.61</v>
      </c>
      <c r="Q9">
        <f t="shared" si="2"/>
        <v>0.20635905389685927</v>
      </c>
      <c r="S9" s="1"/>
      <c r="T9" s="1"/>
      <c r="U9" s="1"/>
      <c r="V9" s="1"/>
      <c r="W9" s="1"/>
      <c r="X9" s="1"/>
      <c r="Y9" s="1"/>
    </row>
    <row r="10" spans="1:26" x14ac:dyDescent="0.25">
      <c r="A10">
        <v>817</v>
      </c>
      <c r="B10" s="1">
        <v>32</v>
      </c>
      <c r="C10" s="1">
        <v>53</v>
      </c>
      <c r="E10" s="1">
        <v>146078118.99000001</v>
      </c>
      <c r="F10" s="1">
        <v>43.36</v>
      </c>
      <c r="G10" s="1">
        <v>3052</v>
      </c>
      <c r="H10">
        <f t="shared" si="0"/>
        <v>0.45252804311600558</v>
      </c>
      <c r="I10">
        <f t="shared" si="1"/>
        <v>0.3362543621558744</v>
      </c>
      <c r="K10">
        <v>1617</v>
      </c>
      <c r="L10" s="1">
        <v>11</v>
      </c>
      <c r="M10" s="1">
        <v>8</v>
      </c>
      <c r="N10" s="1">
        <v>24</v>
      </c>
      <c r="O10" s="1">
        <v>-636030.28</v>
      </c>
      <c r="P10" s="1">
        <v>-1.43</v>
      </c>
      <c r="Q10">
        <f t="shared" si="2"/>
        <v>-1.1089569600620396E-2</v>
      </c>
      <c r="S10" s="1"/>
      <c r="T10" s="1"/>
      <c r="U10" s="1"/>
      <c r="V10" s="1"/>
      <c r="W10" s="1"/>
      <c r="X10" s="1"/>
      <c r="Y10" s="1"/>
    </row>
    <row r="11" spans="1:26" x14ac:dyDescent="0.25">
      <c r="A11">
        <v>818</v>
      </c>
      <c r="B11" s="1">
        <v>32</v>
      </c>
      <c r="C11" s="1">
        <v>53</v>
      </c>
      <c r="E11" s="1">
        <v>139739570.53999999</v>
      </c>
      <c r="F11" s="1">
        <v>37.35</v>
      </c>
      <c r="G11" s="1">
        <v>3800</v>
      </c>
      <c r="H11">
        <f t="shared" si="0"/>
        <v>-0.12335281092445589</v>
      </c>
      <c r="I11">
        <f t="shared" si="1"/>
        <v>0.28964715005816211</v>
      </c>
      <c r="K11">
        <v>1718</v>
      </c>
      <c r="L11" s="1">
        <v>11</v>
      </c>
      <c r="M11" s="1">
        <v>8</v>
      </c>
      <c r="N11" s="1">
        <v>24</v>
      </c>
      <c r="O11" s="1">
        <v>-18475579.940000001</v>
      </c>
      <c r="P11" s="1">
        <v>-40.68</v>
      </c>
      <c r="Q11">
        <f t="shared" si="2"/>
        <v>-0.31547111283443197</v>
      </c>
      <c r="S11" s="1"/>
      <c r="T11" s="1"/>
      <c r="U11" s="1"/>
      <c r="V11" s="1"/>
      <c r="W11" s="1"/>
      <c r="X11" s="1"/>
      <c r="Y11" s="1"/>
    </row>
    <row r="12" spans="1:26" x14ac:dyDescent="0.25">
      <c r="S12" s="1"/>
      <c r="T12" s="1"/>
      <c r="U12" s="1"/>
      <c r="V12" s="1"/>
      <c r="W12" s="1"/>
      <c r="X12" s="1"/>
      <c r="Y12" s="1"/>
    </row>
    <row r="13" spans="1:26" x14ac:dyDescent="0.25">
      <c r="A13" s="1"/>
      <c r="B13" s="1"/>
      <c r="C13" s="1"/>
      <c r="E1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5E91-A67F-4B80-9EE3-8F1F0C799D2E}">
  <dimension ref="A1:Z12"/>
  <sheetViews>
    <sheetView workbookViewId="0">
      <selection activeCell="A12" sqref="A12"/>
    </sheetView>
  </sheetViews>
  <sheetFormatPr defaultRowHeight="13.8" x14ac:dyDescent="0.25"/>
  <cols>
    <col min="1" max="1" width="4.5546875" bestFit="1" customWidth="1"/>
    <col min="2" max="4" width="3.5546875" bestFit="1" customWidth="1"/>
    <col min="5" max="5" width="12.77734375" bestFit="1" customWidth="1"/>
    <col min="6" max="6" width="7.5546875" bestFit="1" customWidth="1"/>
    <col min="7" max="7" width="5.5546875" bestFit="1" customWidth="1"/>
    <col min="8" max="8" width="13.88671875" bestFit="1" customWidth="1"/>
    <col min="9" max="9" width="12.77734375" bestFit="1" customWidth="1"/>
    <col min="11" max="11" width="5.5546875" bestFit="1" customWidth="1"/>
    <col min="12" max="14" width="3.5546875" bestFit="1" customWidth="1"/>
    <col min="15" max="15" width="13.88671875" bestFit="1" customWidth="1"/>
    <col min="16" max="16" width="7.5546875" bestFit="1" customWidth="1"/>
    <col min="17" max="17" width="13.88671875" bestFit="1" customWidth="1"/>
    <col min="19" max="19" width="5.5546875" bestFit="1" customWidth="1"/>
    <col min="20" max="22" width="3.5546875" bestFit="1" customWidth="1"/>
    <col min="23" max="23" width="13.88671875" bestFit="1" customWidth="1"/>
    <col min="24" max="25" width="7.5546875" bestFit="1" customWidth="1"/>
    <col min="26" max="26" width="13.88671875" bestFit="1" customWidth="1"/>
  </cols>
  <sheetData>
    <row r="1" spans="1:26" x14ac:dyDescent="0.25">
      <c r="A1">
        <v>609</v>
      </c>
      <c r="B1" s="1">
        <v>19</v>
      </c>
      <c r="C1" s="1">
        <v>24</v>
      </c>
      <c r="D1" s="1">
        <v>24</v>
      </c>
      <c r="E1" s="1">
        <v>100344094.14</v>
      </c>
      <c r="F1" s="1">
        <v>147.01</v>
      </c>
      <c r="G1" s="1">
        <v>1</v>
      </c>
    </row>
    <row r="2" spans="1:26" x14ac:dyDescent="0.25">
      <c r="A2">
        <v>910</v>
      </c>
      <c r="B2" s="1">
        <v>82</v>
      </c>
      <c r="C2" s="1">
        <v>65</v>
      </c>
      <c r="E2" s="1">
        <v>13299425.16</v>
      </c>
      <c r="F2" s="1">
        <v>60.46</v>
      </c>
      <c r="G2" s="1">
        <v>5114</v>
      </c>
      <c r="H2">
        <f t="shared" ref="H2:H10" si="0">(E2-E1)/$E$1</f>
        <v>-0.86746180456375788</v>
      </c>
      <c r="I2">
        <f t="shared" ref="I2:I10" si="1">F2/F$1</f>
        <v>0.41126453982722266</v>
      </c>
      <c r="K2">
        <v>910</v>
      </c>
      <c r="L2" s="1">
        <v>19</v>
      </c>
      <c r="M2" s="1">
        <v>24</v>
      </c>
      <c r="N2" s="1">
        <v>24</v>
      </c>
      <c r="O2" s="1">
        <v>31175995.16</v>
      </c>
      <c r="P2" s="1">
        <v>121.8</v>
      </c>
      <c r="Q2">
        <f t="shared" ref="Q2:Q10" si="2">P2/F$1</f>
        <v>0.82851506700224475</v>
      </c>
      <c r="S2">
        <v>607</v>
      </c>
      <c r="T2" s="1">
        <v>25</v>
      </c>
      <c r="U2" s="1">
        <v>22</v>
      </c>
      <c r="V2" s="1">
        <v>5</v>
      </c>
      <c r="W2" s="1">
        <v>33948799.130000003</v>
      </c>
      <c r="X2" s="1">
        <v>132.54</v>
      </c>
      <c r="Y2" s="1">
        <v>64.63</v>
      </c>
      <c r="Z2">
        <f t="shared" ref="Z2:Z4" si="3">X2/Y2</f>
        <v>2.0507504254989941</v>
      </c>
    </row>
    <row r="3" spans="1:26" x14ac:dyDescent="0.25">
      <c r="A3">
        <v>911</v>
      </c>
      <c r="B3" s="1">
        <v>82</v>
      </c>
      <c r="C3" s="1">
        <v>65</v>
      </c>
      <c r="E3" s="1">
        <v>23386208.34</v>
      </c>
      <c r="F3" s="1">
        <v>53.23</v>
      </c>
      <c r="G3" s="1">
        <v>3229</v>
      </c>
      <c r="H3">
        <f t="shared" si="0"/>
        <v>0.10052194168923313</v>
      </c>
      <c r="I3">
        <f t="shared" si="1"/>
        <v>0.36208421195837021</v>
      </c>
      <c r="K3">
        <v>1011</v>
      </c>
      <c r="L3" s="1">
        <v>19</v>
      </c>
      <c r="M3" s="1">
        <v>24</v>
      </c>
      <c r="N3" s="1">
        <v>24</v>
      </c>
      <c r="O3" s="1">
        <v>-12990182.050000001</v>
      </c>
      <c r="P3" s="1">
        <v>-49.27</v>
      </c>
      <c r="Q3">
        <f t="shared" si="2"/>
        <v>-0.33514726889327262</v>
      </c>
      <c r="S3">
        <v>708</v>
      </c>
      <c r="T3" s="1">
        <v>11</v>
      </c>
      <c r="U3" s="1">
        <v>5</v>
      </c>
      <c r="V3" s="1">
        <v>5</v>
      </c>
      <c r="W3" s="1">
        <v>13300361.32</v>
      </c>
      <c r="X3" s="1">
        <v>52.67</v>
      </c>
      <c r="Y3" s="1">
        <v>177.35</v>
      </c>
      <c r="Z3">
        <f t="shared" si="3"/>
        <v>0.2969833662249789</v>
      </c>
    </row>
    <row r="4" spans="1:26" x14ac:dyDescent="0.25">
      <c r="A4">
        <v>912</v>
      </c>
      <c r="B4" s="1">
        <v>82</v>
      </c>
      <c r="C4" s="1">
        <v>65</v>
      </c>
      <c r="E4" s="1">
        <v>40614251.479999997</v>
      </c>
      <c r="F4" s="1">
        <v>61.71</v>
      </c>
      <c r="G4" s="1">
        <v>1916</v>
      </c>
      <c r="H4">
        <f t="shared" si="0"/>
        <v>0.1716896573500723</v>
      </c>
      <c r="I4">
        <f t="shared" si="1"/>
        <v>0.41976736276443782</v>
      </c>
      <c r="K4">
        <v>1112</v>
      </c>
      <c r="L4" s="1">
        <v>19</v>
      </c>
      <c r="M4" s="1">
        <v>24</v>
      </c>
      <c r="N4" s="1">
        <v>24</v>
      </c>
      <c r="O4" s="1">
        <v>11280108.949999999</v>
      </c>
      <c r="P4" s="1">
        <v>40.58</v>
      </c>
      <c r="Q4">
        <f t="shared" si="2"/>
        <v>0.27603564383375279</v>
      </c>
      <c r="S4" s="1">
        <v>809</v>
      </c>
      <c r="T4" s="1">
        <v>5</v>
      </c>
      <c r="U4" s="1">
        <v>13</v>
      </c>
      <c r="V4" s="1">
        <v>24</v>
      </c>
      <c r="W4" s="1">
        <v>21924388.190000001</v>
      </c>
      <c r="X4" s="1">
        <v>85.47</v>
      </c>
      <c r="Y4" s="1">
        <v>140.19999999999999</v>
      </c>
      <c r="Z4">
        <f t="shared" si="3"/>
        <v>0.60962910128388026</v>
      </c>
    </row>
    <row r="5" spans="1:26" x14ac:dyDescent="0.25">
      <c r="A5">
        <v>913</v>
      </c>
      <c r="B5" s="1">
        <v>82</v>
      </c>
      <c r="C5" s="1">
        <v>65</v>
      </c>
      <c r="E5" s="1">
        <v>49984112.039999999</v>
      </c>
      <c r="F5" s="1">
        <v>56.88</v>
      </c>
      <c r="G5" s="1">
        <v>514</v>
      </c>
      <c r="H5">
        <f t="shared" si="0"/>
        <v>9.3377299783355266E-2</v>
      </c>
      <c r="I5">
        <f t="shared" si="1"/>
        <v>0.38691245493503845</v>
      </c>
      <c r="K5">
        <v>1213</v>
      </c>
      <c r="L5" s="1">
        <v>19</v>
      </c>
      <c r="M5" s="1">
        <v>24</v>
      </c>
      <c r="N5" s="1">
        <v>24</v>
      </c>
      <c r="O5" s="1">
        <v>17036707.640000001</v>
      </c>
      <c r="P5" s="1">
        <v>53.05</v>
      </c>
      <c r="Q5">
        <f t="shared" si="2"/>
        <v>0.36085980545541119</v>
      </c>
      <c r="S5" s="1"/>
      <c r="T5" s="1"/>
      <c r="U5" s="1"/>
      <c r="V5" s="1"/>
      <c r="W5" s="1"/>
      <c r="X5" s="1"/>
      <c r="Y5" s="1"/>
    </row>
    <row r="6" spans="1:26" x14ac:dyDescent="0.25">
      <c r="A6">
        <v>914</v>
      </c>
      <c r="B6" s="1">
        <v>82</v>
      </c>
      <c r="C6" s="1">
        <v>65</v>
      </c>
      <c r="E6" s="1">
        <v>60722170.240000002</v>
      </c>
      <c r="F6" s="1">
        <v>53.1</v>
      </c>
      <c r="G6" s="1">
        <v>436</v>
      </c>
      <c r="H6">
        <f t="shared" si="0"/>
        <v>0.10701235874448448</v>
      </c>
      <c r="I6">
        <f t="shared" si="1"/>
        <v>0.36119991837289983</v>
      </c>
      <c r="K6">
        <v>1314</v>
      </c>
      <c r="L6" s="1">
        <v>19</v>
      </c>
      <c r="M6" s="1">
        <v>24</v>
      </c>
      <c r="N6" s="1">
        <v>24</v>
      </c>
      <c r="O6" s="1">
        <v>9283157.4600000009</v>
      </c>
      <c r="P6" s="1">
        <v>25.07</v>
      </c>
      <c r="Q6">
        <f t="shared" si="2"/>
        <v>0.17053261682878718</v>
      </c>
      <c r="S6" s="1"/>
      <c r="T6" s="1"/>
      <c r="U6" s="1"/>
      <c r="V6" s="1"/>
      <c r="W6" s="1"/>
      <c r="X6" s="1"/>
      <c r="Y6" s="1"/>
    </row>
    <row r="7" spans="1:26" x14ac:dyDescent="0.25">
      <c r="A7">
        <v>915</v>
      </c>
      <c r="B7" s="1">
        <v>82</v>
      </c>
      <c r="C7" s="1">
        <v>65</v>
      </c>
      <c r="E7" s="1">
        <v>82326715.859999999</v>
      </c>
      <c r="F7" s="1">
        <v>43.35</v>
      </c>
      <c r="G7" s="1">
        <v>1046</v>
      </c>
      <c r="H7">
        <f t="shared" si="0"/>
        <v>0.21530460566874371</v>
      </c>
      <c r="I7">
        <f t="shared" si="1"/>
        <v>0.29487789946262161</v>
      </c>
      <c r="K7">
        <v>1415</v>
      </c>
      <c r="L7" s="1">
        <v>19</v>
      </c>
      <c r="M7" s="1">
        <v>24</v>
      </c>
      <c r="N7" s="1">
        <v>24</v>
      </c>
      <c r="O7" s="1">
        <v>21283225.82</v>
      </c>
      <c r="P7" s="1">
        <v>49.69</v>
      </c>
      <c r="Q7">
        <f t="shared" si="2"/>
        <v>0.33800421740017689</v>
      </c>
      <c r="S7" s="1"/>
      <c r="T7" s="1"/>
      <c r="U7" s="1"/>
      <c r="V7" s="1"/>
      <c r="W7" s="1"/>
      <c r="X7" s="1"/>
      <c r="Y7" s="1"/>
    </row>
    <row r="8" spans="1:26" x14ac:dyDescent="0.25">
      <c r="A8">
        <v>916</v>
      </c>
      <c r="B8" s="1">
        <v>82</v>
      </c>
      <c r="C8" s="1">
        <v>65</v>
      </c>
      <c r="E8" s="1">
        <v>96034804.230000004</v>
      </c>
      <c r="F8" s="1">
        <v>43.34</v>
      </c>
      <c r="G8" s="1">
        <v>1893</v>
      </c>
      <c r="H8">
        <f t="shared" si="0"/>
        <v>0.1366108138947818</v>
      </c>
      <c r="I8">
        <f t="shared" si="1"/>
        <v>0.29480987687912391</v>
      </c>
      <c r="K8">
        <v>1516</v>
      </c>
      <c r="L8" s="1">
        <v>19</v>
      </c>
      <c r="M8" s="1">
        <v>24</v>
      </c>
      <c r="N8" s="1">
        <v>24</v>
      </c>
      <c r="O8" s="1">
        <v>47792185.939999998</v>
      </c>
      <c r="P8" s="1">
        <v>111.02</v>
      </c>
      <c r="Q8">
        <f t="shared" si="2"/>
        <v>0.75518672199170123</v>
      </c>
      <c r="S8" s="1"/>
      <c r="T8" s="1"/>
      <c r="U8" s="1"/>
      <c r="V8" s="1"/>
      <c r="W8" s="1"/>
      <c r="X8" s="1"/>
      <c r="Y8" s="1"/>
    </row>
    <row r="9" spans="1:26" x14ac:dyDescent="0.25">
      <c r="A9">
        <v>917</v>
      </c>
      <c r="B9" s="1">
        <v>82</v>
      </c>
      <c r="C9" s="1">
        <v>65</v>
      </c>
      <c r="E9" s="1">
        <v>99566402.459999993</v>
      </c>
      <c r="F9" s="1">
        <v>39.33</v>
      </c>
      <c r="G9" s="1">
        <v>4846</v>
      </c>
      <c r="H9">
        <f t="shared" si="0"/>
        <v>3.5194878784522252E-2</v>
      </c>
      <c r="I9">
        <f t="shared" si="1"/>
        <v>0.26753282089653768</v>
      </c>
      <c r="K9">
        <v>1617</v>
      </c>
      <c r="L9" s="1">
        <v>19</v>
      </c>
      <c r="M9" s="1">
        <v>24</v>
      </c>
      <c r="N9" s="1">
        <v>24</v>
      </c>
      <c r="O9" s="1">
        <v>37196728.829999998</v>
      </c>
      <c r="P9" s="1">
        <v>83.25</v>
      </c>
      <c r="Q9">
        <f t="shared" si="2"/>
        <v>0.56628800761852938</v>
      </c>
      <c r="S9" s="1"/>
      <c r="T9" s="1"/>
      <c r="U9" s="1"/>
      <c r="V9" s="1"/>
      <c r="W9" s="1"/>
      <c r="X9" s="1"/>
      <c r="Y9" s="1"/>
    </row>
    <row r="10" spans="1:26" x14ac:dyDescent="0.25">
      <c r="A10">
        <v>918</v>
      </c>
      <c r="B10" s="1">
        <v>82</v>
      </c>
      <c r="C10" s="1">
        <v>65</v>
      </c>
      <c r="E10" s="1">
        <v>100560391.04000001</v>
      </c>
      <c r="F10" s="1">
        <v>35.33</v>
      </c>
      <c r="G10" s="1">
        <v>4274</v>
      </c>
      <c r="H10">
        <f t="shared" si="0"/>
        <v>9.9058005208876674E-3</v>
      </c>
      <c r="I10">
        <f t="shared" si="1"/>
        <v>0.24032378749744915</v>
      </c>
      <c r="K10">
        <v>1718</v>
      </c>
      <c r="L10" s="1">
        <v>19</v>
      </c>
      <c r="M10" s="1">
        <v>24</v>
      </c>
      <c r="N10" s="1">
        <v>24</v>
      </c>
      <c r="O10" s="1">
        <v>-3460000.05</v>
      </c>
      <c r="P10" s="1">
        <v>-7.55</v>
      </c>
      <c r="Q10">
        <f t="shared" si="2"/>
        <v>-5.1357050540779541E-2</v>
      </c>
      <c r="S10" s="1"/>
      <c r="T10" s="1"/>
      <c r="U10" s="1"/>
      <c r="V10" s="1"/>
      <c r="W10" s="1"/>
      <c r="X10" s="1"/>
      <c r="Y10" s="1"/>
    </row>
    <row r="11" spans="1:26" x14ac:dyDescent="0.25">
      <c r="S11" s="1"/>
      <c r="T11" s="1"/>
      <c r="U11" s="1"/>
      <c r="V11" s="1"/>
      <c r="W11" s="1"/>
      <c r="X11" s="1"/>
      <c r="Y11" s="1"/>
    </row>
    <row r="12" spans="1:26" x14ac:dyDescent="0.25">
      <c r="S12" s="1"/>
      <c r="T12" s="1"/>
      <c r="U12" s="1"/>
      <c r="V12" s="1"/>
      <c r="W12" s="1"/>
      <c r="X12" s="1"/>
      <c r="Y12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9ED8-2D87-4DB7-9EC6-C08D274B087A}">
  <dimension ref="A1:Z12"/>
  <sheetViews>
    <sheetView workbookViewId="0">
      <selection activeCell="A11" sqref="A11"/>
    </sheetView>
  </sheetViews>
  <sheetFormatPr defaultRowHeight="13.8" x14ac:dyDescent="0.25"/>
  <cols>
    <col min="1" max="1" width="5.5546875" bestFit="1" customWidth="1"/>
    <col min="2" max="4" width="3.5546875" bestFit="1" customWidth="1"/>
    <col min="5" max="5" width="13.88671875" bestFit="1" customWidth="1"/>
    <col min="6" max="6" width="7.5546875" bestFit="1" customWidth="1"/>
    <col min="7" max="7" width="5.5546875" bestFit="1" customWidth="1"/>
    <col min="8" max="9" width="13.88671875" bestFit="1" customWidth="1"/>
    <col min="11" max="11" width="5.5546875" bestFit="1" customWidth="1"/>
    <col min="12" max="14" width="3.5546875" bestFit="1" customWidth="1"/>
    <col min="15" max="15" width="13.88671875" bestFit="1" customWidth="1"/>
    <col min="16" max="16" width="7.5546875" bestFit="1" customWidth="1"/>
    <col min="17" max="17" width="13.88671875" bestFit="1" customWidth="1"/>
    <col min="19" max="19" width="5.5546875" bestFit="1" customWidth="1"/>
    <col min="20" max="22" width="3.5546875" bestFit="1" customWidth="1"/>
    <col min="23" max="23" width="13.88671875" bestFit="1" customWidth="1"/>
    <col min="24" max="25" width="7.5546875" bestFit="1" customWidth="1"/>
    <col min="26" max="26" width="13.88671875" bestFit="1" customWidth="1"/>
  </cols>
  <sheetData>
    <row r="1" spans="1:26" x14ac:dyDescent="0.25">
      <c r="A1">
        <v>610</v>
      </c>
      <c r="B1" s="1">
        <v>17</v>
      </c>
      <c r="C1" s="1">
        <v>24</v>
      </c>
      <c r="D1" s="1">
        <v>24</v>
      </c>
      <c r="E1" s="1">
        <v>137664567.94999999</v>
      </c>
      <c r="F1" s="1">
        <v>134.76</v>
      </c>
      <c r="G1" s="1">
        <v>1</v>
      </c>
    </row>
    <row r="2" spans="1:26" x14ac:dyDescent="0.25">
      <c r="A2">
        <v>1011</v>
      </c>
      <c r="B2" s="1">
        <v>37</v>
      </c>
      <c r="C2" s="1">
        <v>67</v>
      </c>
      <c r="E2" s="1">
        <v>-14940051.279999999</v>
      </c>
      <c r="F2" s="1">
        <v>-76.11</v>
      </c>
      <c r="G2" s="1">
        <v>8238</v>
      </c>
      <c r="H2">
        <f t="shared" ref="H2:H9" si="0">(E2-E1)/$E$1</f>
        <v>-1.1085250293701299</v>
      </c>
      <c r="I2">
        <f t="shared" ref="I2:I9" si="1">F2/F$1</f>
        <v>-0.5647818343722173</v>
      </c>
      <c r="K2">
        <v>1011</v>
      </c>
      <c r="L2" s="1">
        <v>17</v>
      </c>
      <c r="M2" s="1">
        <v>24</v>
      </c>
      <c r="N2" s="1">
        <v>24</v>
      </c>
      <c r="O2" s="1">
        <v>-12001753.67</v>
      </c>
      <c r="P2" s="1">
        <v>-45.91</v>
      </c>
      <c r="Q2">
        <f t="shared" ref="Q2:Q9" si="2">P2/F$1</f>
        <v>-0.34067972692193527</v>
      </c>
      <c r="S2">
        <v>607</v>
      </c>
      <c r="T2" s="1">
        <v>25</v>
      </c>
      <c r="U2" s="1">
        <v>22</v>
      </c>
      <c r="V2" s="1">
        <v>5</v>
      </c>
      <c r="W2" s="1">
        <v>-13954329.050000001</v>
      </c>
      <c r="X2" s="1">
        <v>-52.71</v>
      </c>
      <c r="Y2" s="1">
        <v>64.63</v>
      </c>
      <c r="Z2">
        <f t="shared" ref="Z2:Z5" si="3">X2/Y2</f>
        <v>-0.8155655268451184</v>
      </c>
    </row>
    <row r="3" spans="1:26" x14ac:dyDescent="0.25">
      <c r="A3">
        <v>1012</v>
      </c>
      <c r="B3" s="1">
        <v>37</v>
      </c>
      <c r="C3" s="1">
        <v>67</v>
      </c>
      <c r="E3" s="1">
        <v>8586649.6400000006</v>
      </c>
      <c r="F3" s="1">
        <v>16.579999999999998</v>
      </c>
      <c r="G3" s="1">
        <v>6682</v>
      </c>
      <c r="H3">
        <f t="shared" si="0"/>
        <v>0.17089873792757582</v>
      </c>
      <c r="I3">
        <f t="shared" si="1"/>
        <v>0.1230335411101217</v>
      </c>
      <c r="K3">
        <v>1112</v>
      </c>
      <c r="L3" s="1">
        <v>17</v>
      </c>
      <c r="M3" s="1">
        <v>24</v>
      </c>
      <c r="N3" s="1">
        <v>24</v>
      </c>
      <c r="O3" s="1">
        <v>10858112.32</v>
      </c>
      <c r="P3" s="1">
        <v>39.08</v>
      </c>
      <c r="Q3">
        <f t="shared" si="2"/>
        <v>0.28999703176016622</v>
      </c>
      <c r="S3">
        <v>708</v>
      </c>
      <c r="T3" s="1">
        <v>11</v>
      </c>
      <c r="U3" s="1">
        <v>5</v>
      </c>
      <c r="V3" s="1">
        <v>5</v>
      </c>
      <c r="W3" s="1">
        <v>-4421903.07</v>
      </c>
      <c r="X3" s="1">
        <v>-16.73</v>
      </c>
      <c r="Y3" s="1">
        <v>177.35</v>
      </c>
      <c r="Z3">
        <f t="shared" si="3"/>
        <v>-9.433323935720328E-2</v>
      </c>
    </row>
    <row r="4" spans="1:26" x14ac:dyDescent="0.25">
      <c r="A4">
        <v>1013</v>
      </c>
      <c r="B4" s="1">
        <v>37</v>
      </c>
      <c r="C4" s="1">
        <v>67</v>
      </c>
      <c r="E4" s="1">
        <v>14635086.869999999</v>
      </c>
      <c r="F4" s="1">
        <v>18.8</v>
      </c>
      <c r="G4" s="1">
        <v>5894</v>
      </c>
      <c r="H4">
        <f t="shared" si="0"/>
        <v>4.3936049196019719E-2</v>
      </c>
      <c r="I4">
        <f t="shared" si="1"/>
        <v>0.13950727218759276</v>
      </c>
      <c r="K4">
        <v>1213</v>
      </c>
      <c r="L4" s="1">
        <v>17</v>
      </c>
      <c r="M4" s="1">
        <v>24</v>
      </c>
      <c r="N4" s="1">
        <v>24</v>
      </c>
      <c r="O4" s="1">
        <v>15761718.33</v>
      </c>
      <c r="P4" s="1">
        <v>49.09</v>
      </c>
      <c r="Q4">
        <f t="shared" si="2"/>
        <v>0.36427723360047498</v>
      </c>
      <c r="S4" s="1">
        <v>809</v>
      </c>
      <c r="T4" s="1">
        <v>5</v>
      </c>
      <c r="U4" s="1">
        <v>13</v>
      </c>
      <c r="V4" s="1">
        <v>24</v>
      </c>
      <c r="W4" s="1">
        <v>-9049578.0500000007</v>
      </c>
      <c r="X4" s="1">
        <v>-33.76</v>
      </c>
      <c r="Y4" s="1">
        <v>140.19999999999999</v>
      </c>
      <c r="Z4">
        <f t="shared" si="3"/>
        <v>-0.24079885877318116</v>
      </c>
    </row>
    <row r="5" spans="1:26" x14ac:dyDescent="0.25">
      <c r="A5">
        <v>1014</v>
      </c>
      <c r="B5" s="1">
        <v>37</v>
      </c>
      <c r="C5" s="1">
        <v>67</v>
      </c>
      <c r="E5" s="1">
        <v>23315381.530000001</v>
      </c>
      <c r="F5" s="1">
        <v>21.72</v>
      </c>
      <c r="G5" s="1">
        <v>5569</v>
      </c>
      <c r="H5">
        <f t="shared" si="0"/>
        <v>6.3053949097146775E-2</v>
      </c>
      <c r="I5">
        <f t="shared" si="1"/>
        <v>0.16117542297417631</v>
      </c>
      <c r="K5">
        <v>1314</v>
      </c>
      <c r="L5" s="1">
        <v>17</v>
      </c>
      <c r="M5" s="1">
        <v>24</v>
      </c>
      <c r="N5" s="1">
        <v>24</v>
      </c>
      <c r="O5" s="1">
        <v>8910450.9700000007</v>
      </c>
      <c r="P5" s="1">
        <v>24.06</v>
      </c>
      <c r="Q5">
        <f t="shared" si="2"/>
        <v>0.17853962600178094</v>
      </c>
      <c r="S5" s="1">
        <v>910</v>
      </c>
      <c r="T5" s="1">
        <v>24</v>
      </c>
      <c r="U5" s="1">
        <v>21</v>
      </c>
      <c r="V5" s="1">
        <v>5</v>
      </c>
      <c r="W5" s="1">
        <v>-15000783.939999999</v>
      </c>
      <c r="X5" s="1">
        <v>-56.67</v>
      </c>
      <c r="Y5" s="1">
        <v>136.02000000000001</v>
      </c>
      <c r="Z5">
        <f t="shared" si="3"/>
        <v>-0.41662990736656375</v>
      </c>
    </row>
    <row r="6" spans="1:26" x14ac:dyDescent="0.25">
      <c r="A6">
        <v>1015</v>
      </c>
      <c r="B6" s="1">
        <v>37</v>
      </c>
      <c r="C6" s="1">
        <v>67</v>
      </c>
      <c r="E6" s="1">
        <v>45078324.850000001</v>
      </c>
      <c r="F6" s="1">
        <v>24.27</v>
      </c>
      <c r="G6" s="1">
        <v>6673</v>
      </c>
      <c r="H6">
        <f t="shared" si="0"/>
        <v>0.15808674406259959</v>
      </c>
      <c r="I6">
        <f t="shared" si="1"/>
        <v>0.18009795191451469</v>
      </c>
      <c r="K6">
        <v>1415</v>
      </c>
      <c r="L6" s="1">
        <v>17</v>
      </c>
      <c r="M6" s="1">
        <v>24</v>
      </c>
      <c r="N6" s="1">
        <v>24</v>
      </c>
      <c r="O6" s="1">
        <v>21197456.48</v>
      </c>
      <c r="P6" s="1">
        <v>49.49</v>
      </c>
      <c r="Q6">
        <f t="shared" si="2"/>
        <v>0.36724547343425351</v>
      </c>
      <c r="S6" s="1"/>
      <c r="T6" s="1"/>
      <c r="U6" s="1"/>
      <c r="V6" s="1"/>
      <c r="W6" s="1"/>
      <c r="X6" s="1"/>
      <c r="Y6" s="1"/>
    </row>
    <row r="7" spans="1:26" x14ac:dyDescent="0.25">
      <c r="A7">
        <v>1016</v>
      </c>
      <c r="B7" s="1">
        <v>37</v>
      </c>
      <c r="C7" s="1">
        <v>67</v>
      </c>
      <c r="E7" s="1">
        <v>73532192.140000001</v>
      </c>
      <c r="F7" s="1">
        <v>32.18</v>
      </c>
      <c r="G7" s="1">
        <v>4735</v>
      </c>
      <c r="H7">
        <f t="shared" si="0"/>
        <v>0.20668983830563065</v>
      </c>
      <c r="I7">
        <f t="shared" si="1"/>
        <v>0.2387948946274859</v>
      </c>
      <c r="K7">
        <v>1516</v>
      </c>
      <c r="L7" s="1">
        <v>17</v>
      </c>
      <c r="M7" s="1">
        <v>24</v>
      </c>
      <c r="N7" s="1">
        <v>24</v>
      </c>
      <c r="O7" s="1">
        <v>48381618.670000002</v>
      </c>
      <c r="P7" s="1">
        <v>110.26</v>
      </c>
      <c r="Q7">
        <f t="shared" si="2"/>
        <v>0.81819531018106273</v>
      </c>
      <c r="S7" s="1"/>
      <c r="T7" s="1"/>
      <c r="U7" s="1"/>
      <c r="V7" s="1"/>
      <c r="W7" s="1"/>
      <c r="X7" s="1"/>
      <c r="Y7" s="1"/>
    </row>
    <row r="8" spans="1:26" x14ac:dyDescent="0.25">
      <c r="A8">
        <v>1017</v>
      </c>
      <c r="B8" s="1">
        <v>37</v>
      </c>
      <c r="C8" s="1">
        <v>67</v>
      </c>
      <c r="E8" s="1">
        <v>103692102.70999999</v>
      </c>
      <c r="F8" s="1">
        <v>38.92</v>
      </c>
      <c r="G8" s="1">
        <v>1993</v>
      </c>
      <c r="H8">
        <f t="shared" si="0"/>
        <v>0.21908259343067946</v>
      </c>
      <c r="I8">
        <f t="shared" si="1"/>
        <v>0.28880973582665481</v>
      </c>
      <c r="K8">
        <v>1617</v>
      </c>
      <c r="L8" s="1">
        <v>17</v>
      </c>
      <c r="M8" s="1">
        <v>24</v>
      </c>
      <c r="N8" s="1">
        <v>24</v>
      </c>
      <c r="O8" s="1">
        <v>36830712.810000002</v>
      </c>
      <c r="P8" s="1">
        <v>82.43</v>
      </c>
      <c r="Q8">
        <f t="shared" si="2"/>
        <v>0.61168002374591879</v>
      </c>
      <c r="S8" s="1"/>
      <c r="T8" s="1"/>
      <c r="U8" s="1"/>
      <c r="V8" s="1"/>
      <c r="W8" s="1"/>
      <c r="X8" s="1"/>
      <c r="Y8" s="1"/>
    </row>
    <row r="9" spans="1:26" x14ac:dyDescent="0.25">
      <c r="A9">
        <v>1018</v>
      </c>
      <c r="B9" s="1">
        <v>37</v>
      </c>
      <c r="C9" s="1">
        <v>67</v>
      </c>
      <c r="E9" s="1">
        <v>106446888.56999999</v>
      </c>
      <c r="F9" s="1">
        <v>34.979999999999997</v>
      </c>
      <c r="G9" s="1">
        <v>806</v>
      </c>
      <c r="H9">
        <f t="shared" si="0"/>
        <v>2.0010856104967709E-2</v>
      </c>
      <c r="I9">
        <f t="shared" si="1"/>
        <v>0.25957257346393586</v>
      </c>
      <c r="K9">
        <v>1718</v>
      </c>
      <c r="L9" s="1">
        <v>17</v>
      </c>
      <c r="M9" s="1">
        <v>24</v>
      </c>
      <c r="N9" s="1">
        <v>24</v>
      </c>
      <c r="O9" s="1">
        <v>-5645063.9900000002</v>
      </c>
      <c r="P9" s="1">
        <v>-12.55</v>
      </c>
      <c r="Q9">
        <f t="shared" si="2"/>
        <v>-9.312852478480263E-2</v>
      </c>
      <c r="S9" s="1"/>
      <c r="T9" s="1"/>
      <c r="U9" s="1"/>
      <c r="V9" s="1"/>
      <c r="W9" s="1"/>
      <c r="X9" s="1"/>
      <c r="Y9" s="1"/>
    </row>
    <row r="10" spans="1:26" x14ac:dyDescent="0.25">
      <c r="P10" s="1"/>
      <c r="S10" s="1"/>
      <c r="T10" s="1"/>
      <c r="U10" s="1"/>
      <c r="V10" s="1"/>
      <c r="W10" s="1"/>
      <c r="X10" s="1"/>
      <c r="Y10" s="1"/>
    </row>
    <row r="11" spans="1:26" x14ac:dyDescent="0.25">
      <c r="S11" s="1"/>
      <c r="T11" s="1"/>
      <c r="U11" s="1"/>
      <c r="V11" s="1"/>
      <c r="W11" s="1"/>
      <c r="X11" s="1"/>
      <c r="Y11" s="1"/>
    </row>
    <row r="12" spans="1:26" x14ac:dyDescent="0.25">
      <c r="S12" s="1"/>
      <c r="T12" s="1"/>
      <c r="U12" s="1"/>
      <c r="V12" s="1"/>
      <c r="W12" s="1"/>
      <c r="X12" s="1"/>
      <c r="Y12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C495-95DA-43DF-A8F2-126B20A5B100}">
  <dimension ref="A1:Z12"/>
  <sheetViews>
    <sheetView workbookViewId="0">
      <selection activeCell="A10" sqref="A10"/>
    </sheetView>
  </sheetViews>
  <sheetFormatPr defaultRowHeight="13.8" x14ac:dyDescent="0.25"/>
  <cols>
    <col min="1" max="1" width="5.5546875" bestFit="1" customWidth="1"/>
    <col min="2" max="2" width="4.5546875" bestFit="1" customWidth="1"/>
    <col min="3" max="3" width="3.5546875" bestFit="1" customWidth="1"/>
    <col min="4" max="4" width="2.5546875" bestFit="1" customWidth="1"/>
    <col min="5" max="5" width="12.77734375" bestFit="1" customWidth="1"/>
    <col min="6" max="6" width="7.5546875" bestFit="1" customWidth="1"/>
    <col min="7" max="7" width="5.5546875" bestFit="1" customWidth="1"/>
    <col min="8" max="8" width="13.88671875" bestFit="1" customWidth="1"/>
    <col min="9" max="9" width="12.77734375" bestFit="1" customWidth="1"/>
    <col min="11" max="11" width="5.5546875" bestFit="1" customWidth="1"/>
    <col min="12" max="12" width="2.5546875" bestFit="1" customWidth="1"/>
    <col min="13" max="13" width="3.5546875" bestFit="1" customWidth="1"/>
    <col min="14" max="14" width="2.5546875" bestFit="1" customWidth="1"/>
    <col min="15" max="15" width="12.77734375" bestFit="1" customWidth="1"/>
    <col min="16" max="16" width="7.5546875" bestFit="1" customWidth="1"/>
    <col min="17" max="17" width="13.88671875" bestFit="1" customWidth="1"/>
    <col min="19" max="19" width="5.5546875" bestFit="1" customWidth="1"/>
    <col min="20" max="22" width="3.5546875" bestFit="1" customWidth="1"/>
    <col min="23" max="23" width="13.88671875" bestFit="1" customWidth="1"/>
    <col min="24" max="25" width="7.5546875" bestFit="1" customWidth="1"/>
    <col min="26" max="26" width="13.88671875" bestFit="1" customWidth="1"/>
  </cols>
  <sheetData>
    <row r="1" spans="1:26" x14ac:dyDescent="0.25">
      <c r="A1">
        <v>611</v>
      </c>
      <c r="B1" s="1">
        <v>8</v>
      </c>
      <c r="C1" s="1">
        <v>28</v>
      </c>
      <c r="D1" s="1">
        <v>5</v>
      </c>
      <c r="E1" s="1">
        <v>145554701.55000001</v>
      </c>
      <c r="F1" s="1">
        <v>110.35</v>
      </c>
      <c r="G1" s="1">
        <v>1</v>
      </c>
    </row>
    <row r="2" spans="1:26" x14ac:dyDescent="0.25">
      <c r="A2">
        <v>1112</v>
      </c>
      <c r="B2" s="1">
        <v>100</v>
      </c>
      <c r="C2" s="1">
        <v>52</v>
      </c>
      <c r="D2" s="1"/>
      <c r="E2" s="1">
        <v>4049124.82</v>
      </c>
      <c r="F2" s="1">
        <v>24.28</v>
      </c>
      <c r="G2" s="1">
        <v>5826</v>
      </c>
      <c r="H2">
        <f>(E2-E1)/$E$1</f>
        <v>-0.97218142198856372</v>
      </c>
      <c r="I2">
        <f t="shared" ref="I2:I8" si="0">F2/F$1</f>
        <v>0.22002718622564568</v>
      </c>
      <c r="K2">
        <v>1112</v>
      </c>
      <c r="L2" s="1">
        <v>8</v>
      </c>
      <c r="M2" s="1">
        <v>28</v>
      </c>
      <c r="N2" s="1">
        <v>5</v>
      </c>
      <c r="O2" s="1">
        <v>7363545.0099999998</v>
      </c>
      <c r="P2" s="1">
        <v>26.36</v>
      </c>
      <c r="Q2">
        <f>P2/F$1</f>
        <v>0.2388763026733122</v>
      </c>
      <c r="S2">
        <v>607</v>
      </c>
      <c r="T2" s="1">
        <v>25</v>
      </c>
      <c r="U2" s="1">
        <v>22</v>
      </c>
      <c r="V2" s="1">
        <v>5</v>
      </c>
      <c r="W2" s="1">
        <v>13144718.300000001</v>
      </c>
      <c r="X2" s="1">
        <v>47.36</v>
      </c>
      <c r="Y2" s="1">
        <v>64.63</v>
      </c>
      <c r="Z2">
        <f t="shared" ref="Z2:Z6" si="1">X2/Y2</f>
        <v>0.73278663159523449</v>
      </c>
    </row>
    <row r="3" spans="1:26" x14ac:dyDescent="0.25">
      <c r="A3">
        <v>1113</v>
      </c>
      <c r="B3" s="1">
        <v>100</v>
      </c>
      <c r="C3" s="1">
        <v>52</v>
      </c>
      <c r="D3" s="1"/>
      <c r="E3" s="1">
        <v>9446413.1799999997</v>
      </c>
      <c r="F3" s="1">
        <v>28.24</v>
      </c>
      <c r="G3" s="1">
        <v>4934</v>
      </c>
      <c r="H3">
        <f t="shared" ref="H3:H8" si="2">(E3-E2)/$E$1</f>
        <v>3.7080824614558791E-2</v>
      </c>
      <c r="I3">
        <f t="shared" si="0"/>
        <v>0.25591300407793383</v>
      </c>
      <c r="K3">
        <v>1213</v>
      </c>
      <c r="L3" s="1">
        <v>8</v>
      </c>
      <c r="M3" s="1">
        <v>28</v>
      </c>
      <c r="N3" s="1">
        <v>5</v>
      </c>
      <c r="O3" s="1">
        <v>13585323.880000001</v>
      </c>
      <c r="P3" s="1">
        <v>42.25</v>
      </c>
      <c r="Q3">
        <f t="shared" ref="Q3:Q8" si="3">P3/F$1</f>
        <v>0.38287267784322609</v>
      </c>
      <c r="S3">
        <v>708</v>
      </c>
      <c r="T3" s="1">
        <v>11</v>
      </c>
      <c r="U3" s="1">
        <v>5</v>
      </c>
      <c r="V3" s="1">
        <v>5</v>
      </c>
      <c r="W3" s="1">
        <v>-7702708.4299999997</v>
      </c>
      <c r="X3" s="1">
        <v>-26.55</v>
      </c>
      <c r="Y3" s="1">
        <v>177.35</v>
      </c>
      <c r="Z3">
        <f t="shared" si="1"/>
        <v>-0.14970397519030168</v>
      </c>
    </row>
    <row r="4" spans="1:26" x14ac:dyDescent="0.25">
      <c r="A4">
        <v>1114</v>
      </c>
      <c r="B4" s="1">
        <v>100</v>
      </c>
      <c r="C4" s="1">
        <v>52</v>
      </c>
      <c r="D4" s="1"/>
      <c r="E4" s="1">
        <v>20004811.280000001</v>
      </c>
      <c r="F4" s="1">
        <v>33.520000000000003</v>
      </c>
      <c r="G4" s="1">
        <v>2686</v>
      </c>
      <c r="H4">
        <f t="shared" si="2"/>
        <v>7.2539038502806782E-2</v>
      </c>
      <c r="I4">
        <f t="shared" si="0"/>
        <v>0.30376076121431811</v>
      </c>
      <c r="K4">
        <v>1314</v>
      </c>
      <c r="L4" s="1">
        <v>8</v>
      </c>
      <c r="M4" s="1">
        <v>28</v>
      </c>
      <c r="N4" s="1">
        <v>5</v>
      </c>
      <c r="O4" s="1">
        <v>11053725.74</v>
      </c>
      <c r="P4" s="1">
        <v>29.83</v>
      </c>
      <c r="Q4">
        <f t="shared" si="3"/>
        <v>0.27032170367014047</v>
      </c>
      <c r="S4" s="1">
        <v>809</v>
      </c>
      <c r="T4" s="1">
        <v>5</v>
      </c>
      <c r="U4" s="1">
        <v>13</v>
      </c>
      <c r="V4" s="1">
        <v>24</v>
      </c>
      <c r="W4" s="1">
        <v>9030067.9399999995</v>
      </c>
      <c r="X4" s="1">
        <v>31.93</v>
      </c>
      <c r="Y4" s="1">
        <v>140.19999999999999</v>
      </c>
      <c r="Z4">
        <f t="shared" si="1"/>
        <v>0.2277460770328103</v>
      </c>
    </row>
    <row r="5" spans="1:26" x14ac:dyDescent="0.25">
      <c r="A5">
        <v>1115</v>
      </c>
      <c r="B5" s="1">
        <v>100</v>
      </c>
      <c r="C5" s="1">
        <v>52</v>
      </c>
      <c r="D5" s="1"/>
      <c r="E5" s="1">
        <v>34203419.850000001</v>
      </c>
      <c r="F5" s="1">
        <v>32.06</v>
      </c>
      <c r="G5" s="1">
        <v>4268</v>
      </c>
      <c r="H5">
        <f t="shared" si="2"/>
        <v>9.7548264802168452E-2</v>
      </c>
      <c r="I5">
        <f t="shared" si="0"/>
        <v>0.29053013140009065</v>
      </c>
      <c r="K5">
        <v>1415</v>
      </c>
      <c r="L5" s="1">
        <v>8</v>
      </c>
      <c r="M5" s="1">
        <v>28</v>
      </c>
      <c r="N5" s="1">
        <v>5</v>
      </c>
      <c r="O5" s="1">
        <v>17582238.640000001</v>
      </c>
      <c r="P5" s="1">
        <v>40.76</v>
      </c>
      <c r="Q5">
        <f t="shared" si="3"/>
        <v>0.36937018577254194</v>
      </c>
      <c r="S5" s="1">
        <v>910</v>
      </c>
      <c r="T5" s="1">
        <v>24</v>
      </c>
      <c r="U5" s="1">
        <v>21</v>
      </c>
      <c r="V5" s="1">
        <v>5</v>
      </c>
      <c r="W5" s="1">
        <v>14711016.359999999</v>
      </c>
      <c r="X5" s="1">
        <v>52.46</v>
      </c>
      <c r="Y5" s="1">
        <v>136.02000000000001</v>
      </c>
      <c r="Z5">
        <f t="shared" si="1"/>
        <v>0.38567857667989996</v>
      </c>
    </row>
    <row r="6" spans="1:26" x14ac:dyDescent="0.25">
      <c r="A6">
        <v>1116</v>
      </c>
      <c r="B6" s="1">
        <v>100</v>
      </c>
      <c r="C6" s="1">
        <v>52</v>
      </c>
      <c r="D6" s="1"/>
      <c r="E6" s="1">
        <v>45235520.560000002</v>
      </c>
      <c r="F6" s="1">
        <v>33.909999999999997</v>
      </c>
      <c r="G6" s="1">
        <v>4858</v>
      </c>
      <c r="H6">
        <f t="shared" si="2"/>
        <v>7.5793503009659396E-2</v>
      </c>
      <c r="I6">
        <f t="shared" si="0"/>
        <v>0.30729497054825555</v>
      </c>
      <c r="K6">
        <v>1516</v>
      </c>
      <c r="L6" s="1">
        <v>8</v>
      </c>
      <c r="M6" s="1">
        <v>28</v>
      </c>
      <c r="N6" s="1">
        <v>5</v>
      </c>
      <c r="O6" s="1">
        <v>47219886.609999999</v>
      </c>
      <c r="P6" s="1">
        <v>105.14</v>
      </c>
      <c r="Q6">
        <f t="shared" si="3"/>
        <v>0.95278658812868156</v>
      </c>
      <c r="S6" s="1">
        <v>1011</v>
      </c>
      <c r="T6" s="1">
        <v>20</v>
      </c>
      <c r="U6" s="1">
        <v>5</v>
      </c>
      <c r="V6" s="1">
        <v>23</v>
      </c>
      <c r="W6" s="1">
        <v>3670883.33</v>
      </c>
      <c r="X6" s="1">
        <v>13.15</v>
      </c>
      <c r="Y6" s="1">
        <v>24.44</v>
      </c>
      <c r="Z6">
        <f t="shared" si="1"/>
        <v>0.53805237315875609</v>
      </c>
    </row>
    <row r="7" spans="1:26" x14ac:dyDescent="0.25">
      <c r="A7">
        <v>1117</v>
      </c>
      <c r="B7" s="1">
        <v>100</v>
      </c>
      <c r="C7" s="1">
        <v>52</v>
      </c>
      <c r="D7" s="1"/>
      <c r="E7" s="1">
        <v>43433019.259999998</v>
      </c>
      <c r="F7" s="1">
        <v>27.16</v>
      </c>
      <c r="G7" s="1">
        <v>6843</v>
      </c>
      <c r="H7">
        <f t="shared" si="2"/>
        <v>-1.2383669375192396E-2</v>
      </c>
      <c r="I7">
        <f t="shared" si="0"/>
        <v>0.24612596284549162</v>
      </c>
      <c r="K7">
        <v>1617</v>
      </c>
      <c r="L7" s="1">
        <v>8</v>
      </c>
      <c r="M7" s="1">
        <v>28</v>
      </c>
      <c r="N7" s="1">
        <v>5</v>
      </c>
      <c r="O7" s="1">
        <v>31755549.890000001</v>
      </c>
      <c r="P7" s="1">
        <v>68.900000000000006</v>
      </c>
      <c r="Q7">
        <f t="shared" si="3"/>
        <v>0.62437698232895344</v>
      </c>
      <c r="S7" s="1"/>
      <c r="T7" s="1"/>
      <c r="U7" s="1"/>
      <c r="V7" s="1"/>
      <c r="W7" s="1"/>
      <c r="X7" s="1"/>
      <c r="Y7" s="1"/>
    </row>
    <row r="8" spans="1:26" x14ac:dyDescent="0.25">
      <c r="A8">
        <v>1118</v>
      </c>
      <c r="B8" s="1">
        <v>100</v>
      </c>
      <c r="C8" s="1">
        <v>52</v>
      </c>
      <c r="D8" s="1"/>
      <c r="E8" s="1">
        <v>45024609.780000001</v>
      </c>
      <c r="F8" s="1">
        <v>24.14</v>
      </c>
      <c r="G8" s="1">
        <v>6515</v>
      </c>
      <c r="H8">
        <f t="shared" si="2"/>
        <v>1.0934655514739731E-2</v>
      </c>
      <c r="I8">
        <f t="shared" si="0"/>
        <v>0.21875849569551428</v>
      </c>
      <c r="K8">
        <v>1718</v>
      </c>
      <c r="L8" s="1">
        <v>8</v>
      </c>
      <c r="M8" s="1">
        <v>28</v>
      </c>
      <c r="N8" s="1">
        <v>5</v>
      </c>
      <c r="O8" s="1">
        <v>-6846501.2999999998</v>
      </c>
      <c r="P8" s="1">
        <v>-14.93</v>
      </c>
      <c r="Q8">
        <f t="shared" si="3"/>
        <v>-0.13529678296329861</v>
      </c>
      <c r="S8" s="1"/>
      <c r="T8" s="1"/>
      <c r="U8" s="1"/>
      <c r="V8" s="1"/>
      <c r="W8" s="1"/>
      <c r="X8" s="1"/>
      <c r="Y8" s="1"/>
    </row>
    <row r="9" spans="1:26" x14ac:dyDescent="0.25">
      <c r="S9" s="1"/>
      <c r="T9" s="1"/>
      <c r="U9" s="1"/>
      <c r="V9" s="1"/>
      <c r="W9" s="1"/>
      <c r="X9" s="1"/>
      <c r="Y9" s="1"/>
    </row>
    <row r="10" spans="1:26" x14ac:dyDescent="0.25">
      <c r="S10" s="1"/>
      <c r="T10" s="1"/>
      <c r="U10" s="1"/>
      <c r="V10" s="1"/>
      <c r="W10" s="1"/>
      <c r="X10" s="1"/>
      <c r="Y10" s="1"/>
    </row>
    <row r="11" spans="1:26" x14ac:dyDescent="0.25">
      <c r="S11" s="1"/>
      <c r="T11" s="1"/>
      <c r="U11" s="1"/>
      <c r="V11" s="1"/>
      <c r="W11" s="1"/>
      <c r="X11" s="1"/>
      <c r="Y11" s="1"/>
    </row>
    <row r="12" spans="1:26" x14ac:dyDescent="0.25">
      <c r="S12" s="1"/>
      <c r="T12" s="1"/>
      <c r="U12" s="1"/>
      <c r="V12" s="1"/>
      <c r="W12" s="1"/>
      <c r="X12" s="1"/>
      <c r="Y1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c8综合(1)</vt:lpstr>
      <vt:lpstr>c43综合(2)</vt:lpstr>
      <vt:lpstr>c27综合(3)</vt:lpstr>
      <vt:lpstr>c27综合(4)</vt:lpstr>
      <vt:lpstr>c270607</vt:lpstr>
      <vt:lpstr>c270608</vt:lpstr>
      <vt:lpstr>c270609</vt:lpstr>
      <vt:lpstr>c270610</vt:lpstr>
      <vt:lpstr>c270611</vt:lpstr>
      <vt:lpstr>c270612</vt:lpstr>
      <vt:lpstr>c270613</vt:lpstr>
      <vt:lpstr>c270614</vt:lpstr>
      <vt:lpstr>c270615</vt:lpstr>
      <vt:lpstr>c270616</vt:lpstr>
      <vt:lpstr>c270617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2018-10-29T13:24:37Z</dcterms:modified>
</cp:coreProperties>
</file>