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C8407F77-B324-4872-8826-7A19A26A3994}" xr6:coauthVersionLast="37" xr6:coauthVersionMax="37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c43综合(1)" sheetId="17" r:id="rId1"/>
    <sheet name="c43综合(2)" sheetId="18" r:id="rId2"/>
    <sheet name="c39综合(3)" sheetId="19" r:id="rId3"/>
    <sheet name="c39综合(4)" sheetId="22" r:id="rId4"/>
    <sheet name="c390607" sheetId="6" r:id="rId5"/>
    <sheet name="c390608" sheetId="7" r:id="rId6"/>
    <sheet name="c390609" sheetId="8" r:id="rId7"/>
    <sheet name="c390610" sheetId="9" r:id="rId8"/>
    <sheet name="c390611" sheetId="10" r:id="rId9"/>
    <sheet name="c390612" sheetId="11" r:id="rId10"/>
    <sheet name="c390613" sheetId="12" r:id="rId11"/>
    <sheet name="c390614" sheetId="13" r:id="rId12"/>
    <sheet name="c390615" sheetId="14" r:id="rId13"/>
    <sheet name="c390616" sheetId="15" r:id="rId14"/>
    <sheet name="c390617" sheetId="16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9" l="1"/>
  <c r="L3" i="19"/>
  <c r="L4" i="19"/>
  <c r="L5" i="19"/>
  <c r="L6" i="19"/>
  <c r="L7" i="19"/>
  <c r="L8" i="19"/>
  <c r="L9" i="19"/>
  <c r="L10" i="19"/>
  <c r="L11" i="19"/>
  <c r="L1" i="19"/>
  <c r="V11" i="19" l="1"/>
  <c r="U11" i="19"/>
  <c r="T11" i="19"/>
  <c r="S11" i="19"/>
  <c r="R11" i="19"/>
  <c r="Q11" i="19"/>
  <c r="P11" i="19"/>
  <c r="O11" i="19"/>
  <c r="N11" i="19"/>
  <c r="M11" i="19"/>
  <c r="V12" i="22"/>
  <c r="U12" i="22"/>
  <c r="T12" i="22"/>
  <c r="S12" i="22"/>
  <c r="R12" i="22"/>
  <c r="Q12" i="22"/>
  <c r="P12" i="22"/>
  <c r="O12" i="22"/>
  <c r="N12" i="22"/>
  <c r="M12" i="22"/>
  <c r="V11" i="22"/>
  <c r="U11" i="22"/>
  <c r="T11" i="22"/>
  <c r="S11" i="22"/>
  <c r="R11" i="22"/>
  <c r="Q11" i="22"/>
  <c r="P11" i="22"/>
  <c r="O11" i="22"/>
  <c r="N11" i="22"/>
  <c r="M11" i="22"/>
  <c r="U10" i="22"/>
  <c r="T10" i="22"/>
  <c r="S10" i="22"/>
  <c r="R10" i="22"/>
  <c r="Q10" i="22"/>
  <c r="P10" i="22"/>
  <c r="O10" i="22"/>
  <c r="N10" i="22"/>
  <c r="M10" i="22"/>
  <c r="T9" i="22"/>
  <c r="S9" i="22"/>
  <c r="R9" i="22"/>
  <c r="Q9" i="22"/>
  <c r="P9" i="22"/>
  <c r="O9" i="22"/>
  <c r="N9" i="22"/>
  <c r="M9" i="22"/>
  <c r="S8" i="22"/>
  <c r="R8" i="22"/>
  <c r="Q8" i="22"/>
  <c r="P8" i="22"/>
  <c r="O8" i="22"/>
  <c r="N8" i="22"/>
  <c r="M8" i="22"/>
  <c r="R7" i="22"/>
  <c r="Q7" i="22"/>
  <c r="P7" i="22"/>
  <c r="O7" i="22"/>
  <c r="N7" i="22"/>
  <c r="M7" i="22"/>
  <c r="Q6" i="22"/>
  <c r="P6" i="22"/>
  <c r="O6" i="22"/>
  <c r="N6" i="22"/>
  <c r="M6" i="22"/>
  <c r="P5" i="22"/>
  <c r="O5" i="22"/>
  <c r="N5" i="22"/>
  <c r="M5" i="22"/>
  <c r="O4" i="22"/>
  <c r="N4" i="22"/>
  <c r="M4" i="22"/>
  <c r="N3" i="22"/>
  <c r="M3" i="22"/>
  <c r="M2" i="22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M1" i="19"/>
  <c r="W3" i="7" l="1"/>
  <c r="W2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2" i="16" l="1"/>
  <c r="G3" i="15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L11" i="18" l="1"/>
  <c r="L10" i="18"/>
  <c r="L9" i="18"/>
  <c r="L8" i="18"/>
  <c r="L7" i="18"/>
  <c r="L6" i="18"/>
  <c r="L5" i="18"/>
  <c r="L4" i="18"/>
  <c r="L3" i="18"/>
  <c r="L2" i="18"/>
  <c r="L1" i="18"/>
  <c r="O3" i="15"/>
  <c r="O3" i="14"/>
  <c r="O4" i="14"/>
  <c r="O3" i="13"/>
  <c r="O4" i="13"/>
  <c r="O5" i="13"/>
  <c r="O3" i="12"/>
  <c r="O4" i="12"/>
  <c r="O5" i="12"/>
  <c r="O6" i="12"/>
  <c r="O3" i="11"/>
  <c r="O4" i="11"/>
  <c r="O5" i="11"/>
  <c r="O6" i="11"/>
  <c r="O7" i="11"/>
  <c r="O3" i="10"/>
  <c r="O4" i="10"/>
  <c r="O5" i="10"/>
  <c r="O6" i="10"/>
  <c r="O7" i="10"/>
  <c r="O8" i="10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5"/>
  <c r="O2" i="14"/>
  <c r="O2" i="13"/>
  <c r="O2" i="12"/>
  <c r="O2" i="11"/>
  <c r="O2" i="10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'c43综合(1)'!$A$1:$A$11</c:f>
              <c:numCache>
                <c:formatCode>General</c:formatCode>
                <c:ptCount val="11"/>
                <c:pt idx="0">
                  <c:v>0.96859236699343298</c:v>
                </c:pt>
                <c:pt idx="1">
                  <c:v>1.4282859046350052</c:v>
                </c:pt>
                <c:pt idx="2">
                  <c:v>1.2687731988198345</c:v>
                </c:pt>
                <c:pt idx="3">
                  <c:v>0.97677738650423529</c:v>
                </c:pt>
                <c:pt idx="4">
                  <c:v>0.95850385457314169</c:v>
                </c:pt>
                <c:pt idx="5">
                  <c:v>0.81145902731512332</c:v>
                </c:pt>
                <c:pt idx="6">
                  <c:v>0.60350242695345957</c:v>
                </c:pt>
                <c:pt idx="7">
                  <c:v>0.4538878842676311</c:v>
                </c:pt>
                <c:pt idx="8">
                  <c:v>0.43628057485485872</c:v>
                </c:pt>
                <c:pt idx="9">
                  <c:v>0.49443228323974497</c:v>
                </c:pt>
                <c:pt idx="10">
                  <c:v>0.44655943656609881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1-4FE7-B6CB-2B9897D110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'c43综合(1)'!$B$1:$B$11</c:f>
              <c:numCache>
                <c:formatCode>General</c:formatCode>
                <c:ptCount val="11"/>
                <c:pt idx="0">
                  <c:v>0.32447846315473516</c:v>
                </c:pt>
                <c:pt idx="1">
                  <c:v>0.54502476361999097</c:v>
                </c:pt>
                <c:pt idx="2">
                  <c:v>0.4924958727300015</c:v>
                </c:pt>
                <c:pt idx="3">
                  <c:v>0.50990544799639803</c:v>
                </c:pt>
                <c:pt idx="4">
                  <c:v>0.46052829055980793</c:v>
                </c:pt>
                <c:pt idx="5">
                  <c:v>0.34383911151133123</c:v>
                </c:pt>
                <c:pt idx="6">
                  <c:v>0.27637700735404475</c:v>
                </c:pt>
                <c:pt idx="7">
                  <c:v>0.28583220771424289</c:v>
                </c:pt>
                <c:pt idx="8">
                  <c:v>0.31374756115863728</c:v>
                </c:pt>
                <c:pt idx="9">
                  <c:v>0.26564610535794686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1-4FE7-B6CB-2B9897D110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'c43综合(1)'!$C$1:$C$11</c:f>
              <c:numCache>
                <c:formatCode>General</c:formatCode>
                <c:ptCount val="11"/>
                <c:pt idx="0">
                  <c:v>0.74202524772634715</c:v>
                </c:pt>
                <c:pt idx="1">
                  <c:v>0.35625084837790144</c:v>
                </c:pt>
                <c:pt idx="2">
                  <c:v>0.42744672186778876</c:v>
                </c:pt>
                <c:pt idx="3">
                  <c:v>0.35903352789466536</c:v>
                </c:pt>
                <c:pt idx="4">
                  <c:v>0.27059861544726482</c:v>
                </c:pt>
                <c:pt idx="5">
                  <c:v>0.21460567395140492</c:v>
                </c:pt>
                <c:pt idx="6">
                  <c:v>0.23435591149721732</c:v>
                </c:pt>
                <c:pt idx="7">
                  <c:v>0.31084566309216777</c:v>
                </c:pt>
                <c:pt idx="8">
                  <c:v>0.28064340980046154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1-4FE7-B6CB-2B9897D110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'c43综合(1)'!$D$1:$D$11</c:f>
              <c:numCache>
                <c:formatCode>General</c:formatCode>
                <c:ptCount val="11"/>
                <c:pt idx="0">
                  <c:v>-1.2799969852276154</c:v>
                </c:pt>
                <c:pt idx="1">
                  <c:v>-0.2484926138076575</c:v>
                </c:pt>
                <c:pt idx="2">
                  <c:v>-5.0120590895387396E-2</c:v>
                </c:pt>
                <c:pt idx="3">
                  <c:v>2.6680735604461863E-2</c:v>
                </c:pt>
                <c:pt idx="4">
                  <c:v>5.7883629785951157E-2</c:v>
                </c:pt>
                <c:pt idx="5">
                  <c:v>0.12850467289719625</c:v>
                </c:pt>
                <c:pt idx="6">
                  <c:v>0.24577931866144104</c:v>
                </c:pt>
                <c:pt idx="7">
                  <c:v>0.22053059993970456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21-4FE7-B6CB-2B9897D110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'c43综合(1)'!$E$1:$E$11</c:f>
              <c:numCache>
                <c:formatCode>General</c:formatCode>
                <c:ptCount val="11"/>
                <c:pt idx="0">
                  <c:v>4.4921691831567107E-2</c:v>
                </c:pt>
                <c:pt idx="1">
                  <c:v>0.17462252649348214</c:v>
                </c:pt>
                <c:pt idx="2">
                  <c:v>0.20256963331145084</c:v>
                </c:pt>
                <c:pt idx="3">
                  <c:v>0.16421269811497705</c:v>
                </c:pt>
                <c:pt idx="4">
                  <c:v>0.21954421832504925</c:v>
                </c:pt>
                <c:pt idx="5">
                  <c:v>0.24111413298321299</c:v>
                </c:pt>
                <c:pt idx="6">
                  <c:v>0.15511582106349056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21-4FE7-B6CB-2B9897D110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'c43综合(1)'!$F$1:$F$11</c:f>
              <c:numCache>
                <c:formatCode>General</c:formatCode>
                <c:ptCount val="11"/>
                <c:pt idx="0">
                  <c:v>0.55147653721682854</c:v>
                </c:pt>
                <c:pt idx="1">
                  <c:v>0.37874190938511332</c:v>
                </c:pt>
                <c:pt idx="2">
                  <c:v>0.3086569579288026</c:v>
                </c:pt>
                <c:pt idx="3">
                  <c:v>0.38541666666666669</c:v>
                </c:pt>
                <c:pt idx="4">
                  <c:v>0.46298543689320393</c:v>
                </c:pt>
                <c:pt idx="5">
                  <c:v>0.34830097087378642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1-4FE7-B6CB-2B9897D110A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'c43综合(1)'!$G$1:$G$11</c:f>
              <c:numCache>
                <c:formatCode>General</c:formatCode>
                <c:ptCount val="11"/>
                <c:pt idx="0">
                  <c:v>0.38211285933987932</c:v>
                </c:pt>
                <c:pt idx="1">
                  <c:v>0.32319886430852951</c:v>
                </c:pt>
                <c:pt idx="2">
                  <c:v>0.46930083993848337</c:v>
                </c:pt>
                <c:pt idx="3">
                  <c:v>0.57979415592097472</c:v>
                </c:pt>
                <c:pt idx="4">
                  <c:v>0.40861232698450251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1-4FE7-B6CB-2B9897D110A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'c43综合(1)'!$H$1:$H$11</c:f>
              <c:numCache>
                <c:formatCode>General</c:formatCode>
                <c:ptCount val="11"/>
                <c:pt idx="0">
                  <c:v>0.15950824774354186</c:v>
                </c:pt>
                <c:pt idx="1">
                  <c:v>0.72159975101151563</c:v>
                </c:pt>
                <c:pt idx="2">
                  <c:v>1.0343915343915342</c:v>
                </c:pt>
                <c:pt idx="3">
                  <c:v>0.74634298163709922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21-4FE7-B6CB-2B9897D110A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'c43综合(1)'!$I$1:$I$11</c:f>
              <c:numCache>
                <c:formatCode>General</c:formatCode>
                <c:ptCount val="11"/>
                <c:pt idx="0">
                  <c:v>1.4090480678605091</c:v>
                </c:pt>
                <c:pt idx="1">
                  <c:v>1.9187558906691802</c:v>
                </c:pt>
                <c:pt idx="2">
                  <c:v>1.2041470311027334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21-4FE7-B6CB-2B9897D110A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'c43综合(1)'!$J$1:$J$11</c:f>
              <c:numCache>
                <c:formatCode>General</c:formatCode>
                <c:ptCount val="11"/>
                <c:pt idx="0">
                  <c:v>0.71469520351614757</c:v>
                </c:pt>
                <c:pt idx="1">
                  <c:v>0.19625453850563729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21-4FE7-B6CB-2B9897D1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67328"/>
        <c:axId val="362667656"/>
      </c:lineChart>
      <c:catAx>
        <c:axId val="36266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7656"/>
        <c:crosses val="autoZero"/>
        <c:auto val="1"/>
        <c:lblAlgn val="ctr"/>
        <c:lblOffset val="100"/>
        <c:noMultiLvlLbl val="0"/>
      </c:catAx>
      <c:valAx>
        <c:axId val="3626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'c39综合(4)'!$M$11:$V$11</c:f>
              <c:numCache>
                <c:formatCode>General</c:formatCode>
                <c:ptCount val="10"/>
                <c:pt idx="0">
                  <c:v>0.34654769065475999</c:v>
                </c:pt>
                <c:pt idx="1">
                  <c:v>0.45393545730772861</c:v>
                </c:pt>
                <c:pt idx="2">
                  <c:v>0.48497956663421576</c:v>
                </c:pt>
                <c:pt idx="3">
                  <c:v>0.45835750845539658</c:v>
                </c:pt>
                <c:pt idx="4">
                  <c:v>0.42298374637144054</c:v>
                </c:pt>
                <c:pt idx="5">
                  <c:v>0.69949331274114546</c:v>
                </c:pt>
                <c:pt idx="6">
                  <c:v>0.72739739827411076</c:v>
                </c:pt>
                <c:pt idx="7">
                  <c:v>0.7410438992790136</c:v>
                </c:pt>
                <c:pt idx="8">
                  <c:v>0.71053082665861989</c:v>
                </c:pt>
                <c:pt idx="9">
                  <c:v>0.76804073244566162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5-4CD5-857A-3B89CF62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94752"/>
        <c:axId val="674095080"/>
      </c:lineChart>
      <c:catAx>
        <c:axId val="67409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095080"/>
        <c:crosses val="autoZero"/>
        <c:auto val="1"/>
        <c:lblAlgn val="ctr"/>
        <c:lblOffset val="100"/>
        <c:noMultiLvlLbl val="0"/>
      </c:catAx>
      <c:valAx>
        <c:axId val="6740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0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'c39综合(4)'!$M$12:$V$12</c:f>
              <c:numCache>
                <c:formatCode>General</c:formatCode>
                <c:ptCount val="10"/>
                <c:pt idx="0">
                  <c:v>0.34654769065475999</c:v>
                </c:pt>
                <c:pt idx="1">
                  <c:v>0.20321400029676928</c:v>
                </c:pt>
                <c:pt idx="2">
                  <c:v>7.6955518421262137E-2</c:v>
                </c:pt>
                <c:pt idx="3">
                  <c:v>0.4310596124565142</c:v>
                </c:pt>
                <c:pt idx="4">
                  <c:v>0.23120589772174105</c:v>
                </c:pt>
                <c:pt idx="5">
                  <c:v>0.89744322480538719</c:v>
                </c:pt>
                <c:pt idx="6">
                  <c:v>0.22943857039456159</c:v>
                </c:pt>
                <c:pt idx="7">
                  <c:v>0.86706322075290909</c:v>
                </c:pt>
                <c:pt idx="8">
                  <c:v>0.56883774944199883</c:v>
                </c:pt>
                <c:pt idx="9">
                  <c:v>0.78393056406243933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3-4CE7-8262-2E342648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5416"/>
        <c:axId val="662165744"/>
      </c:lineChart>
      <c:catAx>
        <c:axId val="66216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5744"/>
        <c:crosses val="autoZero"/>
        <c:auto val="1"/>
        <c:lblAlgn val="ctr"/>
        <c:lblOffset val="100"/>
        <c:noMultiLvlLbl val="0"/>
      </c:catAx>
      <c:valAx>
        <c:axId val="6621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'c43综合(1)'!$M$1:$W$1</c:f>
              <c:numCache>
                <c:formatCode>General</c:formatCode>
                <c:ptCount val="11"/>
                <c:pt idx="0">
                  <c:v>0.96859236699343298</c:v>
                </c:pt>
                <c:pt idx="1">
                  <c:v>0.32447846315473516</c:v>
                </c:pt>
                <c:pt idx="2">
                  <c:v>0.74202524772634715</c:v>
                </c:pt>
                <c:pt idx="3">
                  <c:v>-1.2799969852276154</c:v>
                </c:pt>
                <c:pt idx="4">
                  <c:v>4.4921691831567107E-2</c:v>
                </c:pt>
                <c:pt idx="5">
                  <c:v>0.55147653721682854</c:v>
                </c:pt>
                <c:pt idx="6">
                  <c:v>0.38211285933987932</c:v>
                </c:pt>
                <c:pt idx="7">
                  <c:v>0.15950824774354186</c:v>
                </c:pt>
                <c:pt idx="8">
                  <c:v>1.4090480678605091</c:v>
                </c:pt>
                <c:pt idx="9">
                  <c:v>0.71469520351614757</c:v>
                </c:pt>
                <c:pt idx="10">
                  <c:v>-3.0658250676284943E-3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A-4D41-BF67-902B7C326E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'c43综合(1)'!$M$2:$W$2</c:f>
              <c:numCache>
                <c:formatCode>General</c:formatCode>
                <c:ptCount val="11"/>
                <c:pt idx="0">
                  <c:v>1.4282859046350052</c:v>
                </c:pt>
                <c:pt idx="1">
                  <c:v>0.54502476361999097</c:v>
                </c:pt>
                <c:pt idx="2">
                  <c:v>0.35625084837790144</c:v>
                </c:pt>
                <c:pt idx="3">
                  <c:v>-0.2484926138076575</c:v>
                </c:pt>
                <c:pt idx="4">
                  <c:v>0.17462252649348214</c:v>
                </c:pt>
                <c:pt idx="5">
                  <c:v>0.37874190938511332</c:v>
                </c:pt>
                <c:pt idx="6">
                  <c:v>0.32319886430852951</c:v>
                </c:pt>
                <c:pt idx="7">
                  <c:v>0.72159975101151563</c:v>
                </c:pt>
                <c:pt idx="8">
                  <c:v>1.9187558906691802</c:v>
                </c:pt>
                <c:pt idx="9">
                  <c:v>0.19625453850563729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A-4D41-BF67-902B7C326E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'c43综合(1)'!$M$3:$W$3</c:f>
              <c:numCache>
                <c:formatCode>General</c:formatCode>
                <c:ptCount val="11"/>
                <c:pt idx="0">
                  <c:v>1.2687731988198345</c:v>
                </c:pt>
                <c:pt idx="1">
                  <c:v>0.4924958727300015</c:v>
                </c:pt>
                <c:pt idx="2">
                  <c:v>0.42744672186778876</c:v>
                </c:pt>
                <c:pt idx="3">
                  <c:v>-5.0120590895387396E-2</c:v>
                </c:pt>
                <c:pt idx="4">
                  <c:v>0.20256963331145084</c:v>
                </c:pt>
                <c:pt idx="5">
                  <c:v>0.3086569579288026</c:v>
                </c:pt>
                <c:pt idx="6">
                  <c:v>0.46930083993848337</c:v>
                </c:pt>
                <c:pt idx="7">
                  <c:v>1.0343915343915342</c:v>
                </c:pt>
                <c:pt idx="8">
                  <c:v>1.2041470311027334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A-4D41-BF67-902B7C326E1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'c43综合(1)'!$M$4:$W$4</c:f>
              <c:numCache>
                <c:formatCode>General</c:formatCode>
                <c:ptCount val="11"/>
                <c:pt idx="0">
                  <c:v>0.97677738650423529</c:v>
                </c:pt>
                <c:pt idx="1">
                  <c:v>0.50990544799639803</c:v>
                </c:pt>
                <c:pt idx="2">
                  <c:v>0.35903352789466536</c:v>
                </c:pt>
                <c:pt idx="3">
                  <c:v>2.6680735604461863E-2</c:v>
                </c:pt>
                <c:pt idx="4">
                  <c:v>0.16421269811497705</c:v>
                </c:pt>
                <c:pt idx="5">
                  <c:v>0.38541666666666669</c:v>
                </c:pt>
                <c:pt idx="6">
                  <c:v>0.57979415592097472</c:v>
                </c:pt>
                <c:pt idx="7">
                  <c:v>0.74634298163709922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A-4D41-BF67-902B7C326E1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'c43综合(1)'!$M$5:$W$5</c:f>
              <c:numCache>
                <c:formatCode>General</c:formatCode>
                <c:ptCount val="11"/>
                <c:pt idx="0">
                  <c:v>0.95850385457314169</c:v>
                </c:pt>
                <c:pt idx="1">
                  <c:v>0.46052829055980793</c:v>
                </c:pt>
                <c:pt idx="2">
                  <c:v>0.27059861544726482</c:v>
                </c:pt>
                <c:pt idx="3">
                  <c:v>5.7883629785951157E-2</c:v>
                </c:pt>
                <c:pt idx="4">
                  <c:v>0.21954421832504925</c:v>
                </c:pt>
                <c:pt idx="5">
                  <c:v>0.46298543689320393</c:v>
                </c:pt>
                <c:pt idx="6">
                  <c:v>0.40861232698450251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A-4D41-BF67-902B7C326E1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'c43综合(1)'!$M$6:$W$6</c:f>
              <c:numCache>
                <c:formatCode>General</c:formatCode>
                <c:ptCount val="11"/>
                <c:pt idx="0">
                  <c:v>0.81145902731512332</c:v>
                </c:pt>
                <c:pt idx="1">
                  <c:v>0.34383911151133123</c:v>
                </c:pt>
                <c:pt idx="2">
                  <c:v>0.21460567395140492</c:v>
                </c:pt>
                <c:pt idx="3">
                  <c:v>0.12850467289719625</c:v>
                </c:pt>
                <c:pt idx="4">
                  <c:v>0.24111413298321299</c:v>
                </c:pt>
                <c:pt idx="5">
                  <c:v>0.34830097087378642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A-4D41-BF67-902B7C326E1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'c43综合(1)'!$M$7:$W$7</c:f>
              <c:numCache>
                <c:formatCode>General</c:formatCode>
                <c:ptCount val="11"/>
                <c:pt idx="0">
                  <c:v>0.60350242695345957</c:v>
                </c:pt>
                <c:pt idx="1">
                  <c:v>0.27637700735404475</c:v>
                </c:pt>
                <c:pt idx="2">
                  <c:v>0.23435591149721732</c:v>
                </c:pt>
                <c:pt idx="3">
                  <c:v>0.24577931866144104</c:v>
                </c:pt>
                <c:pt idx="4">
                  <c:v>0.15511582106349056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A-4D41-BF67-902B7C326E1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'c43综合(1)'!$M$8:$W$8</c:f>
              <c:numCache>
                <c:formatCode>General</c:formatCode>
                <c:ptCount val="11"/>
                <c:pt idx="0">
                  <c:v>0.4538878842676311</c:v>
                </c:pt>
                <c:pt idx="1">
                  <c:v>0.28583220771424289</c:v>
                </c:pt>
                <c:pt idx="2">
                  <c:v>0.31084566309216777</c:v>
                </c:pt>
                <c:pt idx="3">
                  <c:v>0.22053059993970456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A-4D41-BF67-902B7C326E1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'c43综合(1)'!$M$9:$W$9</c:f>
              <c:numCache>
                <c:formatCode>General</c:formatCode>
                <c:ptCount val="11"/>
                <c:pt idx="0">
                  <c:v>0.43628057485485872</c:v>
                </c:pt>
                <c:pt idx="1">
                  <c:v>0.31374756115863728</c:v>
                </c:pt>
                <c:pt idx="2">
                  <c:v>0.28064340980046154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A-4D41-BF67-902B7C326E1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'c43综合(1)'!$M$10:$W$10</c:f>
              <c:numCache>
                <c:formatCode>General</c:formatCode>
                <c:ptCount val="11"/>
                <c:pt idx="0">
                  <c:v>0.49443228323974497</c:v>
                </c:pt>
                <c:pt idx="1">
                  <c:v>0.26564610535794686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7A-4D41-BF67-902B7C326E1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'c43综合(1)'!$M$11:$W$11</c:f>
              <c:numCache>
                <c:formatCode>General</c:formatCode>
                <c:ptCount val="11"/>
                <c:pt idx="0">
                  <c:v>0.44655943656609881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7A-4D41-BF67-902B7C32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26008"/>
        <c:axId val="380926336"/>
      </c:lineChart>
      <c:catAx>
        <c:axId val="38092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926336"/>
        <c:crosses val="autoZero"/>
        <c:auto val="1"/>
        <c:lblAlgn val="ctr"/>
        <c:lblOffset val="100"/>
        <c:noMultiLvlLbl val="0"/>
      </c:catAx>
      <c:valAx>
        <c:axId val="3809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9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'c43综合(2)'!$A$1:$K$1</c:f>
              <c:numCache>
                <c:formatCode>General</c:formatCode>
                <c:ptCount val="11"/>
                <c:pt idx="0">
                  <c:v>101.77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6-4778-8EEB-51FFFD838B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'c43综合(2)'!$A$2:$K$2</c:f>
              <c:numCache>
                <c:formatCode>General</c:formatCode>
                <c:ptCount val="11"/>
                <c:pt idx="0">
                  <c:v>63.73</c:v>
                </c:pt>
                <c:pt idx="1">
                  <c:v>43.24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6-4778-8EEB-51FFFD838B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'c43综合(2)'!$A$3:$K$3</c:f>
              <c:numCache>
                <c:formatCode>General</c:formatCode>
                <c:ptCount val="11"/>
                <c:pt idx="0">
                  <c:v>106.84</c:v>
                </c:pt>
                <c:pt idx="1">
                  <c:v>95.88</c:v>
                </c:pt>
                <c:pt idx="2">
                  <c:v>109.33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6-4778-8EEB-51FFFD838B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'c43综合(2)'!$A$4:$K$4</c:f>
              <c:numCache>
                <c:formatCode>General</c:formatCode>
                <c:ptCount val="11"/>
                <c:pt idx="0">
                  <c:v>-91.26</c:v>
                </c:pt>
                <c:pt idx="1">
                  <c:v>-17.54</c:v>
                </c:pt>
                <c:pt idx="2">
                  <c:v>-169.83</c:v>
                </c:pt>
                <c:pt idx="3">
                  <c:v>-169.83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6-4778-8EEB-51FFFD838B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'c43综合(2)'!$A$5:$K$5</c:f>
              <c:numCache>
                <c:formatCode>General</c:formatCode>
                <c:ptCount val="11"/>
                <c:pt idx="0">
                  <c:v>52.5</c:v>
                </c:pt>
                <c:pt idx="1">
                  <c:v>29.63</c:v>
                </c:pt>
                <c:pt idx="2">
                  <c:v>57.66</c:v>
                </c:pt>
                <c:pt idx="3">
                  <c:v>57.66</c:v>
                </c:pt>
                <c:pt idx="4">
                  <c:v>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6-4778-8EEB-51FFFD838B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'c43综合(2)'!$A$6:$K$6</c:f>
              <c:numCache>
                <c:formatCode>General</c:formatCode>
                <c:ptCount val="11"/>
                <c:pt idx="0">
                  <c:v>54.76</c:v>
                </c:pt>
                <c:pt idx="1">
                  <c:v>54.53</c:v>
                </c:pt>
                <c:pt idx="2">
                  <c:v>23.78</c:v>
                </c:pt>
                <c:pt idx="3">
                  <c:v>23.78</c:v>
                </c:pt>
                <c:pt idx="4">
                  <c:v>24.02</c:v>
                </c:pt>
                <c:pt idx="5">
                  <c:v>54.53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6-4778-8EEB-51FFFD838B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'c43综合(2)'!$A$7:$K$7</c:f>
              <c:numCache>
                <c:formatCode>General</c:formatCode>
                <c:ptCount val="11"/>
                <c:pt idx="0">
                  <c:v>25.57</c:v>
                </c:pt>
                <c:pt idx="1">
                  <c:v>32.299999999999997</c:v>
                </c:pt>
                <c:pt idx="2">
                  <c:v>35.369999999999997</c:v>
                </c:pt>
                <c:pt idx="3">
                  <c:v>35.369999999999997</c:v>
                </c:pt>
                <c:pt idx="4">
                  <c:v>23.89</c:v>
                </c:pt>
                <c:pt idx="5">
                  <c:v>32.299999999999997</c:v>
                </c:pt>
                <c:pt idx="6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6-4778-8EEB-51FFFD838B8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'c43综合(2)'!$A$8:$K$8</c:f>
              <c:numCache>
                <c:formatCode>General</c:formatCode>
                <c:ptCount val="11"/>
                <c:pt idx="0">
                  <c:v>13.68</c:v>
                </c:pt>
                <c:pt idx="1">
                  <c:v>47.87</c:v>
                </c:pt>
                <c:pt idx="2">
                  <c:v>32.68</c:v>
                </c:pt>
                <c:pt idx="3">
                  <c:v>32.68</c:v>
                </c:pt>
                <c:pt idx="4">
                  <c:v>14.87</c:v>
                </c:pt>
                <c:pt idx="5">
                  <c:v>47.87</c:v>
                </c:pt>
                <c:pt idx="6">
                  <c:v>47.87</c:v>
                </c:pt>
                <c:pt idx="7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6-4778-8EEB-51FFFD838B8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'c43综合(2)'!$A$9:$K$9</c:f>
              <c:numCache>
                <c:formatCode>General</c:formatCode>
                <c:ptCount val="11"/>
                <c:pt idx="0">
                  <c:v>65.069999999999993</c:v>
                </c:pt>
                <c:pt idx="1">
                  <c:v>66.98</c:v>
                </c:pt>
                <c:pt idx="2">
                  <c:v>71.19</c:v>
                </c:pt>
                <c:pt idx="3">
                  <c:v>71.19</c:v>
                </c:pt>
                <c:pt idx="4">
                  <c:v>60.29</c:v>
                </c:pt>
                <c:pt idx="5">
                  <c:v>66.98</c:v>
                </c:pt>
                <c:pt idx="6">
                  <c:v>66.98</c:v>
                </c:pt>
                <c:pt idx="7">
                  <c:v>70.819999999999993</c:v>
                </c:pt>
                <c:pt idx="8">
                  <c:v>74.75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6-4778-8EEB-51FFFD838B8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'c43综合(2)'!$A$10:$K$10</c:f>
              <c:numCache>
                <c:formatCode>General</c:formatCode>
                <c:ptCount val="11"/>
                <c:pt idx="0">
                  <c:v>90.63</c:v>
                </c:pt>
                <c:pt idx="1">
                  <c:v>49.14</c:v>
                </c:pt>
                <c:pt idx="2">
                  <c:v>100.13</c:v>
                </c:pt>
                <c:pt idx="3">
                  <c:v>100.13</c:v>
                </c:pt>
                <c:pt idx="4">
                  <c:v>20.18</c:v>
                </c:pt>
                <c:pt idx="5">
                  <c:v>49.14</c:v>
                </c:pt>
                <c:pt idx="6">
                  <c:v>49.14</c:v>
                </c:pt>
                <c:pt idx="7">
                  <c:v>78.790000000000006</c:v>
                </c:pt>
                <c:pt idx="8">
                  <c:v>37.4</c:v>
                </c:pt>
                <c:pt idx="9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16-4778-8EEB-51FFFD838B8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'c43综合(2)'!$A$11:$K$11</c:f>
              <c:numCache>
                <c:formatCode>General</c:formatCode>
                <c:ptCount val="11"/>
                <c:pt idx="0">
                  <c:v>-6.46</c:v>
                </c:pt>
                <c:pt idx="1">
                  <c:v>-23.63</c:v>
                </c:pt>
                <c:pt idx="2">
                  <c:v>2.68</c:v>
                </c:pt>
                <c:pt idx="3">
                  <c:v>2.68</c:v>
                </c:pt>
                <c:pt idx="4">
                  <c:v>-36.99</c:v>
                </c:pt>
                <c:pt idx="5">
                  <c:v>-23.63</c:v>
                </c:pt>
                <c:pt idx="6">
                  <c:v>-23.63</c:v>
                </c:pt>
                <c:pt idx="7">
                  <c:v>-10.039999999999999</c:v>
                </c:pt>
                <c:pt idx="8">
                  <c:v>-0.37</c:v>
                </c:pt>
                <c:pt idx="9">
                  <c:v>-0.37</c:v>
                </c:pt>
                <c:pt idx="10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16-4778-8EEB-51FFFD83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807944"/>
        <c:axId val="570808272"/>
      </c:lineChart>
      <c:catAx>
        <c:axId val="57080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8272"/>
        <c:crosses val="autoZero"/>
        <c:auto val="1"/>
        <c:lblAlgn val="ctr"/>
        <c:lblOffset val="100"/>
        <c:noMultiLvlLbl val="0"/>
      </c:catAx>
      <c:valAx>
        <c:axId val="5708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'c39综合(3)'!$A$1:$K$1</c:f>
              <c:numCache>
                <c:formatCode>General</c:formatCode>
                <c:ptCount val="11"/>
                <c:pt idx="0">
                  <c:v>1.6322308028558941</c:v>
                </c:pt>
                <c:pt idx="1">
                  <c:v>0.40100586756077122</c:v>
                </c:pt>
                <c:pt idx="2">
                  <c:v>0.85233928700556805</c:v>
                </c:pt>
                <c:pt idx="3">
                  <c:v>-0.45799164474702159</c:v>
                </c:pt>
                <c:pt idx="4">
                  <c:v>0.12303168279263897</c:v>
                </c:pt>
                <c:pt idx="5">
                  <c:v>0.3245167853509664</c:v>
                </c:pt>
                <c:pt idx="6">
                  <c:v>0.22777369581190304</c:v>
                </c:pt>
                <c:pt idx="7">
                  <c:v>0.96699885639601368</c:v>
                </c:pt>
                <c:pt idx="8">
                  <c:v>1.7096102913356035</c:v>
                </c:pt>
                <c:pt idx="9">
                  <c:v>1.3489583333333333</c:v>
                </c:pt>
                <c:pt idx="10">
                  <c:v>-2.2790535838552541E-2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'c39综合(3)'!$A$2:$K$2</c:f>
              <c:numCache>
                <c:formatCode>General</c:formatCode>
                <c:ptCount val="11"/>
                <c:pt idx="0">
                  <c:v>0.45330030598863474</c:v>
                </c:pt>
                <c:pt idx="1">
                  <c:v>0.90410729253981559</c:v>
                </c:pt>
                <c:pt idx="2">
                  <c:v>-0.53293802878009988</c:v>
                </c:pt>
                <c:pt idx="3">
                  <c:v>0.30589509515704782</c:v>
                </c:pt>
                <c:pt idx="4">
                  <c:v>0.30184025801555681</c:v>
                </c:pt>
                <c:pt idx="5">
                  <c:v>0.17517802644964395</c:v>
                </c:pt>
                <c:pt idx="6">
                  <c:v>0.76916482978202305</c:v>
                </c:pt>
                <c:pt idx="7">
                  <c:v>1.3942166312694004</c:v>
                </c:pt>
                <c:pt idx="8">
                  <c:v>1.1626939084373817</c:v>
                </c:pt>
                <c:pt idx="9">
                  <c:v>-1.171875E-2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'c39综合(3)'!$A$3:$K$3</c:f>
              <c:numCache>
                <c:formatCode>General</c:formatCode>
                <c:ptCount val="11"/>
                <c:pt idx="0">
                  <c:v>1.4385837097479237</c:v>
                </c:pt>
                <c:pt idx="1">
                  <c:v>-0.46353730092204526</c:v>
                </c:pt>
                <c:pt idx="2">
                  <c:v>0.14549135873888208</c:v>
                </c:pt>
                <c:pt idx="3">
                  <c:v>0.41451338387745629</c:v>
                </c:pt>
                <c:pt idx="4">
                  <c:v>0.17008157844811231</c:v>
                </c:pt>
                <c:pt idx="5">
                  <c:v>0.40040691759918617</c:v>
                </c:pt>
                <c:pt idx="6">
                  <c:v>1.1269899583639482</c:v>
                </c:pt>
                <c:pt idx="7">
                  <c:v>0.77372978271524262</c:v>
                </c:pt>
                <c:pt idx="8">
                  <c:v>-9.0049186530457806E-2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'c39综合(3)'!$A$4:$K$4</c:f>
              <c:numCache>
                <c:formatCode>General</c:formatCode>
                <c:ptCount val="11"/>
                <c:pt idx="0">
                  <c:v>-0.67710913594637911</c:v>
                </c:pt>
                <c:pt idx="1">
                  <c:v>0.18331936295054485</c:v>
                </c:pt>
                <c:pt idx="2">
                  <c:v>0.30768674524549861</c:v>
                </c:pt>
                <c:pt idx="3">
                  <c:v>0.14389602351848987</c:v>
                </c:pt>
                <c:pt idx="4">
                  <c:v>0.5409789413773477</c:v>
                </c:pt>
                <c:pt idx="5">
                  <c:v>0.93357070193285863</c:v>
                </c:pt>
                <c:pt idx="6">
                  <c:v>0.6898114131765859</c:v>
                </c:pt>
                <c:pt idx="7">
                  <c:v>-0.10766214670805424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'c39综合(3)'!$A$5:$K$5</c:f>
              <c:numCache>
                <c:formatCode>General</c:formatCode>
                <c:ptCount val="11"/>
                <c:pt idx="0">
                  <c:v>0.47340813055515085</c:v>
                </c:pt>
                <c:pt idx="1">
                  <c:v>0.30947191953059516</c:v>
                </c:pt>
                <c:pt idx="2">
                  <c:v>0.12893195458818424</c:v>
                </c:pt>
                <c:pt idx="3">
                  <c:v>0.48591985146216932</c:v>
                </c:pt>
                <c:pt idx="4">
                  <c:v>0.8037374312274711</c:v>
                </c:pt>
                <c:pt idx="5">
                  <c:v>0.46490335707019331</c:v>
                </c:pt>
                <c:pt idx="6">
                  <c:v>-0.12870438403134951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'c39综合(3)'!$A$6:$K$6</c:f>
              <c:numCache>
                <c:formatCode>General</c:formatCode>
                <c:ptCount val="11"/>
                <c:pt idx="0">
                  <c:v>0.47195104181844677</c:v>
                </c:pt>
                <c:pt idx="1">
                  <c:v>0.13394803017602683</c:v>
                </c:pt>
                <c:pt idx="2">
                  <c:v>0.3440595849302191</c:v>
                </c:pt>
                <c:pt idx="3">
                  <c:v>0.71197586260250667</c:v>
                </c:pt>
                <c:pt idx="4">
                  <c:v>0.38284955416429517</c:v>
                </c:pt>
                <c:pt idx="5">
                  <c:v>-0.12492370295015259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'c39综合(3)'!$A$7:$K$7</c:f>
              <c:numCache>
                <c:formatCode>General</c:formatCode>
                <c:ptCount val="11"/>
                <c:pt idx="0">
                  <c:v>0.34431006848317064</c:v>
                </c:pt>
                <c:pt idx="1">
                  <c:v>0.30259849119865884</c:v>
                </c:pt>
                <c:pt idx="2">
                  <c:v>0.6572420276231109</c:v>
                </c:pt>
                <c:pt idx="3">
                  <c:v>0.43578833359121155</c:v>
                </c:pt>
                <c:pt idx="4">
                  <c:v>-0.10349079870992221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'c39综合(3)'!$A$8:$K$8</c:f>
              <c:numCache>
                <c:formatCode>General</c:formatCode>
                <c:ptCount val="11"/>
                <c:pt idx="0">
                  <c:v>0.6000291417747341</c:v>
                </c:pt>
                <c:pt idx="1">
                  <c:v>0.77259010896898583</c:v>
                </c:pt>
                <c:pt idx="2">
                  <c:v>0.64603369730276961</c:v>
                </c:pt>
                <c:pt idx="3">
                  <c:v>-8.1308989633297232E-2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'c39综合(3)'!$A$9:$K$9</c:f>
              <c:numCache>
                <c:formatCode>General</c:formatCode>
                <c:ptCount val="11"/>
                <c:pt idx="0">
                  <c:v>0.91446889115547136</c:v>
                </c:pt>
                <c:pt idx="1">
                  <c:v>0.37074601844090527</c:v>
                </c:pt>
                <c:pt idx="2">
                  <c:v>-4.2953214259888642E-2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'c39综合(3)'!$A$10:$K$10</c:f>
              <c:numCache>
                <c:formatCode>General</c:formatCode>
                <c:ptCount val="11"/>
                <c:pt idx="0">
                  <c:v>0.24056535042984123</c:v>
                </c:pt>
                <c:pt idx="1">
                  <c:v>-0.10360435875943001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'c39综合(3)'!$A$11:$K$11</c:f>
              <c:numCache>
                <c:formatCode>General</c:formatCode>
                <c:ptCount val="11"/>
                <c:pt idx="0">
                  <c:v>-0.20311816989654671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'c39综合(3)'!$M$2:$V$2</c:f>
              <c:numCache>
                <c:formatCode>General</c:formatCode>
                <c:ptCount val="10"/>
                <c:pt idx="0">
                  <c:v>0.58720632921869087</c:v>
                </c:pt>
                <c:pt idx="1">
                  <c:v>0.61549457618249703</c:v>
                </c:pt>
                <c:pt idx="2">
                  <c:v>0.53413693324218037</c:v>
                </c:pt>
                <c:pt idx="3">
                  <c:v>0.54456697219177697</c:v>
                </c:pt>
                <c:pt idx="4">
                  <c:v>0.5185701403359706</c:v>
                </c:pt>
                <c:pt idx="5">
                  <c:v>0.49346935938511094</c:v>
                </c:pt>
                <c:pt idx="6">
                  <c:v>0.59147916688071012</c:v>
                </c:pt>
                <c:pt idx="7">
                  <c:v>0.57597248161066428</c:v>
                </c:pt>
                <c:pt idx="8">
                  <c:v>0.54656909569029233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A-4D99-B485-294CFB3710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'c39综合(3)'!$M$3:$V$3</c:f>
              <c:numCache>
                <c:formatCode>General</c:formatCode>
                <c:ptCount val="10"/>
                <c:pt idx="0">
                  <c:v>0.43188948462285021</c:v>
                </c:pt>
                <c:pt idx="1">
                  <c:v>0.51121762485003774</c:v>
                </c:pt>
                <c:pt idx="2">
                  <c:v>0.45138198945289698</c:v>
                </c:pt>
                <c:pt idx="3">
                  <c:v>0.43177372709560541</c:v>
                </c:pt>
                <c:pt idx="4">
                  <c:v>0.39482423526135518</c:v>
                </c:pt>
                <c:pt idx="5">
                  <c:v>0.38234945552694505</c:v>
                </c:pt>
                <c:pt idx="6">
                  <c:v>0.46187839615966469</c:v>
                </c:pt>
                <c:pt idx="7">
                  <c:v>0.56168668644551345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A-4D99-B485-294CFB3710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'c39综合(3)'!$M$4:$V$4</c:f>
              <c:numCache>
                <c:formatCode>General</c:formatCode>
                <c:ptCount val="10"/>
                <c:pt idx="0">
                  <c:v>0.39873677994232004</c:v>
                </c:pt>
                <c:pt idx="1">
                  <c:v>0.44466573146564758</c:v>
                </c:pt>
                <c:pt idx="2">
                  <c:v>0.38540264423469145</c:v>
                </c:pt>
                <c:pt idx="3">
                  <c:v>0.37518684614399223</c:v>
                </c:pt>
                <c:pt idx="4">
                  <c:v>0.34603494438238308</c:v>
                </c:pt>
                <c:pt idx="5">
                  <c:v>0.33072801284301312</c:v>
                </c:pt>
                <c:pt idx="6">
                  <c:v>0.46795180828441557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A-4D99-B485-294CFB3710F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'c39综合(3)'!$M$5:$V$5</c:f>
              <c:numCache>
                <c:formatCode>General</c:formatCode>
                <c:ptCount val="10"/>
                <c:pt idx="0">
                  <c:v>0.2968038705507714</c:v>
                </c:pt>
                <c:pt idx="1">
                  <c:v>0.38537520230273431</c:v>
                </c:pt>
                <c:pt idx="2">
                  <c:v>0.33688268329357401</c:v>
                </c:pt>
                <c:pt idx="3">
                  <c:v>0.3211164980457496</c:v>
                </c:pt>
                <c:pt idx="4">
                  <c:v>0.29354535355552119</c:v>
                </c:pt>
                <c:pt idx="5">
                  <c:v>0.27551451696689733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2A-4D99-B485-294CFB3710F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'c39综合(3)'!$M$6:$V$6</c:f>
              <c:numCache>
                <c:formatCode>General</c:formatCode>
                <c:ptCount val="10"/>
                <c:pt idx="0">
                  <c:v>0.25388662855722388</c:v>
                </c:pt>
                <c:pt idx="1">
                  <c:v>0.34424776128845369</c:v>
                </c:pt>
                <c:pt idx="2">
                  <c:v>0.2982627893076743</c:v>
                </c:pt>
                <c:pt idx="3">
                  <c:v>0.27789211195180186</c:v>
                </c:pt>
                <c:pt idx="4">
                  <c:v>0.26262633776629729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2A-4D99-B485-294CFB3710F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'c39综合(3)'!$M$7:$V$7</c:f>
              <c:numCache>
                <c:formatCode>General</c:formatCode>
                <c:ptCount val="10"/>
                <c:pt idx="0">
                  <c:v>0.26963956615056689</c:v>
                </c:pt>
                <c:pt idx="1">
                  <c:v>0.31947494323524767</c:v>
                </c:pt>
                <c:pt idx="2">
                  <c:v>0.27692488124254161</c:v>
                </c:pt>
                <c:pt idx="3">
                  <c:v>0.24783529966458925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2A-4D99-B485-294CFB3710F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'c39综合(3)'!$M$8:$V$8</c:f>
              <c:numCache>
                <c:formatCode>General</c:formatCode>
                <c:ptCount val="10"/>
                <c:pt idx="0">
                  <c:v>0.36367134346803343</c:v>
                </c:pt>
                <c:pt idx="1">
                  <c:v>0.37626639206330009</c:v>
                </c:pt>
                <c:pt idx="2">
                  <c:v>0.33263182875421105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2A-4D99-B485-294CFB3710F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'c39综合(3)'!$M$9:$V$9</c:f>
              <c:numCache>
                <c:formatCode>General</c:formatCode>
                <c:ptCount val="10"/>
                <c:pt idx="0">
                  <c:v>0.20684961635039695</c:v>
                </c:pt>
                <c:pt idx="1">
                  <c:v>0.39206557067638381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2A-4D99-B485-294CFB3710F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'c39综合(3)'!$M$10:$V$10</c:f>
              <c:numCache>
                <c:formatCode>General</c:formatCode>
                <c:ptCount val="10"/>
                <c:pt idx="0">
                  <c:v>0.17208485459463563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2A-4D99-B485-294CFB3710F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'c39综合(3)'!$M$11:$V$11</c:f>
              <c:numCache>
                <c:formatCode>General</c:formatCode>
                <c:ptCount val="10"/>
                <c:pt idx="0">
                  <c:v>0.68587443458594288</c:v>
                </c:pt>
                <c:pt idx="1">
                  <c:v>0.18032597900113545</c:v>
                </c:pt>
                <c:pt idx="2">
                  <c:v>0.37130571746979479</c:v>
                </c:pt>
                <c:pt idx="3">
                  <c:v>0.36961258029205535</c:v>
                </c:pt>
                <c:pt idx="4">
                  <c:v>4.8371544769531476E-2</c:v>
                </c:pt>
                <c:pt idx="5">
                  <c:v>0.10074255127916368</c:v>
                </c:pt>
                <c:pt idx="6">
                  <c:v>0.29051166376983029</c:v>
                </c:pt>
                <c:pt idx="7">
                  <c:v>0.65516546587629476</c:v>
                </c:pt>
                <c:pt idx="8">
                  <c:v>0.22566670972239847</c:v>
                </c:pt>
                <c:pt idx="9">
                  <c:v>0.6156124676475615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2A-4D99-B485-294CFB371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25672"/>
        <c:axId val="659326000"/>
      </c:lineChart>
      <c:catAx>
        <c:axId val="65932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26000"/>
        <c:crosses val="autoZero"/>
        <c:auto val="1"/>
        <c:lblAlgn val="ctr"/>
        <c:lblOffset val="100"/>
        <c:noMultiLvlLbl val="0"/>
      </c:catAx>
      <c:valAx>
        <c:axId val="6593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'c39综合(3)'!$M$1:$V$1</c:f>
              <c:numCache>
                <c:formatCode>General</c:formatCode>
                <c:ptCount val="10"/>
                <c:pt idx="0">
                  <c:v>0.68587443458594288</c:v>
                </c:pt>
                <c:pt idx="1">
                  <c:v>0.74632264551517458</c:v>
                </c:pt>
                <c:pt idx="2">
                  <c:v>0.64662707795839802</c:v>
                </c:pt>
                <c:pt idx="3">
                  <c:v>0.65580961281929318</c:v>
                </c:pt>
                <c:pt idx="4">
                  <c:v>0.62943726023391178</c:v>
                </c:pt>
                <c:pt idx="5">
                  <c:v>0.62381520686607361</c:v>
                </c:pt>
                <c:pt idx="6">
                  <c:v>0.69227739163845003</c:v>
                </c:pt>
                <c:pt idx="7">
                  <c:v>0.66062026358389492</c:v>
                </c:pt>
                <c:pt idx="8">
                  <c:v>0.62861489649533908</c:v>
                </c:pt>
                <c:pt idx="9">
                  <c:v>0.67565090783526061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D-4D85-B8A0-40717F704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98360"/>
        <c:axId val="674098688"/>
      </c:lineChart>
      <c:catAx>
        <c:axId val="67409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098688"/>
        <c:crosses val="autoZero"/>
        <c:auto val="1"/>
        <c:lblAlgn val="ctr"/>
        <c:lblOffset val="100"/>
        <c:noMultiLvlLbl val="0"/>
      </c:catAx>
      <c:valAx>
        <c:axId val="6740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09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'c39综合(3)'!$M$11:$V$11</c:f>
              <c:numCache>
                <c:formatCode>General</c:formatCode>
                <c:ptCount val="10"/>
                <c:pt idx="0">
                  <c:v>0.68587443458594288</c:v>
                </c:pt>
                <c:pt idx="1">
                  <c:v>0.18032597900113545</c:v>
                </c:pt>
                <c:pt idx="2">
                  <c:v>0.37130571746979479</c:v>
                </c:pt>
                <c:pt idx="3">
                  <c:v>0.36961258029205535</c:v>
                </c:pt>
                <c:pt idx="4">
                  <c:v>4.8371544769531476E-2</c:v>
                </c:pt>
                <c:pt idx="5">
                  <c:v>0.10074255127916368</c:v>
                </c:pt>
                <c:pt idx="6">
                  <c:v>0.29051166376983029</c:v>
                </c:pt>
                <c:pt idx="7">
                  <c:v>0.65516546587629476</c:v>
                </c:pt>
                <c:pt idx="8">
                  <c:v>0.22566670972239847</c:v>
                </c:pt>
                <c:pt idx="9">
                  <c:v>0.6156124676475615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4-45D9-8091-76935A4F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67192"/>
        <c:axId val="676543576"/>
      </c:lineChart>
      <c:catAx>
        <c:axId val="67656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43576"/>
        <c:crosses val="autoZero"/>
        <c:auto val="1"/>
        <c:lblAlgn val="ctr"/>
        <c:lblOffset val="100"/>
        <c:noMultiLvlLbl val="0"/>
      </c:catAx>
      <c:valAx>
        <c:axId val="6765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6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'c39综合(4)'!$A$1:$K$1</c:f>
              <c:numCache>
                <c:formatCode>General</c:formatCode>
                <c:ptCount val="11"/>
                <c:pt idx="0">
                  <c:v>-0.20311816989654671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B-4A96-80CC-B21B3E15D3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'c39综合(4)'!$A$2:$K$2</c:f>
              <c:numCache>
                <c:formatCode>General</c:formatCode>
                <c:ptCount val="11"/>
                <c:pt idx="0">
                  <c:v>0.24056535042984123</c:v>
                </c:pt>
                <c:pt idx="1">
                  <c:v>-0.15834318054605387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B-4A96-80CC-B21B3E15D3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'c39综合(4)'!$A$3:$K$3</c:f>
              <c:numCache>
                <c:formatCode>General</c:formatCode>
                <c:ptCount val="11"/>
                <c:pt idx="0">
                  <c:v>0.91446889115547136</c:v>
                </c:pt>
                <c:pt idx="1">
                  <c:v>0.32452266932023138</c:v>
                </c:pt>
                <c:pt idx="2">
                  <c:v>-0.20732666591751883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B-4A96-80CC-B21B3E15D3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'c39综合(4)'!$A$4:$K$4</c:f>
              <c:numCache>
                <c:formatCode>General</c:formatCode>
                <c:ptCount val="11"/>
                <c:pt idx="0">
                  <c:v>0.6000291417747341</c:v>
                </c:pt>
                <c:pt idx="1">
                  <c:v>0.16481124448037815</c:v>
                </c:pt>
                <c:pt idx="2">
                  <c:v>0.59287560400044947</c:v>
                </c:pt>
                <c:pt idx="3">
                  <c:v>-0.2224394330796621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B-4A96-80CC-B21B3E15D3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'c39综合(4)'!$A$5:$K$5</c:f>
              <c:numCache>
                <c:formatCode>General</c:formatCode>
                <c:ptCount val="11"/>
                <c:pt idx="0">
                  <c:v>0.34431006848317064</c:v>
                </c:pt>
                <c:pt idx="1">
                  <c:v>5.2801791156166435E-2</c:v>
                </c:pt>
                <c:pt idx="2">
                  <c:v>0.69502191257444668</c:v>
                </c:pt>
                <c:pt idx="3">
                  <c:v>0.20777770020247158</c:v>
                </c:pt>
                <c:pt idx="4">
                  <c:v>-0.13611704750945255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B-4A96-80CC-B21B3E15D3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'c39综合(4)'!$A$6:$K$6</c:f>
              <c:numCache>
                <c:formatCode>General</c:formatCode>
                <c:ptCount val="11"/>
                <c:pt idx="0">
                  <c:v>0.47195104181844677</c:v>
                </c:pt>
                <c:pt idx="1">
                  <c:v>-3.4952422414329248E-2</c:v>
                </c:pt>
                <c:pt idx="2">
                  <c:v>0.49466232160916962</c:v>
                </c:pt>
                <c:pt idx="3">
                  <c:v>9.8861970257627593E-2</c:v>
                </c:pt>
                <c:pt idx="4">
                  <c:v>-1.3190859773138253</c:v>
                </c:pt>
                <c:pt idx="5">
                  <c:v>-0.29889420696484564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B-4A96-80CC-B21B3E15D36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'c39综合(4)'!$A$7:$K$7</c:f>
              <c:numCache>
                <c:formatCode>General</c:formatCode>
                <c:ptCount val="11"/>
                <c:pt idx="0">
                  <c:v>0.47340813055515085</c:v>
                </c:pt>
                <c:pt idx="1">
                  <c:v>0.20100752534361591</c:v>
                </c:pt>
                <c:pt idx="2">
                  <c:v>0.16619844926396224</c:v>
                </c:pt>
                <c:pt idx="3">
                  <c:v>0.1770578789359771</c:v>
                </c:pt>
                <c:pt idx="4">
                  <c:v>-1.380897583429229</c:v>
                </c:pt>
                <c:pt idx="5">
                  <c:v>1.0742696814655883</c:v>
                </c:pt>
                <c:pt idx="6">
                  <c:v>-0.11913357400722022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6B-4A96-80CC-B21B3E15D36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'c39综合(4)'!$A$8:$K$8</c:f>
              <c:numCache>
                <c:formatCode>General</c:formatCode>
                <c:ptCount val="11"/>
                <c:pt idx="0">
                  <c:v>-0.67710913594637911</c:v>
                </c:pt>
                <c:pt idx="1">
                  <c:v>0.13259531065364763</c:v>
                </c:pt>
                <c:pt idx="2">
                  <c:v>0.41251826047870549</c:v>
                </c:pt>
                <c:pt idx="3">
                  <c:v>-4.0564127626893806E-2</c:v>
                </c:pt>
                <c:pt idx="4">
                  <c:v>-0.81094854512576031</c:v>
                </c:pt>
                <c:pt idx="5">
                  <c:v>1.5651097540848324</c:v>
                </c:pt>
                <c:pt idx="6">
                  <c:v>0.77310469314079422</c:v>
                </c:pt>
                <c:pt idx="7">
                  <c:v>-0.43797592729059193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6B-4A96-80CC-B21B3E15D36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'c39综合(4)'!$A$9:$K$9</c:f>
              <c:numCache>
                <c:formatCode>General</c:formatCode>
                <c:ptCount val="11"/>
                <c:pt idx="0">
                  <c:v>1.4385837097479237</c:v>
                </c:pt>
                <c:pt idx="1">
                  <c:v>-0.36513464767709436</c:v>
                </c:pt>
                <c:pt idx="2">
                  <c:v>0.39352736262501409</c:v>
                </c:pt>
                <c:pt idx="3">
                  <c:v>0.14543042658660896</c:v>
                </c:pt>
                <c:pt idx="4">
                  <c:v>-0.88985697846457346</c:v>
                </c:pt>
                <c:pt idx="5">
                  <c:v>1.0298729163228255</c:v>
                </c:pt>
                <c:pt idx="6">
                  <c:v>1.0205776173285199</c:v>
                </c:pt>
                <c:pt idx="7">
                  <c:v>1.3932694669614345</c:v>
                </c:pt>
                <c:pt idx="8">
                  <c:v>-0.12394366197183097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6B-4A96-80CC-B21B3E15D36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'c39综合(4)'!$A$10:$K$10</c:f>
              <c:numCache>
                <c:formatCode>General</c:formatCode>
                <c:ptCount val="11"/>
                <c:pt idx="0">
                  <c:v>0.45330030598863474</c:v>
                </c:pt>
                <c:pt idx="1">
                  <c:v>0.74793208532868971</c:v>
                </c:pt>
                <c:pt idx="2">
                  <c:v>-1.0680975390493315</c:v>
                </c:pt>
                <c:pt idx="3">
                  <c:v>-0.11317461425678979</c:v>
                </c:pt>
                <c:pt idx="4">
                  <c:v>-0.91665296728587864</c:v>
                </c:pt>
                <c:pt idx="5">
                  <c:v>0.36392143918138303</c:v>
                </c:pt>
                <c:pt idx="6">
                  <c:v>0.24693140794223828</c:v>
                </c:pt>
                <c:pt idx="7">
                  <c:v>1.5436010808155245</c:v>
                </c:pt>
                <c:pt idx="8">
                  <c:v>1.0093080220453152</c:v>
                </c:pt>
                <c:pt idx="9">
                  <c:v>-2.8536285362853627E-2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6B-4A96-80CC-B21B3E15D36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'c39综合(4)'!$A$11:$K$11</c:f>
              <c:numCache>
                <c:formatCode>General</c:formatCode>
                <c:ptCount val="11"/>
                <c:pt idx="0">
                  <c:v>1.6322308028558941</c:v>
                </c:pt>
                <c:pt idx="1">
                  <c:v>6.4369674731015611E-2</c:v>
                </c:pt>
                <c:pt idx="2">
                  <c:v>1.2020451736150131</c:v>
                </c:pt>
                <c:pt idx="3">
                  <c:v>-0.53208126789080501</c:v>
                </c:pt>
                <c:pt idx="4">
                  <c:v>-0.99095840867992768</c:v>
                </c:pt>
                <c:pt idx="5">
                  <c:v>0.80392804093084669</c:v>
                </c:pt>
                <c:pt idx="6">
                  <c:v>0.34151624548736464</c:v>
                </c:pt>
                <c:pt idx="7">
                  <c:v>1.2036354704003931</c:v>
                </c:pt>
                <c:pt idx="8">
                  <c:v>1.0497244335578688</c:v>
                </c:pt>
                <c:pt idx="9">
                  <c:v>0.6432964329643297</c:v>
                </c:pt>
                <c:pt idx="10">
                  <c:v>-4.9798948345190226E-2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6B-4A96-80CC-B21B3E15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24488"/>
        <c:axId val="478024816"/>
      </c:lineChart>
      <c:catAx>
        <c:axId val="47802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024816"/>
        <c:crosses val="autoZero"/>
        <c:auto val="1"/>
        <c:lblAlgn val="ctr"/>
        <c:lblOffset val="100"/>
        <c:noMultiLvlLbl val="0"/>
      </c:catAx>
      <c:valAx>
        <c:axId val="4780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02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'c39综合(4)'!$M$1:$V$1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7-47D6-8A85-9D01C93E68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'c39综合(4)'!$M$2:$V$2</c:f>
              <c:numCache>
                <c:formatCode>General</c:formatCode>
                <c:ptCount val="10"/>
                <c:pt idx="0">
                  <c:v>0.19945426548794756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7-47D6-8A85-9D01C93E68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'c39综合(4)'!$M$3:$V$3</c:f>
              <c:numCache>
                <c:formatCode>General</c:formatCode>
                <c:ptCount val="10"/>
                <c:pt idx="0">
                  <c:v>0.26592466761887512</c:v>
                </c:pt>
                <c:pt idx="1">
                  <c:v>0.45817579497626737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7-47D6-8A85-9D01C93E682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'c39综合(4)'!$M$4:$V$4</c:f>
              <c:numCache>
                <c:formatCode>General</c:formatCode>
                <c:ptCount val="10"/>
                <c:pt idx="0">
                  <c:v>0.40765751854005577</c:v>
                </c:pt>
                <c:pt idx="1">
                  <c:v>0.3329899552790983</c:v>
                </c:pt>
                <c:pt idx="2">
                  <c:v>0.34130824967157741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7-47D6-8A85-9D01C93E682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'c39综合(4)'!$M$5:$V$5</c:f>
              <c:numCache>
                <c:formatCode>General</c:formatCode>
                <c:ptCount val="10"/>
                <c:pt idx="0">
                  <c:v>0.17194737385596207</c:v>
                </c:pt>
                <c:pt idx="1">
                  <c:v>0.34098916420763281</c:v>
                </c:pt>
                <c:pt idx="2">
                  <c:v>0.30808045167873616</c:v>
                </c:pt>
                <c:pt idx="3">
                  <c:v>0.28114367928236067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97-47D6-8A85-9D01C93E682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'c39综合(4)'!$M$6:$V$6</c:f>
              <c:numCache>
                <c:formatCode>General</c:formatCode>
                <c:ptCount val="10"/>
                <c:pt idx="0">
                  <c:v>0.51009588517448978</c:v>
                </c:pt>
                <c:pt idx="1">
                  <c:v>0.59717646813321223</c:v>
                </c:pt>
                <c:pt idx="2">
                  <c:v>0.67479859869663239</c:v>
                </c:pt>
                <c:pt idx="3">
                  <c:v>0.61000697379852264</c:v>
                </c:pt>
                <c:pt idx="4">
                  <c:v>0.61240398528948137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97-47D6-8A85-9D01C93E682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'c39综合(4)'!$M$7:$V$7</c:f>
              <c:numCache>
                <c:formatCode>General</c:formatCode>
                <c:ptCount val="10"/>
                <c:pt idx="0">
                  <c:v>0.59670162773640434</c:v>
                </c:pt>
                <c:pt idx="1">
                  <c:v>1.0024473410529353</c:v>
                </c:pt>
                <c:pt idx="2">
                  <c:v>0.87906376554709886</c:v>
                </c:pt>
                <c:pt idx="3">
                  <c:v>0.79154738203621233</c:v>
                </c:pt>
                <c:pt idx="4">
                  <c:v>0.72711315788916797</c:v>
                </c:pt>
                <c:pt idx="5">
                  <c:v>0.69164047672355278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97-47D6-8A85-9D01C93E682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'c39综合(4)'!$M$8:$V$8</c:f>
              <c:numCache>
                <c:formatCode>General</c:formatCode>
                <c:ptCount val="10"/>
                <c:pt idx="0">
                  <c:v>0.60554031021569299</c:v>
                </c:pt>
                <c:pt idx="1">
                  <c:v>0.82370035899501781</c:v>
                </c:pt>
                <c:pt idx="2">
                  <c:v>0.94869406321406513</c:v>
                </c:pt>
                <c:pt idx="3">
                  <c:v>0.85771791779767526</c:v>
                </c:pt>
                <c:pt idx="4">
                  <c:v>0.78662403534890601</c:v>
                </c:pt>
                <c:pt idx="5">
                  <c:v>0.72930639290027366</c:v>
                </c:pt>
                <c:pt idx="6">
                  <c:v>0.74494510077563347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97-47D6-8A85-9D01C93E682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'c39综合(4)'!$M$9:$V$9</c:f>
              <c:numCache>
                <c:formatCode>General</c:formatCode>
                <c:ptCount val="10"/>
                <c:pt idx="0">
                  <c:v>0.75860656446663277</c:v>
                </c:pt>
                <c:pt idx="1">
                  <c:v>0.64556296294712023</c:v>
                </c:pt>
                <c:pt idx="2">
                  <c:v>0.57086557109076719</c:v>
                </c:pt>
                <c:pt idx="3">
                  <c:v>0.85670561553048485</c:v>
                </c:pt>
                <c:pt idx="4">
                  <c:v>0.79229306089769158</c:v>
                </c:pt>
                <c:pt idx="5">
                  <c:v>0.73362719603323046</c:v>
                </c:pt>
                <c:pt idx="6">
                  <c:v>0.73421104816185145</c:v>
                </c:pt>
                <c:pt idx="7">
                  <c:v>0.77559183419868483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97-47D6-8A85-9D01C93E682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'c39综合(4)'!$M$10:$V$10</c:f>
              <c:numCache>
                <c:formatCode>General</c:formatCode>
                <c:ptCount val="10"/>
                <c:pt idx="0">
                  <c:v>0.51892215370408445</c:v>
                </c:pt>
                <c:pt idx="1">
                  <c:v>0.65270427004406961</c:v>
                </c:pt>
                <c:pt idx="2">
                  <c:v>0.62112089048445673</c:v>
                </c:pt>
                <c:pt idx="3">
                  <c:v>0.57091281999022891</c:v>
                </c:pt>
                <c:pt idx="4">
                  <c:v>0.77626711045444863</c:v>
                </c:pt>
                <c:pt idx="5">
                  <c:v>0.7382850182210815</c:v>
                </c:pt>
                <c:pt idx="6">
                  <c:v>0.82575947543044281</c:v>
                </c:pt>
                <c:pt idx="7">
                  <c:v>0.80241398738603864</c:v>
                </c:pt>
                <c:pt idx="8">
                  <c:v>0.76506923502687074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97-47D6-8A85-9D01C93E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69992"/>
        <c:axId val="483070320"/>
      </c:lineChart>
      <c:catAx>
        <c:axId val="48306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070320"/>
        <c:crosses val="autoZero"/>
        <c:auto val="1"/>
        <c:lblAlgn val="ctr"/>
        <c:lblOffset val="100"/>
        <c:noMultiLvlLbl val="0"/>
      </c:catAx>
      <c:valAx>
        <c:axId val="4830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06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</xdr:rowOff>
    </xdr:from>
    <xdr:to>
      <xdr:col>7</xdr:col>
      <xdr:colOff>304800</xdr:colOff>
      <xdr:row>28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978169-66C0-4C52-8E37-CE6AFD57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13</xdr:row>
      <xdr:rowOff>0</xdr:rowOff>
    </xdr:from>
    <xdr:to>
      <xdr:col>19</xdr:col>
      <xdr:colOff>320040</xdr:colOff>
      <xdr:row>28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0B271D5-89BF-4841-AC53-4F8CE41D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88B4C3-9A96-4E20-AD13-CFC40CC8D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13</xdr:row>
      <xdr:rowOff>7620</xdr:rowOff>
    </xdr:from>
    <xdr:to>
      <xdr:col>19</xdr:col>
      <xdr:colOff>312420</xdr:colOff>
      <xdr:row>28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6A4C81-0807-48B5-AC1B-A124E2B2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13</xdr:row>
      <xdr:rowOff>45720</xdr:rowOff>
    </xdr:from>
    <xdr:to>
      <xdr:col>7</xdr:col>
      <xdr:colOff>358140</xdr:colOff>
      <xdr:row>28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A7BB09-C17F-4F4A-9065-0F4C08506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</xdr:colOff>
      <xdr:row>13</xdr:row>
      <xdr:rowOff>0</xdr:rowOff>
    </xdr:from>
    <xdr:to>
      <xdr:col>19</xdr:col>
      <xdr:colOff>312420</xdr:colOff>
      <xdr:row>28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238C8D-4067-4C4B-A9BA-E86232B74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</xdr:rowOff>
    </xdr:from>
    <xdr:to>
      <xdr:col>7</xdr:col>
      <xdr:colOff>304800</xdr:colOff>
      <xdr:row>28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F64B2B9-0C36-41A8-91D0-5EAF88D72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13</xdr:row>
      <xdr:rowOff>0</xdr:rowOff>
    </xdr:from>
    <xdr:to>
      <xdr:col>19</xdr:col>
      <xdr:colOff>312420</xdr:colOff>
      <xdr:row>28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5551D4B-3D7A-4B5D-99B6-A5948463F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AA1601-1D4F-450E-8EDF-27D011001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13</xdr:row>
      <xdr:rowOff>22860</xdr:rowOff>
    </xdr:from>
    <xdr:to>
      <xdr:col>19</xdr:col>
      <xdr:colOff>320040</xdr:colOff>
      <xdr:row>28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78E96A-09D0-469F-9546-F49A1A01D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374F-78AF-416C-A537-8DFD96E6A405}">
  <dimension ref="A1:W11"/>
  <sheetViews>
    <sheetView workbookViewId="0">
      <selection activeCell="A13" sqref="A13"/>
    </sheetView>
  </sheetViews>
  <sheetFormatPr defaultRowHeight="13.8" x14ac:dyDescent="0.25"/>
  <sheetData>
    <row r="1" spans="1:23" x14ac:dyDescent="0.25">
      <c r="A1">
        <v>0.96859236699343298</v>
      </c>
      <c r="B1">
        <v>0.32447846315473516</v>
      </c>
      <c r="C1">
        <v>0.74202524772634715</v>
      </c>
      <c r="D1">
        <v>-1.2799969852276154</v>
      </c>
      <c r="E1">
        <v>4.4921691831567107E-2</v>
      </c>
      <c r="F1">
        <v>0.55147653721682854</v>
      </c>
      <c r="G1">
        <v>0.38211285933987932</v>
      </c>
      <c r="H1">
        <v>0.15950824774354186</v>
      </c>
      <c r="I1">
        <v>1.4090480678605091</v>
      </c>
      <c r="J1">
        <v>0.71469520351614757</v>
      </c>
      <c r="K1" s="2">
        <v>-3.0658250676284943E-3</v>
      </c>
      <c r="M1" s="2">
        <v>0.96859236699343298</v>
      </c>
      <c r="N1" s="2">
        <v>0.32447846315473516</v>
      </c>
      <c r="O1" s="2">
        <v>0.74202524772634715</v>
      </c>
      <c r="P1" s="2">
        <v>-1.2799969852276154</v>
      </c>
      <c r="Q1" s="2">
        <v>4.4921691831567107E-2</v>
      </c>
      <c r="R1" s="2">
        <v>0.55147653721682854</v>
      </c>
      <c r="S1" s="2">
        <v>0.38211285933987932</v>
      </c>
      <c r="T1" s="2">
        <v>0.15950824774354186</v>
      </c>
      <c r="U1" s="2">
        <v>1.4090480678605091</v>
      </c>
      <c r="V1" s="2">
        <v>0.71469520351614757</v>
      </c>
      <c r="W1" s="2">
        <v>-3.0658250676284943E-3</v>
      </c>
    </row>
    <row r="2" spans="1:23" x14ac:dyDescent="0.25">
      <c r="A2">
        <v>1.4282859046350052</v>
      </c>
      <c r="B2">
        <v>0.54502476361999097</v>
      </c>
      <c r="C2">
        <v>0.35625084837790144</v>
      </c>
      <c r="D2">
        <v>-0.2484926138076575</v>
      </c>
      <c r="E2">
        <v>0.17462252649348214</v>
      </c>
      <c r="F2">
        <v>0.37874190938511332</v>
      </c>
      <c r="G2">
        <v>0.32319886430852951</v>
      </c>
      <c r="H2">
        <v>0.72159975101151563</v>
      </c>
      <c r="I2">
        <v>1.9187558906691802</v>
      </c>
      <c r="J2">
        <v>0.19625453850563729</v>
      </c>
      <c r="M2" s="2">
        <v>1.4282859046350052</v>
      </c>
      <c r="N2" s="2">
        <v>0.54502476361999097</v>
      </c>
      <c r="O2" s="2">
        <v>0.35625084837790144</v>
      </c>
      <c r="P2" s="2">
        <v>-0.2484926138076575</v>
      </c>
      <c r="Q2" s="2">
        <v>0.17462252649348214</v>
      </c>
      <c r="R2" s="2">
        <v>0.37874190938511332</v>
      </c>
      <c r="S2" s="2">
        <v>0.32319886430852951</v>
      </c>
      <c r="T2" s="2">
        <v>0.72159975101151563</v>
      </c>
      <c r="U2" s="2">
        <v>1.9187558906691802</v>
      </c>
      <c r="V2" s="2">
        <v>0.19625453850563729</v>
      </c>
    </row>
    <row r="3" spans="1:23" x14ac:dyDescent="0.25">
      <c r="A3">
        <v>1.2687731988198345</v>
      </c>
      <c r="B3">
        <v>0.4924958727300015</v>
      </c>
      <c r="C3">
        <v>0.42744672186778876</v>
      </c>
      <c r="D3">
        <v>-5.0120590895387396E-2</v>
      </c>
      <c r="E3">
        <v>0.20256963331145084</v>
      </c>
      <c r="F3">
        <v>0.3086569579288026</v>
      </c>
      <c r="G3">
        <v>0.46930083993848337</v>
      </c>
      <c r="H3">
        <v>1.0343915343915342</v>
      </c>
      <c r="I3">
        <v>1.2041470311027334</v>
      </c>
      <c r="M3" s="2">
        <v>1.2687731988198345</v>
      </c>
      <c r="N3" s="2">
        <v>0.4924958727300015</v>
      </c>
      <c r="O3" s="2">
        <v>0.42744672186778876</v>
      </c>
      <c r="P3" s="2">
        <v>-5.0120590895387396E-2</v>
      </c>
      <c r="Q3" s="2">
        <v>0.20256963331145084</v>
      </c>
      <c r="R3" s="2">
        <v>0.3086569579288026</v>
      </c>
      <c r="S3" s="2">
        <v>0.46930083993848337</v>
      </c>
      <c r="T3" s="2">
        <v>1.0343915343915342</v>
      </c>
      <c r="U3" s="2">
        <v>1.2041470311027334</v>
      </c>
    </row>
    <row r="4" spans="1:23" x14ac:dyDescent="0.25">
      <c r="A4">
        <v>0.97677738650423529</v>
      </c>
      <c r="B4">
        <v>0.50990544799639803</v>
      </c>
      <c r="C4">
        <v>0.35903352789466536</v>
      </c>
      <c r="D4">
        <v>2.6680735604461863E-2</v>
      </c>
      <c r="E4">
        <v>0.16421269811497705</v>
      </c>
      <c r="F4">
        <v>0.38541666666666669</v>
      </c>
      <c r="G4">
        <v>0.57979415592097472</v>
      </c>
      <c r="H4">
        <v>0.74634298163709922</v>
      </c>
      <c r="M4" s="2">
        <v>0.97677738650423529</v>
      </c>
      <c r="N4" s="2">
        <v>0.50990544799639803</v>
      </c>
      <c r="O4" s="2">
        <v>0.35903352789466536</v>
      </c>
      <c r="P4" s="2">
        <v>2.6680735604461863E-2</v>
      </c>
      <c r="Q4" s="2">
        <v>0.16421269811497705</v>
      </c>
      <c r="R4" s="2">
        <v>0.38541666666666669</v>
      </c>
      <c r="S4" s="2">
        <v>0.57979415592097472</v>
      </c>
      <c r="T4" s="2">
        <v>0.74634298163709922</v>
      </c>
    </row>
    <row r="5" spans="1:23" x14ac:dyDescent="0.25">
      <c r="A5">
        <v>0.95850385457314169</v>
      </c>
      <c r="B5">
        <v>0.46052829055980793</v>
      </c>
      <c r="C5">
        <v>0.27059861544726482</v>
      </c>
      <c r="D5">
        <v>5.7883629785951157E-2</v>
      </c>
      <c r="E5">
        <v>0.21954421832504925</v>
      </c>
      <c r="F5">
        <v>0.46298543689320393</v>
      </c>
      <c r="G5">
        <v>0.40861232698450251</v>
      </c>
      <c r="M5" s="2">
        <v>0.95850385457314169</v>
      </c>
      <c r="N5" s="2">
        <v>0.46052829055980793</v>
      </c>
      <c r="O5" s="2">
        <v>0.27059861544726482</v>
      </c>
      <c r="P5" s="2">
        <v>5.7883629785951157E-2</v>
      </c>
      <c r="Q5" s="2">
        <v>0.21954421832504925</v>
      </c>
      <c r="R5" s="2">
        <v>0.46298543689320393</v>
      </c>
      <c r="S5" s="2">
        <v>0.40861232698450251</v>
      </c>
    </row>
    <row r="6" spans="1:23" x14ac:dyDescent="0.25">
      <c r="A6">
        <v>0.81145902731512332</v>
      </c>
      <c r="B6">
        <v>0.34383911151133123</v>
      </c>
      <c r="C6">
        <v>0.21460567395140492</v>
      </c>
      <c r="D6">
        <v>0.12850467289719625</v>
      </c>
      <c r="E6">
        <v>0.24111413298321299</v>
      </c>
      <c r="F6">
        <v>0.34830097087378642</v>
      </c>
      <c r="M6" s="2">
        <v>0.81145902731512332</v>
      </c>
      <c r="N6" s="2">
        <v>0.34383911151133123</v>
      </c>
      <c r="O6" s="2">
        <v>0.21460567395140492</v>
      </c>
      <c r="P6" s="2">
        <v>0.12850467289719625</v>
      </c>
      <c r="Q6" s="2">
        <v>0.24111413298321299</v>
      </c>
      <c r="R6" s="2">
        <v>0.34830097087378642</v>
      </c>
    </row>
    <row r="7" spans="1:23" x14ac:dyDescent="0.25">
      <c r="A7">
        <v>0.60350242695345957</v>
      </c>
      <c r="B7">
        <v>0.27637700735404475</v>
      </c>
      <c r="C7">
        <v>0.23435591149721732</v>
      </c>
      <c r="D7">
        <v>0.24577931866144104</v>
      </c>
      <c r="E7">
        <v>0.15511582106349056</v>
      </c>
      <c r="M7" s="2">
        <v>0.60350242695345957</v>
      </c>
      <c r="N7" s="2">
        <v>0.27637700735404475</v>
      </c>
      <c r="O7" s="2">
        <v>0.23435591149721732</v>
      </c>
      <c r="P7" s="2">
        <v>0.24577931866144104</v>
      </c>
      <c r="Q7" s="2">
        <v>0.15511582106349056</v>
      </c>
    </row>
    <row r="8" spans="1:23" x14ac:dyDescent="0.25">
      <c r="A8">
        <v>0.4538878842676311</v>
      </c>
      <c r="B8">
        <v>0.28583220771424289</v>
      </c>
      <c r="C8">
        <v>0.31084566309216777</v>
      </c>
      <c r="D8">
        <v>0.22053059993970456</v>
      </c>
      <c r="M8" s="2">
        <v>0.4538878842676311</v>
      </c>
      <c r="N8" s="2">
        <v>0.28583220771424289</v>
      </c>
      <c r="O8" s="2">
        <v>0.31084566309216777</v>
      </c>
      <c r="P8" s="2">
        <v>0.22053059993970456</v>
      </c>
    </row>
    <row r="9" spans="1:23" x14ac:dyDescent="0.25">
      <c r="A9">
        <v>0.43628057485485872</v>
      </c>
      <c r="B9">
        <v>0.31374756115863728</v>
      </c>
      <c r="C9">
        <v>0.28064340980046154</v>
      </c>
      <c r="M9" s="2">
        <v>0.43628057485485872</v>
      </c>
      <c r="N9" s="2">
        <v>0.31374756115863728</v>
      </c>
      <c r="O9" s="2">
        <v>0.28064340980046154</v>
      </c>
    </row>
    <row r="10" spans="1:23" x14ac:dyDescent="0.25">
      <c r="A10">
        <v>0.49443228323974497</v>
      </c>
      <c r="B10">
        <v>0.26564610535794686</v>
      </c>
      <c r="M10" s="2">
        <v>0.49443228323974497</v>
      </c>
      <c r="N10" s="2">
        <v>0.26564610535794686</v>
      </c>
    </row>
    <row r="11" spans="1:23" x14ac:dyDescent="0.25">
      <c r="A11">
        <v>0.44655943656609881</v>
      </c>
      <c r="M11">
        <v>0.44655943656609881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8"/>
  <sheetViews>
    <sheetView workbookViewId="0">
      <selection activeCell="A9" sqref="A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1">
        <v>39</v>
      </c>
      <c r="C1" s="1">
        <v>37</v>
      </c>
      <c r="D1" s="1">
        <v>168702157.69999999</v>
      </c>
      <c r="E1" s="1">
        <v>98.3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-0.89284782917746863</v>
      </c>
      <c r="H2">
        <f t="shared" ref="H2:H7" si="0">E2/E$1</f>
        <v>0.55473041709053916</v>
      </c>
      <c r="J2">
        <v>1213</v>
      </c>
      <c r="K2" s="3">
        <v>39</v>
      </c>
      <c r="L2" s="3">
        <v>37</v>
      </c>
      <c r="M2" s="3">
        <v>10713368.539999999</v>
      </c>
      <c r="N2" s="3">
        <v>31.9</v>
      </c>
      <c r="O2">
        <f>N2/E$1</f>
        <v>0.3245167853509664</v>
      </c>
      <c r="Q2" s="3">
        <v>607</v>
      </c>
      <c r="R2" s="3">
        <v>46</v>
      </c>
      <c r="S2" s="3">
        <v>43</v>
      </c>
      <c r="T2" s="3">
        <v>10848397.630000001</v>
      </c>
      <c r="U2" s="3">
        <v>32.39</v>
      </c>
      <c r="V2" s="3">
        <v>68.63</v>
      </c>
      <c r="W2" s="2">
        <f t="shared" ref="W2:W7" si="1">U2/V2</f>
        <v>0.47195104181844677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7.8810186848013247E-2</v>
      </c>
      <c r="H3">
        <f t="shared" si="0"/>
        <v>0.38097660223804686</v>
      </c>
      <c r="J3">
        <v>1314</v>
      </c>
      <c r="K3" s="3">
        <v>39</v>
      </c>
      <c r="L3" s="3">
        <v>37</v>
      </c>
      <c r="M3" s="3">
        <v>6780999.21</v>
      </c>
      <c r="N3" s="3">
        <v>17.22</v>
      </c>
      <c r="O3">
        <f t="shared" ref="O3:O7" si="3">N3/E$1</f>
        <v>0.17517802644964395</v>
      </c>
      <c r="Q3" s="3">
        <v>708</v>
      </c>
      <c r="R3" s="3">
        <v>32</v>
      </c>
      <c r="S3" s="3">
        <v>23</v>
      </c>
      <c r="T3" s="3">
        <v>10780181.58</v>
      </c>
      <c r="U3" s="3">
        <v>32.32</v>
      </c>
      <c r="V3" s="3">
        <v>160.79</v>
      </c>
      <c r="W3" s="2">
        <f t="shared" si="1"/>
        <v>0.20100752534361591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8.7624171507558621E-2</v>
      </c>
      <c r="H4">
        <f t="shared" si="0"/>
        <v>0.31047812817904374</v>
      </c>
      <c r="J4">
        <v>1415</v>
      </c>
      <c r="K4" s="3">
        <v>39</v>
      </c>
      <c r="L4" s="3">
        <v>37</v>
      </c>
      <c r="M4" s="3">
        <v>17634656.039999999</v>
      </c>
      <c r="N4" s="3">
        <v>39.36</v>
      </c>
      <c r="O4">
        <f t="shared" si="3"/>
        <v>0.40040691759918617</v>
      </c>
      <c r="Q4" s="3">
        <v>809</v>
      </c>
      <c r="R4" s="3">
        <v>40</v>
      </c>
      <c r="S4" s="3">
        <v>54</v>
      </c>
      <c r="T4" s="3">
        <v>12266879.640000001</v>
      </c>
      <c r="U4" s="3">
        <v>36.71</v>
      </c>
      <c r="V4" s="3">
        <v>88.99</v>
      </c>
      <c r="W4" s="2">
        <f t="shared" si="1"/>
        <v>0.41251826047870549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0.22407054423821399</v>
      </c>
      <c r="H5">
        <f t="shared" si="0"/>
        <v>0.3876907426246185</v>
      </c>
      <c r="J5">
        <v>1516</v>
      </c>
      <c r="K5" s="3">
        <v>39</v>
      </c>
      <c r="L5" s="3">
        <v>37</v>
      </c>
      <c r="M5" s="3">
        <v>44950314.07</v>
      </c>
      <c r="N5" s="3">
        <v>91.77</v>
      </c>
      <c r="O5">
        <f t="shared" si="3"/>
        <v>0.93357070193285863</v>
      </c>
      <c r="Q5" s="3">
        <v>910</v>
      </c>
      <c r="R5" s="3">
        <v>23</v>
      </c>
      <c r="S5" s="3">
        <v>18</v>
      </c>
      <c r="T5" s="3">
        <v>7009670.1699999999</v>
      </c>
      <c r="U5" s="3">
        <v>20.83</v>
      </c>
      <c r="V5" s="3">
        <v>143.22999999999999</v>
      </c>
      <c r="W5" s="2">
        <f t="shared" si="1"/>
        <v>0.14543042658660896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0.27361945223063383</v>
      </c>
      <c r="H6">
        <f t="shared" si="0"/>
        <v>0.46571719226856562</v>
      </c>
      <c r="J6">
        <v>1617</v>
      </c>
      <c r="K6" s="3">
        <v>39</v>
      </c>
      <c r="L6" s="3">
        <v>37</v>
      </c>
      <c r="M6" s="3">
        <v>21178824.300000001</v>
      </c>
      <c r="N6" s="3">
        <v>45.7</v>
      </c>
      <c r="O6">
        <f t="shared" si="3"/>
        <v>0.46490335707019331</v>
      </c>
      <c r="Q6" s="3">
        <v>1011</v>
      </c>
      <c r="R6" s="3">
        <v>50</v>
      </c>
      <c r="S6" s="3">
        <v>1</v>
      </c>
      <c r="T6" s="3">
        <v>-17572207.07</v>
      </c>
      <c r="U6" s="3">
        <v>-55.76</v>
      </c>
      <c r="V6" s="3">
        <v>60.83</v>
      </c>
      <c r="W6" s="2">
        <f t="shared" si="1"/>
        <v>-0.91665296728587864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-7.5274451631984055E-2</v>
      </c>
      <c r="H7">
        <f t="shared" si="0"/>
        <v>0.3503560528992879</v>
      </c>
      <c r="J7">
        <v>1718</v>
      </c>
      <c r="K7" s="3">
        <v>39</v>
      </c>
      <c r="L7" s="3">
        <v>37</v>
      </c>
      <c r="M7" s="3">
        <v>-5661713.0300000003</v>
      </c>
      <c r="N7" s="3">
        <v>-12.28</v>
      </c>
      <c r="O7">
        <f t="shared" si="3"/>
        <v>-0.12492370295015259</v>
      </c>
      <c r="Q7" s="3">
        <v>1112</v>
      </c>
      <c r="R7" s="3">
        <v>29</v>
      </c>
      <c r="S7" s="3">
        <v>43</v>
      </c>
      <c r="T7" s="3">
        <v>16435863.32</v>
      </c>
      <c r="U7" s="3">
        <v>48.71</v>
      </c>
      <c r="V7" s="3">
        <v>60.59</v>
      </c>
      <c r="W7" s="2">
        <f t="shared" si="1"/>
        <v>0.80392804093084669</v>
      </c>
    </row>
    <row r="8" spans="1:23" x14ac:dyDescent="0.25">
      <c r="Q8" s="3"/>
      <c r="R8" s="3"/>
      <c r="S8" s="3"/>
      <c r="T8" s="3"/>
      <c r="U8" s="3"/>
      <c r="V8" s="3"/>
      <c r="W8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9"/>
  <sheetViews>
    <sheetView workbookViewId="0">
      <selection activeCell="A8" sqref="A8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1">
        <v>27</v>
      </c>
      <c r="C1" s="1">
        <v>40</v>
      </c>
      <c r="D1" s="1">
        <v>193252730.59999999</v>
      </c>
      <c r="E1" s="1">
        <v>81.66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-0.93339538256439003</v>
      </c>
      <c r="H2">
        <f>E2/E$1</f>
        <v>0.39554249326475627</v>
      </c>
      <c r="J2">
        <v>1314</v>
      </c>
      <c r="K2" s="3">
        <v>27</v>
      </c>
      <c r="L2" s="3">
        <v>40</v>
      </c>
      <c r="M2" s="3">
        <v>7318243.8700000001</v>
      </c>
      <c r="N2" s="3">
        <v>18.600000000000001</v>
      </c>
      <c r="O2">
        <f>N2/E$1</f>
        <v>0.22777369581190304</v>
      </c>
      <c r="Q2" s="3">
        <v>607</v>
      </c>
      <c r="R2" s="3">
        <v>46</v>
      </c>
      <c r="S2" s="3">
        <v>43</v>
      </c>
      <c r="T2" s="3">
        <v>9269975.8200000003</v>
      </c>
      <c r="U2" s="3">
        <v>23.63</v>
      </c>
      <c r="V2" s="3">
        <v>68.63</v>
      </c>
      <c r="W2" s="2">
        <f t="shared" ref="W2:W8" si="0">U2/V2</f>
        <v>0.34431006848317064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7.1273313433843924E-2</v>
      </c>
      <c r="H3">
        <f>E3/E$1</f>
        <v>0.33455792309576293</v>
      </c>
      <c r="J3">
        <v>1415</v>
      </c>
      <c r="K3" s="3">
        <v>27</v>
      </c>
      <c r="L3" s="3">
        <v>40</v>
      </c>
      <c r="M3" s="3">
        <v>28353106.879999999</v>
      </c>
      <c r="N3" s="3">
        <v>62.81</v>
      </c>
      <c r="O3">
        <f t="shared" ref="O3:O6" si="2">N3/E$1</f>
        <v>0.76916482978202305</v>
      </c>
      <c r="Q3" s="3">
        <v>708</v>
      </c>
      <c r="R3" s="3">
        <v>32</v>
      </c>
      <c r="S3" s="3">
        <v>23</v>
      </c>
      <c r="T3" s="3">
        <v>-2208910.7000000002</v>
      </c>
      <c r="U3" s="3">
        <v>-5.62</v>
      </c>
      <c r="V3" s="3">
        <v>160.79</v>
      </c>
      <c r="W3" s="2">
        <f t="shared" si="0"/>
        <v>-3.4952422414329248E-2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0.19764761642131234</v>
      </c>
      <c r="H4">
        <f>E4/E$1</f>
        <v>0.48579475875581685</v>
      </c>
      <c r="J4">
        <v>1516</v>
      </c>
      <c r="K4" s="3">
        <v>27</v>
      </c>
      <c r="L4" s="3">
        <v>40</v>
      </c>
      <c r="M4" s="3">
        <v>44980949.130000003</v>
      </c>
      <c r="N4" s="3">
        <v>92.03</v>
      </c>
      <c r="O4">
        <f t="shared" si="2"/>
        <v>1.1269899583639482</v>
      </c>
      <c r="Q4" s="3">
        <v>809</v>
      </c>
      <c r="R4" s="3">
        <v>40</v>
      </c>
      <c r="S4" s="3">
        <v>54</v>
      </c>
      <c r="T4" s="3">
        <v>5673025.9699999997</v>
      </c>
      <c r="U4" s="3">
        <v>14.79</v>
      </c>
      <c r="V4" s="3">
        <v>88.99</v>
      </c>
      <c r="W4" s="2">
        <f t="shared" si="0"/>
        <v>0.16619844926396224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0.2347863023157718</v>
      </c>
      <c r="H5">
        <f>E5/E$1</f>
        <v>0.60017144256674015</v>
      </c>
      <c r="J5">
        <v>1617</v>
      </c>
      <c r="K5" s="3">
        <v>27</v>
      </c>
      <c r="L5" s="3">
        <v>40</v>
      </c>
      <c r="M5" s="3">
        <v>26773923.260000002</v>
      </c>
      <c r="N5" s="3">
        <v>56.33</v>
      </c>
      <c r="O5">
        <f t="shared" si="2"/>
        <v>0.6898114131765859</v>
      </c>
      <c r="Q5" s="3">
        <v>910</v>
      </c>
      <c r="R5" s="3">
        <v>23</v>
      </c>
      <c r="S5" s="3">
        <v>18</v>
      </c>
      <c r="T5" s="3">
        <v>-2288144.12</v>
      </c>
      <c r="U5" s="3">
        <v>-5.81</v>
      </c>
      <c r="V5" s="3">
        <v>143.22999999999999</v>
      </c>
      <c r="W5" s="2">
        <f t="shared" si="0"/>
        <v>-4.0564127626893806E-2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-6.8159791062740144E-2</v>
      </c>
      <c r="H6">
        <f>E6/E$1</f>
        <v>0.42297330394317906</v>
      </c>
      <c r="J6">
        <v>1718</v>
      </c>
      <c r="K6" s="3">
        <v>27</v>
      </c>
      <c r="L6" s="3">
        <v>40</v>
      </c>
      <c r="M6" s="3">
        <v>-4990461</v>
      </c>
      <c r="N6" s="3">
        <v>-10.51</v>
      </c>
      <c r="O6">
        <f t="shared" si="2"/>
        <v>-0.12870438403134951</v>
      </c>
      <c r="Q6" s="3">
        <v>1011</v>
      </c>
      <c r="R6" s="3">
        <v>50</v>
      </c>
      <c r="S6" s="3">
        <v>1</v>
      </c>
      <c r="T6" s="3">
        <v>-20919672.719999999</v>
      </c>
      <c r="U6" s="3">
        <v>-54.13</v>
      </c>
      <c r="V6" s="3">
        <v>60.83</v>
      </c>
      <c r="W6" s="2">
        <f t="shared" si="0"/>
        <v>-0.88985697846457346</v>
      </c>
    </row>
    <row r="7" spans="1:23" x14ac:dyDescent="0.25">
      <c r="Q7" s="3">
        <v>1112</v>
      </c>
      <c r="R7" s="3">
        <v>29</v>
      </c>
      <c r="S7" s="3">
        <v>43</v>
      </c>
      <c r="T7" s="3">
        <v>8626268.3100000005</v>
      </c>
      <c r="U7" s="3">
        <v>22.05</v>
      </c>
      <c r="V7" s="3">
        <v>60.59</v>
      </c>
      <c r="W7" s="2">
        <f t="shared" si="0"/>
        <v>0.36392143918138303</v>
      </c>
    </row>
    <row r="8" spans="1:23" x14ac:dyDescent="0.25">
      <c r="Q8" s="3">
        <v>1213</v>
      </c>
      <c r="R8" s="3">
        <v>40</v>
      </c>
      <c r="S8" s="3">
        <v>33</v>
      </c>
      <c r="T8" s="3">
        <v>7602056.0999999996</v>
      </c>
      <c r="U8" s="3">
        <v>18.920000000000002</v>
      </c>
      <c r="V8" s="3">
        <v>55.4</v>
      </c>
      <c r="W8" s="2">
        <f t="shared" si="0"/>
        <v>0.34151624548736464</v>
      </c>
    </row>
    <row r="9" spans="1:23" x14ac:dyDescent="0.25">
      <c r="Q9" s="3"/>
      <c r="R9" s="3"/>
      <c r="S9" s="3"/>
      <c r="T9" s="3"/>
      <c r="U9" s="3"/>
      <c r="V9" s="3"/>
      <c r="W9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10"/>
  <sheetViews>
    <sheetView workbookViewId="0">
      <selection activeCell="A7" sqref="A7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1">
        <v>32</v>
      </c>
      <c r="C1" s="1">
        <v>39</v>
      </c>
      <c r="D1" s="1">
        <v>200496963.19999999</v>
      </c>
      <c r="E1" s="1">
        <v>61.21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-0.97610914173686592</v>
      </c>
      <c r="H2">
        <f>E2/E$1</f>
        <v>0.16745629799052442</v>
      </c>
      <c r="J2">
        <v>1415</v>
      </c>
      <c r="K2" s="3">
        <v>32</v>
      </c>
      <c r="L2" s="3">
        <v>39</v>
      </c>
      <c r="M2" s="3">
        <v>26763238.539999999</v>
      </c>
      <c r="N2" s="3">
        <v>59.19</v>
      </c>
      <c r="O2">
        <f>N2/E$1</f>
        <v>0.96699885639601368</v>
      </c>
      <c r="Q2" s="3">
        <v>607</v>
      </c>
      <c r="R2" s="3">
        <v>46</v>
      </c>
      <c r="S2" s="3">
        <v>43</v>
      </c>
      <c r="T2" s="3">
        <v>17933921.690000001</v>
      </c>
      <c r="U2" s="3">
        <v>41.18</v>
      </c>
      <c r="V2" s="3">
        <v>68.63</v>
      </c>
      <c r="W2" s="2">
        <f t="shared" ref="W2:W9" si="0">U2/V2</f>
        <v>0.6000291417747341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1">(D3-D2)/$D$1</f>
        <v>0.21943889806506559</v>
      </c>
      <c r="H3">
        <f t="shared" ref="H3:H5" si="2">E3/E$1</f>
        <v>0.75755595490932848</v>
      </c>
      <c r="J3">
        <v>1516</v>
      </c>
      <c r="K3" s="3">
        <v>32</v>
      </c>
      <c r="L3" s="3">
        <v>39</v>
      </c>
      <c r="M3" s="3">
        <v>41602982.869999997</v>
      </c>
      <c r="N3" s="3">
        <v>85.34</v>
      </c>
      <c r="O3">
        <f t="shared" ref="O3:O5" si="3">N3/E$1</f>
        <v>1.3942166312694004</v>
      </c>
      <c r="Q3" s="3">
        <v>708</v>
      </c>
      <c r="R3" s="3">
        <v>32</v>
      </c>
      <c r="S3" s="3">
        <v>23</v>
      </c>
      <c r="T3" s="3">
        <v>3776285.68</v>
      </c>
      <c r="U3" s="3">
        <v>8.49</v>
      </c>
      <c r="V3" s="3">
        <v>160.79</v>
      </c>
      <c r="W3" s="2">
        <f t="shared" si="0"/>
        <v>5.2801791156166435E-2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1"/>
        <v>0.30196547296133808</v>
      </c>
      <c r="H4">
        <f t="shared" si="2"/>
        <v>1.0859336709687959</v>
      </c>
      <c r="J4">
        <v>1617</v>
      </c>
      <c r="K4" s="3">
        <v>32</v>
      </c>
      <c r="L4" s="3">
        <v>39</v>
      </c>
      <c r="M4" s="3">
        <v>22413484.899999999</v>
      </c>
      <c r="N4" s="3">
        <v>47.36</v>
      </c>
      <c r="O4">
        <f t="shared" si="3"/>
        <v>0.77372978271524262</v>
      </c>
      <c r="Q4" s="3">
        <v>809</v>
      </c>
      <c r="R4" s="3">
        <v>40</v>
      </c>
      <c r="S4" s="3">
        <v>54</v>
      </c>
      <c r="T4" s="3">
        <v>19420600.760000002</v>
      </c>
      <c r="U4" s="3">
        <v>44.02</v>
      </c>
      <c r="V4" s="3">
        <v>88.99</v>
      </c>
      <c r="W4" s="2">
        <f t="shared" si="0"/>
        <v>0.49466232160916962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1"/>
        <v>-2.1225096390886333E-2</v>
      </c>
      <c r="H5">
        <f t="shared" si="2"/>
        <v>0.78353210259761474</v>
      </c>
      <c r="J5">
        <v>1718</v>
      </c>
      <c r="K5" s="3">
        <v>32</v>
      </c>
      <c r="L5" s="3">
        <v>39</v>
      </c>
      <c r="M5" s="3">
        <v>-3022097.69</v>
      </c>
      <c r="N5" s="3">
        <v>-6.59</v>
      </c>
      <c r="O5">
        <f t="shared" si="3"/>
        <v>-0.10766214670805424</v>
      </c>
      <c r="Q5" s="3">
        <v>910</v>
      </c>
      <c r="R5" s="3">
        <v>23</v>
      </c>
      <c r="S5" s="3">
        <v>18</v>
      </c>
      <c r="T5" s="3">
        <v>11440580.880000001</v>
      </c>
      <c r="U5" s="3">
        <v>25.36</v>
      </c>
      <c r="V5" s="3">
        <v>143.22999999999999</v>
      </c>
      <c r="W5" s="2">
        <f t="shared" si="0"/>
        <v>0.1770578789359771</v>
      </c>
    </row>
    <row r="6" spans="1:23" x14ac:dyDescent="0.25">
      <c r="Q6" s="3">
        <v>1011</v>
      </c>
      <c r="R6" s="3">
        <v>50</v>
      </c>
      <c r="S6" s="3">
        <v>1</v>
      </c>
      <c r="T6" s="3">
        <v>-23133828.219999999</v>
      </c>
      <c r="U6" s="3">
        <v>-49.33</v>
      </c>
      <c r="V6" s="3">
        <v>60.83</v>
      </c>
      <c r="W6" s="2">
        <f t="shared" si="0"/>
        <v>-0.81094854512576031</v>
      </c>
    </row>
    <row r="7" spans="1:23" x14ac:dyDescent="0.25">
      <c r="Q7" s="3">
        <v>1112</v>
      </c>
      <c r="R7" s="3">
        <v>29</v>
      </c>
      <c r="S7" s="3">
        <v>43</v>
      </c>
      <c r="T7" s="3">
        <v>27738228.609999999</v>
      </c>
      <c r="U7" s="3">
        <v>62.4</v>
      </c>
      <c r="V7" s="3">
        <v>60.59</v>
      </c>
      <c r="W7" s="2">
        <f t="shared" si="0"/>
        <v>1.0298729163228255</v>
      </c>
    </row>
    <row r="8" spans="1:23" x14ac:dyDescent="0.25">
      <c r="Q8" s="3">
        <v>1213</v>
      </c>
      <c r="R8" s="3">
        <v>40</v>
      </c>
      <c r="S8" s="3">
        <v>33</v>
      </c>
      <c r="T8" s="3">
        <v>6024872.75</v>
      </c>
      <c r="U8" s="3">
        <v>13.68</v>
      </c>
      <c r="V8" s="3">
        <v>55.4</v>
      </c>
      <c r="W8" s="2">
        <f t="shared" si="0"/>
        <v>0.24693140794223828</v>
      </c>
    </row>
    <row r="9" spans="1:23" x14ac:dyDescent="0.25">
      <c r="Q9" s="3">
        <v>1314</v>
      </c>
      <c r="R9" s="3">
        <v>41</v>
      </c>
      <c r="S9" s="3">
        <v>48</v>
      </c>
      <c r="T9" s="3">
        <v>21884920.649999999</v>
      </c>
      <c r="U9" s="3">
        <v>49</v>
      </c>
      <c r="V9" s="3">
        <v>40.71</v>
      </c>
      <c r="W9" s="2">
        <f t="shared" si="0"/>
        <v>1.2036354704003931</v>
      </c>
    </row>
    <row r="10" spans="1:23" x14ac:dyDescent="0.25">
      <c r="Q10" s="3"/>
      <c r="R10" s="3"/>
      <c r="S10" s="3"/>
      <c r="T10" s="3"/>
      <c r="U10" s="3"/>
      <c r="V10" s="3"/>
      <c r="W1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2"/>
  <sheetViews>
    <sheetView workbookViewId="0">
      <selection activeCell="B6" sqref="B6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1">
        <v>23</v>
      </c>
      <c r="C1" s="1">
        <v>39</v>
      </c>
      <c r="D1" s="1">
        <v>226471952.69999999</v>
      </c>
      <c r="E1" s="1">
        <v>52.86</v>
      </c>
      <c r="F1" s="1">
        <v>1</v>
      </c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-0.8429370355316409</v>
      </c>
      <c r="H2">
        <f>E2/E$1</f>
        <v>1.4141127506621265</v>
      </c>
      <c r="J2">
        <v>1516</v>
      </c>
      <c r="K2" s="3">
        <v>23</v>
      </c>
      <c r="L2" s="3">
        <v>39</v>
      </c>
      <c r="M2" s="3">
        <v>44210684.789999999</v>
      </c>
      <c r="N2" s="3">
        <v>90.37</v>
      </c>
      <c r="O2">
        <f>N2/E$1</f>
        <v>1.7096102913356035</v>
      </c>
      <c r="Q2" s="3">
        <v>607</v>
      </c>
      <c r="R2" s="3">
        <v>46</v>
      </c>
      <c r="S2" s="3">
        <v>43</v>
      </c>
      <c r="T2" s="3">
        <v>29090979.100000001</v>
      </c>
      <c r="U2" s="3">
        <v>62.76</v>
      </c>
      <c r="V2" s="3">
        <v>68.63</v>
      </c>
      <c r="W2" s="2">
        <f t="shared" ref="W2:W10" si="0">U2/V2</f>
        <v>0.91446889115547136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1">(D3-D2)/$D$1</f>
        <v>0.30889167129082645</v>
      </c>
      <c r="H3">
        <f>E3/E$1</f>
        <v>1.9256526674233827</v>
      </c>
      <c r="J3">
        <v>1617</v>
      </c>
      <c r="K3" s="3">
        <v>23</v>
      </c>
      <c r="L3" s="3">
        <v>39</v>
      </c>
      <c r="M3" s="3">
        <v>29540587.079999998</v>
      </c>
      <c r="N3" s="3">
        <v>61.46</v>
      </c>
      <c r="O3">
        <f t="shared" ref="O3:O4" si="2">N3/E$1</f>
        <v>1.1626939084373817</v>
      </c>
      <c r="Q3" s="3">
        <v>708</v>
      </c>
      <c r="R3" s="3">
        <v>32</v>
      </c>
      <c r="S3" s="3">
        <v>23</v>
      </c>
      <c r="T3" s="3">
        <v>12767744.23</v>
      </c>
      <c r="U3" s="3">
        <v>26.5</v>
      </c>
      <c r="V3" s="3">
        <v>160.79</v>
      </c>
      <c r="W3" s="2">
        <f t="shared" si="0"/>
        <v>0.16481124448037815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1"/>
        <v>-2.4267136855044235E-2</v>
      </c>
      <c r="H4">
        <f>E4/E$1</f>
        <v>1.2084752175558078</v>
      </c>
      <c r="J4">
        <v>1718</v>
      </c>
      <c r="K4" s="3">
        <v>23</v>
      </c>
      <c r="L4" s="3">
        <v>39</v>
      </c>
      <c r="M4" s="3">
        <v>-2319860.2599999998</v>
      </c>
      <c r="N4" s="3">
        <v>-4.76</v>
      </c>
      <c r="O4">
        <f t="shared" si="2"/>
        <v>-9.0049186530457806E-2</v>
      </c>
      <c r="Q4" s="3">
        <v>809</v>
      </c>
      <c r="R4" s="3">
        <v>40</v>
      </c>
      <c r="S4" s="3">
        <v>54</v>
      </c>
      <c r="T4" s="3">
        <v>28750801.129999999</v>
      </c>
      <c r="U4" s="3">
        <v>61.85</v>
      </c>
      <c r="V4" s="3">
        <v>88.99</v>
      </c>
      <c r="W4" s="2">
        <f t="shared" si="0"/>
        <v>0.69502191257444668</v>
      </c>
    </row>
    <row r="5" spans="1:23" x14ac:dyDescent="0.25">
      <c r="Q5" s="3">
        <v>910</v>
      </c>
      <c r="R5" s="3">
        <v>23</v>
      </c>
      <c r="S5" s="3">
        <v>18</v>
      </c>
      <c r="T5" s="3">
        <v>6804995.9100000001</v>
      </c>
      <c r="U5" s="3">
        <v>14.16</v>
      </c>
      <c r="V5" s="3">
        <v>143.22999999999999</v>
      </c>
      <c r="W5" s="2">
        <f t="shared" si="0"/>
        <v>9.8861970257627593E-2</v>
      </c>
    </row>
    <row r="6" spans="1:23" x14ac:dyDescent="0.25">
      <c r="Q6" s="3">
        <v>1011</v>
      </c>
      <c r="R6" s="3">
        <v>50</v>
      </c>
      <c r="S6" s="3">
        <v>1</v>
      </c>
      <c r="T6" s="3">
        <v>-39278988.32</v>
      </c>
      <c r="U6" s="3">
        <v>-84</v>
      </c>
      <c r="V6" s="3">
        <v>60.83</v>
      </c>
      <c r="W6" s="2">
        <f t="shared" si="0"/>
        <v>-1.380897583429229</v>
      </c>
    </row>
    <row r="7" spans="1:23" x14ac:dyDescent="0.25">
      <c r="Q7" s="3">
        <v>1112</v>
      </c>
      <c r="R7" s="3">
        <v>29</v>
      </c>
      <c r="S7" s="3">
        <v>43</v>
      </c>
      <c r="T7" s="3">
        <v>46649273.890000001</v>
      </c>
      <c r="U7" s="3">
        <v>94.83</v>
      </c>
      <c r="V7" s="3">
        <v>60.59</v>
      </c>
      <c r="W7" s="2">
        <f t="shared" si="0"/>
        <v>1.5651097540848324</v>
      </c>
    </row>
    <row r="8" spans="1:23" x14ac:dyDescent="0.25">
      <c r="Q8" s="3">
        <v>1213</v>
      </c>
      <c r="R8" s="3">
        <v>40</v>
      </c>
      <c r="S8" s="3">
        <v>33</v>
      </c>
      <c r="T8" s="3">
        <v>27418582.219999999</v>
      </c>
      <c r="U8" s="3">
        <v>56.54</v>
      </c>
      <c r="V8" s="3">
        <v>55.4</v>
      </c>
      <c r="W8" s="2">
        <f t="shared" si="0"/>
        <v>1.0205776173285199</v>
      </c>
    </row>
    <row r="9" spans="1:23" x14ac:dyDescent="0.25">
      <c r="Q9" s="3">
        <v>1314</v>
      </c>
      <c r="R9" s="3">
        <v>41</v>
      </c>
      <c r="S9" s="3">
        <v>48</v>
      </c>
      <c r="T9" s="3">
        <v>29405355.75</v>
      </c>
      <c r="U9" s="3">
        <v>62.84</v>
      </c>
      <c r="V9" s="3">
        <v>40.71</v>
      </c>
      <c r="W9" s="2">
        <f t="shared" si="0"/>
        <v>1.5436010808155245</v>
      </c>
    </row>
    <row r="10" spans="1:23" x14ac:dyDescent="0.25">
      <c r="Q10" s="3">
        <v>1415</v>
      </c>
      <c r="R10" s="3">
        <v>19</v>
      </c>
      <c r="S10" s="3">
        <v>83</v>
      </c>
      <c r="T10" s="3">
        <v>42362911</v>
      </c>
      <c r="U10" s="3">
        <v>85.71</v>
      </c>
      <c r="V10" s="3">
        <v>81.650000000000006</v>
      </c>
      <c r="W10" s="2">
        <f t="shared" si="0"/>
        <v>1.0497244335578688</v>
      </c>
    </row>
    <row r="11" spans="1:23" x14ac:dyDescent="0.25">
      <c r="Q11" s="3"/>
      <c r="R11" s="3"/>
      <c r="S11" s="3"/>
      <c r="T11" s="3"/>
      <c r="U11" s="3"/>
      <c r="V11" s="3"/>
      <c r="W11" s="2"/>
    </row>
    <row r="12" spans="1:23" x14ac:dyDescent="0.25">
      <c r="Q12" s="3"/>
      <c r="R12" s="3"/>
      <c r="S12" s="3"/>
      <c r="T12" s="3"/>
      <c r="U12" s="3"/>
      <c r="V12" s="3"/>
      <c r="W12" s="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2"/>
  <sheetViews>
    <sheetView workbookViewId="0">
      <selection activeCell="A5" sqref="A5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14</v>
      </c>
      <c r="C1" s="3">
        <v>37</v>
      </c>
      <c r="D1" s="3">
        <v>290311561.66000003</v>
      </c>
      <c r="E1" s="3">
        <v>53.76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-0.9357373569508427</v>
      </c>
      <c r="H2">
        <f>E2/E$1</f>
        <v>0.69568452380952384</v>
      </c>
      <c r="J2">
        <v>1617</v>
      </c>
      <c r="K2" s="3">
        <v>14</v>
      </c>
      <c r="L2" s="3">
        <v>37</v>
      </c>
      <c r="M2" s="3">
        <v>35014858.890000001</v>
      </c>
      <c r="N2" s="3">
        <v>72.52</v>
      </c>
      <c r="O2">
        <f>N2/E$1</f>
        <v>1.3489583333333333</v>
      </c>
      <c r="Q2" s="3">
        <v>607</v>
      </c>
      <c r="R2" s="3">
        <v>46</v>
      </c>
      <c r="S2" s="3">
        <v>43</v>
      </c>
      <c r="T2" s="3">
        <v>7527832.7599999998</v>
      </c>
      <c r="U2" s="3">
        <v>16.510000000000002</v>
      </c>
      <c r="V2" s="3">
        <v>68.63</v>
      </c>
      <c r="W2" s="2">
        <f t="shared" ref="W2:W11" si="0">U2/V2</f>
        <v>0.24056535042984123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-2.7426264129724643E-2</v>
      </c>
      <c r="H3">
        <f>E3/E$1</f>
        <v>0.19103422619047619</v>
      </c>
      <c r="J3">
        <v>1718</v>
      </c>
      <c r="K3" s="3">
        <v>14</v>
      </c>
      <c r="L3" s="3">
        <v>37</v>
      </c>
      <c r="M3" s="3">
        <v>-306315.58</v>
      </c>
      <c r="N3" s="3">
        <v>-0.63</v>
      </c>
      <c r="O3">
        <f>N3/E$1</f>
        <v>-1.171875E-2</v>
      </c>
      <c r="Q3" s="3">
        <v>708</v>
      </c>
      <c r="R3" s="3">
        <v>32</v>
      </c>
      <c r="S3" s="3">
        <v>23</v>
      </c>
      <c r="T3" s="3">
        <v>24405376.32</v>
      </c>
      <c r="U3" s="3">
        <v>52.18</v>
      </c>
      <c r="V3" s="3">
        <v>160.79</v>
      </c>
      <c r="W3" s="2">
        <f t="shared" si="0"/>
        <v>0.32452266932023138</v>
      </c>
    </row>
    <row r="4" spans="1:23" x14ac:dyDescent="0.25">
      <c r="Q4" s="3">
        <v>809</v>
      </c>
      <c r="R4" s="3">
        <v>40</v>
      </c>
      <c r="S4" s="3">
        <v>54</v>
      </c>
      <c r="T4" s="3">
        <v>25004472.600000001</v>
      </c>
      <c r="U4" s="3">
        <v>52.76</v>
      </c>
      <c r="V4" s="3">
        <v>88.99</v>
      </c>
      <c r="W4" s="2">
        <f t="shared" si="0"/>
        <v>0.59287560400044947</v>
      </c>
    </row>
    <row r="5" spans="1:23" x14ac:dyDescent="0.25">
      <c r="Q5" s="3">
        <v>910</v>
      </c>
      <c r="R5" s="3">
        <v>23</v>
      </c>
      <c r="S5" s="3">
        <v>18</v>
      </c>
      <c r="T5" s="3">
        <v>13921955.42</v>
      </c>
      <c r="U5" s="3">
        <v>29.76</v>
      </c>
      <c r="V5" s="3">
        <v>143.22999999999999</v>
      </c>
      <c r="W5" s="2">
        <f t="shared" si="0"/>
        <v>0.20777770020247158</v>
      </c>
    </row>
    <row r="6" spans="1:23" x14ac:dyDescent="0.25">
      <c r="Q6" s="3">
        <v>1011</v>
      </c>
      <c r="R6" s="3">
        <v>50</v>
      </c>
      <c r="S6" s="3">
        <v>1</v>
      </c>
      <c r="T6" s="3">
        <v>-38929820.960000001</v>
      </c>
      <c r="U6" s="3">
        <v>-80.239999999999995</v>
      </c>
      <c r="V6" s="3">
        <v>60.83</v>
      </c>
      <c r="W6" s="2">
        <f t="shared" si="0"/>
        <v>-1.3190859773138253</v>
      </c>
    </row>
    <row r="7" spans="1:23" x14ac:dyDescent="0.25">
      <c r="Q7" s="3">
        <v>1112</v>
      </c>
      <c r="R7" s="3">
        <v>29</v>
      </c>
      <c r="S7" s="3">
        <v>43</v>
      </c>
      <c r="T7" s="3">
        <v>30708991.600000001</v>
      </c>
      <c r="U7" s="3">
        <v>65.09</v>
      </c>
      <c r="V7" s="3">
        <v>60.59</v>
      </c>
      <c r="W7" s="2">
        <f t="shared" si="0"/>
        <v>1.0742696814655883</v>
      </c>
    </row>
    <row r="8" spans="1:23" x14ac:dyDescent="0.25">
      <c r="Q8" s="3">
        <v>1213</v>
      </c>
      <c r="R8" s="3">
        <v>40</v>
      </c>
      <c r="S8" s="3">
        <v>33</v>
      </c>
      <c r="T8" s="3">
        <v>19675675.359999999</v>
      </c>
      <c r="U8" s="3">
        <v>42.83</v>
      </c>
      <c r="V8" s="3">
        <v>55.4</v>
      </c>
      <c r="W8" s="2">
        <f t="shared" si="0"/>
        <v>0.77310469314079422</v>
      </c>
    </row>
    <row r="9" spans="1:23" x14ac:dyDescent="0.25">
      <c r="Q9" s="3">
        <v>1314</v>
      </c>
      <c r="R9" s="3">
        <v>41</v>
      </c>
      <c r="S9" s="3">
        <v>48</v>
      </c>
      <c r="T9" s="3">
        <v>26514017.5</v>
      </c>
      <c r="U9" s="3">
        <v>56.72</v>
      </c>
      <c r="V9" s="3">
        <v>40.71</v>
      </c>
      <c r="W9" s="2">
        <f t="shared" si="0"/>
        <v>1.3932694669614345</v>
      </c>
    </row>
    <row r="10" spans="1:23" x14ac:dyDescent="0.25">
      <c r="Q10" s="3">
        <v>1415</v>
      </c>
      <c r="R10" s="3">
        <v>19</v>
      </c>
      <c r="S10" s="3">
        <v>83</v>
      </c>
      <c r="T10" s="3">
        <v>40576250.289999999</v>
      </c>
      <c r="U10" s="3">
        <v>82.41</v>
      </c>
      <c r="V10" s="3">
        <v>81.650000000000006</v>
      </c>
      <c r="W10" s="2">
        <f t="shared" si="0"/>
        <v>1.0093080220453152</v>
      </c>
    </row>
    <row r="11" spans="1:23" x14ac:dyDescent="0.25">
      <c r="Q11" s="3">
        <v>1516</v>
      </c>
      <c r="R11" s="3">
        <v>2</v>
      </c>
      <c r="S11" s="3">
        <v>63</v>
      </c>
      <c r="T11" s="3">
        <v>38283653.840000004</v>
      </c>
      <c r="U11" s="3">
        <v>78.45</v>
      </c>
      <c r="V11" s="3">
        <v>121.95</v>
      </c>
      <c r="W11" s="2">
        <f t="shared" si="0"/>
        <v>0.6432964329643297</v>
      </c>
    </row>
    <row r="12" spans="1:23" x14ac:dyDescent="0.25">
      <c r="Q12" s="3"/>
      <c r="R12" s="3"/>
      <c r="S12" s="3"/>
      <c r="T12" s="3"/>
      <c r="U12" s="3"/>
      <c r="V12" s="3"/>
      <c r="W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P11" sqref="P11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1">
        <v>3</v>
      </c>
      <c r="C1" s="1">
        <v>41</v>
      </c>
      <c r="D1" s="1">
        <v>340430089.60000002</v>
      </c>
      <c r="E1" s="1">
        <v>57.48</v>
      </c>
      <c r="F1" s="1">
        <v>1</v>
      </c>
    </row>
    <row r="2" spans="1:16" x14ac:dyDescent="0.25">
      <c r="A2">
        <v>1718</v>
      </c>
      <c r="B2" s="3">
        <v>3</v>
      </c>
      <c r="C2" s="3">
        <v>41</v>
      </c>
      <c r="D2" s="3">
        <v>-649631.68999999994</v>
      </c>
      <c r="E2" s="3">
        <v>-1.31</v>
      </c>
      <c r="F2" s="1">
        <v>2819</v>
      </c>
      <c r="G2">
        <f>(D2-D1)/$D$1</f>
        <v>-1.0019082675411075</v>
      </c>
      <c r="H2">
        <f>E2/E$1</f>
        <v>-2.2790535838552541E-2</v>
      </c>
      <c r="J2" s="3">
        <v>607</v>
      </c>
      <c r="K2" s="3">
        <v>46</v>
      </c>
      <c r="L2" s="3">
        <v>43</v>
      </c>
      <c r="M2" s="3">
        <v>-6565351.2199999997</v>
      </c>
      <c r="N2" s="3">
        <v>-13.94</v>
      </c>
      <c r="O2" s="3">
        <v>68.63</v>
      </c>
      <c r="P2" s="2">
        <f t="shared" ref="P2:P12" si="0">N2/O2</f>
        <v>-0.20311816989654671</v>
      </c>
    </row>
    <row r="3" spans="1:16" x14ac:dyDescent="0.25">
      <c r="J3" s="3">
        <v>708</v>
      </c>
      <c r="K3" s="3">
        <v>32</v>
      </c>
      <c r="L3" s="3">
        <v>23</v>
      </c>
      <c r="M3" s="3">
        <v>-11808575.93</v>
      </c>
      <c r="N3" s="3">
        <v>-25.46</v>
      </c>
      <c r="O3" s="3">
        <v>160.79</v>
      </c>
      <c r="P3" s="2">
        <f t="shared" si="0"/>
        <v>-0.15834318054605387</v>
      </c>
    </row>
    <row r="4" spans="1:16" x14ac:dyDescent="0.25">
      <c r="J4" s="3">
        <v>809</v>
      </c>
      <c r="K4" s="3">
        <v>40</v>
      </c>
      <c r="L4" s="3">
        <v>54</v>
      </c>
      <c r="M4" s="3">
        <v>-9050856.5</v>
      </c>
      <c r="N4" s="3">
        <v>-18.45</v>
      </c>
      <c r="O4" s="3">
        <v>88.99</v>
      </c>
      <c r="P4" s="2">
        <f t="shared" si="0"/>
        <v>-0.20732666591751883</v>
      </c>
    </row>
    <row r="5" spans="1:16" x14ac:dyDescent="0.25">
      <c r="J5" s="3">
        <v>910</v>
      </c>
      <c r="K5" s="3">
        <v>23</v>
      </c>
      <c r="L5" s="3">
        <v>18</v>
      </c>
      <c r="M5" s="3">
        <v>-15055427.869999999</v>
      </c>
      <c r="N5" s="3">
        <v>-31.86</v>
      </c>
      <c r="O5" s="3">
        <v>143.22999999999999</v>
      </c>
      <c r="P5" s="2">
        <f t="shared" si="0"/>
        <v>-0.2224394330796621</v>
      </c>
    </row>
    <row r="6" spans="1:16" x14ac:dyDescent="0.25">
      <c r="J6" s="3">
        <v>1011</v>
      </c>
      <c r="K6" s="3">
        <v>50</v>
      </c>
      <c r="L6" s="3">
        <v>1</v>
      </c>
      <c r="M6" s="3">
        <v>-3849766.54</v>
      </c>
      <c r="N6" s="3">
        <v>-8.2799999999999994</v>
      </c>
      <c r="O6" s="3">
        <v>60.83</v>
      </c>
      <c r="P6" s="2">
        <f t="shared" si="0"/>
        <v>-0.13611704750945255</v>
      </c>
    </row>
    <row r="7" spans="1:16" x14ac:dyDescent="0.25">
      <c r="J7" s="3">
        <v>1112</v>
      </c>
      <c r="K7" s="3">
        <v>29</v>
      </c>
      <c r="L7" s="3">
        <v>43</v>
      </c>
      <c r="M7" s="3">
        <v>-8405613.8200000003</v>
      </c>
      <c r="N7" s="3">
        <v>-18.11</v>
      </c>
      <c r="O7" s="3">
        <v>60.59</v>
      </c>
      <c r="P7" s="2">
        <f t="shared" si="0"/>
        <v>-0.29889420696484564</v>
      </c>
    </row>
    <row r="8" spans="1:16" x14ac:dyDescent="0.25">
      <c r="J8" s="3">
        <v>1213</v>
      </c>
      <c r="K8" s="3">
        <v>40</v>
      </c>
      <c r="L8" s="3">
        <v>33</v>
      </c>
      <c r="M8" s="3">
        <v>-3112270.67</v>
      </c>
      <c r="N8" s="3">
        <v>-6.6</v>
      </c>
      <c r="O8" s="3">
        <v>55.4</v>
      </c>
      <c r="P8" s="2">
        <f t="shared" si="0"/>
        <v>-0.11913357400722022</v>
      </c>
    </row>
    <row r="9" spans="1:16" x14ac:dyDescent="0.25">
      <c r="J9" s="3">
        <v>1314</v>
      </c>
      <c r="K9" s="3">
        <v>41</v>
      </c>
      <c r="L9" s="3">
        <v>48</v>
      </c>
      <c r="M9" s="3">
        <v>-8352568.2300000004</v>
      </c>
      <c r="N9" s="3">
        <v>-17.829999999999998</v>
      </c>
      <c r="O9" s="3">
        <v>40.71</v>
      </c>
      <c r="P9" s="2">
        <f t="shared" si="0"/>
        <v>-0.43797592729059193</v>
      </c>
    </row>
    <row r="10" spans="1:16" x14ac:dyDescent="0.25">
      <c r="J10" s="3">
        <v>1415</v>
      </c>
      <c r="K10" s="3">
        <v>19</v>
      </c>
      <c r="L10" s="3">
        <v>83</v>
      </c>
      <c r="M10" s="3">
        <v>-4881975.9400000004</v>
      </c>
      <c r="N10" s="3">
        <v>-10.119999999999999</v>
      </c>
      <c r="O10" s="3">
        <v>81.650000000000006</v>
      </c>
      <c r="P10" s="2">
        <f t="shared" si="0"/>
        <v>-0.12394366197183097</v>
      </c>
    </row>
    <row r="11" spans="1:16" x14ac:dyDescent="0.25">
      <c r="J11" s="3">
        <v>1516</v>
      </c>
      <c r="K11" s="3">
        <v>2</v>
      </c>
      <c r="L11" s="3">
        <v>63</v>
      </c>
      <c r="M11" s="3">
        <v>-1708200.31</v>
      </c>
      <c r="N11" s="3">
        <v>-3.48</v>
      </c>
      <c r="O11" s="3">
        <v>121.95</v>
      </c>
      <c r="P11" s="2">
        <f t="shared" si="0"/>
        <v>-2.8536285362853627E-2</v>
      </c>
    </row>
    <row r="12" spans="1:16" x14ac:dyDescent="0.25">
      <c r="J12" s="3">
        <v>1617</v>
      </c>
      <c r="K12" s="3">
        <v>11</v>
      </c>
      <c r="L12" s="3">
        <v>26</v>
      </c>
      <c r="M12" s="3">
        <v>-2375534.89</v>
      </c>
      <c r="N12" s="3">
        <v>-4.83</v>
      </c>
      <c r="O12" s="3">
        <v>96.99</v>
      </c>
      <c r="P12" s="2">
        <f t="shared" si="0"/>
        <v>-4.9798948345190226E-2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A972-927B-4271-B3D1-4AE3C219076A}">
  <dimension ref="A1:L11"/>
  <sheetViews>
    <sheetView workbookViewId="0">
      <selection activeCell="A13" sqref="A13"/>
    </sheetView>
  </sheetViews>
  <sheetFormatPr defaultRowHeight="13.8" x14ac:dyDescent="0.25"/>
  <cols>
    <col min="11" max="11" width="8.109375" bestFit="1" customWidth="1"/>
  </cols>
  <sheetData>
    <row r="1" spans="1:12" x14ac:dyDescent="0.25">
      <c r="A1" s="1">
        <v>101.77</v>
      </c>
      <c r="L1">
        <f>_xlfn.STDEV.P(A1)</f>
        <v>0</v>
      </c>
    </row>
    <row r="2" spans="1:12" x14ac:dyDescent="0.25">
      <c r="A2" s="1">
        <v>63.73</v>
      </c>
      <c r="B2" s="1">
        <v>43.24</v>
      </c>
      <c r="L2">
        <f>_xlfn.STDEV.P(A2:B2)</f>
        <v>10.245000000000015</v>
      </c>
    </row>
    <row r="3" spans="1:12" x14ac:dyDescent="0.25">
      <c r="A3" s="1">
        <v>106.84</v>
      </c>
      <c r="B3" s="1">
        <v>95.88</v>
      </c>
      <c r="C3" s="1">
        <v>109.33</v>
      </c>
      <c r="L3">
        <f>_xlfn.STDEV.P(A3:C3)</f>
        <v>5.8426040617367052</v>
      </c>
    </row>
    <row r="4" spans="1:12" x14ac:dyDescent="0.25">
      <c r="A4" s="1">
        <v>-91.26</v>
      </c>
      <c r="B4" s="1">
        <v>-17.54</v>
      </c>
      <c r="C4" s="1">
        <v>-169.83</v>
      </c>
      <c r="D4" s="1">
        <v>-169.83</v>
      </c>
      <c r="L4">
        <f>_xlfn.STDEV.P(A4:D4)</f>
        <v>63.327332369206914</v>
      </c>
    </row>
    <row r="5" spans="1:12" x14ac:dyDescent="0.25">
      <c r="A5" s="1">
        <v>52.5</v>
      </c>
      <c r="B5" s="1">
        <v>29.63</v>
      </c>
      <c r="C5" s="1">
        <v>57.66</v>
      </c>
      <c r="D5" s="1">
        <v>57.66</v>
      </c>
      <c r="E5" s="1">
        <v>4.79</v>
      </c>
      <c r="L5">
        <f>_xlfn.STDEV.P(A5:E5)</f>
        <v>20.621729704367674</v>
      </c>
    </row>
    <row r="6" spans="1:12" x14ac:dyDescent="0.25">
      <c r="A6" s="1">
        <v>54.76</v>
      </c>
      <c r="B6" s="1">
        <v>54.53</v>
      </c>
      <c r="C6" s="1">
        <v>23.78</v>
      </c>
      <c r="D6" s="1">
        <v>23.78</v>
      </c>
      <c r="E6" s="1">
        <v>24.02</v>
      </c>
      <c r="F6" s="1">
        <v>54.53</v>
      </c>
      <c r="L6">
        <f>_xlfn.STDEV.P(A6:F6)</f>
        <v>15.373732648760207</v>
      </c>
    </row>
    <row r="7" spans="1:12" x14ac:dyDescent="0.25">
      <c r="A7" s="1">
        <v>25.57</v>
      </c>
      <c r="B7" s="1">
        <v>32.299999999999997</v>
      </c>
      <c r="C7" s="1">
        <v>35.369999999999997</v>
      </c>
      <c r="D7" s="1">
        <v>35.369999999999997</v>
      </c>
      <c r="E7" s="1">
        <v>23.89</v>
      </c>
      <c r="F7" s="1">
        <v>32.299999999999997</v>
      </c>
      <c r="G7" s="1">
        <v>32.299999999999997</v>
      </c>
      <c r="L7">
        <f>_xlfn.STDEV.P(A7:G7)</f>
        <v>4.1969269612857287</v>
      </c>
    </row>
    <row r="8" spans="1:12" x14ac:dyDescent="0.25">
      <c r="A8" s="1">
        <v>13.68</v>
      </c>
      <c r="B8" s="1">
        <v>47.87</v>
      </c>
      <c r="C8" s="1">
        <v>32.68</v>
      </c>
      <c r="D8" s="1">
        <v>32.68</v>
      </c>
      <c r="E8" s="1">
        <v>14.87</v>
      </c>
      <c r="F8" s="1">
        <v>47.87</v>
      </c>
      <c r="G8" s="1">
        <v>47.87</v>
      </c>
      <c r="H8" s="1">
        <v>10.25</v>
      </c>
      <c r="L8">
        <f>_xlfn.STDEV.P(A8:H8)</f>
        <v>15.207525634944684</v>
      </c>
    </row>
    <row r="9" spans="1:12" x14ac:dyDescent="0.25">
      <c r="A9" s="1">
        <v>65.069999999999993</v>
      </c>
      <c r="B9" s="1">
        <v>66.98</v>
      </c>
      <c r="C9" s="1">
        <v>71.19</v>
      </c>
      <c r="D9" s="1">
        <v>71.19</v>
      </c>
      <c r="E9" s="1">
        <v>60.29</v>
      </c>
      <c r="F9" s="1">
        <v>66.98</v>
      </c>
      <c r="G9" s="1">
        <v>66.98</v>
      </c>
      <c r="H9" s="1">
        <v>70.819999999999993</v>
      </c>
      <c r="I9" s="1">
        <v>74.75</v>
      </c>
      <c r="L9">
        <f>_xlfn.STDEV.P(A9:I9)</f>
        <v>4.0063116869925794</v>
      </c>
    </row>
    <row r="10" spans="1:12" x14ac:dyDescent="0.25">
      <c r="A10" s="1">
        <v>90.63</v>
      </c>
      <c r="B10" s="1">
        <v>49.14</v>
      </c>
      <c r="C10" s="1">
        <v>100.13</v>
      </c>
      <c r="D10" s="1">
        <v>100.13</v>
      </c>
      <c r="E10" s="1">
        <v>20.18</v>
      </c>
      <c r="F10" s="1">
        <v>49.14</v>
      </c>
      <c r="G10" s="1">
        <v>49.14</v>
      </c>
      <c r="H10" s="1">
        <v>78.790000000000006</v>
      </c>
      <c r="I10" s="1">
        <v>37.4</v>
      </c>
      <c r="J10" s="1">
        <v>37.4</v>
      </c>
      <c r="L10">
        <f>_xlfn.STDEV.P(A10:J10)</f>
        <v>27.310205711418586</v>
      </c>
    </row>
    <row r="11" spans="1:12" x14ac:dyDescent="0.25">
      <c r="A11" s="1">
        <v>-6.46</v>
      </c>
      <c r="B11" s="1">
        <v>-23.63</v>
      </c>
      <c r="C11" s="1">
        <v>2.68</v>
      </c>
      <c r="D11" s="1">
        <v>2.68</v>
      </c>
      <c r="E11" s="1">
        <v>-36.99</v>
      </c>
      <c r="F11" s="1">
        <v>-23.63</v>
      </c>
      <c r="G11" s="1">
        <v>-23.63</v>
      </c>
      <c r="H11" s="1">
        <v>-10.039999999999999</v>
      </c>
      <c r="I11" s="1">
        <v>-0.37</v>
      </c>
      <c r="J11" s="1">
        <v>-0.37</v>
      </c>
      <c r="K11" s="1">
        <v>-0.17</v>
      </c>
      <c r="L11">
        <f>_xlfn.STDEV.P(A11:K11)</f>
        <v>13.118437469946359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V12"/>
  <sheetViews>
    <sheetView tabSelected="1" workbookViewId="0">
      <selection activeCell="L1" sqref="L1:L11"/>
    </sheetView>
  </sheetViews>
  <sheetFormatPr defaultRowHeight="13.8" x14ac:dyDescent="0.25"/>
  <sheetData>
    <row r="1" spans="1:22" x14ac:dyDescent="0.25">
      <c r="A1">
        <v>1.6322308028558941</v>
      </c>
      <c r="B1">
        <v>0.40100586756077122</v>
      </c>
      <c r="C1">
        <v>0.85233928700556805</v>
      </c>
      <c r="D1">
        <v>-0.45799164474702159</v>
      </c>
      <c r="E1">
        <v>0.12303168279263897</v>
      </c>
      <c r="F1">
        <v>0.3245167853509664</v>
      </c>
      <c r="G1">
        <v>0.22777369581190304</v>
      </c>
      <c r="H1">
        <v>0.96699885639601368</v>
      </c>
      <c r="I1">
        <v>1.7096102913356035</v>
      </c>
      <c r="J1">
        <v>1.3489583333333333</v>
      </c>
      <c r="K1">
        <v>-2.2790535838552541E-2</v>
      </c>
      <c r="L1">
        <f>AVERAGE(A1:K1)</f>
        <v>0.6459712201688288</v>
      </c>
      <c r="M1" s="2">
        <f>_xlfn.STDEV.P(J1:K1)</f>
        <v>0.68587443458594288</v>
      </c>
      <c r="N1" s="2">
        <f>_xlfn.STDEV.P(I1:K1)</f>
        <v>0.74632264551517458</v>
      </c>
      <c r="O1" s="2">
        <f>_xlfn.STDEV.P(H1:K1)</f>
        <v>0.64662707795839802</v>
      </c>
      <c r="P1" s="2">
        <f>_xlfn.STDEV.P(G1:K1)</f>
        <v>0.65580961281929318</v>
      </c>
      <c r="Q1" s="2">
        <f>_xlfn.STDEV.P(F1:K1)</f>
        <v>0.62943726023391178</v>
      </c>
      <c r="R1" s="2">
        <f>_xlfn.STDEV.P(E1:K1)</f>
        <v>0.62381520686607361</v>
      </c>
      <c r="S1" s="2">
        <f>_xlfn.STDEV.P(D1:K1)</f>
        <v>0.69227739163845003</v>
      </c>
      <c r="T1" s="2">
        <f>_xlfn.STDEV.P(C1:K1)</f>
        <v>0.66062026358389492</v>
      </c>
      <c r="U1" s="2">
        <f>_xlfn.STDEV.P(B1:K1)</f>
        <v>0.62861489649533908</v>
      </c>
      <c r="V1" s="2">
        <f>_xlfn.STDEV.P(A1:K1)</f>
        <v>0.67565090783526061</v>
      </c>
    </row>
    <row r="2" spans="1:22" x14ac:dyDescent="0.25">
      <c r="A2">
        <v>0.45330030598863474</v>
      </c>
      <c r="B2">
        <v>0.90410729253981559</v>
      </c>
      <c r="C2">
        <v>-0.53293802878009988</v>
      </c>
      <c r="D2">
        <v>0.30589509515704782</v>
      </c>
      <c r="E2">
        <v>0.30184025801555681</v>
      </c>
      <c r="F2">
        <v>0.17517802644964395</v>
      </c>
      <c r="G2">
        <v>0.76916482978202305</v>
      </c>
      <c r="H2">
        <v>1.3942166312694004</v>
      </c>
      <c r="I2">
        <v>1.1626939084373817</v>
      </c>
      <c r="J2">
        <v>-1.171875E-2</v>
      </c>
      <c r="L2" s="2">
        <f t="shared" ref="L2:L12" si="0">AVERAGE(A2:K2)</f>
        <v>0.49217395688594046</v>
      </c>
      <c r="M2" s="2">
        <f>_xlfn.STDEV.P(I2:J2)</f>
        <v>0.58720632921869087</v>
      </c>
      <c r="N2" s="2">
        <f>_xlfn.STDEV.P(H2:J2)</f>
        <v>0.61549457618249703</v>
      </c>
      <c r="O2" s="2">
        <f>_xlfn.STDEV.P(G2:J2)</f>
        <v>0.53413693324218037</v>
      </c>
      <c r="P2" s="2">
        <f>_xlfn.STDEV.P(F2:J2)</f>
        <v>0.54456697219177697</v>
      </c>
      <c r="Q2" s="2">
        <f>_xlfn.STDEV.P(E2:J2)</f>
        <v>0.5185701403359706</v>
      </c>
      <c r="R2" s="2">
        <f>_xlfn.STDEV.P(D2:J2)</f>
        <v>0.49346935938511094</v>
      </c>
      <c r="S2" s="2">
        <f>_xlfn.STDEV.P(C2:J2)</f>
        <v>0.59147916688071012</v>
      </c>
      <c r="T2" s="2">
        <f>_xlfn.STDEV.P(B2:J2)</f>
        <v>0.57597248161066428</v>
      </c>
      <c r="U2" s="2">
        <f>_xlfn.STDEV.P(A2:J2)</f>
        <v>0.54656909569029233</v>
      </c>
      <c r="V2" s="2"/>
    </row>
    <row r="3" spans="1:22" x14ac:dyDescent="0.25">
      <c r="A3">
        <v>1.4385837097479237</v>
      </c>
      <c r="B3">
        <v>-0.46353730092204526</v>
      </c>
      <c r="C3">
        <v>0.14549135873888208</v>
      </c>
      <c r="D3">
        <v>0.41451338387745629</v>
      </c>
      <c r="E3">
        <v>0.17008157844811231</v>
      </c>
      <c r="F3">
        <v>0.40040691759918617</v>
      </c>
      <c r="G3">
        <v>1.1269899583639482</v>
      </c>
      <c r="H3">
        <v>0.77372978271524262</v>
      </c>
      <c r="I3">
        <v>-9.0049186530457806E-2</v>
      </c>
      <c r="L3" s="2">
        <f t="shared" si="0"/>
        <v>0.43513446689313873</v>
      </c>
      <c r="M3" s="2">
        <f>_xlfn.STDEV.P(H3:I3)</f>
        <v>0.43188948462285021</v>
      </c>
      <c r="N3" s="2">
        <f>_xlfn.STDEV.P(G3:I3)</f>
        <v>0.51121762485003774</v>
      </c>
      <c r="O3" s="2">
        <f>_xlfn.STDEV.P(F3:I3)</f>
        <v>0.45138198945289698</v>
      </c>
      <c r="P3" s="2">
        <f>_xlfn.STDEV.P(E3:I3)</f>
        <v>0.43177372709560541</v>
      </c>
      <c r="Q3" s="2">
        <f>_xlfn.STDEV.P(D3:I3)</f>
        <v>0.39482423526135518</v>
      </c>
      <c r="R3" s="2">
        <f>_xlfn.STDEV.P(C3:I3)</f>
        <v>0.38234945552694505</v>
      </c>
      <c r="S3" s="2">
        <f>_xlfn.STDEV.P(B3:I3)</f>
        <v>0.46187839615966469</v>
      </c>
      <c r="T3" s="2">
        <f>_xlfn.STDEV.P(A3:I3)</f>
        <v>0.56168668644551345</v>
      </c>
      <c r="U3" s="2"/>
      <c r="V3" s="2"/>
    </row>
    <row r="4" spans="1:22" x14ac:dyDescent="0.25">
      <c r="A4">
        <v>-0.67710913594637911</v>
      </c>
      <c r="B4">
        <v>0.18331936295054485</v>
      </c>
      <c r="C4">
        <v>0.30768674524549861</v>
      </c>
      <c r="D4">
        <v>0.14389602351848987</v>
      </c>
      <c r="E4">
        <v>0.5409789413773477</v>
      </c>
      <c r="F4">
        <v>0.93357070193285863</v>
      </c>
      <c r="G4">
        <v>0.6898114131765859</v>
      </c>
      <c r="H4">
        <v>-0.10766214670805424</v>
      </c>
      <c r="L4" s="2">
        <f t="shared" si="0"/>
        <v>0.25181148819336158</v>
      </c>
      <c r="M4" s="2">
        <f>_xlfn.STDEV.P(G4:H4)</f>
        <v>0.39873677994232004</v>
      </c>
      <c r="N4" s="2">
        <f>_xlfn.STDEV.P(F4:H4)</f>
        <v>0.44466573146564758</v>
      </c>
      <c r="O4" s="2">
        <f>_xlfn.STDEV.P(E4:H4)</f>
        <v>0.38540264423469145</v>
      </c>
      <c r="P4" s="2">
        <f>_xlfn.STDEV.P(D4:H4)</f>
        <v>0.37518684614399223</v>
      </c>
      <c r="Q4" s="2">
        <f>_xlfn.STDEV.P(C4:H4)</f>
        <v>0.34603494438238308</v>
      </c>
      <c r="R4" s="2">
        <f>_xlfn.STDEV.P(B4:H4)</f>
        <v>0.33072801284301312</v>
      </c>
      <c r="S4" s="2">
        <f>_xlfn.STDEV.P(A4:H4)</f>
        <v>0.46795180828441557</v>
      </c>
      <c r="T4" s="2"/>
      <c r="U4" s="2"/>
      <c r="V4" s="2"/>
    </row>
    <row r="5" spans="1:22" x14ac:dyDescent="0.25">
      <c r="A5">
        <v>0.47340813055515085</v>
      </c>
      <c r="B5">
        <v>0.30947191953059516</v>
      </c>
      <c r="C5">
        <v>0.12893195458818424</v>
      </c>
      <c r="D5">
        <v>0.48591985146216932</v>
      </c>
      <c r="E5">
        <v>0.8037374312274711</v>
      </c>
      <c r="F5">
        <v>0.46490335707019331</v>
      </c>
      <c r="G5">
        <v>-0.12870438403134951</v>
      </c>
      <c r="L5" s="2">
        <f t="shared" si="0"/>
        <v>0.36252403720034498</v>
      </c>
      <c r="M5" s="2">
        <f>_xlfn.STDEV.P(F5:G5)</f>
        <v>0.2968038705507714</v>
      </c>
      <c r="N5" s="2">
        <f>_xlfn.STDEV.P(E5:G5)</f>
        <v>0.38537520230273431</v>
      </c>
      <c r="O5" s="2">
        <f>_xlfn.STDEV.P(D5:G5)</f>
        <v>0.33688268329357401</v>
      </c>
      <c r="P5" s="2">
        <f>_xlfn.STDEV.P(C5:G5)</f>
        <v>0.3211164980457496</v>
      </c>
      <c r="Q5" s="2">
        <f>_xlfn.STDEV.P(B5:G5)</f>
        <v>0.29354535355552119</v>
      </c>
      <c r="R5" s="2">
        <f>_xlfn.STDEV.P(A5:G5)</f>
        <v>0.27551451696689733</v>
      </c>
      <c r="S5" s="2"/>
      <c r="T5" s="2"/>
      <c r="U5" s="2"/>
      <c r="V5" s="2"/>
    </row>
    <row r="6" spans="1:22" x14ac:dyDescent="0.25">
      <c r="A6">
        <v>0.47195104181844677</v>
      </c>
      <c r="B6">
        <v>0.13394803017602683</v>
      </c>
      <c r="C6">
        <v>0.3440595849302191</v>
      </c>
      <c r="D6">
        <v>0.71197586260250667</v>
      </c>
      <c r="E6">
        <v>0.38284955416429517</v>
      </c>
      <c r="F6">
        <v>-0.12492370295015259</v>
      </c>
      <c r="L6" s="2">
        <f t="shared" si="0"/>
        <v>0.31997672845689035</v>
      </c>
      <c r="M6" s="2">
        <f>_xlfn.STDEV.P(E6:F6)</f>
        <v>0.25388662855722388</v>
      </c>
      <c r="N6" s="2">
        <f>_xlfn.STDEV.P(D6:F6)</f>
        <v>0.34424776128845369</v>
      </c>
      <c r="O6" s="2">
        <f>_xlfn.STDEV.P(C6:F6)</f>
        <v>0.2982627893076743</v>
      </c>
      <c r="P6" s="2">
        <f>_xlfn.STDEV.P(B6:F6)</f>
        <v>0.27789211195180186</v>
      </c>
      <c r="Q6" s="2">
        <f>_xlfn.STDEV.P(A6:F6)</f>
        <v>0.26262633776629729</v>
      </c>
      <c r="R6" s="2"/>
      <c r="S6" s="2"/>
      <c r="T6" s="2"/>
      <c r="U6" s="2"/>
      <c r="V6" s="2"/>
    </row>
    <row r="7" spans="1:22" x14ac:dyDescent="0.25">
      <c r="A7">
        <v>0.34431006848317064</v>
      </c>
      <c r="B7">
        <v>0.30259849119865884</v>
      </c>
      <c r="C7">
        <v>0.6572420276231109</v>
      </c>
      <c r="D7">
        <v>0.43578833359121155</v>
      </c>
      <c r="E7">
        <v>-0.10349079870992221</v>
      </c>
      <c r="L7" s="2">
        <f t="shared" si="0"/>
        <v>0.32728962443724596</v>
      </c>
      <c r="M7" s="2">
        <f>_xlfn.STDEV.P(D7:E7)</f>
        <v>0.26963956615056689</v>
      </c>
      <c r="N7" s="2">
        <f>_xlfn.STDEV.P(C7:E7)</f>
        <v>0.31947494323524767</v>
      </c>
      <c r="O7" s="2">
        <f>_xlfn.STDEV.P(B7:E7)</f>
        <v>0.27692488124254161</v>
      </c>
      <c r="P7" s="2">
        <f>_xlfn.STDEV.P(A7:E7)</f>
        <v>0.24783529966458925</v>
      </c>
      <c r="Q7" s="2"/>
      <c r="R7" s="2"/>
      <c r="S7" s="2"/>
      <c r="T7" s="2"/>
      <c r="U7" s="2"/>
      <c r="V7" s="2"/>
    </row>
    <row r="8" spans="1:22" x14ac:dyDescent="0.25">
      <c r="A8">
        <v>0.6000291417747341</v>
      </c>
      <c r="B8">
        <v>0.77259010896898583</v>
      </c>
      <c r="C8">
        <v>0.64603369730276961</v>
      </c>
      <c r="D8">
        <v>-8.1308989633297232E-2</v>
      </c>
      <c r="L8" s="2">
        <f t="shared" si="0"/>
        <v>0.4843359896032981</v>
      </c>
      <c r="M8" s="2">
        <f>_xlfn.STDEV.P(C8:D8)</f>
        <v>0.36367134346803343</v>
      </c>
      <c r="N8" s="2">
        <f>_xlfn.STDEV.P(B8:D8)</f>
        <v>0.37626639206330009</v>
      </c>
      <c r="O8" s="2">
        <f>_xlfn.STDEV.P(A8:D8)</f>
        <v>0.33263182875421105</v>
      </c>
      <c r="P8" s="2"/>
      <c r="Q8" s="2"/>
      <c r="R8" s="2"/>
      <c r="S8" s="2"/>
      <c r="T8" s="2"/>
      <c r="U8" s="2"/>
      <c r="V8" s="2"/>
    </row>
    <row r="9" spans="1:22" x14ac:dyDescent="0.25">
      <c r="A9">
        <v>0.91446889115547136</v>
      </c>
      <c r="B9">
        <v>0.37074601844090527</v>
      </c>
      <c r="C9">
        <v>-4.2953214259888642E-2</v>
      </c>
      <c r="L9" s="2">
        <f t="shared" si="0"/>
        <v>0.41408723177882933</v>
      </c>
      <c r="M9" s="2">
        <f>_xlfn.STDEV.P(B9:C9)</f>
        <v>0.20684961635039695</v>
      </c>
      <c r="N9" s="2">
        <f>_xlfn.STDEV.P(A9:C9)</f>
        <v>0.39206557067638381</v>
      </c>
      <c r="O9" s="2"/>
      <c r="P9" s="2"/>
      <c r="Q9" s="2"/>
      <c r="R9" s="2"/>
      <c r="S9" s="2"/>
      <c r="T9" s="2"/>
      <c r="U9" s="2"/>
      <c r="V9" s="2"/>
    </row>
    <row r="10" spans="1:22" x14ac:dyDescent="0.25">
      <c r="A10">
        <v>0.24056535042984123</v>
      </c>
      <c r="B10">
        <v>-0.10360435875943001</v>
      </c>
      <c r="L10" s="2">
        <f t="shared" si="0"/>
        <v>6.8480495835205601E-2</v>
      </c>
      <c r="M10" s="2">
        <f>_xlfn.STDEV.P(A10:B10)</f>
        <v>0.17208485459463563</v>
      </c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>
        <v>-0.20311816989654671</v>
      </c>
      <c r="L11" s="2">
        <f t="shared" si="0"/>
        <v>-0.20311816989654671</v>
      </c>
      <c r="M11" s="2">
        <f>_xlfn.STDEV.P(J1:K1)</f>
        <v>0.68587443458594288</v>
      </c>
      <c r="N11" s="2">
        <f>_xlfn.STDEV.P(I1:J1)</f>
        <v>0.18032597900113545</v>
      </c>
      <c r="O11" s="2">
        <f>_xlfn.STDEV.P(H1:I1)</f>
        <v>0.37130571746979479</v>
      </c>
      <c r="P11" s="2">
        <f>_xlfn.STDEV.P(G1:H1)</f>
        <v>0.36961258029205535</v>
      </c>
      <c r="Q11" s="2">
        <f>_xlfn.STDEV.P(F1:G1)</f>
        <v>4.8371544769531476E-2</v>
      </c>
      <c r="R11" s="2">
        <f>_xlfn.STDEV.P(E1:F1)</f>
        <v>0.10074255127916368</v>
      </c>
      <c r="S11" s="2">
        <f>_xlfn.STDEV.P(D1:E1)</f>
        <v>0.29051166376983029</v>
      </c>
      <c r="T11" s="2">
        <f>_xlfn.STDEV.P(C1:D1)</f>
        <v>0.65516546587629476</v>
      </c>
      <c r="U11" s="2">
        <f>_xlfn.STDEV.P(B1:C1)</f>
        <v>0.22566670972239847</v>
      </c>
      <c r="V11" s="2">
        <f>_xlfn.STDEV.P(A1:B1)</f>
        <v>0.6156124676475615</v>
      </c>
    </row>
    <row r="12" spans="1:22" x14ac:dyDescent="0.25">
      <c r="A12">
        <v>0.41</v>
      </c>
      <c r="B12">
        <v>0.22</v>
      </c>
      <c r="D12">
        <v>7</v>
      </c>
      <c r="E12">
        <v>3</v>
      </c>
      <c r="L12" s="2"/>
      <c r="M12">
        <v>0.36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V13"/>
  <sheetViews>
    <sheetView workbookViewId="0">
      <selection activeCell="C12" sqref="C12"/>
    </sheetView>
  </sheetViews>
  <sheetFormatPr defaultRowHeight="13.8" x14ac:dyDescent="0.25"/>
  <cols>
    <col min="1" max="16384" width="8.88671875" style="2"/>
  </cols>
  <sheetData>
    <row r="1" spans="1:22" x14ac:dyDescent="0.25">
      <c r="A1" s="2">
        <v>-0.20311816989654671</v>
      </c>
    </row>
    <row r="2" spans="1:22" x14ac:dyDescent="0.25">
      <c r="A2" s="2">
        <v>0.24056535042984123</v>
      </c>
      <c r="B2" s="2">
        <v>-0.15834318054605387</v>
      </c>
      <c r="M2" s="2">
        <f>_xlfn.STDEV.P(A2:B2)</f>
        <v>0.19945426548794756</v>
      </c>
    </row>
    <row r="3" spans="1:22" x14ac:dyDescent="0.25">
      <c r="A3" s="2">
        <v>0.91446889115547136</v>
      </c>
      <c r="B3" s="2">
        <v>0.32452266932023138</v>
      </c>
      <c r="C3" s="2">
        <v>-0.20732666591751883</v>
      </c>
      <c r="M3" s="2">
        <f>_xlfn.STDEV.P(B3:C3)</f>
        <v>0.26592466761887512</v>
      </c>
      <c r="N3" s="2">
        <f>_xlfn.STDEV.P(A3:C3)</f>
        <v>0.45817579497626737</v>
      </c>
    </row>
    <row r="4" spans="1:22" x14ac:dyDescent="0.25">
      <c r="A4" s="2">
        <v>0.6000291417747341</v>
      </c>
      <c r="B4" s="2">
        <v>0.16481124448037815</v>
      </c>
      <c r="C4" s="2">
        <v>0.59287560400044947</v>
      </c>
      <c r="D4" s="2">
        <v>-0.2224394330796621</v>
      </c>
      <c r="M4" s="2">
        <f>_xlfn.STDEV.P(C4:D4)</f>
        <v>0.40765751854005577</v>
      </c>
      <c r="N4" s="2">
        <f>_xlfn.STDEV.P(B4:D4)</f>
        <v>0.3329899552790983</v>
      </c>
      <c r="O4" s="2">
        <f>_xlfn.STDEV.P(A4:D4)</f>
        <v>0.34130824967157741</v>
      </c>
    </row>
    <row r="5" spans="1:22" x14ac:dyDescent="0.25">
      <c r="A5" s="2">
        <v>0.34431006848317064</v>
      </c>
      <c r="B5" s="2">
        <v>5.2801791156166435E-2</v>
      </c>
      <c r="C5" s="2">
        <v>0.69502191257444668</v>
      </c>
      <c r="D5" s="2">
        <v>0.20777770020247158</v>
      </c>
      <c r="E5" s="2">
        <v>-0.13611704750945255</v>
      </c>
      <c r="M5" s="2">
        <f>_xlfn.STDEV.P(D5:E5)</f>
        <v>0.17194737385596207</v>
      </c>
      <c r="N5" s="2">
        <f>_xlfn.STDEV.P(C5:E5)</f>
        <v>0.34098916420763281</v>
      </c>
      <c r="O5" s="2">
        <f>_xlfn.STDEV.P(B5:E5)</f>
        <v>0.30808045167873616</v>
      </c>
      <c r="P5" s="2">
        <f>_xlfn.STDEV.P(A5:E5)</f>
        <v>0.28114367928236067</v>
      </c>
    </row>
    <row r="6" spans="1:22" x14ac:dyDescent="0.25">
      <c r="A6" s="2">
        <v>0.47195104181844677</v>
      </c>
      <c r="B6" s="2">
        <v>-3.4952422414329248E-2</v>
      </c>
      <c r="C6" s="2">
        <v>0.49466232160916962</v>
      </c>
      <c r="D6" s="2">
        <v>9.8861970257627593E-2</v>
      </c>
      <c r="E6" s="2">
        <v>-1.3190859773138253</v>
      </c>
      <c r="F6" s="2">
        <v>-0.29889420696484564</v>
      </c>
      <c r="M6" s="2">
        <f>_xlfn.STDEV.P(E6:F6)</f>
        <v>0.51009588517448978</v>
      </c>
      <c r="N6" s="2">
        <f>_xlfn.STDEV.P(D6:F6)</f>
        <v>0.59717646813321223</v>
      </c>
      <c r="O6" s="2">
        <f>_xlfn.STDEV.P(C6:F6)</f>
        <v>0.67479859869663239</v>
      </c>
      <c r="P6" s="2">
        <f>_xlfn.STDEV.P(B6:F6)</f>
        <v>0.61000697379852264</v>
      </c>
      <c r="Q6" s="2">
        <f>_xlfn.STDEV.P(A6:F6)</f>
        <v>0.61240398528948137</v>
      </c>
    </row>
    <row r="7" spans="1:22" x14ac:dyDescent="0.25">
      <c r="A7" s="2">
        <v>0.47340813055515085</v>
      </c>
      <c r="B7" s="2">
        <v>0.20100752534361591</v>
      </c>
      <c r="C7" s="2">
        <v>0.16619844926396224</v>
      </c>
      <c r="D7" s="2">
        <v>0.1770578789359771</v>
      </c>
      <c r="E7" s="2">
        <v>-1.380897583429229</v>
      </c>
      <c r="F7" s="2">
        <v>1.0742696814655883</v>
      </c>
      <c r="G7" s="2">
        <v>-0.11913357400722022</v>
      </c>
      <c r="M7" s="2">
        <f>_xlfn.STDEV.P(F7:G7)</f>
        <v>0.59670162773640434</v>
      </c>
      <c r="N7" s="2">
        <f>_xlfn.STDEV.P(E7:G7)</f>
        <v>1.0024473410529353</v>
      </c>
      <c r="O7" s="2">
        <f>_xlfn.STDEV.P(D7:G7)</f>
        <v>0.87906376554709886</v>
      </c>
      <c r="P7" s="2">
        <f>_xlfn.STDEV.P(C7:G7)</f>
        <v>0.79154738203621233</v>
      </c>
      <c r="Q7" s="2">
        <f>_xlfn.STDEV.P(B7:G7)</f>
        <v>0.72711315788916797</v>
      </c>
      <c r="R7" s="2">
        <f>_xlfn.STDEV.P(A7:G7)</f>
        <v>0.69164047672355278</v>
      </c>
    </row>
    <row r="8" spans="1:22" x14ac:dyDescent="0.25">
      <c r="A8" s="2">
        <v>-0.67710913594637911</v>
      </c>
      <c r="B8" s="2">
        <v>0.13259531065364763</v>
      </c>
      <c r="C8" s="2">
        <v>0.41251826047870549</v>
      </c>
      <c r="D8" s="2">
        <v>-4.0564127626893806E-2</v>
      </c>
      <c r="E8" s="2">
        <v>-0.81094854512576031</v>
      </c>
      <c r="F8" s="2">
        <v>1.5651097540848324</v>
      </c>
      <c r="G8" s="2">
        <v>0.77310469314079422</v>
      </c>
      <c r="H8" s="2">
        <v>-0.43797592729059193</v>
      </c>
      <c r="M8" s="2">
        <f>_xlfn.STDEV.P(G8:H8)</f>
        <v>0.60554031021569299</v>
      </c>
      <c r="N8" s="2">
        <f>_xlfn.STDEV.P(F8:H8)</f>
        <v>0.82370035899501781</v>
      </c>
      <c r="O8" s="2">
        <f>_xlfn.STDEV.P(E8:H8)</f>
        <v>0.94869406321406513</v>
      </c>
      <c r="P8" s="2">
        <f>_xlfn.STDEV.P(D8:H8)</f>
        <v>0.85771791779767526</v>
      </c>
      <c r="Q8" s="2">
        <f>_xlfn.STDEV.P(C8:H8)</f>
        <v>0.78662403534890601</v>
      </c>
      <c r="R8" s="2">
        <f>_xlfn.STDEV.P(B8:H8)</f>
        <v>0.72930639290027366</v>
      </c>
      <c r="S8" s="2">
        <f>_xlfn.STDEV.P(A8:H8)</f>
        <v>0.74494510077563347</v>
      </c>
    </row>
    <row r="9" spans="1:22" x14ac:dyDescent="0.25">
      <c r="A9" s="2">
        <v>1.4385837097479237</v>
      </c>
      <c r="B9" s="2">
        <v>-0.36513464767709436</v>
      </c>
      <c r="C9" s="2">
        <v>0.39352736262501409</v>
      </c>
      <c r="D9" s="2">
        <v>0.14543042658660896</v>
      </c>
      <c r="E9" s="2">
        <v>-0.88985697846457346</v>
      </c>
      <c r="F9" s="2">
        <v>1.0298729163228255</v>
      </c>
      <c r="G9" s="2">
        <v>1.0205776173285199</v>
      </c>
      <c r="H9" s="2">
        <v>1.3932694669614345</v>
      </c>
      <c r="I9" s="2">
        <v>-0.12394366197183097</v>
      </c>
      <c r="M9" s="2">
        <f>_xlfn.STDEV.P(H9:I9)</f>
        <v>0.75860656446663277</v>
      </c>
      <c r="N9" s="2">
        <f>_xlfn.STDEV.P(G9:I9)</f>
        <v>0.64556296294712023</v>
      </c>
      <c r="O9" s="2">
        <f>_xlfn.STDEV.P(F9:I9)</f>
        <v>0.57086557109076719</v>
      </c>
      <c r="P9" s="2">
        <f>_xlfn.STDEV.P(E9:I9)</f>
        <v>0.85670561553048485</v>
      </c>
      <c r="Q9" s="2">
        <f>_xlfn.STDEV.P(D9:I9)</f>
        <v>0.79229306089769158</v>
      </c>
      <c r="R9" s="2">
        <f>_xlfn.STDEV.P(C9:I9)</f>
        <v>0.73362719603323046</v>
      </c>
      <c r="S9" s="2">
        <f>_xlfn.STDEV.P(B9:I9)</f>
        <v>0.73421104816185145</v>
      </c>
      <c r="T9" s="2">
        <f>_xlfn.STDEV.P(A9:I9)</f>
        <v>0.77559183419868483</v>
      </c>
    </row>
    <row r="10" spans="1:22" x14ac:dyDescent="0.25">
      <c r="A10" s="2">
        <v>0.45330030598863474</v>
      </c>
      <c r="B10" s="2">
        <v>0.74793208532868971</v>
      </c>
      <c r="C10" s="2">
        <v>-1.0680975390493315</v>
      </c>
      <c r="D10" s="2">
        <v>-0.11317461425678979</v>
      </c>
      <c r="E10" s="2">
        <v>-0.91665296728587864</v>
      </c>
      <c r="F10" s="2">
        <v>0.36392143918138303</v>
      </c>
      <c r="G10" s="2">
        <v>0.24693140794223828</v>
      </c>
      <c r="H10" s="2">
        <v>1.5436010808155245</v>
      </c>
      <c r="I10" s="2">
        <v>1.0093080220453152</v>
      </c>
      <c r="J10" s="2">
        <v>-2.8536285362853627E-2</v>
      </c>
      <c r="M10" s="2">
        <f>_xlfn.STDEV.P(I10:J10)</f>
        <v>0.51892215370408445</v>
      </c>
      <c r="N10" s="2">
        <f>_xlfn.STDEV.P(H10:J10)</f>
        <v>0.65270427004406961</v>
      </c>
      <c r="O10" s="2">
        <f>_xlfn.STDEV.P(G10:J10)</f>
        <v>0.62112089048445673</v>
      </c>
      <c r="P10" s="2">
        <f>_xlfn.STDEV.P(F10:J10)</f>
        <v>0.57091281999022891</v>
      </c>
      <c r="Q10" s="2">
        <f>_xlfn.STDEV.P(E10:J10)</f>
        <v>0.77626711045444863</v>
      </c>
      <c r="R10" s="2">
        <f>_xlfn.STDEV.P(D10:J10)</f>
        <v>0.7382850182210815</v>
      </c>
      <c r="S10" s="2">
        <f>_xlfn.STDEV.P(C10:J10)</f>
        <v>0.82575947543044281</v>
      </c>
      <c r="T10" s="2">
        <f>_xlfn.STDEV.P(B10:J10)</f>
        <v>0.80241398738603864</v>
      </c>
      <c r="U10" s="2">
        <f>_xlfn.STDEV.P(A10:J10)</f>
        <v>0.76506923502687074</v>
      </c>
    </row>
    <row r="11" spans="1:22" x14ac:dyDescent="0.25">
      <c r="A11" s="2">
        <v>1.6322308028558941</v>
      </c>
      <c r="B11" s="2">
        <v>6.4369674731015611E-2</v>
      </c>
      <c r="C11" s="2">
        <v>1.2020451736150131</v>
      </c>
      <c r="D11" s="2">
        <v>-0.53208126789080501</v>
      </c>
      <c r="E11" s="2">
        <v>-0.99095840867992768</v>
      </c>
      <c r="F11" s="2">
        <v>0.80392804093084669</v>
      </c>
      <c r="G11" s="2">
        <v>0.34151624548736464</v>
      </c>
      <c r="H11" s="2">
        <v>1.2036354704003931</v>
      </c>
      <c r="I11" s="2">
        <v>1.0497244335578688</v>
      </c>
      <c r="J11" s="2">
        <v>0.6432964329643297</v>
      </c>
      <c r="K11" s="2">
        <v>-4.9798948345190226E-2</v>
      </c>
      <c r="M11" s="2">
        <f>_xlfn.STDEV.P(J11:K11)</f>
        <v>0.34654769065475999</v>
      </c>
      <c r="N11" s="2">
        <f>_xlfn.STDEV.P(I11:K11)</f>
        <v>0.45393545730772861</v>
      </c>
      <c r="O11" s="2">
        <f>_xlfn.STDEV.P(H11:K11)</f>
        <v>0.48497956663421576</v>
      </c>
      <c r="P11" s="2">
        <f>_xlfn.STDEV.P(G11:K11)</f>
        <v>0.45835750845539658</v>
      </c>
      <c r="Q11" s="2">
        <f>_xlfn.STDEV.P(F11:K11)</f>
        <v>0.42298374637144054</v>
      </c>
      <c r="R11" s="2">
        <f>_xlfn.STDEV.P(E11:K11)</f>
        <v>0.69949331274114546</v>
      </c>
      <c r="S11" s="2">
        <f>_xlfn.STDEV.P(D11:K11)</f>
        <v>0.72739739827411076</v>
      </c>
      <c r="T11" s="2">
        <f>_xlfn.STDEV.P(C11:K11)</f>
        <v>0.7410438992790136</v>
      </c>
      <c r="U11" s="2">
        <f>_xlfn.STDEV.P(B11:K11)</f>
        <v>0.71053082665861989</v>
      </c>
      <c r="V11" s="2">
        <f>_xlfn.STDEV.P(A11:K11)</f>
        <v>0.76804073244566162</v>
      </c>
    </row>
    <row r="12" spans="1:22" x14ac:dyDescent="0.25">
      <c r="A12" s="2">
        <v>0.23</v>
      </c>
      <c r="B12" s="2">
        <v>0.36</v>
      </c>
      <c r="D12" s="2">
        <v>7</v>
      </c>
      <c r="E12" s="2">
        <v>3</v>
      </c>
      <c r="M12" s="2">
        <f>_xlfn.STDEV.P(J11:K11)</f>
        <v>0.34654769065475999</v>
      </c>
      <c r="N12" s="2">
        <f>_xlfn.STDEV.P(I11:J11)</f>
        <v>0.20321400029676928</v>
      </c>
      <c r="O12" s="2">
        <f>_xlfn.STDEV.P(H11:I11)</f>
        <v>7.6955518421262137E-2</v>
      </c>
      <c r="P12" s="2">
        <f>_xlfn.STDEV.P(G11:H11)</f>
        <v>0.4310596124565142</v>
      </c>
      <c r="Q12" s="2">
        <f>_xlfn.STDEV.P(F11:G11)</f>
        <v>0.23120589772174105</v>
      </c>
      <c r="R12" s="2">
        <f>_xlfn.STDEV.P(E11:F11)</f>
        <v>0.89744322480538719</v>
      </c>
      <c r="S12" s="2">
        <f>_xlfn.STDEV.P(D11:E11)</f>
        <v>0.22943857039456159</v>
      </c>
      <c r="T12" s="2">
        <f>_xlfn.STDEV.P(C11:D11)</f>
        <v>0.86706322075290909</v>
      </c>
      <c r="U12" s="2">
        <f>_xlfn.STDEV.P(B11:C11)</f>
        <v>0.56883774944199883</v>
      </c>
      <c r="V12" s="2">
        <f>_xlfn.STDEV.P(A11:B11)</f>
        <v>0.78393056406243933</v>
      </c>
    </row>
    <row r="13" spans="1:22" x14ac:dyDescent="0.25">
      <c r="M13" s="2">
        <v>0.43</v>
      </c>
      <c r="N13" s="2">
        <v>0.83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P12"/>
  <sheetViews>
    <sheetView workbookViewId="0">
      <selection activeCell="A14" sqref="A14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16" x14ac:dyDescent="0.25">
      <c r="A1">
        <v>607</v>
      </c>
      <c r="B1" s="3">
        <v>46</v>
      </c>
      <c r="C1" s="3">
        <v>43</v>
      </c>
      <c r="D1" s="3">
        <v>11382487.609999999</v>
      </c>
      <c r="E1" s="3">
        <v>68.63</v>
      </c>
      <c r="F1" s="1">
        <v>1</v>
      </c>
      <c r="K1" s="1"/>
      <c r="L1" s="1"/>
      <c r="M1" s="1"/>
      <c r="N1" s="1"/>
      <c r="P1" s="1"/>
    </row>
    <row r="2" spans="1:16" x14ac:dyDescent="0.25">
      <c r="A2">
        <v>708</v>
      </c>
      <c r="B2" s="1">
        <v>8</v>
      </c>
      <c r="C2" s="1">
        <v>18</v>
      </c>
      <c r="D2" s="1">
        <v>21226805.82</v>
      </c>
      <c r="E2" s="1">
        <v>101.77</v>
      </c>
      <c r="F2" s="1">
        <v>198</v>
      </c>
      <c r="G2">
        <f>(D2-D1)/$D$1</f>
        <v>0.86486526911317252</v>
      </c>
      <c r="H2">
        <f t="shared" ref="H2:H12" si="0">E2/E$1</f>
        <v>1.4828792073437274</v>
      </c>
      <c r="J2">
        <v>708</v>
      </c>
      <c r="K2" s="3">
        <v>46</v>
      </c>
      <c r="L2" s="3">
        <v>43</v>
      </c>
      <c r="M2" s="3">
        <v>23780246.460000001</v>
      </c>
      <c r="N2" s="3">
        <v>112.02</v>
      </c>
      <c r="O2">
        <f>N2/E$1</f>
        <v>1.6322308028558941</v>
      </c>
      <c r="P2" s="1"/>
    </row>
    <row r="3" spans="1:16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4.5542675745552605</v>
      </c>
      <c r="H3">
        <f t="shared" si="0"/>
        <v>2.186653067171791</v>
      </c>
      <c r="J3">
        <v>809</v>
      </c>
      <c r="K3" s="3">
        <v>46</v>
      </c>
      <c r="L3" s="3">
        <v>43</v>
      </c>
      <c r="M3" s="3">
        <v>7593603.0599999996</v>
      </c>
      <c r="N3" s="3">
        <v>31.11</v>
      </c>
      <c r="O3">
        <f t="shared" ref="O3:O12" si="2">N3/E$1</f>
        <v>0.45330030598863474</v>
      </c>
    </row>
    <row r="4" spans="1:16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2.6028315913976212</v>
      </c>
      <c r="H4">
        <f t="shared" si="0"/>
        <v>1.9424449949001896</v>
      </c>
      <c r="J4">
        <v>910</v>
      </c>
      <c r="K4" s="3">
        <v>46</v>
      </c>
      <c r="L4" s="3">
        <v>43</v>
      </c>
      <c r="M4" s="3">
        <v>25031525.870000001</v>
      </c>
      <c r="N4" s="3">
        <v>98.73</v>
      </c>
      <c r="O4">
        <f t="shared" si="2"/>
        <v>1.4385837097479237</v>
      </c>
    </row>
    <row r="5" spans="1:16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1.6091437484991036</v>
      </c>
      <c r="H5">
        <f t="shared" si="0"/>
        <v>1.4954101704793823</v>
      </c>
      <c r="J5">
        <v>1011</v>
      </c>
      <c r="K5" s="3">
        <v>46</v>
      </c>
      <c r="L5" s="3">
        <v>43</v>
      </c>
      <c r="M5" s="3">
        <v>-12278721.460000001</v>
      </c>
      <c r="N5" s="3">
        <v>-46.47</v>
      </c>
      <c r="O5">
        <f t="shared" si="2"/>
        <v>-0.67710913594637911</v>
      </c>
    </row>
    <row r="6" spans="1:16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2.3991749322009586</v>
      </c>
      <c r="H6">
        <f t="shared" si="0"/>
        <v>1.4674340667346641</v>
      </c>
      <c r="J6">
        <v>1112</v>
      </c>
      <c r="K6" s="3">
        <v>46</v>
      </c>
      <c r="L6" s="3">
        <v>43</v>
      </c>
      <c r="M6" s="3">
        <v>9080205.5199999996</v>
      </c>
      <c r="N6" s="3">
        <v>32.49</v>
      </c>
      <c r="O6">
        <f t="shared" si="2"/>
        <v>0.47340813055515085</v>
      </c>
    </row>
    <row r="7" spans="1:16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1.9469362523646079</v>
      </c>
      <c r="H7">
        <f t="shared" si="0"/>
        <v>1.2423138569138863</v>
      </c>
      <c r="J7">
        <v>1213</v>
      </c>
      <c r="K7" s="3">
        <v>46</v>
      </c>
      <c r="L7" s="3">
        <v>43</v>
      </c>
      <c r="M7" s="3">
        <v>10848397.630000001</v>
      </c>
      <c r="N7" s="3">
        <v>32.39</v>
      </c>
      <c r="O7">
        <f t="shared" si="2"/>
        <v>0.47195104181844677</v>
      </c>
    </row>
    <row r="8" spans="1:16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1.2583876451941951</v>
      </c>
      <c r="H8">
        <f t="shared" si="0"/>
        <v>0.92393996794404776</v>
      </c>
      <c r="J8">
        <v>1314</v>
      </c>
      <c r="K8" s="3">
        <v>46</v>
      </c>
      <c r="L8" s="3">
        <v>43</v>
      </c>
      <c r="M8" s="3">
        <v>9269975.8200000003</v>
      </c>
      <c r="N8" s="3">
        <v>23.63</v>
      </c>
      <c r="O8">
        <f t="shared" si="2"/>
        <v>0.34431006848317064</v>
      </c>
    </row>
    <row r="9" spans="1:16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0.65074564750613517</v>
      </c>
      <c r="H9">
        <f t="shared" si="0"/>
        <v>0.69488561853416875</v>
      </c>
      <c r="J9">
        <v>1415</v>
      </c>
      <c r="K9" s="3">
        <v>46</v>
      </c>
      <c r="L9" s="3">
        <v>43</v>
      </c>
      <c r="M9" s="3">
        <v>17933921.690000001</v>
      </c>
      <c r="N9" s="3">
        <v>41.18</v>
      </c>
      <c r="O9">
        <f t="shared" si="2"/>
        <v>0.6000291417747341</v>
      </c>
    </row>
    <row r="10" spans="1:16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3.0750312971348817</v>
      </c>
      <c r="H10">
        <f t="shared" si="0"/>
        <v>0.66792947690514359</v>
      </c>
      <c r="J10">
        <v>1516</v>
      </c>
      <c r="K10" s="3">
        <v>46</v>
      </c>
      <c r="L10" s="3">
        <v>43</v>
      </c>
      <c r="M10" s="3">
        <v>29090979.100000001</v>
      </c>
      <c r="N10" s="3">
        <v>62.76</v>
      </c>
      <c r="O10">
        <f t="shared" si="2"/>
        <v>0.91446889115547136</v>
      </c>
    </row>
    <row r="11" spans="1:16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5.8206341056583861</v>
      </c>
      <c r="H11">
        <f t="shared" si="0"/>
        <v>0.75695759871776203</v>
      </c>
      <c r="J11">
        <v>1617</v>
      </c>
      <c r="K11" s="3">
        <v>46</v>
      </c>
      <c r="L11" s="3">
        <v>43</v>
      </c>
      <c r="M11" s="3">
        <v>7527832.7599999998</v>
      </c>
      <c r="N11" s="3">
        <v>16.510000000000002</v>
      </c>
      <c r="O11">
        <f t="shared" si="2"/>
        <v>0.24056535042984123</v>
      </c>
    </row>
    <row r="12" spans="1:16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-0.17351398285422695</v>
      </c>
      <c r="H12">
        <f t="shared" si="0"/>
        <v>0.68366603526154746</v>
      </c>
      <c r="J12">
        <v>1718</v>
      </c>
      <c r="K12" s="3">
        <v>46</v>
      </c>
      <c r="L12" s="3">
        <v>43</v>
      </c>
      <c r="M12" s="3">
        <v>-6565351.2199999997</v>
      </c>
      <c r="N12" s="3">
        <v>-13.94</v>
      </c>
      <c r="O12">
        <f t="shared" si="2"/>
        <v>-0.20311816989654671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A13" sqref="A13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1">
        <v>37</v>
      </c>
      <c r="C1" s="1">
        <v>37</v>
      </c>
      <c r="D1" s="1">
        <v>50905704.009999998</v>
      </c>
      <c r="E1" s="1">
        <v>119.3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-0.79310907323998325</v>
      </c>
      <c r="H2">
        <f t="shared" ref="H2:H11" si="0">E2/E$1</f>
        <v>0.36244761106454321</v>
      </c>
      <c r="J2">
        <v>809</v>
      </c>
      <c r="K2" s="3">
        <v>37</v>
      </c>
      <c r="L2" s="3">
        <v>37</v>
      </c>
      <c r="M2" s="3">
        <v>11709055.1</v>
      </c>
      <c r="N2" s="3">
        <v>47.84</v>
      </c>
      <c r="O2">
        <f>N2/E$1</f>
        <v>0.40100586756077122</v>
      </c>
      <c r="Q2" s="3">
        <v>607</v>
      </c>
      <c r="R2" s="3">
        <v>46</v>
      </c>
      <c r="S2" s="3">
        <v>43</v>
      </c>
      <c r="T2" s="3">
        <v>7593603.0599999996</v>
      </c>
      <c r="U2" s="3">
        <v>31.11</v>
      </c>
      <c r="V2" s="3">
        <v>68.63</v>
      </c>
      <c r="W2" s="2">
        <f t="shared" ref="W2:W3" si="1">U2/V2</f>
        <v>0.45330030598863474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2">(D3-D2)/$D$1</f>
        <v>0.53042091755956833</v>
      </c>
      <c r="H3">
        <f t="shared" si="0"/>
        <v>0.60880134115674767</v>
      </c>
      <c r="J3">
        <v>910</v>
      </c>
      <c r="K3" s="3">
        <v>37</v>
      </c>
      <c r="L3" s="3">
        <v>37</v>
      </c>
      <c r="M3" s="3">
        <v>27558574.140000001</v>
      </c>
      <c r="N3" s="3">
        <v>107.86</v>
      </c>
      <c r="O3">
        <f t="shared" ref="O3:O11" si="3">N3/E$1</f>
        <v>0.90410729253981559</v>
      </c>
      <c r="Q3" s="3">
        <v>708</v>
      </c>
      <c r="R3" s="3">
        <v>32</v>
      </c>
      <c r="S3" s="3">
        <v>23</v>
      </c>
      <c r="T3" s="3">
        <v>2456539.0299999998</v>
      </c>
      <c r="U3" s="3">
        <v>10.35</v>
      </c>
      <c r="V3" s="3">
        <v>160.79</v>
      </c>
      <c r="W3" s="2">
        <f t="shared" si="1"/>
        <v>6.4369674731015611E-2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2"/>
        <v>0.39744163278884403</v>
      </c>
      <c r="H4">
        <f t="shared" si="0"/>
        <v>0.55012573344509641</v>
      </c>
      <c r="J4">
        <v>1011</v>
      </c>
      <c r="K4" s="3">
        <v>37</v>
      </c>
      <c r="L4" s="3">
        <v>37</v>
      </c>
      <c r="M4" s="3">
        <v>-14615607.130000001</v>
      </c>
      <c r="N4" s="3">
        <v>-55.3</v>
      </c>
      <c r="O4">
        <f t="shared" si="3"/>
        <v>-0.46353730092204526</v>
      </c>
      <c r="Q4" s="3"/>
      <c r="R4" s="3"/>
      <c r="S4" s="3"/>
      <c r="T4" s="3"/>
      <c r="U4" s="3"/>
      <c r="V4" s="3"/>
      <c r="W4" s="2"/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2"/>
        <v>0.43613355854264702</v>
      </c>
      <c r="H5">
        <f t="shared" si="0"/>
        <v>0.56957250628667233</v>
      </c>
      <c r="J5">
        <v>1112</v>
      </c>
      <c r="K5" s="3">
        <v>37</v>
      </c>
      <c r="L5" s="3">
        <v>37</v>
      </c>
      <c r="M5" s="3">
        <v>6064037.9199999999</v>
      </c>
      <c r="N5" s="3">
        <v>21.87</v>
      </c>
      <c r="O5">
        <f t="shared" si="3"/>
        <v>0.18331936295054485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2"/>
        <v>0.432248700571502</v>
      </c>
      <c r="H6">
        <f t="shared" si="0"/>
        <v>0.51441743503771997</v>
      </c>
      <c r="J6">
        <v>1213</v>
      </c>
      <c r="K6" s="3">
        <v>37</v>
      </c>
      <c r="L6" s="3">
        <v>37</v>
      </c>
      <c r="M6" s="3">
        <v>12385025.49</v>
      </c>
      <c r="N6" s="3">
        <v>36.92</v>
      </c>
      <c r="O6">
        <f t="shared" si="3"/>
        <v>0.30947191953059516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2"/>
        <v>0.26117797285326255</v>
      </c>
      <c r="H7">
        <f t="shared" si="0"/>
        <v>0.38407376362112322</v>
      </c>
      <c r="J7">
        <v>1314</v>
      </c>
      <c r="K7" s="3">
        <v>37</v>
      </c>
      <c r="L7" s="3">
        <v>37</v>
      </c>
      <c r="M7" s="3">
        <v>6288093.7300000004</v>
      </c>
      <c r="N7" s="3">
        <v>15.98</v>
      </c>
      <c r="O7">
        <f t="shared" si="3"/>
        <v>0.13394803017602683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2"/>
        <v>0.29038763096363684</v>
      </c>
      <c r="H8">
        <f t="shared" si="0"/>
        <v>0.30871751886001675</v>
      </c>
      <c r="J8">
        <v>1415</v>
      </c>
      <c r="K8" s="3">
        <v>37</v>
      </c>
      <c r="L8" s="3">
        <v>37</v>
      </c>
      <c r="M8" s="3">
        <v>16108537.300000001</v>
      </c>
      <c r="N8" s="3">
        <v>36.1</v>
      </c>
      <c r="O8">
        <f t="shared" si="3"/>
        <v>0.30259849119865884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2"/>
        <v>0.74257266499200691</v>
      </c>
      <c r="H9">
        <f t="shared" si="0"/>
        <v>0.31927912824811405</v>
      </c>
      <c r="J9">
        <v>1516</v>
      </c>
      <c r="K9" s="3">
        <v>37</v>
      </c>
      <c r="L9" s="3">
        <v>37</v>
      </c>
      <c r="M9" s="3">
        <v>44985693.200000003</v>
      </c>
      <c r="N9" s="3">
        <v>92.17</v>
      </c>
      <c r="O9">
        <f t="shared" si="3"/>
        <v>0.77259010896898583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2"/>
        <v>0.90677838324232263</v>
      </c>
      <c r="H10">
        <f t="shared" si="0"/>
        <v>0.35046102263202017</v>
      </c>
      <c r="J10">
        <v>1617</v>
      </c>
      <c r="K10" s="3">
        <v>37</v>
      </c>
      <c r="L10" s="3">
        <v>37</v>
      </c>
      <c r="M10" s="3">
        <v>20508944.66</v>
      </c>
      <c r="N10" s="3">
        <v>44.23</v>
      </c>
      <c r="O10">
        <f t="shared" si="3"/>
        <v>0.37074601844090527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2"/>
        <v>-0.24946050068387998</v>
      </c>
      <c r="H11">
        <f t="shared" si="0"/>
        <v>0.29673093042749371</v>
      </c>
      <c r="J11">
        <v>1718</v>
      </c>
      <c r="K11" s="3">
        <v>37</v>
      </c>
      <c r="L11" s="3">
        <v>37</v>
      </c>
      <c r="M11" s="3">
        <v>-5641307.54</v>
      </c>
      <c r="N11" s="3">
        <v>-12.36</v>
      </c>
      <c r="O11">
        <f t="shared" si="3"/>
        <v>-0.10360435875943001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A12" sqref="A12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1">
        <v>13</v>
      </c>
      <c r="C1" s="1">
        <v>26</v>
      </c>
      <c r="D1" s="1">
        <v>100326325.8</v>
      </c>
      <c r="E1" s="1">
        <v>138.29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-0.71910714156742306</v>
      </c>
      <c r="H2">
        <f t="shared" ref="H2:H10" si="0">E2/E$1</f>
        <v>0.79058500253091335</v>
      </c>
      <c r="J2">
        <v>910</v>
      </c>
      <c r="K2" s="3">
        <v>13</v>
      </c>
      <c r="L2" s="3">
        <v>26</v>
      </c>
      <c r="M2" s="3">
        <v>29931501.27</v>
      </c>
      <c r="N2" s="3">
        <v>117.87</v>
      </c>
      <c r="O2">
        <f>N2/E$1</f>
        <v>0.85233928700556805</v>
      </c>
      <c r="Q2" s="3">
        <v>607</v>
      </c>
      <c r="R2" s="3">
        <v>46</v>
      </c>
      <c r="S2" s="3">
        <v>43</v>
      </c>
      <c r="T2" s="3">
        <v>25031525.870000001</v>
      </c>
      <c r="U2" s="3">
        <v>98.73</v>
      </c>
      <c r="V2" s="3">
        <v>68.63</v>
      </c>
      <c r="W2" s="2">
        <f t="shared" ref="W2:W4" si="1">U2/V2</f>
        <v>1.4385837097479237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3.9706318538379096E-2</v>
      </c>
      <c r="H3">
        <f t="shared" si="0"/>
        <v>0.37956468291271966</v>
      </c>
      <c r="J3">
        <v>1011</v>
      </c>
      <c r="K3" s="3">
        <v>13</v>
      </c>
      <c r="L3" s="3">
        <v>26</v>
      </c>
      <c r="M3" s="3">
        <v>-19513600.32</v>
      </c>
      <c r="N3" s="3">
        <v>-73.7</v>
      </c>
      <c r="O3">
        <f t="shared" ref="O3:O10" si="3">N3/E$1</f>
        <v>-0.53293802878009988</v>
      </c>
      <c r="Q3" s="3">
        <v>708</v>
      </c>
      <c r="R3" s="3">
        <v>32</v>
      </c>
      <c r="S3" s="3">
        <v>23</v>
      </c>
      <c r="T3" s="3">
        <v>30288324.350000001</v>
      </c>
      <c r="U3" s="3">
        <v>120.26</v>
      </c>
      <c r="V3" s="3">
        <v>160.79</v>
      </c>
      <c r="W3" s="2">
        <f t="shared" si="1"/>
        <v>0.74793208532868971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0.25560397897079168</v>
      </c>
      <c r="H4">
        <f t="shared" si="0"/>
        <v>0.45541977004844891</v>
      </c>
      <c r="J4">
        <v>1112</v>
      </c>
      <c r="K4" s="3">
        <v>13</v>
      </c>
      <c r="L4" s="3">
        <v>26</v>
      </c>
      <c r="M4" s="3">
        <v>5665645.0499999998</v>
      </c>
      <c r="N4" s="3">
        <v>20.12</v>
      </c>
      <c r="O4">
        <f t="shared" si="3"/>
        <v>0.14549135873888208</v>
      </c>
      <c r="Q4" s="3">
        <v>809</v>
      </c>
      <c r="R4" s="3">
        <v>40</v>
      </c>
      <c r="S4" s="3">
        <v>54</v>
      </c>
      <c r="T4" s="3">
        <v>27239292.199999999</v>
      </c>
      <c r="U4" s="3">
        <v>106.97</v>
      </c>
      <c r="V4" s="3">
        <v>88.99</v>
      </c>
      <c r="W4" s="2">
        <f t="shared" si="1"/>
        <v>1.2020451736150131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0.12605601091393703</v>
      </c>
      <c r="H5">
        <f t="shared" si="0"/>
        <v>0.38252946706197122</v>
      </c>
      <c r="J5">
        <v>1213</v>
      </c>
      <c r="K5" s="3">
        <v>13</v>
      </c>
      <c r="L5" s="3">
        <v>26</v>
      </c>
      <c r="M5" s="3">
        <v>14336429.41</v>
      </c>
      <c r="N5" s="3">
        <v>42.55</v>
      </c>
      <c r="O5">
        <f t="shared" si="3"/>
        <v>0.30768674524549861</v>
      </c>
      <c r="Q5" s="3"/>
      <c r="R5" s="3"/>
      <c r="S5" s="3"/>
      <c r="T5" s="3"/>
      <c r="U5" s="3"/>
      <c r="V5" s="3"/>
      <c r="W5" s="2"/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0.12507560812119373</v>
      </c>
      <c r="H6">
        <f t="shared" si="0"/>
        <v>0.28830718056258586</v>
      </c>
      <c r="J6">
        <v>1314</v>
      </c>
      <c r="K6" s="3">
        <v>13</v>
      </c>
      <c r="L6" s="3">
        <v>26</v>
      </c>
      <c r="M6" s="3">
        <v>7014007.6100000003</v>
      </c>
      <c r="N6" s="3">
        <v>17.829999999999998</v>
      </c>
      <c r="O6">
        <f t="shared" si="3"/>
        <v>0.12893195458818424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0.13615075336487592</v>
      </c>
      <c r="H7">
        <f t="shared" si="0"/>
        <v>0.22864993853496279</v>
      </c>
      <c r="J7">
        <v>1415</v>
      </c>
      <c r="K7" s="3">
        <v>13</v>
      </c>
      <c r="L7" s="3">
        <v>26</v>
      </c>
      <c r="M7" s="3">
        <v>21062263.129999999</v>
      </c>
      <c r="N7" s="3">
        <v>47.58</v>
      </c>
      <c r="O7">
        <f t="shared" si="3"/>
        <v>0.3440595849302191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0.36887366934751248</v>
      </c>
      <c r="H8">
        <f t="shared" si="0"/>
        <v>0.24969267481379712</v>
      </c>
      <c r="J8">
        <v>1516</v>
      </c>
      <c r="K8" s="3">
        <v>13</v>
      </c>
      <c r="L8" s="3">
        <v>26</v>
      </c>
      <c r="M8" s="3">
        <v>44493501.340000004</v>
      </c>
      <c r="N8" s="3">
        <v>90.89</v>
      </c>
      <c r="O8">
        <f t="shared" si="3"/>
        <v>0.6572420276231109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0.70687915444422678</v>
      </c>
      <c r="H9">
        <f t="shared" si="0"/>
        <v>0.33118808301395619</v>
      </c>
      <c r="J9">
        <v>1617</v>
      </c>
      <c r="K9" s="3">
        <v>13</v>
      </c>
      <c r="L9" s="3">
        <v>26</v>
      </c>
      <c r="M9" s="3">
        <v>42982306.920000002</v>
      </c>
      <c r="N9" s="3">
        <v>89.34</v>
      </c>
      <c r="O9">
        <f t="shared" si="3"/>
        <v>0.64603369730276961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3.1546161436323612E-2</v>
      </c>
      <c r="H10">
        <f t="shared" si="0"/>
        <v>0.2990093282232989</v>
      </c>
      <c r="J10">
        <v>1718</v>
      </c>
      <c r="K10" s="3">
        <v>13</v>
      </c>
      <c r="L10" s="3">
        <v>26</v>
      </c>
      <c r="M10" s="3">
        <v>-2926561.2</v>
      </c>
      <c r="N10" s="3">
        <v>-5.94</v>
      </c>
      <c r="O10">
        <f t="shared" si="3"/>
        <v>-4.2953214259888642E-2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A11" sqref="A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1">
        <v>27</v>
      </c>
      <c r="C1" s="1">
        <v>40</v>
      </c>
      <c r="D1" s="1">
        <v>132237722.2</v>
      </c>
      <c r="E1" s="1">
        <v>129.26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-1.339800090794365</v>
      </c>
      <c r="H2">
        <f t="shared" ref="H2:H9" si="0">E2/E$1</f>
        <v>-1.3138635308680182</v>
      </c>
      <c r="J2">
        <v>1011</v>
      </c>
      <c r="K2" s="3">
        <v>27</v>
      </c>
      <c r="L2" s="3">
        <v>40</v>
      </c>
      <c r="M2" s="3">
        <v>-15641748.460000001</v>
      </c>
      <c r="N2" s="3">
        <v>-59.2</v>
      </c>
      <c r="O2">
        <f>N2/E$1</f>
        <v>-0.45799164474702159</v>
      </c>
      <c r="Q2" s="3">
        <v>607</v>
      </c>
      <c r="R2" s="3">
        <v>46</v>
      </c>
      <c r="S2" s="3">
        <v>43</v>
      </c>
      <c r="T2" s="3">
        <v>-12278721.460000001</v>
      </c>
      <c r="U2" s="3">
        <v>-46.47</v>
      </c>
      <c r="V2" s="3">
        <v>68.63</v>
      </c>
      <c r="W2" s="2">
        <f t="shared" ref="W2:W5" si="1">U2/V2</f>
        <v>-0.67710913594637911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0.19392203399583358</v>
      </c>
      <c r="H3">
        <f t="shared" si="0"/>
        <v>-0.25506730620454898</v>
      </c>
      <c r="J3">
        <v>1112</v>
      </c>
      <c r="K3" s="3">
        <v>27</v>
      </c>
      <c r="L3" s="3">
        <v>40</v>
      </c>
      <c r="M3" s="3">
        <v>11397700.380000001</v>
      </c>
      <c r="N3" s="3">
        <v>39.54</v>
      </c>
      <c r="O3">
        <f>N3/E$1</f>
        <v>0.30589509515704782</v>
      </c>
      <c r="Q3" s="3">
        <v>708</v>
      </c>
      <c r="R3" s="3">
        <v>32</v>
      </c>
      <c r="S3" s="3">
        <v>23</v>
      </c>
      <c r="T3" s="3">
        <v>-15491350.800000001</v>
      </c>
      <c r="U3" s="3">
        <v>-58.71</v>
      </c>
      <c r="V3" s="3">
        <v>160.79</v>
      </c>
      <c r="W3" s="2">
        <f t="shared" si="1"/>
        <v>-0.36513464767709436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9.5636375230909704E-2</v>
      </c>
      <c r="H4">
        <f t="shared" si="0"/>
        <v>-5.1446696580535363E-2</v>
      </c>
      <c r="J4">
        <v>1213</v>
      </c>
      <c r="K4" s="3">
        <v>27</v>
      </c>
      <c r="L4" s="3">
        <v>40</v>
      </c>
      <c r="M4" s="3">
        <v>18088032.050000001</v>
      </c>
      <c r="N4" s="3">
        <v>53.58</v>
      </c>
      <c r="O4">
        <f t="shared" ref="O4:O9" si="3">N4/E$1</f>
        <v>0.41451338387745629</v>
      </c>
      <c r="Q4" s="3">
        <v>809</v>
      </c>
      <c r="R4" s="3">
        <v>40</v>
      </c>
      <c r="S4" s="3">
        <v>54</v>
      </c>
      <c r="T4" s="3">
        <v>-25171898.039999999</v>
      </c>
      <c r="U4" s="3">
        <v>-95.05</v>
      </c>
      <c r="V4" s="3">
        <v>88.99</v>
      </c>
      <c r="W4" s="2">
        <f t="shared" si="1"/>
        <v>-1.0680975390493315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9.4892561677835677E-2</v>
      </c>
      <c r="H5">
        <f t="shared" si="0"/>
        <v>2.7386662540615815E-2</v>
      </c>
      <c r="J5">
        <v>1314</v>
      </c>
      <c r="K5" s="3">
        <v>27</v>
      </c>
      <c r="L5" s="3">
        <v>40</v>
      </c>
      <c r="M5" s="3">
        <v>7318243.8700000001</v>
      </c>
      <c r="N5" s="3">
        <v>18.600000000000001</v>
      </c>
      <c r="O5">
        <f t="shared" si="3"/>
        <v>0.14389602351848987</v>
      </c>
      <c r="Q5" s="3">
        <v>910</v>
      </c>
      <c r="R5" s="3">
        <v>23</v>
      </c>
      <c r="S5" s="3">
        <v>18</v>
      </c>
      <c r="T5" s="3">
        <v>-19922362.649999999</v>
      </c>
      <c r="U5" s="3">
        <v>-76.209999999999994</v>
      </c>
      <c r="V5" s="3">
        <v>143.22999999999999</v>
      </c>
      <c r="W5" s="2">
        <f t="shared" si="1"/>
        <v>-0.53208126789080501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0.10329507051959792</v>
      </c>
      <c r="H6">
        <f t="shared" si="0"/>
        <v>5.9415132291505496E-2</v>
      </c>
      <c r="J6">
        <v>1415</v>
      </c>
      <c r="K6" s="3">
        <v>27</v>
      </c>
      <c r="L6" s="3">
        <v>40</v>
      </c>
      <c r="M6" s="3">
        <v>28353106.879999999</v>
      </c>
      <c r="N6" s="3">
        <v>62.81</v>
      </c>
      <c r="O6">
        <f t="shared" si="3"/>
        <v>0.48591985146216932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0.27985766326213996</v>
      </c>
      <c r="H7">
        <f t="shared" si="0"/>
        <v>0.1319046882252824</v>
      </c>
      <c r="J7">
        <v>1516</v>
      </c>
      <c r="K7" s="3">
        <v>27</v>
      </c>
      <c r="L7" s="3">
        <v>40</v>
      </c>
      <c r="M7" s="3">
        <v>44980949.130000003</v>
      </c>
      <c r="N7" s="3">
        <v>92.03</v>
      </c>
      <c r="O7">
        <f t="shared" si="3"/>
        <v>0.71197586260250667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0.5362962033083174</v>
      </c>
      <c r="H8">
        <f t="shared" si="0"/>
        <v>0.25228222187838467</v>
      </c>
      <c r="J8">
        <v>1617</v>
      </c>
      <c r="K8" s="3">
        <v>27</v>
      </c>
      <c r="L8" s="3">
        <v>40</v>
      </c>
      <c r="M8" s="3">
        <v>26773923.260000002</v>
      </c>
      <c r="N8" s="3">
        <v>56.33</v>
      </c>
      <c r="O8">
        <f t="shared" si="3"/>
        <v>0.43578833359121155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2.3933492027436016E-2</v>
      </c>
      <c r="H9">
        <f t="shared" si="0"/>
        <v>0.22636546495435558</v>
      </c>
      <c r="J9">
        <v>1718</v>
      </c>
      <c r="K9" s="3">
        <v>27</v>
      </c>
      <c r="L9" s="3">
        <v>40</v>
      </c>
      <c r="M9" s="3">
        <v>-4990461</v>
      </c>
      <c r="N9" s="3">
        <v>-10.51</v>
      </c>
      <c r="O9">
        <f t="shared" si="3"/>
        <v>-8.1308989633297232E-2</v>
      </c>
    </row>
    <row r="10" spans="1:23" x14ac:dyDescent="0.25">
      <c r="N10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A10" sqref="A10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1">
        <v>42</v>
      </c>
      <c r="C1" s="1">
        <v>37</v>
      </c>
      <c r="D1" s="1">
        <v>147429069.5</v>
      </c>
      <c r="E1" s="1">
        <v>105.42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-0.99038800662036319</v>
      </c>
      <c r="H2">
        <f t="shared" ref="H2:H8" si="0">E2/E$1</f>
        <v>4.5437298425346231E-2</v>
      </c>
      <c r="J2">
        <v>1112</v>
      </c>
      <c r="K2" s="3">
        <v>42</v>
      </c>
      <c r="L2" s="3">
        <v>37</v>
      </c>
      <c r="M2" s="3">
        <v>3547155.95</v>
      </c>
      <c r="N2" s="3">
        <v>12.97</v>
      </c>
      <c r="O2">
        <f>N2/E$1</f>
        <v>0.12303168279263897</v>
      </c>
      <c r="Q2" s="3">
        <v>607</v>
      </c>
      <c r="R2" s="3">
        <v>46</v>
      </c>
      <c r="S2" s="3">
        <v>43</v>
      </c>
      <c r="T2" s="3">
        <v>9080205.5199999996</v>
      </c>
      <c r="U2" s="3">
        <v>32.49</v>
      </c>
      <c r="V2" s="3">
        <v>68.63</v>
      </c>
      <c r="W2" s="2">
        <f t="shared" ref="W2:W6" si="1">U2/V2</f>
        <v>0.47340813055515085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7.752939266838417E-2</v>
      </c>
      <c r="H3">
        <f t="shared" si="0"/>
        <v>0.17662682602921648</v>
      </c>
      <c r="J3">
        <v>1213</v>
      </c>
      <c r="K3" s="3">
        <v>42</v>
      </c>
      <c r="L3" s="3">
        <v>37</v>
      </c>
      <c r="M3" s="3">
        <v>10650090.85</v>
      </c>
      <c r="N3" s="3">
        <v>31.82</v>
      </c>
      <c r="O3">
        <f t="shared" ref="O3:O8" si="3">N3/E$1</f>
        <v>0.30184025801555681</v>
      </c>
      <c r="Q3" s="3">
        <v>708</v>
      </c>
      <c r="R3" s="3">
        <v>32</v>
      </c>
      <c r="S3" s="3">
        <v>23</v>
      </c>
      <c r="T3" s="3">
        <v>6003563.4800000004</v>
      </c>
      <c r="U3" s="3">
        <v>21.32</v>
      </c>
      <c r="V3" s="3">
        <v>160.79</v>
      </c>
      <c r="W3" s="2">
        <f t="shared" si="1"/>
        <v>0.13259531065364763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9.8732433022647545E-2</v>
      </c>
      <c r="H4">
        <f t="shared" si="0"/>
        <v>0.20489470688673878</v>
      </c>
      <c r="J4">
        <v>1314</v>
      </c>
      <c r="K4" s="3">
        <v>42</v>
      </c>
      <c r="L4" s="3">
        <v>37</v>
      </c>
      <c r="M4" s="3">
        <v>7073294.1699999999</v>
      </c>
      <c r="N4" s="3">
        <v>17.93</v>
      </c>
      <c r="O4">
        <f t="shared" si="3"/>
        <v>0.17008157844811231</v>
      </c>
      <c r="Q4" s="3">
        <v>809</v>
      </c>
      <c r="R4" s="3">
        <v>40</v>
      </c>
      <c r="S4" s="3">
        <v>54</v>
      </c>
      <c r="T4" s="3">
        <v>9657328.0899999999</v>
      </c>
      <c r="U4" s="3">
        <v>35.020000000000003</v>
      </c>
      <c r="V4" s="3">
        <v>88.99</v>
      </c>
      <c r="W4" s="2">
        <f t="shared" si="1"/>
        <v>0.39352736262501409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5.8456532685367012E-2</v>
      </c>
      <c r="H5">
        <f t="shared" si="0"/>
        <v>0.16609751470309239</v>
      </c>
      <c r="J5">
        <v>1415</v>
      </c>
      <c r="K5" s="3">
        <v>42</v>
      </c>
      <c r="L5" s="3">
        <v>37</v>
      </c>
      <c r="M5" s="3">
        <v>25221246.77</v>
      </c>
      <c r="N5" s="3">
        <v>57.03</v>
      </c>
      <c r="O5">
        <f t="shared" si="3"/>
        <v>0.5409789413773477</v>
      </c>
      <c r="Q5" s="3">
        <v>910</v>
      </c>
      <c r="R5" s="3">
        <v>23</v>
      </c>
      <c r="S5" s="3">
        <v>18</v>
      </c>
      <c r="T5" s="3">
        <v>-4559600.99</v>
      </c>
      <c r="U5" s="3">
        <v>-16.21</v>
      </c>
      <c r="V5" s="3">
        <v>143.22999999999999</v>
      </c>
      <c r="W5" s="2">
        <f t="shared" si="1"/>
        <v>-0.11317461425678979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0.18890738919029809</v>
      </c>
      <c r="H6">
        <f t="shared" si="0"/>
        <v>0.22206412445456269</v>
      </c>
      <c r="J6">
        <v>1516</v>
      </c>
      <c r="K6" s="3">
        <v>42</v>
      </c>
      <c r="L6" s="3">
        <v>37</v>
      </c>
      <c r="M6" s="3">
        <v>41337054.590000004</v>
      </c>
      <c r="N6" s="3">
        <v>84.73</v>
      </c>
      <c r="O6">
        <f t="shared" si="3"/>
        <v>0.8037374312274711</v>
      </c>
      <c r="Q6" s="3">
        <v>1011</v>
      </c>
      <c r="R6" s="3">
        <v>50</v>
      </c>
      <c r="S6" s="3">
        <v>1</v>
      </c>
      <c r="T6" s="3">
        <v>-17020806.359999999</v>
      </c>
      <c r="U6" s="3">
        <v>-60.28</v>
      </c>
      <c r="V6" s="3">
        <v>60.83</v>
      </c>
      <c r="W6" s="2">
        <f t="shared" si="1"/>
        <v>-0.99095840867992768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0.16335689495754432</v>
      </c>
      <c r="H7">
        <f t="shared" si="0"/>
        <v>0.24388161639157654</v>
      </c>
      <c r="J7">
        <v>1617</v>
      </c>
      <c r="K7" s="3">
        <v>42</v>
      </c>
      <c r="L7" s="3">
        <v>37</v>
      </c>
      <c r="M7" s="3">
        <v>18554098.170000002</v>
      </c>
      <c r="N7" s="3">
        <v>40.36</v>
      </c>
      <c r="O7">
        <f t="shared" si="3"/>
        <v>0.38284955416429517</v>
      </c>
      <c r="Q7" s="3"/>
      <c r="R7" s="3"/>
      <c r="S7" s="3"/>
      <c r="T7" s="3"/>
      <c r="U7" s="3"/>
      <c r="V7" s="3"/>
      <c r="W7" s="2"/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-0.1490836871896557</v>
      </c>
      <c r="H8">
        <f t="shared" si="0"/>
        <v>0.15689622462530828</v>
      </c>
      <c r="J8">
        <v>1718</v>
      </c>
      <c r="K8" s="3">
        <v>42</v>
      </c>
      <c r="L8" s="3">
        <v>37</v>
      </c>
      <c r="M8" s="3">
        <v>-5021931.66</v>
      </c>
      <c r="N8" s="3">
        <v>-10.91</v>
      </c>
      <c r="O8">
        <f t="shared" si="3"/>
        <v>-0.10349079870992221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c43综合(1)</vt:lpstr>
      <vt:lpstr>c43综合(2)</vt:lpstr>
      <vt:lpstr>c39综合(3)</vt:lpstr>
      <vt:lpstr>c39综合(4)</vt:lpstr>
      <vt:lpstr>c390607</vt:lpstr>
      <vt:lpstr>c390608</vt:lpstr>
      <vt:lpstr>c390609</vt:lpstr>
      <vt:lpstr>c390610</vt:lpstr>
      <vt:lpstr>c390611</vt:lpstr>
      <vt:lpstr>c390612</vt:lpstr>
      <vt:lpstr>c390613</vt:lpstr>
      <vt:lpstr>c390614</vt:lpstr>
      <vt:lpstr>c390615</vt:lpstr>
      <vt:lpstr>c390616</vt:lpstr>
      <vt:lpstr>c390617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2018-10-30T04:41:10Z</dcterms:modified>
</cp:coreProperties>
</file>