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bookViews>
    <workbookView xWindow="0" yWindow="0" windowWidth="11985" windowHeight="9398" tabRatio="758"/>
  </bookViews>
  <sheets>
    <sheet name="ScoreCard" sheetId="1" r:id="rId1"/>
    <sheet name="MIST 4630" sheetId="8" r:id="rId2"/>
    <sheet name="MIST 5740" sheetId="9" r:id="rId3"/>
    <sheet name="MIST 5620" sheetId="7" r:id="rId4"/>
    <sheet name="ANTH 4540" sheetId="6" r:id="rId5"/>
    <sheet name="Overall GPA" sheetId="3" r:id="rId6"/>
    <sheet name="Class Attendance" sheetId="2" r:id="rId7"/>
    <sheet name="StudyTime" sheetId="4" r:id="rId8"/>
    <sheet name="AssignmentsOnTime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6" i="1"/>
  <c r="C2" i="6"/>
  <c r="C2" i="9"/>
  <c r="C5" i="1"/>
  <c r="E2" i="8"/>
  <c r="D3" i="8"/>
  <c r="D4" i="8"/>
  <c r="D2" i="8"/>
  <c r="C8" i="1"/>
  <c r="D2" i="7"/>
  <c r="C4" i="1"/>
  <c r="J2" i="4"/>
  <c r="L2" i="4" s="1"/>
  <c r="I2" i="4"/>
  <c r="I2" i="2"/>
  <c r="G2" i="2" s="1"/>
  <c r="F4" i="1" s="1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M2" i="4" l="1"/>
  <c r="F5" i="1" s="1"/>
  <c r="E2" i="3"/>
  <c r="E2" i="1" s="1"/>
  <c r="C2" i="1" s="1"/>
  <c r="G2" i="5"/>
  <c r="F2" i="5"/>
  <c r="E2" i="5"/>
</calcChain>
</file>

<file path=xl/sharedStrings.xml><?xml version="1.0" encoding="utf-8"?>
<sst xmlns="http://schemas.openxmlformats.org/spreadsheetml/2006/main" count="160" uniqueCount="126">
  <si>
    <t>Assignment</t>
  </si>
  <si>
    <t>Class</t>
  </si>
  <si>
    <t>On Time?</t>
  </si>
  <si>
    <t>scorecard</t>
  </si>
  <si>
    <t>MIST 5620</t>
  </si>
  <si>
    <t>paper 1</t>
  </si>
  <si>
    <t>ANTH 4640</t>
  </si>
  <si>
    <t>java review</t>
  </si>
  <si>
    <t>MIST 4630</t>
  </si>
  <si>
    <t>css assignment</t>
  </si>
  <si>
    <t>HTML Assignment</t>
  </si>
  <si>
    <t>MIST 5740</t>
  </si>
  <si>
    <t>presentation1</t>
  </si>
  <si>
    <t>Total Assignments</t>
  </si>
  <si>
    <t>Total Assignments on Time</t>
  </si>
  <si>
    <t>Percentage</t>
  </si>
  <si>
    <t>Assignments Turned in on Time</t>
  </si>
  <si>
    <t>Semester To Date</t>
  </si>
  <si>
    <t>Week To Date</t>
  </si>
  <si>
    <t>Class Attendance</t>
  </si>
  <si>
    <t>StudyTime</t>
  </si>
  <si>
    <t>Academic Standing</t>
  </si>
  <si>
    <t>Overall GPA</t>
  </si>
  <si>
    <t>class</t>
  </si>
  <si>
    <t>hours</t>
  </si>
  <si>
    <t>grade</t>
  </si>
  <si>
    <t>semester</t>
  </si>
  <si>
    <t>fall 2010</t>
  </si>
  <si>
    <t>span 2001</t>
  </si>
  <si>
    <t>hons 1000H</t>
  </si>
  <si>
    <t>ecol 1000H</t>
  </si>
  <si>
    <t>pols 2000</t>
  </si>
  <si>
    <t>spcm 1500</t>
  </si>
  <si>
    <t>engl 1102m</t>
  </si>
  <si>
    <t>spring 2011</t>
  </si>
  <si>
    <t>pols 4710h</t>
  </si>
  <si>
    <t>psych 1030h</t>
  </si>
  <si>
    <t>hons 3040h</t>
  </si>
  <si>
    <t>phil 2010h</t>
  </si>
  <si>
    <t>cmlt 2270h</t>
  </si>
  <si>
    <t>reli 2001h</t>
  </si>
  <si>
    <t>summer 2011</t>
  </si>
  <si>
    <t>acct 2101</t>
  </si>
  <si>
    <t>GPC</t>
  </si>
  <si>
    <t>legl 2700</t>
  </si>
  <si>
    <t>fall 2011</t>
  </si>
  <si>
    <t>anth 3180h</t>
  </si>
  <si>
    <t>anth 3190h</t>
  </si>
  <si>
    <t>mist 2090</t>
  </si>
  <si>
    <t>Spring 2012</t>
  </si>
  <si>
    <t>mark 3000</t>
  </si>
  <si>
    <t>mgmt 3020</t>
  </si>
  <si>
    <t>msit 3000</t>
  </si>
  <si>
    <t>gpc</t>
  </si>
  <si>
    <t>acct 2102</t>
  </si>
  <si>
    <t>econ 2200</t>
  </si>
  <si>
    <t>Summer 2012</t>
  </si>
  <si>
    <t>internship</t>
  </si>
  <si>
    <t>online ksu</t>
  </si>
  <si>
    <t>mgmt 3000</t>
  </si>
  <si>
    <t>fina 3000</t>
  </si>
  <si>
    <t>study abroad</t>
  </si>
  <si>
    <t>anth 6270</t>
  </si>
  <si>
    <t>fall 2012</t>
  </si>
  <si>
    <t>mgmt 4020</t>
  </si>
  <si>
    <t>mist 4610</t>
  </si>
  <si>
    <t>mist 5750</t>
  </si>
  <si>
    <t>WP</t>
  </si>
  <si>
    <t>Spring 2013</t>
  </si>
  <si>
    <t>Health Leave</t>
  </si>
  <si>
    <t>summer 2013</t>
  </si>
  <si>
    <t>Fall 2013</t>
  </si>
  <si>
    <t>CSCI 2610</t>
  </si>
  <si>
    <t>CSCI 1301</t>
  </si>
  <si>
    <t>MGMT 4020</t>
  </si>
  <si>
    <t>Spring 2014</t>
  </si>
  <si>
    <t>CSCI 1302</t>
  </si>
  <si>
    <t>mist 4600</t>
  </si>
  <si>
    <t>ANTH 2120H</t>
  </si>
  <si>
    <t>Semester</t>
  </si>
  <si>
    <t>Summer 2014</t>
  </si>
  <si>
    <t>CSCI 1730</t>
  </si>
  <si>
    <t>Fall semester</t>
  </si>
  <si>
    <t>Fall 2014</t>
  </si>
  <si>
    <t>ANTH of Religion</t>
  </si>
  <si>
    <t>Spring</t>
  </si>
  <si>
    <t>Spring 2015</t>
  </si>
  <si>
    <t>MIST 4620</t>
  </si>
  <si>
    <t>Theory</t>
  </si>
  <si>
    <t>Data structures</t>
  </si>
  <si>
    <t>MayMester</t>
  </si>
  <si>
    <t>M</t>
  </si>
  <si>
    <t>T</t>
  </si>
  <si>
    <t>W</t>
  </si>
  <si>
    <t>TR</t>
  </si>
  <si>
    <t>F</t>
  </si>
  <si>
    <t>classes Attended</t>
  </si>
  <si>
    <t>Percent Attended</t>
  </si>
  <si>
    <t>Total possible</t>
  </si>
  <si>
    <t>Weekday</t>
  </si>
  <si>
    <t>Sun</t>
  </si>
  <si>
    <t>SAT</t>
  </si>
  <si>
    <t>TotalTime</t>
  </si>
  <si>
    <t>Days</t>
  </si>
  <si>
    <t>expected daily</t>
  </si>
  <si>
    <t>expected total</t>
  </si>
  <si>
    <t>Percent of expected</t>
  </si>
  <si>
    <t>ANTH 4540</t>
  </si>
  <si>
    <t>Student introduction</t>
  </si>
  <si>
    <t>brent-dustin questions</t>
  </si>
  <si>
    <t>brent-dustin lessons learned</t>
  </si>
  <si>
    <t>dashboards and scorecards</t>
  </si>
  <si>
    <t>Grade</t>
  </si>
  <si>
    <t>Attendance and Assignments</t>
  </si>
  <si>
    <t>Weight Achieved</t>
  </si>
  <si>
    <t>Assignments and participation</t>
  </si>
  <si>
    <t>course intro</t>
  </si>
  <si>
    <t>web fundamentals</t>
  </si>
  <si>
    <t>technology stack quiz</t>
  </si>
  <si>
    <t>weight</t>
  </si>
  <si>
    <t>points</t>
  </si>
  <si>
    <t>assignment</t>
  </si>
  <si>
    <t>Weight achieved</t>
  </si>
  <si>
    <t>Quiz 1</t>
  </si>
  <si>
    <t>Matthew Vollkommer</t>
  </si>
  <si>
    <t>Personal 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</si>
</sst>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NumberFormat="1" applyFont="1"/>
    <xf numFmtId="0" fontId="3" fillId="0" borderId="0" xfId="0" applyNumberFormat="1" applyFont="1"/>
    <xf numFmtId="0" fontId="0" fillId="0" borderId="2" xfId="0" applyBorder="1"/>
    <xf numFmtId="9" fontId="0" fillId="0" borderId="3" xfId="1" applyFont="1" applyBorder="1"/>
    <xf numFmtId="0" fontId="0" fillId="0" borderId="4" xfId="0" applyBorder="1"/>
    <xf numFmtId="9" fontId="0" fillId="0" borderId="5" xfId="0" applyNumberFormat="1" applyBorder="1"/>
    <xf numFmtId="0" fontId="0" fillId="0" borderId="6" xfId="0" applyBorder="1"/>
    <xf numFmtId="9" fontId="0" fillId="0" borderId="7" xfId="1" applyFont="1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/>
    <xf numFmtId="9" fontId="0" fillId="0" borderId="3" xfId="0" applyNumberFormat="1" applyBorder="1"/>
    <xf numFmtId="9" fontId="0" fillId="0" borderId="7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B13" sqref="B13"/>
    </sheetView>
  </sheetViews>
  <sheetFormatPr defaultRowHeight="14.25" x14ac:dyDescent="0.45"/>
  <cols>
    <col min="1" max="1" width="19.73046875" customWidth="1"/>
    <col min="2" max="2" width="27.19921875" customWidth="1"/>
    <col min="3" max="3" width="16.3984375" customWidth="1"/>
    <col min="4" max="4" width="11.06640625" customWidth="1"/>
    <col min="5" max="5" width="15.46484375" customWidth="1"/>
  </cols>
  <sheetData>
    <row r="1" spans="2:6" ht="14.65" thickBot="1" x14ac:dyDescent="0.5">
      <c r="B1" t="s">
        <v>124</v>
      </c>
      <c r="C1" t="s">
        <v>125</v>
      </c>
    </row>
    <row r="2" spans="2:6" ht="14.65" thickBot="1" x14ac:dyDescent="0.5">
      <c r="B2" s="16" t="s">
        <v>21</v>
      </c>
      <c r="C2" s="17" t="str">
        <f>IF(E2&gt;=3.4,"Honors", IF(E2&gt;= 3, "Honors Probation", IF(E2 &gt;= 2, "Out of Honors", "Academic Probation")))</f>
        <v>Honors</v>
      </c>
      <c r="D2" s="16" t="s">
        <v>22</v>
      </c>
      <c r="E2" s="18">
        <f>'Overall GPA'!E2</f>
        <v>3.4108808290155443</v>
      </c>
    </row>
    <row r="3" spans="2:6" ht="14.65" thickBot="1" x14ac:dyDescent="0.5">
      <c r="B3" s="3" t="s">
        <v>17</v>
      </c>
      <c r="C3" s="3"/>
      <c r="D3" s="3"/>
      <c r="E3" s="4" t="s">
        <v>18</v>
      </c>
    </row>
    <row r="4" spans="2:6" ht="14.65" thickBot="1" x14ac:dyDescent="0.5">
      <c r="B4" t="s">
        <v>16</v>
      </c>
      <c r="C4" s="2">
        <f>AssignmentsOnTime!G2</f>
        <v>1</v>
      </c>
      <c r="E4" s="10" t="s">
        <v>19</v>
      </c>
      <c r="F4" s="19">
        <f ca="1">'Class Attendance'!G2</f>
        <v>0.8571428571428571</v>
      </c>
    </row>
    <row r="5" spans="2:6" ht="14.65" thickBot="1" x14ac:dyDescent="0.5">
      <c r="B5" s="10" t="s">
        <v>8</v>
      </c>
      <c r="C5" s="11">
        <f>'MIST 4630'!E2</f>
        <v>0.96</v>
      </c>
      <c r="E5" s="14" t="s">
        <v>20</v>
      </c>
      <c r="F5" s="20">
        <f ca="1">StudyTime!M2</f>
        <v>0.75</v>
      </c>
    </row>
    <row r="6" spans="2:6" x14ac:dyDescent="0.45">
      <c r="B6" s="12" t="s">
        <v>11</v>
      </c>
      <c r="C6" s="13">
        <f>'MIST 5740'!C2</f>
        <v>1</v>
      </c>
    </row>
    <row r="7" spans="2:6" x14ac:dyDescent="0.45">
      <c r="B7" s="12" t="s">
        <v>107</v>
      </c>
      <c r="C7" s="13">
        <f>'ANTH 4540'!C2</f>
        <v>1</v>
      </c>
    </row>
    <row r="8" spans="2:6" ht="14.65" thickBot="1" x14ac:dyDescent="0.5">
      <c r="B8" s="14" t="s">
        <v>4</v>
      </c>
      <c r="C8" s="15">
        <f>'MIST 5620'!D2</f>
        <v>0.98499999999999999</v>
      </c>
    </row>
  </sheetData>
  <conditionalFormatting sqref="C4">
    <cfRule type="colorScale" priority="6">
      <colorScale>
        <cfvo type="num" val="0.8"/>
        <cfvo type="num" val="0.9"/>
        <cfvo type="num" val="1"/>
        <color rgb="FFF8696B"/>
        <color rgb="FFFFEB84"/>
        <color rgb="FF63BE7B"/>
      </colorScale>
    </cfRule>
  </conditionalFormatting>
  <conditionalFormatting sqref="F5">
    <cfRule type="colorScale" priority="3">
      <colorScale>
        <cfvo type="num" val="0.7"/>
        <cfvo type="num" val="1"/>
        <cfvo type="num" val="1.3"/>
        <color rgb="FFF8696B"/>
        <color rgb="FFFFEB84"/>
        <color rgb="FF63BE7B"/>
      </colorScale>
    </cfRule>
  </conditionalFormatting>
  <conditionalFormatting sqref="F4">
    <cfRule type="colorScale" priority="2">
      <colorScale>
        <cfvo type="num" val="0.7"/>
        <cfvo type="num" val="0.8"/>
        <cfvo type="num" val="0.9"/>
        <color rgb="FFF8696B"/>
        <color rgb="FFFFEB84"/>
        <color rgb="FF63BE7B"/>
      </colorScale>
    </cfRule>
  </conditionalFormatting>
  <conditionalFormatting sqref="C5:C8">
    <cfRule type="colorScale" priority="1">
      <colorScale>
        <cfvo type="num" val="0.85"/>
        <cfvo type="num" val="0.9"/>
        <cfvo type="num" val="0.95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4.25" x14ac:dyDescent="0.45"/>
  <cols>
    <col min="1" max="1" width="26.33203125" customWidth="1"/>
  </cols>
  <sheetData>
    <row r="1" spans="1:5" x14ac:dyDescent="0.45">
      <c r="A1" t="s">
        <v>115</v>
      </c>
      <c r="B1" t="s">
        <v>25</v>
      </c>
      <c r="C1" t="s">
        <v>119</v>
      </c>
      <c r="D1" t="s">
        <v>120</v>
      </c>
      <c r="E1" t="s">
        <v>114</v>
      </c>
    </row>
    <row r="2" spans="1:5" x14ac:dyDescent="0.45">
      <c r="A2" t="s">
        <v>116</v>
      </c>
      <c r="B2">
        <v>1</v>
      </c>
      <c r="C2">
        <v>100</v>
      </c>
      <c r="D2">
        <f>B2*C2</f>
        <v>100</v>
      </c>
      <c r="E2">
        <f>SUM(D2:D4)/SUM(C2:C4)</f>
        <v>0.96</v>
      </c>
    </row>
    <row r="3" spans="1:5" x14ac:dyDescent="0.45">
      <c r="A3" t="s">
        <v>117</v>
      </c>
      <c r="B3">
        <v>1</v>
      </c>
      <c r="C3">
        <v>100</v>
      </c>
      <c r="D3">
        <f t="shared" ref="D3:D4" si="0">B3*C3</f>
        <v>100</v>
      </c>
    </row>
    <row r="4" spans="1:5" x14ac:dyDescent="0.45">
      <c r="A4" t="s">
        <v>118</v>
      </c>
      <c r="B4">
        <v>0.88</v>
      </c>
      <c r="C4">
        <v>100</v>
      </c>
      <c r="D4">
        <f t="shared" si="0"/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45"/>
  <sheetData>
    <row r="1" spans="1:3" x14ac:dyDescent="0.45">
      <c r="A1" t="s">
        <v>121</v>
      </c>
      <c r="B1" t="s">
        <v>25</v>
      </c>
      <c r="C1" t="s">
        <v>122</v>
      </c>
    </row>
    <row r="2" spans="1:3" x14ac:dyDescent="0.45">
      <c r="A2">
        <v>1</v>
      </c>
      <c r="B2" s="2">
        <v>1</v>
      </c>
      <c r="C2" s="2">
        <f>B2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4.25" x14ac:dyDescent="0.45"/>
  <cols>
    <col min="1" max="1" width="23.3984375" customWidth="1"/>
  </cols>
  <sheetData>
    <row r="1" spans="1:4" x14ac:dyDescent="0.45">
      <c r="A1" t="s">
        <v>113</v>
      </c>
      <c r="B1" t="s">
        <v>112</v>
      </c>
      <c r="D1" t="s">
        <v>114</v>
      </c>
    </row>
    <row r="2" spans="1:4" x14ac:dyDescent="0.45">
      <c r="A2" t="s">
        <v>108</v>
      </c>
      <c r="B2">
        <v>100</v>
      </c>
      <c r="D2" s="1">
        <f>19.7/20</f>
        <v>0.98499999999999999</v>
      </c>
    </row>
    <row r="3" spans="1:4" x14ac:dyDescent="0.45">
      <c r="A3" t="s">
        <v>109</v>
      </c>
      <c r="B3">
        <v>100</v>
      </c>
    </row>
    <row r="4" spans="1:4" x14ac:dyDescent="0.45">
      <c r="A4" t="s">
        <v>110</v>
      </c>
      <c r="B4">
        <v>94</v>
      </c>
    </row>
    <row r="5" spans="1:4" x14ac:dyDescent="0.45">
      <c r="A5" t="s">
        <v>111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45"/>
  <sheetData>
    <row r="1" spans="1:3" x14ac:dyDescent="0.45">
      <c r="A1" t="s">
        <v>0</v>
      </c>
      <c r="B1" t="s">
        <v>112</v>
      </c>
      <c r="C1" t="s">
        <v>114</v>
      </c>
    </row>
    <row r="2" spans="1:3" x14ac:dyDescent="0.45">
      <c r="A2" t="s">
        <v>123</v>
      </c>
      <c r="B2" s="2">
        <v>1</v>
      </c>
      <c r="C2" s="2">
        <f>B2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84" workbookViewId="0">
      <selection activeCell="D103" sqref="D103"/>
    </sheetView>
  </sheetViews>
  <sheetFormatPr defaultRowHeight="14.25" x14ac:dyDescent="0.45"/>
  <cols>
    <col min="5" max="5" width="20.53125" customWidth="1"/>
  </cols>
  <sheetData>
    <row r="1" spans="1:5" ht="15.75" x14ac:dyDescent="0.5">
      <c r="A1" s="5"/>
      <c r="B1" s="5" t="s">
        <v>23</v>
      </c>
      <c r="C1" s="5" t="s">
        <v>24</v>
      </c>
      <c r="D1" s="5" t="s">
        <v>25</v>
      </c>
      <c r="E1" s="5" t="s">
        <v>22</v>
      </c>
    </row>
    <row r="2" spans="1:5" ht="15.75" x14ac:dyDescent="0.5">
      <c r="A2" s="5"/>
      <c r="B2" s="5"/>
      <c r="C2" s="5"/>
      <c r="D2" s="5"/>
      <c r="E2" s="5">
        <f>SUM(E4:E108)/SUM(C4:C108)</f>
        <v>3.4108808290155443</v>
      </c>
    </row>
    <row r="3" spans="1:5" ht="15.75" x14ac:dyDescent="0.5">
      <c r="A3" s="5" t="s">
        <v>26</v>
      </c>
      <c r="B3" s="5" t="s">
        <v>27</v>
      </c>
      <c r="C3" s="5"/>
      <c r="D3" s="5"/>
      <c r="E3" s="5"/>
    </row>
    <row r="4" spans="1:5" ht="15.75" x14ac:dyDescent="0.5">
      <c r="A4" s="5"/>
      <c r="B4" s="5" t="s">
        <v>28</v>
      </c>
      <c r="C4" s="5">
        <v>3</v>
      </c>
      <c r="D4" s="5">
        <v>3.3</v>
      </c>
      <c r="E4" s="5">
        <f>IFERROR(C4*D4, 0)</f>
        <v>9.8999999999999986</v>
      </c>
    </row>
    <row r="5" spans="1:5" ht="15.75" x14ac:dyDescent="0.5">
      <c r="A5" s="5"/>
      <c r="B5" s="5" t="s">
        <v>29</v>
      </c>
      <c r="C5" s="5"/>
      <c r="D5" s="6"/>
      <c r="E5" s="5"/>
    </row>
    <row r="6" spans="1:5" ht="15.75" x14ac:dyDescent="0.5">
      <c r="A6" s="5"/>
      <c r="B6" s="5" t="s">
        <v>30</v>
      </c>
      <c r="C6" s="5">
        <v>3</v>
      </c>
      <c r="D6" s="5">
        <v>4</v>
      </c>
      <c r="E6" s="5">
        <f t="shared" ref="E6:E69" si="0">IFERROR(C6*D6, 0)</f>
        <v>12</v>
      </c>
    </row>
    <row r="7" spans="1:5" ht="15.75" x14ac:dyDescent="0.5">
      <c r="A7" s="5"/>
      <c r="B7" s="5" t="s">
        <v>31</v>
      </c>
      <c r="C7" s="5">
        <v>3</v>
      </c>
      <c r="D7" s="5">
        <v>3.3</v>
      </c>
      <c r="E7" s="5">
        <f t="shared" si="0"/>
        <v>9.8999999999999986</v>
      </c>
    </row>
    <row r="8" spans="1:5" ht="15.75" x14ac:dyDescent="0.5">
      <c r="A8" s="5"/>
      <c r="B8" s="5" t="s">
        <v>32</v>
      </c>
      <c r="C8" s="5">
        <v>3</v>
      </c>
      <c r="D8" s="5">
        <v>3</v>
      </c>
      <c r="E8" s="5">
        <f t="shared" si="0"/>
        <v>9</v>
      </c>
    </row>
    <row r="9" spans="1:5" ht="15.75" x14ac:dyDescent="0.5">
      <c r="A9" s="5"/>
      <c r="B9" s="5" t="s">
        <v>33</v>
      </c>
      <c r="C9" s="5">
        <v>3</v>
      </c>
      <c r="D9" s="5">
        <v>2.2999999999999998</v>
      </c>
      <c r="E9" s="5">
        <f t="shared" si="0"/>
        <v>6.8999999999999995</v>
      </c>
    </row>
    <row r="10" spans="1:5" ht="15.75" x14ac:dyDescent="0.5">
      <c r="A10" s="5"/>
      <c r="B10" s="5"/>
      <c r="C10" s="5"/>
      <c r="D10" s="5"/>
      <c r="E10" s="5">
        <f t="shared" si="0"/>
        <v>0</v>
      </c>
    </row>
    <row r="11" spans="1:5" ht="15.75" x14ac:dyDescent="0.5">
      <c r="A11" s="5" t="s">
        <v>26</v>
      </c>
      <c r="B11" s="5" t="s">
        <v>34</v>
      </c>
      <c r="C11" s="5"/>
      <c r="D11" s="5"/>
      <c r="E11" s="5">
        <f t="shared" si="0"/>
        <v>0</v>
      </c>
    </row>
    <row r="12" spans="1:5" ht="15.75" x14ac:dyDescent="0.5">
      <c r="A12" s="5"/>
      <c r="B12" s="5" t="s">
        <v>35</v>
      </c>
      <c r="C12" s="5"/>
      <c r="D12" s="6"/>
      <c r="E12" s="5">
        <f t="shared" si="0"/>
        <v>0</v>
      </c>
    </row>
    <row r="13" spans="1:5" ht="15.75" x14ac:dyDescent="0.5">
      <c r="A13" s="5"/>
      <c r="B13" s="5" t="s">
        <v>36</v>
      </c>
      <c r="C13" s="5">
        <v>3</v>
      </c>
      <c r="D13" s="5">
        <v>4</v>
      </c>
      <c r="E13" s="5">
        <f t="shared" si="0"/>
        <v>12</v>
      </c>
    </row>
    <row r="14" spans="1:5" ht="15.75" x14ac:dyDescent="0.5">
      <c r="A14" s="5"/>
      <c r="B14" s="5" t="s">
        <v>37</v>
      </c>
      <c r="C14" s="5">
        <v>1</v>
      </c>
      <c r="D14" s="5">
        <v>4</v>
      </c>
      <c r="E14" s="5">
        <f t="shared" si="0"/>
        <v>4</v>
      </c>
    </row>
    <row r="15" spans="1:5" ht="15.75" x14ac:dyDescent="0.5">
      <c r="A15" s="5"/>
      <c r="B15" s="5" t="s">
        <v>38</v>
      </c>
      <c r="C15" s="5">
        <v>3</v>
      </c>
      <c r="D15" s="5">
        <v>4</v>
      </c>
      <c r="E15" s="5">
        <f t="shared" si="0"/>
        <v>12</v>
      </c>
    </row>
    <row r="16" spans="1:5" ht="15.75" x14ac:dyDescent="0.5">
      <c r="A16" s="5"/>
      <c r="B16" s="5" t="s">
        <v>39</v>
      </c>
      <c r="C16" s="5">
        <v>3</v>
      </c>
      <c r="D16" s="5">
        <v>4</v>
      </c>
      <c r="E16" s="5">
        <f t="shared" si="0"/>
        <v>12</v>
      </c>
    </row>
    <row r="17" spans="1:5" ht="15.75" x14ac:dyDescent="0.5">
      <c r="A17" s="5"/>
      <c r="B17" s="5" t="s">
        <v>40</v>
      </c>
      <c r="C17" s="5">
        <v>3</v>
      </c>
      <c r="D17" s="5">
        <v>4</v>
      </c>
      <c r="E17" s="5">
        <f t="shared" si="0"/>
        <v>12</v>
      </c>
    </row>
    <row r="18" spans="1:5" ht="15.75" x14ac:dyDescent="0.5">
      <c r="A18" s="5"/>
      <c r="B18" s="5"/>
      <c r="C18" s="5"/>
      <c r="D18" s="5"/>
      <c r="E18" s="5">
        <f t="shared" si="0"/>
        <v>0</v>
      </c>
    </row>
    <row r="19" spans="1:5" ht="15.75" x14ac:dyDescent="0.5">
      <c r="A19" s="5"/>
      <c r="B19" s="5"/>
      <c r="C19" s="5"/>
      <c r="D19" s="5"/>
      <c r="E19" s="5">
        <f t="shared" si="0"/>
        <v>0</v>
      </c>
    </row>
    <row r="20" spans="1:5" ht="15.75" x14ac:dyDescent="0.5">
      <c r="A20" s="5" t="s">
        <v>26</v>
      </c>
      <c r="B20" s="5" t="s">
        <v>41</v>
      </c>
      <c r="C20" s="5"/>
      <c r="D20" s="5"/>
      <c r="E20" s="5">
        <f t="shared" si="0"/>
        <v>0</v>
      </c>
    </row>
    <row r="21" spans="1:5" ht="15.75" x14ac:dyDescent="0.5">
      <c r="A21" s="5"/>
      <c r="B21" s="5" t="s">
        <v>42</v>
      </c>
      <c r="C21" s="5"/>
      <c r="D21" s="6"/>
      <c r="E21" s="5">
        <f t="shared" si="0"/>
        <v>0</v>
      </c>
    </row>
    <row r="22" spans="1:5" ht="15.75" x14ac:dyDescent="0.5">
      <c r="A22" s="5" t="s">
        <v>43</v>
      </c>
      <c r="B22" s="5" t="s">
        <v>44</v>
      </c>
      <c r="C22" s="5">
        <v>3</v>
      </c>
      <c r="D22" s="5">
        <v>4</v>
      </c>
      <c r="E22" s="5">
        <f t="shared" si="0"/>
        <v>12</v>
      </c>
    </row>
    <row r="23" spans="1:5" ht="15.75" x14ac:dyDescent="0.5">
      <c r="A23" s="5"/>
      <c r="B23" s="5"/>
      <c r="C23" s="5"/>
      <c r="D23" s="5"/>
      <c r="E23" s="5">
        <f t="shared" si="0"/>
        <v>0</v>
      </c>
    </row>
    <row r="24" spans="1:5" ht="15.75" x14ac:dyDescent="0.5">
      <c r="A24" s="5" t="s">
        <v>26</v>
      </c>
      <c r="B24" s="5" t="s">
        <v>45</v>
      </c>
      <c r="C24" s="5"/>
      <c r="D24" s="5"/>
      <c r="E24" s="5">
        <f t="shared" si="0"/>
        <v>0</v>
      </c>
    </row>
    <row r="25" spans="1:5" ht="15.75" x14ac:dyDescent="0.5">
      <c r="A25" s="5"/>
      <c r="B25" s="5" t="s">
        <v>42</v>
      </c>
      <c r="C25" s="5">
        <v>3</v>
      </c>
      <c r="D25" s="5">
        <v>2</v>
      </c>
      <c r="E25" s="5">
        <f t="shared" si="0"/>
        <v>6</v>
      </c>
    </row>
    <row r="26" spans="1:5" ht="15.75" x14ac:dyDescent="0.5">
      <c r="A26" s="5"/>
      <c r="B26" s="5" t="s">
        <v>46</v>
      </c>
      <c r="C26" s="5">
        <v>3</v>
      </c>
      <c r="D26" s="5">
        <v>4</v>
      </c>
      <c r="E26" s="5">
        <f t="shared" si="0"/>
        <v>12</v>
      </c>
    </row>
    <row r="27" spans="1:5" ht="15.75" x14ac:dyDescent="0.5">
      <c r="A27" s="5"/>
      <c r="B27" s="5" t="s">
        <v>47</v>
      </c>
      <c r="C27" s="5">
        <v>3</v>
      </c>
      <c r="D27" s="5">
        <v>4</v>
      </c>
      <c r="E27" s="5">
        <f t="shared" si="0"/>
        <v>12</v>
      </c>
    </row>
    <row r="28" spans="1:5" ht="15.75" x14ac:dyDescent="0.5">
      <c r="A28" s="5"/>
      <c r="B28" s="5" t="s">
        <v>48</v>
      </c>
      <c r="C28" s="5">
        <v>3</v>
      </c>
      <c r="D28" s="5">
        <v>4</v>
      </c>
      <c r="E28" s="5">
        <f t="shared" si="0"/>
        <v>12</v>
      </c>
    </row>
    <row r="29" spans="1:5" ht="15.75" x14ac:dyDescent="0.5">
      <c r="A29" s="5"/>
      <c r="B29" s="5"/>
      <c r="C29" s="5"/>
      <c r="D29" s="5"/>
      <c r="E29" s="5">
        <f t="shared" si="0"/>
        <v>0</v>
      </c>
    </row>
    <row r="30" spans="1:5" ht="15.75" x14ac:dyDescent="0.5">
      <c r="A30" s="5" t="s">
        <v>26</v>
      </c>
      <c r="B30" s="5" t="s">
        <v>49</v>
      </c>
      <c r="C30" s="5"/>
      <c r="D30" s="5"/>
      <c r="E30" s="5">
        <f t="shared" si="0"/>
        <v>0</v>
      </c>
    </row>
    <row r="31" spans="1:5" ht="15.75" x14ac:dyDescent="0.5">
      <c r="A31" s="5"/>
      <c r="B31" s="5" t="s">
        <v>50</v>
      </c>
      <c r="C31" s="5">
        <v>3</v>
      </c>
      <c r="D31" s="5">
        <v>2</v>
      </c>
      <c r="E31" s="5">
        <f t="shared" si="0"/>
        <v>6</v>
      </c>
    </row>
    <row r="32" spans="1:5" ht="15.75" x14ac:dyDescent="0.5">
      <c r="A32" s="5"/>
      <c r="B32" s="5" t="s">
        <v>51</v>
      </c>
      <c r="C32" s="5">
        <v>1.5</v>
      </c>
      <c r="D32" s="5">
        <v>4</v>
      </c>
      <c r="E32" s="5">
        <f t="shared" si="0"/>
        <v>6</v>
      </c>
    </row>
    <row r="33" spans="1:5" ht="15.75" x14ac:dyDescent="0.5">
      <c r="A33" s="5"/>
      <c r="B33" s="5" t="s">
        <v>52</v>
      </c>
      <c r="C33" s="5">
        <v>3</v>
      </c>
      <c r="D33" s="5">
        <v>4</v>
      </c>
      <c r="E33" s="5">
        <f t="shared" si="0"/>
        <v>12</v>
      </c>
    </row>
    <row r="34" spans="1:5" ht="15.75" x14ac:dyDescent="0.5">
      <c r="A34" s="5" t="s">
        <v>53</v>
      </c>
      <c r="B34" s="5" t="s">
        <v>54</v>
      </c>
      <c r="C34" s="5">
        <v>3</v>
      </c>
      <c r="D34" s="5">
        <v>4</v>
      </c>
      <c r="E34" s="5">
        <f t="shared" si="0"/>
        <v>12</v>
      </c>
    </row>
    <row r="35" spans="1:5" ht="15.75" x14ac:dyDescent="0.5">
      <c r="A35" s="5"/>
      <c r="B35" s="5" t="s">
        <v>55</v>
      </c>
      <c r="C35" s="5">
        <v>3</v>
      </c>
      <c r="D35" s="5">
        <v>2</v>
      </c>
      <c r="E35" s="5">
        <f t="shared" si="0"/>
        <v>6</v>
      </c>
    </row>
    <row r="36" spans="1:5" ht="15.75" x14ac:dyDescent="0.5">
      <c r="A36" s="5"/>
      <c r="B36" s="5"/>
      <c r="C36" s="5"/>
      <c r="D36" s="5"/>
      <c r="E36" s="5">
        <f t="shared" si="0"/>
        <v>0</v>
      </c>
    </row>
    <row r="37" spans="1:5" ht="15.75" x14ac:dyDescent="0.5">
      <c r="A37" s="5"/>
      <c r="B37" s="5"/>
      <c r="C37" s="5"/>
      <c r="D37" s="5"/>
      <c r="E37" s="5">
        <f t="shared" si="0"/>
        <v>0</v>
      </c>
    </row>
    <row r="38" spans="1:5" ht="15.75" x14ac:dyDescent="0.5">
      <c r="A38" s="5" t="s">
        <v>26</v>
      </c>
      <c r="B38" s="5" t="s">
        <v>56</v>
      </c>
      <c r="C38" s="5"/>
      <c r="D38" s="5"/>
      <c r="E38" s="5">
        <f t="shared" si="0"/>
        <v>0</v>
      </c>
    </row>
    <row r="39" spans="1:5" ht="15.75" x14ac:dyDescent="0.5">
      <c r="A39" s="5" t="s">
        <v>57</v>
      </c>
      <c r="B39" s="5" t="s">
        <v>57</v>
      </c>
      <c r="C39" s="5"/>
      <c r="D39" s="5"/>
      <c r="E39" s="5">
        <f t="shared" si="0"/>
        <v>0</v>
      </c>
    </row>
    <row r="40" spans="1:5" ht="15.75" x14ac:dyDescent="0.5">
      <c r="A40" s="5" t="s">
        <v>58</v>
      </c>
      <c r="B40" s="5" t="s">
        <v>59</v>
      </c>
      <c r="C40" s="5">
        <v>3</v>
      </c>
      <c r="D40" s="5">
        <v>4</v>
      </c>
      <c r="E40" s="5">
        <f t="shared" si="0"/>
        <v>12</v>
      </c>
    </row>
    <row r="41" spans="1:5" ht="15.75" x14ac:dyDescent="0.5">
      <c r="A41" s="7" t="s">
        <v>58</v>
      </c>
      <c r="B41" s="7" t="s">
        <v>60</v>
      </c>
      <c r="C41" s="7">
        <v>3</v>
      </c>
      <c r="D41" s="5">
        <v>4</v>
      </c>
      <c r="E41" s="5">
        <f t="shared" si="0"/>
        <v>12</v>
      </c>
    </row>
    <row r="42" spans="1:5" ht="15.75" x14ac:dyDescent="0.5">
      <c r="A42" s="5" t="s">
        <v>61</v>
      </c>
      <c r="B42" s="5" t="s">
        <v>62</v>
      </c>
      <c r="C42" s="5">
        <v>3</v>
      </c>
      <c r="D42" s="5">
        <v>3.3</v>
      </c>
      <c r="E42" s="5">
        <f t="shared" si="0"/>
        <v>9.8999999999999986</v>
      </c>
    </row>
    <row r="43" spans="1:5" ht="15.75" x14ac:dyDescent="0.5">
      <c r="A43" s="5"/>
      <c r="B43" s="5"/>
      <c r="C43" s="5"/>
      <c r="D43" s="5"/>
      <c r="E43" s="5">
        <f t="shared" si="0"/>
        <v>0</v>
      </c>
    </row>
    <row r="44" spans="1:5" ht="15.75" x14ac:dyDescent="0.5">
      <c r="A44" s="5"/>
      <c r="B44" s="5"/>
      <c r="C44" s="5"/>
      <c r="D44" s="5"/>
      <c r="E44" s="5">
        <f t="shared" si="0"/>
        <v>0</v>
      </c>
    </row>
    <row r="45" spans="1:5" ht="15.75" x14ac:dyDescent="0.5">
      <c r="A45" s="5"/>
      <c r="B45" s="5"/>
      <c r="C45" s="5"/>
      <c r="D45" s="5"/>
      <c r="E45" s="5">
        <f t="shared" si="0"/>
        <v>0</v>
      </c>
    </row>
    <row r="46" spans="1:5" ht="15.75" x14ac:dyDescent="0.5">
      <c r="A46" s="5"/>
      <c r="B46" s="5"/>
      <c r="C46" s="5"/>
      <c r="D46" s="5"/>
      <c r="E46" s="5">
        <f t="shared" si="0"/>
        <v>0</v>
      </c>
    </row>
    <row r="47" spans="1:5" ht="15.75" x14ac:dyDescent="0.5">
      <c r="A47" s="5"/>
      <c r="B47" s="5"/>
      <c r="C47" s="5"/>
      <c r="D47" s="5"/>
      <c r="E47" s="5">
        <f t="shared" si="0"/>
        <v>0</v>
      </c>
    </row>
    <row r="48" spans="1:5" ht="15.75" x14ac:dyDescent="0.5">
      <c r="A48" s="5" t="s">
        <v>26</v>
      </c>
      <c r="B48" s="5" t="s">
        <v>63</v>
      </c>
      <c r="C48" s="5"/>
      <c r="D48" s="5"/>
      <c r="E48" s="5">
        <f t="shared" si="0"/>
        <v>0</v>
      </c>
    </row>
    <row r="49" spans="1:5" ht="15.75" x14ac:dyDescent="0.5">
      <c r="A49" s="5"/>
      <c r="B49" s="5" t="s">
        <v>64</v>
      </c>
      <c r="C49" s="5">
        <v>1.5</v>
      </c>
      <c r="D49" s="5">
        <v>0</v>
      </c>
      <c r="E49" s="5">
        <f t="shared" si="0"/>
        <v>0</v>
      </c>
    </row>
    <row r="50" spans="1:5" ht="15.75" x14ac:dyDescent="0.5">
      <c r="A50" s="5"/>
      <c r="B50" s="5" t="s">
        <v>65</v>
      </c>
      <c r="C50" s="5">
        <v>3</v>
      </c>
      <c r="D50" s="5">
        <v>3</v>
      </c>
      <c r="E50" s="5">
        <f t="shared" si="0"/>
        <v>9</v>
      </c>
    </row>
    <row r="51" spans="1:5" ht="15.75" x14ac:dyDescent="0.5">
      <c r="A51" s="5"/>
      <c r="B51" s="5" t="s">
        <v>66</v>
      </c>
      <c r="C51" s="5">
        <v>3</v>
      </c>
      <c r="D51" s="5">
        <v>3</v>
      </c>
      <c r="E51" s="5">
        <f t="shared" si="0"/>
        <v>9</v>
      </c>
    </row>
    <row r="52" spans="1:5" ht="15.75" x14ac:dyDescent="0.5">
      <c r="A52" s="5"/>
      <c r="B52" s="5" t="s">
        <v>67</v>
      </c>
      <c r="C52" s="5"/>
      <c r="D52" s="5"/>
      <c r="E52" s="5">
        <f t="shared" si="0"/>
        <v>0</v>
      </c>
    </row>
    <row r="53" spans="1:5" ht="15.75" x14ac:dyDescent="0.5">
      <c r="A53" s="5"/>
      <c r="B53" s="5" t="s">
        <v>67</v>
      </c>
      <c r="C53" s="5"/>
      <c r="D53" s="5"/>
      <c r="E53" s="5">
        <f t="shared" si="0"/>
        <v>0</v>
      </c>
    </row>
    <row r="54" spans="1:5" ht="15.75" x14ac:dyDescent="0.5">
      <c r="A54" s="5"/>
      <c r="B54" s="5"/>
      <c r="C54" s="5"/>
      <c r="D54" s="5"/>
      <c r="E54" s="5">
        <f t="shared" si="0"/>
        <v>0</v>
      </c>
    </row>
    <row r="55" spans="1:5" ht="15.75" x14ac:dyDescent="0.5">
      <c r="A55" s="5"/>
      <c r="B55" s="5"/>
      <c r="C55" s="5"/>
      <c r="D55" s="5"/>
      <c r="E55" s="5">
        <f t="shared" si="0"/>
        <v>0</v>
      </c>
    </row>
    <row r="56" spans="1:5" ht="15.75" x14ac:dyDescent="0.5">
      <c r="A56" s="5"/>
      <c r="B56" s="5"/>
      <c r="C56" s="5"/>
      <c r="D56" s="5"/>
      <c r="E56" s="5">
        <f t="shared" si="0"/>
        <v>0</v>
      </c>
    </row>
    <row r="57" spans="1:5" ht="15.75" x14ac:dyDescent="0.5">
      <c r="A57" s="5"/>
      <c r="B57" s="5"/>
      <c r="C57" s="5"/>
      <c r="D57" s="5"/>
      <c r="E57" s="5">
        <f t="shared" si="0"/>
        <v>0</v>
      </c>
    </row>
    <row r="58" spans="1:5" ht="15.75" x14ac:dyDescent="0.5">
      <c r="A58" s="5"/>
      <c r="B58" s="5"/>
      <c r="C58" s="5"/>
      <c r="D58" s="5"/>
      <c r="E58" s="5">
        <f t="shared" si="0"/>
        <v>0</v>
      </c>
    </row>
    <row r="59" spans="1:5" ht="15.75" x14ac:dyDescent="0.5">
      <c r="A59" s="5"/>
      <c r="B59" s="5"/>
      <c r="C59" s="5"/>
      <c r="D59" s="5"/>
      <c r="E59" s="5">
        <f t="shared" si="0"/>
        <v>0</v>
      </c>
    </row>
    <row r="60" spans="1:5" ht="15.75" x14ac:dyDescent="0.5">
      <c r="A60" s="5"/>
      <c r="B60" s="5"/>
      <c r="C60" s="5"/>
      <c r="D60" s="5"/>
      <c r="E60" s="5">
        <f t="shared" si="0"/>
        <v>0</v>
      </c>
    </row>
    <row r="61" spans="1:5" ht="15.75" x14ac:dyDescent="0.5">
      <c r="A61" s="5"/>
      <c r="B61" s="5"/>
      <c r="C61" s="5"/>
      <c r="D61" s="5"/>
      <c r="E61" s="5">
        <f t="shared" si="0"/>
        <v>0</v>
      </c>
    </row>
    <row r="62" spans="1:5" ht="15.75" x14ac:dyDescent="0.5">
      <c r="A62" s="5" t="s">
        <v>26</v>
      </c>
      <c r="B62" s="5" t="s">
        <v>68</v>
      </c>
      <c r="C62" s="5"/>
      <c r="D62" s="5"/>
      <c r="E62" s="5">
        <f t="shared" si="0"/>
        <v>0</v>
      </c>
    </row>
    <row r="63" spans="1:5" ht="15.75" x14ac:dyDescent="0.5">
      <c r="A63" s="5"/>
      <c r="B63" s="5" t="s">
        <v>69</v>
      </c>
      <c r="C63" s="5"/>
      <c r="D63" s="5"/>
      <c r="E63" s="5">
        <f t="shared" si="0"/>
        <v>0</v>
      </c>
    </row>
    <row r="64" spans="1:5" ht="15.75" x14ac:dyDescent="0.5">
      <c r="A64" s="5"/>
      <c r="B64" s="5"/>
      <c r="C64" s="5"/>
      <c r="D64" s="5"/>
      <c r="E64" s="5">
        <f t="shared" si="0"/>
        <v>0</v>
      </c>
    </row>
    <row r="65" spans="1:5" ht="15.75" x14ac:dyDescent="0.5">
      <c r="A65" s="5"/>
      <c r="B65" s="5"/>
      <c r="C65" s="5"/>
      <c r="D65" s="5"/>
      <c r="E65" s="5">
        <f t="shared" si="0"/>
        <v>0</v>
      </c>
    </row>
    <row r="66" spans="1:5" ht="15.75" x14ac:dyDescent="0.5">
      <c r="A66" s="5"/>
      <c r="B66" s="5"/>
      <c r="C66" s="5"/>
      <c r="D66" s="5"/>
      <c r="E66" s="5">
        <f t="shared" si="0"/>
        <v>0</v>
      </c>
    </row>
    <row r="67" spans="1:5" ht="15.75" x14ac:dyDescent="0.5">
      <c r="A67" s="5"/>
      <c r="B67" s="5"/>
      <c r="C67" s="5"/>
      <c r="D67" s="5"/>
      <c r="E67" s="5">
        <f t="shared" si="0"/>
        <v>0</v>
      </c>
    </row>
    <row r="68" spans="1:5" ht="15.75" x14ac:dyDescent="0.5">
      <c r="A68" s="5"/>
      <c r="B68" s="5"/>
      <c r="C68" s="5"/>
      <c r="D68" s="5"/>
      <c r="E68" s="5">
        <f t="shared" si="0"/>
        <v>0</v>
      </c>
    </row>
    <row r="69" spans="1:5" ht="15.75" x14ac:dyDescent="0.5">
      <c r="A69" s="5"/>
      <c r="B69" s="5"/>
      <c r="C69" s="5"/>
      <c r="D69" s="5"/>
      <c r="E69" s="5">
        <f t="shared" si="0"/>
        <v>0</v>
      </c>
    </row>
    <row r="70" spans="1:5" ht="15.75" x14ac:dyDescent="0.5">
      <c r="A70" s="5" t="s">
        <v>26</v>
      </c>
      <c r="B70" s="5" t="s">
        <v>70</v>
      </c>
      <c r="C70" s="5"/>
      <c r="D70" s="5"/>
      <c r="E70" s="5">
        <f t="shared" ref="E70:E111" si="1">IFERROR(C70*D70, 0)</f>
        <v>0</v>
      </c>
    </row>
    <row r="71" spans="1:5" ht="15.75" x14ac:dyDescent="0.5">
      <c r="A71" s="5"/>
      <c r="B71" s="5"/>
      <c r="C71" s="5"/>
      <c r="D71" s="5"/>
      <c r="E71" s="5">
        <f t="shared" si="1"/>
        <v>0</v>
      </c>
    </row>
    <row r="72" spans="1:5" ht="15.75" x14ac:dyDescent="0.5">
      <c r="A72" s="5"/>
      <c r="B72" s="5"/>
      <c r="C72" s="5"/>
      <c r="D72" s="5"/>
      <c r="E72" s="5">
        <f t="shared" si="1"/>
        <v>0</v>
      </c>
    </row>
    <row r="73" spans="1:5" ht="15.75" x14ac:dyDescent="0.5">
      <c r="A73" s="5"/>
      <c r="B73" s="5"/>
      <c r="C73" s="5"/>
      <c r="D73" s="5"/>
      <c r="E73" s="5">
        <f t="shared" si="1"/>
        <v>0</v>
      </c>
    </row>
    <row r="74" spans="1:5" ht="15.75" x14ac:dyDescent="0.5">
      <c r="A74" s="5"/>
      <c r="B74" s="5"/>
      <c r="C74" s="5"/>
      <c r="D74" s="5"/>
      <c r="E74" s="5">
        <f t="shared" si="1"/>
        <v>0</v>
      </c>
    </row>
    <row r="75" spans="1:5" ht="15.75" x14ac:dyDescent="0.5">
      <c r="A75" s="5"/>
      <c r="B75" s="5"/>
      <c r="C75" s="5"/>
      <c r="D75" s="5"/>
      <c r="E75" s="5">
        <f t="shared" si="1"/>
        <v>0</v>
      </c>
    </row>
    <row r="76" spans="1:5" ht="15.75" x14ac:dyDescent="0.5">
      <c r="A76" s="5"/>
      <c r="B76" s="5"/>
      <c r="C76" s="5"/>
      <c r="D76" s="5"/>
      <c r="E76" s="5">
        <f t="shared" si="1"/>
        <v>0</v>
      </c>
    </row>
    <row r="77" spans="1:5" ht="15.75" x14ac:dyDescent="0.5">
      <c r="A77" s="5" t="s">
        <v>26</v>
      </c>
      <c r="B77" s="5" t="s">
        <v>71</v>
      </c>
      <c r="C77" s="5"/>
      <c r="D77" s="5"/>
      <c r="E77" s="5">
        <f t="shared" si="1"/>
        <v>0</v>
      </c>
    </row>
    <row r="78" spans="1:5" ht="15.75" x14ac:dyDescent="0.5">
      <c r="A78" s="5"/>
      <c r="B78" s="7" t="s">
        <v>72</v>
      </c>
      <c r="C78" s="7">
        <v>4</v>
      </c>
      <c r="D78" s="5">
        <v>3</v>
      </c>
      <c r="E78" s="5">
        <f t="shared" si="1"/>
        <v>12</v>
      </c>
    </row>
    <row r="79" spans="1:5" ht="15.75" x14ac:dyDescent="0.5">
      <c r="A79" s="5"/>
      <c r="B79" s="7" t="s">
        <v>73</v>
      </c>
      <c r="C79" s="7">
        <v>4</v>
      </c>
      <c r="D79" s="5">
        <v>3</v>
      </c>
      <c r="E79" s="5">
        <f t="shared" si="1"/>
        <v>12</v>
      </c>
    </row>
    <row r="80" spans="1:5" ht="15.75" x14ac:dyDescent="0.5">
      <c r="A80" s="5"/>
      <c r="B80" s="7" t="s">
        <v>74</v>
      </c>
      <c r="C80" s="7">
        <v>1.5</v>
      </c>
      <c r="D80" s="5">
        <v>3.7</v>
      </c>
      <c r="E80" s="5">
        <f t="shared" si="1"/>
        <v>5.5500000000000007</v>
      </c>
    </row>
    <row r="81" spans="1:5" ht="15.75" x14ac:dyDescent="0.5">
      <c r="A81" s="5"/>
      <c r="B81" s="5"/>
      <c r="C81" s="5"/>
      <c r="D81" s="5"/>
      <c r="E81" s="5">
        <f t="shared" si="1"/>
        <v>0</v>
      </c>
    </row>
    <row r="82" spans="1:5" ht="15.75" x14ac:dyDescent="0.5">
      <c r="A82" s="5"/>
      <c r="B82" s="5"/>
      <c r="C82" s="5"/>
      <c r="D82" s="5"/>
      <c r="E82" s="5">
        <f t="shared" si="1"/>
        <v>0</v>
      </c>
    </row>
    <row r="83" spans="1:5" ht="15.75" x14ac:dyDescent="0.5">
      <c r="A83" s="5"/>
      <c r="B83" s="5"/>
      <c r="C83" s="8"/>
      <c r="D83" s="5"/>
      <c r="E83" s="5">
        <f t="shared" si="1"/>
        <v>0</v>
      </c>
    </row>
    <row r="84" spans="1:5" ht="15.75" x14ac:dyDescent="0.5">
      <c r="A84" s="5"/>
      <c r="B84" s="5"/>
      <c r="C84" s="5"/>
      <c r="D84" s="5"/>
      <c r="E84" s="5">
        <f t="shared" si="1"/>
        <v>0</v>
      </c>
    </row>
    <row r="85" spans="1:5" ht="15.75" x14ac:dyDescent="0.5">
      <c r="A85" s="5" t="s">
        <v>26</v>
      </c>
      <c r="B85" s="5" t="s">
        <v>75</v>
      </c>
      <c r="C85" s="8"/>
      <c r="D85" s="5"/>
      <c r="E85" s="5">
        <f t="shared" si="1"/>
        <v>0</v>
      </c>
    </row>
    <row r="86" spans="1:5" ht="15.75" x14ac:dyDescent="0.5">
      <c r="A86" s="5"/>
      <c r="B86" s="7" t="s">
        <v>76</v>
      </c>
      <c r="C86" s="7">
        <v>4</v>
      </c>
      <c r="D86" s="5">
        <v>3.7</v>
      </c>
      <c r="E86" s="5">
        <f t="shared" si="1"/>
        <v>14.8</v>
      </c>
    </row>
    <row r="87" spans="1:5" ht="15.75" x14ac:dyDescent="0.5">
      <c r="A87" s="5"/>
      <c r="B87" s="5" t="s">
        <v>77</v>
      </c>
      <c r="C87" s="5">
        <v>3</v>
      </c>
      <c r="D87" s="5">
        <v>4</v>
      </c>
      <c r="E87" s="5">
        <f t="shared" si="1"/>
        <v>12</v>
      </c>
    </row>
    <row r="88" spans="1:5" ht="15.75" x14ac:dyDescent="0.5">
      <c r="A88" s="5"/>
      <c r="B88" s="5" t="s">
        <v>78</v>
      </c>
      <c r="C88" s="5">
        <v>3</v>
      </c>
      <c r="D88" s="5">
        <v>4</v>
      </c>
      <c r="E88" s="5">
        <f t="shared" si="1"/>
        <v>12</v>
      </c>
    </row>
    <row r="89" spans="1:5" ht="15.75" x14ac:dyDescent="0.5">
      <c r="A89" s="5"/>
      <c r="B89" s="5"/>
      <c r="C89" s="5"/>
      <c r="D89" s="5"/>
      <c r="E89" s="5">
        <f t="shared" si="1"/>
        <v>0</v>
      </c>
    </row>
    <row r="90" spans="1:5" ht="15.75" x14ac:dyDescent="0.5">
      <c r="A90" s="5"/>
      <c r="B90" s="7"/>
      <c r="C90" s="9"/>
      <c r="D90" s="5"/>
      <c r="E90" s="5">
        <f t="shared" si="1"/>
        <v>0</v>
      </c>
    </row>
    <row r="91" spans="1:5" ht="15.75" x14ac:dyDescent="0.5">
      <c r="A91" s="5" t="s">
        <v>79</v>
      </c>
      <c r="B91" s="7" t="s">
        <v>80</v>
      </c>
      <c r="C91" s="9"/>
      <c r="D91" s="5"/>
      <c r="E91" s="5">
        <f t="shared" si="1"/>
        <v>0</v>
      </c>
    </row>
    <row r="92" spans="1:5" ht="15.75" x14ac:dyDescent="0.5">
      <c r="A92" s="5"/>
      <c r="B92" s="7" t="s">
        <v>81</v>
      </c>
      <c r="C92" s="9">
        <v>4</v>
      </c>
      <c r="D92" s="5">
        <v>3.3</v>
      </c>
      <c r="E92" s="5">
        <f t="shared" si="1"/>
        <v>13.2</v>
      </c>
    </row>
    <row r="93" spans="1:5" ht="15.75" x14ac:dyDescent="0.5">
      <c r="A93" s="5"/>
      <c r="B93" s="7"/>
      <c r="C93" s="9"/>
      <c r="D93" s="5"/>
      <c r="E93" s="5">
        <f t="shared" si="1"/>
        <v>0</v>
      </c>
    </row>
    <row r="94" spans="1:5" ht="15.75" x14ac:dyDescent="0.5">
      <c r="A94" s="5"/>
      <c r="B94" s="7"/>
      <c r="C94" s="9"/>
      <c r="D94" s="5"/>
      <c r="E94" s="5">
        <f t="shared" si="1"/>
        <v>0</v>
      </c>
    </row>
    <row r="95" spans="1:5" ht="15.75" x14ac:dyDescent="0.5">
      <c r="A95" s="5"/>
      <c r="B95" s="7"/>
      <c r="C95" s="9"/>
      <c r="D95" s="5"/>
      <c r="E95" s="5">
        <f t="shared" si="1"/>
        <v>0</v>
      </c>
    </row>
    <row r="96" spans="1:5" ht="15.75" x14ac:dyDescent="0.5">
      <c r="A96" s="5"/>
      <c r="B96" s="7"/>
      <c r="C96" s="9"/>
      <c r="D96" s="5"/>
      <c r="E96" s="5">
        <f t="shared" si="1"/>
        <v>0</v>
      </c>
    </row>
    <row r="97" spans="1:5" ht="15.75" x14ac:dyDescent="0.5">
      <c r="A97" s="5"/>
      <c r="B97" s="7"/>
      <c r="C97" s="9"/>
      <c r="D97" s="5"/>
      <c r="E97" s="5">
        <f t="shared" si="1"/>
        <v>0</v>
      </c>
    </row>
    <row r="98" spans="1:5" ht="15.75" x14ac:dyDescent="0.5">
      <c r="A98" s="5" t="s">
        <v>82</v>
      </c>
      <c r="B98" s="7" t="s">
        <v>83</v>
      </c>
      <c r="C98" s="9"/>
      <c r="D98" s="5"/>
      <c r="E98" s="5">
        <f t="shared" si="1"/>
        <v>0</v>
      </c>
    </row>
    <row r="99" spans="1:5" ht="15.75" x14ac:dyDescent="0.5">
      <c r="A99" s="5"/>
      <c r="B99" s="7" t="s">
        <v>8</v>
      </c>
      <c r="C99" s="9"/>
      <c r="D99" s="5"/>
      <c r="E99" s="5">
        <f t="shared" si="1"/>
        <v>0</v>
      </c>
    </row>
    <row r="100" spans="1:5" ht="15.75" x14ac:dyDescent="0.5">
      <c r="A100" s="5"/>
      <c r="B100" s="7" t="s">
        <v>11</v>
      </c>
      <c r="C100" s="9"/>
      <c r="D100" s="5"/>
      <c r="E100" s="5">
        <f t="shared" si="1"/>
        <v>0</v>
      </c>
    </row>
    <row r="101" spans="1:5" ht="15.75" x14ac:dyDescent="0.5">
      <c r="A101" s="5"/>
      <c r="B101" s="7" t="s">
        <v>4</v>
      </c>
      <c r="C101" s="9"/>
      <c r="D101" s="5"/>
      <c r="E101" s="5">
        <f t="shared" si="1"/>
        <v>0</v>
      </c>
    </row>
    <row r="102" spans="1:5" ht="15.75" x14ac:dyDescent="0.5">
      <c r="A102" s="5"/>
      <c r="B102" s="7" t="s">
        <v>84</v>
      </c>
      <c r="C102" s="7"/>
      <c r="D102" s="5"/>
      <c r="E102" s="5">
        <f t="shared" si="1"/>
        <v>0</v>
      </c>
    </row>
    <row r="103" spans="1:5" ht="15.75" x14ac:dyDescent="0.5">
      <c r="A103" s="5"/>
      <c r="B103" s="7"/>
      <c r="C103" s="5"/>
      <c r="D103" s="5"/>
      <c r="E103" s="5">
        <f t="shared" si="1"/>
        <v>0</v>
      </c>
    </row>
    <row r="104" spans="1:5" ht="15.75" x14ac:dyDescent="0.5">
      <c r="A104" s="5" t="s">
        <v>85</v>
      </c>
      <c r="B104" s="7" t="s">
        <v>86</v>
      </c>
      <c r="C104" s="9"/>
      <c r="D104" s="5"/>
      <c r="E104" s="5">
        <f t="shared" si="1"/>
        <v>0</v>
      </c>
    </row>
    <row r="105" spans="1:5" ht="15.75" x14ac:dyDescent="0.5">
      <c r="A105" s="5"/>
      <c r="B105" s="7"/>
      <c r="C105" s="9"/>
      <c r="D105" s="5"/>
      <c r="E105" s="5">
        <f t="shared" si="1"/>
        <v>0</v>
      </c>
    </row>
    <row r="106" spans="1:5" ht="15.75" x14ac:dyDescent="0.5">
      <c r="A106" s="5"/>
      <c r="B106" s="7" t="s">
        <v>87</v>
      </c>
      <c r="C106" s="9"/>
      <c r="D106" s="5"/>
      <c r="E106" s="5">
        <f t="shared" si="1"/>
        <v>0</v>
      </c>
    </row>
    <row r="107" spans="1:5" ht="15.75" x14ac:dyDescent="0.5">
      <c r="A107" s="5"/>
      <c r="B107" s="7" t="s">
        <v>88</v>
      </c>
      <c r="C107" s="7"/>
      <c r="D107" s="5"/>
      <c r="E107" s="5">
        <f t="shared" si="1"/>
        <v>0</v>
      </c>
    </row>
    <row r="108" spans="1:5" ht="15.75" x14ac:dyDescent="0.5">
      <c r="A108" s="5"/>
      <c r="B108" s="7" t="s">
        <v>89</v>
      </c>
      <c r="C108" s="9"/>
      <c r="D108" s="5"/>
      <c r="E108" s="5">
        <f t="shared" si="1"/>
        <v>0</v>
      </c>
    </row>
    <row r="109" spans="1:5" ht="15.75" x14ac:dyDescent="0.5">
      <c r="A109" s="5"/>
      <c r="B109" s="7"/>
      <c r="C109" s="9"/>
      <c r="D109" s="5"/>
      <c r="E109" s="5">
        <f t="shared" si="1"/>
        <v>0</v>
      </c>
    </row>
    <row r="110" spans="1:5" ht="15.75" x14ac:dyDescent="0.5">
      <c r="B110" s="7"/>
      <c r="C110" s="9"/>
    </row>
    <row r="111" spans="1:5" ht="15.75" x14ac:dyDescent="0.5">
      <c r="A111" t="s">
        <v>90</v>
      </c>
      <c r="B111" s="7"/>
      <c r="C11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" sqref="B4"/>
    </sheetView>
  </sheetViews>
  <sheetFormatPr defaultRowHeight="14.25" x14ac:dyDescent="0.45"/>
  <sheetData>
    <row r="1" spans="1:9" x14ac:dyDescent="0.45">
      <c r="A1" t="s">
        <v>91</v>
      </c>
      <c r="B1" t="s">
        <v>92</v>
      </c>
      <c r="C1" t="s">
        <v>93</v>
      </c>
      <c r="D1" t="s">
        <v>94</v>
      </c>
      <c r="E1" t="s">
        <v>95</v>
      </c>
      <c r="G1" t="s">
        <v>97</v>
      </c>
      <c r="I1" t="s">
        <v>99</v>
      </c>
    </row>
    <row r="2" spans="1:9" x14ac:dyDescent="0.45">
      <c r="A2" t="s">
        <v>96</v>
      </c>
      <c r="G2" s="1">
        <f ca="1">SUM(A3:E3)/I2</f>
        <v>0.8571428571428571</v>
      </c>
      <c r="I2">
        <f ca="1">IF(WEEKDAY(TODAY())=2,A6,IF(WEEKDAY(TODAY())=3,B6,IF(WEEKDAY(TODAY())=4,C6,IF(WEEKDAY(TODAY())=5,D6, E6))))</f>
        <v>7</v>
      </c>
    </row>
    <row r="3" spans="1:9" x14ac:dyDescent="0.45">
      <c r="A3">
        <v>3</v>
      </c>
      <c r="B3">
        <v>0</v>
      </c>
      <c r="C3">
        <v>3</v>
      </c>
    </row>
    <row r="5" spans="1:9" x14ac:dyDescent="0.45">
      <c r="A5" t="s">
        <v>98</v>
      </c>
    </row>
    <row r="6" spans="1:9" x14ac:dyDescent="0.45">
      <c r="A6">
        <v>3</v>
      </c>
      <c r="B6">
        <v>4</v>
      </c>
      <c r="C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3" sqref="D3"/>
    </sheetView>
  </sheetViews>
  <sheetFormatPr defaultRowHeight="14.25" x14ac:dyDescent="0.45"/>
  <sheetData>
    <row r="1" spans="1:13" x14ac:dyDescent="0.45">
      <c r="A1" t="s">
        <v>100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45">
      <c r="A2">
        <v>0</v>
      </c>
      <c r="B2">
        <v>0</v>
      </c>
      <c r="C2">
        <v>30</v>
      </c>
      <c r="D2">
        <v>60</v>
      </c>
      <c r="I2">
        <f>SUM(A2:G2)</f>
        <v>90</v>
      </c>
      <c r="J2">
        <f ca="1">WEEKDAY(TODAY())</f>
        <v>4</v>
      </c>
      <c r="K2">
        <v>30</v>
      </c>
      <c r="L2">
        <f ca="1">J2*K2</f>
        <v>120</v>
      </c>
      <c r="M2" s="1">
        <f ca="1">I2/L2</f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2" sqref="B12"/>
    </sheetView>
  </sheetViews>
  <sheetFormatPr defaultRowHeight="14.25" x14ac:dyDescent="0.45"/>
  <cols>
    <col min="1" max="1" width="13.33203125" customWidth="1"/>
    <col min="5" max="5" width="19.19921875" customWidth="1"/>
    <col min="6" max="6" width="25.33203125" customWidth="1"/>
  </cols>
  <sheetData>
    <row r="1" spans="1:7" x14ac:dyDescent="0.45">
      <c r="A1" t="s">
        <v>0</v>
      </c>
      <c r="B1" t="s">
        <v>1</v>
      </c>
      <c r="C1" t="s">
        <v>2</v>
      </c>
      <c r="E1" t="s">
        <v>13</v>
      </c>
      <c r="F1" t="s">
        <v>14</v>
      </c>
      <c r="G1" t="s">
        <v>15</v>
      </c>
    </row>
    <row r="2" spans="1:7" x14ac:dyDescent="0.45">
      <c r="A2" t="s">
        <v>3</v>
      </c>
      <c r="B2" t="s">
        <v>4</v>
      </c>
      <c r="C2">
        <v>1</v>
      </c>
      <c r="E2">
        <f>SUM(C2:C1048576)</f>
        <v>6</v>
      </c>
      <c r="F2">
        <f>SUM(C2:C1048576)</f>
        <v>6</v>
      </c>
      <c r="G2" s="1">
        <f>F2/E2</f>
        <v>1</v>
      </c>
    </row>
    <row r="3" spans="1:7" x14ac:dyDescent="0.45">
      <c r="A3" t="s">
        <v>5</v>
      </c>
      <c r="B3" t="s">
        <v>6</v>
      </c>
      <c r="C3">
        <v>1</v>
      </c>
      <c r="G3" s="1"/>
    </row>
    <row r="4" spans="1:7" x14ac:dyDescent="0.45">
      <c r="A4" t="s">
        <v>7</v>
      </c>
      <c r="B4" t="s">
        <v>8</v>
      </c>
      <c r="C4">
        <v>1</v>
      </c>
    </row>
    <row r="5" spans="1:7" x14ac:dyDescent="0.45">
      <c r="A5" t="s">
        <v>9</v>
      </c>
      <c r="B5" t="s">
        <v>8</v>
      </c>
      <c r="C5">
        <v>1</v>
      </c>
    </row>
    <row r="6" spans="1:7" x14ac:dyDescent="0.45">
      <c r="A6" t="s">
        <v>10</v>
      </c>
      <c r="B6" t="s">
        <v>8</v>
      </c>
      <c r="C6">
        <v>1</v>
      </c>
    </row>
    <row r="7" spans="1:7" x14ac:dyDescent="0.45">
      <c r="A7" t="s">
        <v>12</v>
      </c>
      <c r="B7" t="s">
        <v>11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ScoreCard</vt:lpstr>
      <vt:lpstr>MIST 4630</vt:lpstr>
      <vt:lpstr>MIST 5740</vt:lpstr>
      <vt:lpstr>MIST 5620</vt:lpstr>
      <vt:lpstr>ANTH 4540</vt:lpstr>
      <vt:lpstr>Overall GPA</vt:lpstr>
      <vt:lpstr>Class Attendance</vt:lpstr>
      <vt:lpstr>StudyTime</vt:lpstr>
      <vt:lpstr>AssignmentsOnTime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Vollkommer</dc:creator>
  <cp:lastModifiedBy>Matthew Vollkommer</cp:lastModifiedBy>
  <dcterms:created xsi:type="dcterms:W3CDTF">2014-09-10T21:15:39Z</dcterms:created>
  <dcterms:modified xsi:type="dcterms:W3CDTF">2014-09-10T23:35:22Z</dcterms:modified>
</cp:coreProperties>
</file>