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"/>
    </mc:Choice>
  </mc:AlternateContent>
  <xr:revisionPtr revIDLastSave="0" documentId="13_ncr:40009_{F86EE014-BFF0-4A43-A66E-21AA2B17F271}" xr6:coauthVersionLast="47" xr6:coauthVersionMax="47" xr10:uidLastSave="{00000000-0000-0000-0000-000000000000}"/>
  <bookViews>
    <workbookView xWindow="40" yWindow="560" windowWidth="35840" windowHeight="20260"/>
  </bookViews>
  <sheets>
    <sheet name="Jeu" sheetId="1" r:id="rId1"/>
    <sheet name="Alea" sheetId="3" state="hidden" r:id="rId2"/>
    <sheet name="Data" sheetId="2" state="hidden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7" i="1" l="1"/>
  <c r="K58" i="3" a="1"/>
  <c r="K58" i="3" s="1"/>
  <c r="J58" i="3" a="1"/>
  <c r="J58" i="3" s="1"/>
  <c r="I58" i="3" a="1"/>
  <c r="I58" i="3" s="1"/>
  <c r="H58" i="3" a="1"/>
  <c r="H58" i="3" s="1"/>
  <c r="G58" i="3" a="1"/>
  <c r="G58" i="3" s="1"/>
  <c r="F58" i="3" a="1"/>
  <c r="F58" i="3" s="1"/>
  <c r="E58" i="3" a="1"/>
  <c r="E58" i="3" s="1"/>
  <c r="D58" i="3" a="1"/>
  <c r="D58" i="3" s="1"/>
  <c r="C58" i="3" a="1"/>
  <c r="C58" i="3" s="1"/>
  <c r="B58" i="3" a="1"/>
  <c r="B58" i="3" s="1"/>
  <c r="K57" i="3" a="1"/>
  <c r="K57" i="3" s="1"/>
  <c r="J57" i="3" a="1"/>
  <c r="J57" i="3" s="1"/>
  <c r="I57" i="3" a="1"/>
  <c r="I57" i="3" s="1"/>
  <c r="H57" i="3" a="1"/>
  <c r="H57" i="3" s="1"/>
  <c r="G57" i="3" a="1"/>
  <c r="G57" i="3" s="1"/>
  <c r="F57" i="3" a="1"/>
  <c r="F57" i="3" s="1"/>
  <c r="E57" i="3" a="1"/>
  <c r="E57" i="3" s="1"/>
  <c r="D57" i="3" a="1"/>
  <c r="D57" i="3" s="1"/>
  <c r="C57" i="3" a="1"/>
  <c r="C57" i="3" s="1"/>
  <c r="B57" i="3" a="1"/>
  <c r="B57" i="3" s="1"/>
  <c r="K56" i="3" a="1"/>
  <c r="K56" i="3" s="1"/>
  <c r="J56" i="3" a="1"/>
  <c r="J56" i="3" s="1"/>
  <c r="I56" i="3" a="1"/>
  <c r="I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C56" i="3" a="1"/>
  <c r="C56" i="3" s="1"/>
  <c r="B56" i="3" a="1"/>
  <c r="B56" i="3" s="1"/>
  <c r="K55" i="3" a="1"/>
  <c r="K55" i="3" s="1"/>
  <c r="J55" i="3" a="1"/>
  <c r="J55" i="3" s="1"/>
  <c r="I55" i="3" a="1"/>
  <c r="I55" i="3" s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C55" i="3" a="1"/>
  <c r="C55" i="3" s="1"/>
  <c r="B55" i="3" a="1"/>
  <c r="B55" i="3" s="1"/>
  <c r="K54" i="3" a="1"/>
  <c r="K54" i="3" s="1"/>
  <c r="J54" i="3" a="1"/>
  <c r="J54" i="3" s="1"/>
  <c r="I54" i="3" a="1"/>
  <c r="I54" i="3" s="1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C54" i="3" a="1"/>
  <c r="C54" i="3" s="1"/>
  <c r="B54" i="3" a="1"/>
  <c r="B54" i="3" s="1"/>
  <c r="K49" i="3" a="1"/>
  <c r="K49" i="3" s="1"/>
  <c r="J49" i="3" a="1"/>
  <c r="J49" i="3" s="1"/>
  <c r="I49" i="3" a="1"/>
  <c r="I49" i="3" s="1"/>
  <c r="H49" i="3" a="1"/>
  <c r="H49" i="3" s="1"/>
  <c r="G49" i="3" a="1"/>
  <c r="G49" i="3" s="1"/>
  <c r="F49" i="3" a="1"/>
  <c r="F49" i="3" s="1"/>
  <c r="E49" i="3" a="1"/>
  <c r="E49" i="3" s="1"/>
  <c r="D49" i="3" a="1"/>
  <c r="D49" i="3" s="1"/>
  <c r="C49" i="3" a="1"/>
  <c r="C49" i="3" s="1"/>
  <c r="B49" i="3" a="1"/>
  <c r="B49" i="3" s="1"/>
  <c r="K48" i="3" a="1"/>
  <c r="K48" i="3" s="1"/>
  <c r="J48" i="3" a="1"/>
  <c r="J48" i="3" s="1"/>
  <c r="I48" i="3" a="1"/>
  <c r="I48" i="3" s="1"/>
  <c r="H48" i="3" a="1"/>
  <c r="H48" i="3" s="1"/>
  <c r="G48" i="3" a="1"/>
  <c r="G48" i="3" s="1"/>
  <c r="F48" i="3" a="1"/>
  <c r="F48" i="3" s="1"/>
  <c r="E48" i="3" a="1"/>
  <c r="E48" i="3" s="1"/>
  <c r="D48" i="3" a="1"/>
  <c r="D48" i="3" s="1"/>
  <c r="C48" i="3" a="1"/>
  <c r="C48" i="3" s="1"/>
  <c r="B48" i="3" a="1"/>
  <c r="B48" i="3" s="1"/>
  <c r="K47" i="3" a="1"/>
  <c r="K47" i="3" s="1"/>
  <c r="J47" i="3" a="1"/>
  <c r="J47" i="3" s="1"/>
  <c r="I47" i="3" a="1"/>
  <c r="I47" i="3" s="1"/>
  <c r="H47" i="3" a="1"/>
  <c r="H47" i="3" s="1"/>
  <c r="G47" i="3" a="1"/>
  <c r="G47" i="3" s="1"/>
  <c r="F47" i="3" a="1"/>
  <c r="F47" i="3" s="1"/>
  <c r="E47" i="3" a="1"/>
  <c r="E47" i="3" s="1"/>
  <c r="D47" i="3" a="1"/>
  <c r="D47" i="3" s="1"/>
  <c r="C47" i="3" a="1"/>
  <c r="C47" i="3" s="1"/>
  <c r="B47" i="3" a="1"/>
  <c r="B47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6" i="3" a="1"/>
  <c r="F46" i="3" s="1"/>
  <c r="E46" i="3" a="1"/>
  <c r="E46" i="3" s="1"/>
  <c r="D46" i="3" a="1"/>
  <c r="D46" i="3" s="1"/>
  <c r="C46" i="3" a="1"/>
  <c r="C46" i="3" s="1"/>
  <c r="B46" i="3" a="1"/>
  <c r="B46" i="3" s="1"/>
  <c r="K45" i="3" a="1"/>
  <c r="K45" i="3" s="1"/>
  <c r="J45" i="3" a="1"/>
  <c r="J45" i="3" s="1"/>
  <c r="I45" i="3" a="1"/>
  <c r="I45" i="3" s="1"/>
  <c r="H45" i="3" a="1"/>
  <c r="H45" i="3" s="1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B45" i="3" a="1"/>
  <c r="B45" i="3" s="1"/>
  <c r="X27" i="1"/>
  <c r="R27" i="1"/>
  <c r="V26" i="1"/>
  <c r="U26" i="1"/>
  <c r="U27" i="1" s="1"/>
  <c r="P26" i="1"/>
  <c r="AA25" i="1"/>
  <c r="AB25" i="1" s="1"/>
  <c r="W25" i="1"/>
  <c r="W27" i="1" s="1"/>
  <c r="T25" i="1"/>
  <c r="S25" i="1"/>
  <c r="S26" i="1" s="1"/>
  <c r="Q25" i="1"/>
  <c r="Q27" i="1" s="1"/>
  <c r="X22" i="1"/>
  <c r="S22" i="1"/>
  <c r="R22" i="1"/>
  <c r="V21" i="1"/>
  <c r="V22" i="1" s="1"/>
  <c r="T21" i="1"/>
  <c r="AA20" i="1"/>
  <c r="AA21" i="1" s="1"/>
  <c r="AA22" i="1" s="1"/>
  <c r="AB22" i="1" s="1"/>
  <c r="W20" i="1"/>
  <c r="W22" i="1" s="1"/>
  <c r="U20" i="1"/>
  <c r="U21" i="1" s="1"/>
  <c r="Q20" i="1"/>
  <c r="Q22" i="1" s="1"/>
  <c r="P20" i="1"/>
  <c r="AA15" i="1"/>
  <c r="AA16" i="1" s="1"/>
  <c r="AA17" i="1" s="1"/>
  <c r="AB17" i="1" s="1"/>
  <c r="AA10" i="1"/>
  <c r="AA11" i="1" s="1"/>
  <c r="AA12" i="1" s="1"/>
  <c r="AB12" i="1" s="1"/>
  <c r="AA5" i="1"/>
  <c r="AA6" i="1" s="1"/>
  <c r="AA7" i="1" s="1"/>
  <c r="AB7" i="1" s="1"/>
  <c r="X15" i="1"/>
  <c r="X12" i="1"/>
  <c r="X7" i="1"/>
  <c r="W16" i="1"/>
  <c r="W17" i="1" s="1"/>
  <c r="W10" i="1"/>
  <c r="W12" i="1" s="1"/>
  <c r="W5" i="1"/>
  <c r="W7" i="1" s="1"/>
  <c r="V6" i="1"/>
  <c r="V7" i="1" s="1"/>
  <c r="V16" i="1"/>
  <c r="V11" i="1"/>
  <c r="U17" i="1"/>
  <c r="U15" i="1"/>
  <c r="U11" i="1"/>
  <c r="U12" i="1" s="1"/>
  <c r="U5" i="1"/>
  <c r="U6" i="1" s="1"/>
  <c r="T15" i="1"/>
  <c r="T17" i="1" s="1"/>
  <c r="T10" i="1"/>
  <c r="T6" i="1"/>
  <c r="S16" i="1"/>
  <c r="S17" i="1" s="1"/>
  <c r="S10" i="1"/>
  <c r="S11" i="1" s="1"/>
  <c r="S7" i="1"/>
  <c r="R17" i="1"/>
  <c r="R12" i="1"/>
  <c r="R7" i="1"/>
  <c r="Q10" i="1"/>
  <c r="Q12" i="1" s="1"/>
  <c r="Q5" i="1"/>
  <c r="Q7" i="1" s="1"/>
  <c r="P16" i="1"/>
  <c r="P17" i="1" s="1"/>
  <c r="Q15" i="1"/>
  <c r="P11" i="1"/>
  <c r="P5" i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3" i="3"/>
  <c r="C3" i="3"/>
  <c r="B21" i="3" a="1"/>
  <c r="B21" i="3" s="1"/>
  <c r="B37" i="3" a="1"/>
  <c r="B37" i="3" s="1"/>
  <c r="B19" i="3" a="1"/>
  <c r="B19" i="3" s="1"/>
  <c r="C37" i="3" a="1"/>
  <c r="C37" i="3" s="1"/>
  <c r="E3" i="3"/>
  <c r="E20" i="3" s="1" a="1"/>
  <c r="E20" i="3" s="1"/>
  <c r="F3" i="3"/>
  <c r="F31" i="3" s="1" a="1"/>
  <c r="F31" i="3" s="1"/>
  <c r="G3" i="3"/>
  <c r="G21" i="3" s="1" a="1"/>
  <c r="G21" i="3" s="1"/>
  <c r="H3" i="3"/>
  <c r="H21" i="3" s="1" a="1"/>
  <c r="H21" i="3" s="1"/>
  <c r="I3" i="3"/>
  <c r="I22" i="3" s="1" a="1"/>
  <c r="I22" i="3" s="1"/>
  <c r="J3" i="3"/>
  <c r="J18" i="3" s="1" a="1"/>
  <c r="J18" i="3" s="1"/>
  <c r="K3" i="3"/>
  <c r="K29" i="3" s="1" a="1"/>
  <c r="K29" i="3" s="1"/>
  <c r="B3" i="3"/>
  <c r="B29" i="3" s="1" a="1"/>
  <c r="B29" i="3" s="1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F2" i="2"/>
  <c r="F3" i="2" s="1"/>
  <c r="E2" i="2"/>
  <c r="H1" i="2"/>
  <c r="G1" i="2"/>
  <c r="D60" i="3" l="1"/>
  <c r="D59" i="3"/>
  <c r="D51" i="3"/>
  <c r="D50" i="3"/>
  <c r="AA26" i="1"/>
  <c r="AB20" i="1"/>
  <c r="AB21" i="1"/>
  <c r="AB15" i="1"/>
  <c r="AB16" i="1"/>
  <c r="AB10" i="1"/>
  <c r="AB11" i="1"/>
  <c r="AB6" i="1"/>
  <c r="AB5" i="1"/>
  <c r="F18" i="3" a="1"/>
  <c r="F18" i="3" s="1"/>
  <c r="C30" i="3" a="1"/>
  <c r="C30" i="3" s="1"/>
  <c r="J27" i="3" a="1"/>
  <c r="J27" i="3" s="1"/>
  <c r="I29" i="3" a="1"/>
  <c r="I29" i="3" s="1"/>
  <c r="H39" i="3" a="1"/>
  <c r="H39" i="3" s="1"/>
  <c r="F36" i="3" a="1"/>
  <c r="F36" i="3" s="1"/>
  <c r="G39" i="3" a="1"/>
  <c r="G39" i="3" s="1"/>
  <c r="F39" i="3" a="1"/>
  <c r="F39" i="3" s="1"/>
  <c r="J29" i="3" a="1"/>
  <c r="J29" i="3" s="1"/>
  <c r="F37" i="3" a="1"/>
  <c r="F37" i="3" s="1"/>
  <c r="H22" i="3" a="1"/>
  <c r="H22" i="3" s="1"/>
  <c r="I38" i="3" a="1"/>
  <c r="I38" i="3" s="1"/>
  <c r="I18" i="3" a="1"/>
  <c r="I18" i="3" s="1"/>
  <c r="G22" i="3" a="1"/>
  <c r="G22" i="3" s="1"/>
  <c r="H38" i="3" a="1"/>
  <c r="H38" i="3" s="1"/>
  <c r="H18" i="3" a="1"/>
  <c r="H18" i="3" s="1"/>
  <c r="F22" i="3" a="1"/>
  <c r="F22" i="3" s="1"/>
  <c r="G38" i="3" a="1"/>
  <c r="G38" i="3" s="1"/>
  <c r="G18" i="3" a="1"/>
  <c r="G18" i="3" s="1"/>
  <c r="F21" i="3" a="1"/>
  <c r="F21" i="3" s="1"/>
  <c r="F38" i="3" a="1"/>
  <c r="F38" i="3" s="1"/>
  <c r="C19" i="3" a="1"/>
  <c r="C19" i="3" s="1"/>
  <c r="E21" i="3" a="1"/>
  <c r="E21" i="3" s="1"/>
  <c r="E40" i="3" a="1"/>
  <c r="E40" i="3" s="1"/>
  <c r="B18" i="3" a="1"/>
  <c r="B18" i="3" s="1"/>
  <c r="B27" i="3" a="1"/>
  <c r="B27" i="3" s="1"/>
  <c r="C21" i="3" a="1"/>
  <c r="C21" i="3" s="1"/>
  <c r="C29" i="3" a="1"/>
  <c r="C29" i="3" s="1"/>
  <c r="C40" i="3" a="1"/>
  <c r="C40" i="3" s="1"/>
  <c r="E39" i="3" a="1"/>
  <c r="E39" i="3" s="1"/>
  <c r="K40" i="3" a="1"/>
  <c r="K40" i="3" s="1"/>
  <c r="B40" i="3" a="1"/>
  <c r="B40" i="3" s="1"/>
  <c r="C27" i="3" a="1"/>
  <c r="C27" i="3" s="1"/>
  <c r="B28" i="3" a="1"/>
  <c r="B28" i="3" s="1"/>
  <c r="B20" i="3" a="1"/>
  <c r="B20" i="3" s="1"/>
  <c r="J40" i="3" a="1"/>
  <c r="J40" i="3" s="1"/>
  <c r="K39" i="3" a="1"/>
  <c r="K39" i="3" s="1"/>
  <c r="C39" i="3" a="1"/>
  <c r="C39" i="3" s="1"/>
  <c r="E38" i="3" a="1"/>
  <c r="E38" i="3" s="1"/>
  <c r="C20" i="3" a="1"/>
  <c r="C20" i="3" s="1"/>
  <c r="E18" i="3" a="1"/>
  <c r="E18" i="3" s="1"/>
  <c r="E31" i="3" a="1"/>
  <c r="E31" i="3" s="1"/>
  <c r="I40" i="3" a="1"/>
  <c r="I40" i="3" s="1"/>
  <c r="J39" i="3" a="1"/>
  <c r="J39" i="3" s="1"/>
  <c r="C31" i="3" a="1"/>
  <c r="C31" i="3" s="1"/>
  <c r="H40" i="3" a="1"/>
  <c r="H40" i="3" s="1"/>
  <c r="B39" i="3" a="1"/>
  <c r="B39" i="3" s="1"/>
  <c r="C28" i="3" a="1"/>
  <c r="C28" i="3" s="1"/>
  <c r="C18" i="3" a="1"/>
  <c r="C18" i="3" s="1"/>
  <c r="B36" i="3" a="1"/>
  <c r="B36" i="3" s="1"/>
  <c r="C22" i="3" a="1"/>
  <c r="C22" i="3" s="1"/>
  <c r="B31" i="3" a="1"/>
  <c r="B31" i="3" s="1"/>
  <c r="G40" i="3" a="1"/>
  <c r="G40" i="3" s="1"/>
  <c r="I39" i="3" a="1"/>
  <c r="I39" i="3" s="1"/>
  <c r="K38" i="3" a="1"/>
  <c r="K38" i="3" s="1"/>
  <c r="C38" i="3" a="1"/>
  <c r="C38" i="3" s="1"/>
  <c r="E37" i="3" a="1"/>
  <c r="E37" i="3" s="1"/>
  <c r="E19" i="3" a="1"/>
  <c r="E19" i="3" s="1"/>
  <c r="C36" i="3" a="1"/>
  <c r="C36" i="3" s="1"/>
  <c r="B22" i="3" a="1"/>
  <c r="B22" i="3" s="1"/>
  <c r="H30" i="3" a="1"/>
  <c r="H30" i="3" s="1"/>
  <c r="F40" i="3" a="1"/>
  <c r="F40" i="3" s="1"/>
  <c r="J38" i="3" a="1"/>
  <c r="J38" i="3" s="1"/>
  <c r="B38" i="3" a="1"/>
  <c r="B38" i="3" s="1"/>
  <c r="G30" i="3" a="1"/>
  <c r="G30" i="3" s="1"/>
  <c r="H29" i="3" a="1"/>
  <c r="H29" i="3" s="1"/>
  <c r="E36" i="3" a="1"/>
  <c r="E36" i="3" s="1"/>
  <c r="G37" i="3" a="1"/>
  <c r="G37" i="3" s="1"/>
  <c r="E22" i="3" a="1"/>
  <c r="E22" i="3" s="1"/>
  <c r="F30" i="3" a="1"/>
  <c r="F30" i="3" s="1"/>
  <c r="K27" i="3" a="1"/>
  <c r="K27" i="3" s="1"/>
  <c r="K31" i="3" a="1"/>
  <c r="K31" i="3" s="1"/>
  <c r="E30" i="3" a="1"/>
  <c r="E30" i="3" s="1"/>
  <c r="G29" i="3" a="1"/>
  <c r="G29" i="3" s="1"/>
  <c r="E28" i="3" a="1"/>
  <c r="E28" i="3" s="1"/>
  <c r="G36" i="3" a="1"/>
  <c r="G36" i="3" s="1"/>
  <c r="I37" i="3" a="1"/>
  <c r="I37" i="3" s="1"/>
  <c r="K20" i="3" a="1"/>
  <c r="K20" i="3" s="1"/>
  <c r="F28" i="3" a="1"/>
  <c r="F28" i="3" s="1"/>
  <c r="H36" i="3" a="1"/>
  <c r="H36" i="3" s="1"/>
  <c r="J37" i="3" a="1"/>
  <c r="J37" i="3" s="1"/>
  <c r="J20" i="3" a="1"/>
  <c r="J20" i="3" s="1"/>
  <c r="J31" i="3" a="1"/>
  <c r="J31" i="3" s="1"/>
  <c r="F29" i="3" a="1"/>
  <c r="F29" i="3" s="1"/>
  <c r="J19" i="3" a="1"/>
  <c r="J19" i="3" s="1"/>
  <c r="E27" i="3" a="1"/>
  <c r="E27" i="3" s="1"/>
  <c r="G28" i="3" a="1"/>
  <c r="G28" i="3" s="1"/>
  <c r="I36" i="3" a="1"/>
  <c r="I36" i="3" s="1"/>
  <c r="K37" i="3" a="1"/>
  <c r="K37" i="3" s="1"/>
  <c r="K21" i="3" a="1"/>
  <c r="K21" i="3" s="1"/>
  <c r="K30" i="3" a="1"/>
  <c r="K30" i="3" s="1"/>
  <c r="H37" i="3" a="1"/>
  <c r="H37" i="3" s="1"/>
  <c r="I20" i="3" a="1"/>
  <c r="I20" i="3" s="1"/>
  <c r="I19" i="3" a="1"/>
  <c r="I19" i="3" s="1"/>
  <c r="F27" i="3" a="1"/>
  <c r="F27" i="3" s="1"/>
  <c r="H28" i="3" a="1"/>
  <c r="H28" i="3" s="1"/>
  <c r="J36" i="3" a="1"/>
  <c r="J36" i="3" s="1"/>
  <c r="K19" i="3" a="1"/>
  <c r="K19" i="3" s="1"/>
  <c r="J21" i="3" a="1"/>
  <c r="J21" i="3" s="1"/>
  <c r="H20" i="3" a="1"/>
  <c r="H20" i="3" s="1"/>
  <c r="I31" i="3" a="1"/>
  <c r="I31" i="3" s="1"/>
  <c r="J30" i="3" a="1"/>
  <c r="J30" i="3" s="1"/>
  <c r="E29" i="3" a="1"/>
  <c r="E29" i="3" s="1"/>
  <c r="H19" i="3" a="1"/>
  <c r="H19" i="3" s="1"/>
  <c r="G27" i="3" a="1"/>
  <c r="G27" i="3" s="1"/>
  <c r="I28" i="3" a="1"/>
  <c r="I28" i="3" s="1"/>
  <c r="K36" i="3" a="1"/>
  <c r="K36" i="3" s="1"/>
  <c r="K22" i="3" a="1"/>
  <c r="K22" i="3" s="1"/>
  <c r="I21" i="3" a="1"/>
  <c r="I21" i="3" s="1"/>
  <c r="G20" i="3" a="1"/>
  <c r="G20" i="3" s="1"/>
  <c r="H31" i="3" a="1"/>
  <c r="H31" i="3" s="1"/>
  <c r="B30" i="3" a="1"/>
  <c r="B30" i="3" s="1"/>
  <c r="K18" i="3" a="1"/>
  <c r="K18" i="3" s="1"/>
  <c r="G19" i="3" a="1"/>
  <c r="G19" i="3" s="1"/>
  <c r="H27" i="3" a="1"/>
  <c r="H27" i="3" s="1"/>
  <c r="J28" i="3" a="1"/>
  <c r="J28" i="3" s="1"/>
  <c r="J22" i="3" a="1"/>
  <c r="J22" i="3" s="1"/>
  <c r="F20" i="3" a="1"/>
  <c r="F20" i="3" s="1"/>
  <c r="G31" i="3" a="1"/>
  <c r="G31" i="3" s="1"/>
  <c r="I30" i="3" a="1"/>
  <c r="I30" i="3" s="1"/>
  <c r="F19" i="3" a="1"/>
  <c r="F19" i="3" s="1"/>
  <c r="I27" i="3" a="1"/>
  <c r="I27" i="3" s="1"/>
  <c r="K28" i="3" a="1"/>
  <c r="K28" i="3" s="1"/>
  <c r="H3" i="2"/>
  <c r="F4" i="2"/>
  <c r="H2" i="2"/>
  <c r="K60" i="3" l="1"/>
  <c r="Y26" i="1" s="1"/>
  <c r="K59" i="3"/>
  <c r="Y25" i="1" s="1"/>
  <c r="C60" i="3"/>
  <c r="C59" i="3"/>
  <c r="J60" i="3"/>
  <c r="J59" i="3"/>
  <c r="E60" i="3"/>
  <c r="E59" i="3"/>
  <c r="F59" i="3"/>
  <c r="F60" i="3"/>
  <c r="H59" i="3"/>
  <c r="H60" i="3"/>
  <c r="I59" i="3"/>
  <c r="I60" i="3"/>
  <c r="G59" i="3"/>
  <c r="G60" i="3"/>
  <c r="B59" i="3"/>
  <c r="B60" i="3"/>
  <c r="C51" i="3"/>
  <c r="C50" i="3"/>
  <c r="J51" i="3"/>
  <c r="J50" i="3"/>
  <c r="B50" i="3"/>
  <c r="B51" i="3"/>
  <c r="H50" i="3"/>
  <c r="H51" i="3"/>
  <c r="K51" i="3"/>
  <c r="Y21" i="1" s="1"/>
  <c r="K50" i="3"/>
  <c r="Y20" i="1" s="1"/>
  <c r="F50" i="3"/>
  <c r="F51" i="3"/>
  <c r="E51" i="3"/>
  <c r="E50" i="3"/>
  <c r="I50" i="3"/>
  <c r="I51" i="3"/>
  <c r="G50" i="3"/>
  <c r="G51" i="3"/>
  <c r="AA27" i="1"/>
  <c r="AB27" i="1" s="1"/>
  <c r="AB26" i="1"/>
  <c r="C41" i="3"/>
  <c r="C42" i="3"/>
  <c r="H42" i="3"/>
  <c r="H41" i="3"/>
  <c r="E41" i="3"/>
  <c r="E42" i="3"/>
  <c r="D42" i="3"/>
  <c r="D41" i="3"/>
  <c r="F42" i="3"/>
  <c r="F41" i="3"/>
  <c r="J41" i="3"/>
  <c r="J42" i="3"/>
  <c r="G42" i="3"/>
  <c r="G41" i="3"/>
  <c r="I41" i="3"/>
  <c r="I42" i="3"/>
  <c r="K42" i="3"/>
  <c r="Y17" i="1" s="1"/>
  <c r="K41" i="3"/>
  <c r="Y15" i="1" s="1"/>
  <c r="G33" i="3"/>
  <c r="G32" i="3"/>
  <c r="H33" i="3"/>
  <c r="H32" i="3"/>
  <c r="C32" i="3"/>
  <c r="C33" i="3"/>
  <c r="J33" i="3"/>
  <c r="J32" i="3"/>
  <c r="D32" i="3"/>
  <c r="D33" i="3"/>
  <c r="I33" i="3"/>
  <c r="I32" i="3"/>
  <c r="E33" i="3"/>
  <c r="E32" i="3"/>
  <c r="K33" i="3"/>
  <c r="Y11" i="1" s="1"/>
  <c r="K32" i="3"/>
  <c r="Y10" i="1" s="1"/>
  <c r="F33" i="3"/>
  <c r="F32" i="3"/>
  <c r="B42" i="3"/>
  <c r="B41" i="3"/>
  <c r="B33" i="3"/>
  <c r="B32" i="3"/>
  <c r="G24" i="3"/>
  <c r="C24" i="3"/>
  <c r="E24" i="3"/>
  <c r="F24" i="3"/>
  <c r="J24" i="3"/>
  <c r="K24" i="3"/>
  <c r="Y6" i="1" s="1"/>
  <c r="H24" i="3"/>
  <c r="B24" i="3"/>
  <c r="D24" i="3"/>
  <c r="I24" i="3"/>
  <c r="J23" i="3"/>
  <c r="C23" i="3"/>
  <c r="F23" i="3"/>
  <c r="G23" i="3"/>
  <c r="E23" i="3"/>
  <c r="K23" i="3"/>
  <c r="Y5" i="1" s="1"/>
  <c r="D23" i="3"/>
  <c r="H23" i="3"/>
  <c r="B23" i="3"/>
  <c r="I23" i="3"/>
  <c r="F5" i="2"/>
  <c r="H4" i="2"/>
  <c r="F6" i="2" l="1"/>
  <c r="H5" i="2"/>
  <c r="H6" i="2" l="1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G4" i="2"/>
  <c r="G5" i="2"/>
  <c r="G3" i="2"/>
  <c r="G2" i="2"/>
  <c r="G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<sst xmlns="http://schemas.openxmlformats.org/spreadsheetml/2006/main" count="532" uniqueCount="353">
  <si>
    <t>Nombre</t>
  </si>
  <si>
    <t>Departement</t>
  </si>
  <si>
    <t>Chef-lieu</t>
  </si>
  <si>
    <t>Nb Voitures</t>
  </si>
  <si>
    <t>Ponderation</t>
  </si>
  <si>
    <t>Cumul</t>
  </si>
  <si>
    <t>Ain</t>
  </si>
  <si>
    <t>Bourg-en-Bresse</t>
  </si>
  <si>
    <t>Aisne</t>
  </si>
  <si>
    <t>Laon</t>
  </si>
  <si>
    <t>Allier</t>
  </si>
  <si>
    <t>Moulins</t>
  </si>
  <si>
    <t>Alpes de Haute-Provence</t>
  </si>
  <si>
    <t>Digne-les-Bains</t>
  </si>
  <si>
    <t>Hautes-Alpes</t>
  </si>
  <si>
    <t>Gap</t>
  </si>
  <si>
    <t>Alpes-Maritimes</t>
  </si>
  <si>
    <t>Nice</t>
  </si>
  <si>
    <t>Ardêche</t>
  </si>
  <si>
    <t>Privas</t>
  </si>
  <si>
    <t>Ardennes</t>
  </si>
  <si>
    <t>Charleville-Mézières</t>
  </si>
  <si>
    <t>Ariège</t>
  </si>
  <si>
    <t>Foix</t>
  </si>
  <si>
    <t>Aube</t>
  </si>
  <si>
    <t>Troyes</t>
  </si>
  <si>
    <t>Aude</t>
  </si>
  <si>
    <t>Carcassonne</t>
  </si>
  <si>
    <t>Aveyron</t>
  </si>
  <si>
    <t>Rodez</t>
  </si>
  <si>
    <t>Bouches-du-Rhône</t>
  </si>
  <si>
    <t>Marseille</t>
  </si>
  <si>
    <t>Calvados</t>
  </si>
  <si>
    <t>Caen</t>
  </si>
  <si>
    <t>Cantal</t>
  </si>
  <si>
    <t>Aurillac</t>
  </si>
  <si>
    <t>Charente</t>
  </si>
  <si>
    <t>Angoulême</t>
  </si>
  <si>
    <t>Charente-Maritime</t>
  </si>
  <si>
    <t>La Rochelle</t>
  </si>
  <si>
    <t>Cher</t>
  </si>
  <si>
    <t>Bourges</t>
  </si>
  <si>
    <t>Corrèze</t>
  </si>
  <si>
    <t>Tulle</t>
  </si>
  <si>
    <t>2A</t>
  </si>
  <si>
    <t>Corse-du-Sud</t>
  </si>
  <si>
    <t>Ajaccio</t>
  </si>
  <si>
    <t>2B</t>
  </si>
  <si>
    <t>Haute-Corse</t>
  </si>
  <si>
    <t>Bastia</t>
  </si>
  <si>
    <t>Côte-d'Or</t>
  </si>
  <si>
    <t>Dijon</t>
  </si>
  <si>
    <t>Côtes d'Armor</t>
  </si>
  <si>
    <t>St-Brieuc</t>
  </si>
  <si>
    <t>Creuse</t>
  </si>
  <si>
    <t>Guéret</t>
  </si>
  <si>
    <t>Dordogne</t>
  </si>
  <si>
    <t>Périgueux</t>
  </si>
  <si>
    <t>Doubs</t>
  </si>
  <si>
    <t>Besançon</t>
  </si>
  <si>
    <t>Drôme</t>
  </si>
  <si>
    <t>Valence</t>
  </si>
  <si>
    <t>Eure</t>
  </si>
  <si>
    <t>Évreux</t>
  </si>
  <si>
    <t>Eure-et-Loir</t>
  </si>
  <si>
    <t>Chartres</t>
  </si>
  <si>
    <t>Finistère</t>
  </si>
  <si>
    <t>Quimper</t>
  </si>
  <si>
    <t>Gard</t>
  </si>
  <si>
    <t>Nîmes</t>
  </si>
  <si>
    <t>Haute-Garonne</t>
  </si>
  <si>
    <t>Toulouse</t>
  </si>
  <si>
    <t>Gers</t>
  </si>
  <si>
    <t>Auch</t>
  </si>
  <si>
    <t>Gironde</t>
  </si>
  <si>
    <t>Bordeaux</t>
  </si>
  <si>
    <t>Hérault</t>
  </si>
  <si>
    <t>Montpellier</t>
  </si>
  <si>
    <t>Îlle-et-Vilaine</t>
  </si>
  <si>
    <t>Rennes</t>
  </si>
  <si>
    <t>Indre</t>
  </si>
  <si>
    <t>Châteauroux</t>
  </si>
  <si>
    <t>Indre-et-Loire</t>
  </si>
  <si>
    <t>Tours</t>
  </si>
  <si>
    <t>Isère</t>
  </si>
  <si>
    <t>Grenoble</t>
  </si>
  <si>
    <t>Jura</t>
  </si>
  <si>
    <t>Lons-le-Saunier</t>
  </si>
  <si>
    <t>Landes</t>
  </si>
  <si>
    <t>Mont-de-Marsan</t>
  </si>
  <si>
    <t>Loir-et-Cher</t>
  </si>
  <si>
    <t>Blois</t>
  </si>
  <si>
    <t>Loire</t>
  </si>
  <si>
    <t>Saint-Étienne</t>
  </si>
  <si>
    <t>Haute-Loire</t>
  </si>
  <si>
    <t>Le Puy-en-Velay</t>
  </si>
  <si>
    <t>Loire-Atlantique</t>
  </si>
  <si>
    <t>Nantes</t>
  </si>
  <si>
    <t>Loiret</t>
  </si>
  <si>
    <t>Orléans</t>
  </si>
  <si>
    <t>Lot</t>
  </si>
  <si>
    <t>Cahors</t>
  </si>
  <si>
    <t>Lot-et-Garonne</t>
  </si>
  <si>
    <t>Agen</t>
  </si>
  <si>
    <t>Lozère</t>
  </si>
  <si>
    <t>Mende</t>
  </si>
  <si>
    <t>Maine-et-Loire</t>
  </si>
  <si>
    <t>Angers</t>
  </si>
  <si>
    <t>Manche</t>
  </si>
  <si>
    <t>Saint-Lô</t>
  </si>
  <si>
    <t>Marne</t>
  </si>
  <si>
    <t>Châlons-en-Champagne</t>
  </si>
  <si>
    <t>Haute-Marne</t>
  </si>
  <si>
    <t>Chaumont</t>
  </si>
  <si>
    <t>Mayenne</t>
  </si>
  <si>
    <t>Laval</t>
  </si>
  <si>
    <t>Meurthe-et-Moselle</t>
  </si>
  <si>
    <t>Nancy</t>
  </si>
  <si>
    <t>Meuse</t>
  </si>
  <si>
    <t>Bar-le-Duc</t>
  </si>
  <si>
    <t>Morbihan</t>
  </si>
  <si>
    <t>Vannes</t>
  </si>
  <si>
    <t>Moselle</t>
  </si>
  <si>
    <t>Metz</t>
  </si>
  <si>
    <t>Nièvre</t>
  </si>
  <si>
    <t>Nevers</t>
  </si>
  <si>
    <t>Nord</t>
  </si>
  <si>
    <t>Lille</t>
  </si>
  <si>
    <t>Oise</t>
  </si>
  <si>
    <t>Beauvais</t>
  </si>
  <si>
    <t>Orne</t>
  </si>
  <si>
    <t>Alençon</t>
  </si>
  <si>
    <t>Pas-de-Calais</t>
  </si>
  <si>
    <t>Arras</t>
  </si>
  <si>
    <t>Puy-de-Dôme</t>
  </si>
  <si>
    <t>Clermont-Ferrand</t>
  </si>
  <si>
    <t>Pyrénées-Atlantiques</t>
  </si>
  <si>
    <t>Pau</t>
  </si>
  <si>
    <t>Hautes-Pyrénées</t>
  </si>
  <si>
    <t>Tarbes</t>
  </si>
  <si>
    <t>Pyrénées-Orientales</t>
  </si>
  <si>
    <t>Perpignan</t>
  </si>
  <si>
    <t>Bas-Rhin</t>
  </si>
  <si>
    <t>Strasbourg</t>
  </si>
  <si>
    <t>Haut-Rhin</t>
  </si>
  <si>
    <t>Colmar</t>
  </si>
  <si>
    <t>Rhône</t>
  </si>
  <si>
    <t>Lyon</t>
  </si>
  <si>
    <t>Haute-Saône</t>
  </si>
  <si>
    <t>Vesoul</t>
  </si>
  <si>
    <t>Saône-et-Loire</t>
  </si>
  <si>
    <t>Mâcon</t>
  </si>
  <si>
    <t>Sarthe</t>
  </si>
  <si>
    <t>Le Mans</t>
  </si>
  <si>
    <t>Savoie</t>
  </si>
  <si>
    <t>Chambéry</t>
  </si>
  <si>
    <t>Haute-Savoie</t>
  </si>
  <si>
    <t>Annecy</t>
  </si>
  <si>
    <t>Paris</t>
  </si>
  <si>
    <t>Seine-Maritime</t>
  </si>
  <si>
    <t>Rouen</t>
  </si>
  <si>
    <t>Seine-et-Marne</t>
  </si>
  <si>
    <t>Melun</t>
  </si>
  <si>
    <t>Yvelines</t>
  </si>
  <si>
    <t>Versailles</t>
  </si>
  <si>
    <t>Deux-Sèvres</t>
  </si>
  <si>
    <t>Niort</t>
  </si>
  <si>
    <t>Somme</t>
  </si>
  <si>
    <t>Amiens</t>
  </si>
  <si>
    <t>Tarn</t>
  </si>
  <si>
    <t>Albi</t>
  </si>
  <si>
    <t>Tarn-et-Garonne</t>
  </si>
  <si>
    <t>Montauban</t>
  </si>
  <si>
    <t>Var</t>
  </si>
  <si>
    <t>Toulon</t>
  </si>
  <si>
    <t>Vaucluse</t>
  </si>
  <si>
    <t>Avignon</t>
  </si>
  <si>
    <t>Vendée</t>
  </si>
  <si>
    <t>La Roche-sur-Yon</t>
  </si>
  <si>
    <t>Vienne</t>
  </si>
  <si>
    <t>Poitiers</t>
  </si>
  <si>
    <t>Haute-Vienne</t>
  </si>
  <si>
    <t>Limoges</t>
  </si>
  <si>
    <t>Vosges</t>
  </si>
  <si>
    <t>Épinal</t>
  </si>
  <si>
    <t>Yonne</t>
  </si>
  <si>
    <t>Auxerre</t>
  </si>
  <si>
    <t>Territoire-de-Belfort</t>
  </si>
  <si>
    <t>Belfort</t>
  </si>
  <si>
    <t>Essonne</t>
  </si>
  <si>
    <t>Évry</t>
  </si>
  <si>
    <t>Hauts-de-Seine</t>
  </si>
  <si>
    <t>Nanterre</t>
  </si>
  <si>
    <t>Seine-Saint-Denis</t>
  </si>
  <si>
    <t>Bobigny</t>
  </si>
  <si>
    <t>Val-de-Marne</t>
  </si>
  <si>
    <t>Créteil</t>
  </si>
  <si>
    <t>Val-d'Oise</t>
  </si>
  <si>
    <t>Cergy</t>
  </si>
  <si>
    <t>Guadeloupe</t>
  </si>
  <si>
    <t>Martinique</t>
  </si>
  <si>
    <t>Guyane</t>
  </si>
  <si>
    <t>La Réunion</t>
  </si>
  <si>
    <t>Mayotte</t>
  </si>
  <si>
    <t>F</t>
  </si>
  <si>
    <t>E</t>
  </si>
  <si>
    <t>B</t>
  </si>
  <si>
    <t>L</t>
  </si>
  <si>
    <t>CH</t>
  </si>
  <si>
    <t>UK</t>
  </si>
  <si>
    <t>Séries</t>
  </si>
  <si>
    <t>Alea01</t>
  </si>
  <si>
    <t>Alea02</t>
  </si>
  <si>
    <t>NBVAL</t>
  </si>
  <si>
    <t>Alea03</t>
  </si>
  <si>
    <t>Alea04</t>
  </si>
  <si>
    <t>Alea05</t>
  </si>
  <si>
    <t>MIN</t>
  </si>
  <si>
    <t>MAX</t>
  </si>
  <si>
    <t>Grille 1</t>
  </si>
  <si>
    <t>Grille 2</t>
  </si>
  <si>
    <t>Grille 3</t>
  </si>
  <si>
    <t>A </t>
  </si>
  <si>
    <t xml:space="preserve"> plaque d’Autriche</t>
  </si>
  <si>
    <t>B </t>
  </si>
  <si>
    <t xml:space="preserve"> plaque d’immatriculation de Belgique</t>
  </si>
  <si>
    <t>BG </t>
  </si>
  <si>
    <t xml:space="preserve"> Bulgarie</t>
  </si>
  <si>
    <t>CY </t>
  </si>
  <si>
    <t xml:space="preserve"> Chypre (Cyprus)</t>
  </si>
  <si>
    <t>CZ </t>
  </si>
  <si>
    <t xml:space="preserve"> République tchèque ou Czech Republic</t>
  </si>
  <si>
    <t>D </t>
  </si>
  <si>
    <t xml:space="preserve"> Allemagne ou Deutschland</t>
  </si>
  <si>
    <t>DK </t>
  </si>
  <si>
    <t> sigle des plaques du Danemark</t>
  </si>
  <si>
    <t>E </t>
  </si>
  <si>
    <t xml:space="preserve"> Espagne</t>
  </si>
  <si>
    <t>EST </t>
  </si>
  <si>
    <t xml:space="preserve"> Estonie</t>
  </si>
  <si>
    <t>F </t>
  </si>
  <si>
    <t xml:space="preserve"> France</t>
  </si>
  <si>
    <t>FIN </t>
  </si>
  <si>
    <t xml:space="preserve"> Finlande</t>
  </si>
  <si>
    <t>GB </t>
  </si>
  <si>
    <t xml:space="preserve"> Royaume-Uni ou Great Britain (désormais obsolète)</t>
  </si>
  <si>
    <t>GR </t>
  </si>
  <si>
    <t xml:space="preserve"> Grèce</t>
  </si>
  <si>
    <t>H </t>
  </si>
  <si>
    <t xml:space="preserve"> Hongrie</t>
  </si>
  <si>
    <t>HR </t>
  </si>
  <si>
    <t> Croatie ou Hrvatska</t>
  </si>
  <si>
    <t>I </t>
  </si>
  <si>
    <t xml:space="preserve"> plaque d’Italie</t>
  </si>
  <si>
    <t>IRL </t>
  </si>
  <si>
    <t> Irlande</t>
  </si>
  <si>
    <t>L </t>
  </si>
  <si>
    <t xml:space="preserve"> Luxembourg</t>
  </si>
  <si>
    <t>LT </t>
  </si>
  <si>
    <t xml:space="preserve"> Lituanie</t>
  </si>
  <si>
    <t>LV </t>
  </si>
  <si>
    <t xml:space="preserve"> Lettonie ou Latvijas</t>
  </si>
  <si>
    <t>M </t>
  </si>
  <si>
    <t xml:space="preserve"> Malte</t>
  </si>
  <si>
    <t>NL </t>
  </si>
  <si>
    <t xml:space="preserve"> plaque des Pays-Bas ( Nederland)</t>
  </si>
  <si>
    <t>P </t>
  </si>
  <si>
    <t> plaque Portugal</t>
  </si>
  <si>
    <t>PL </t>
  </si>
  <si>
    <t xml:space="preserve"> Pologne</t>
  </si>
  <si>
    <t>RO </t>
  </si>
  <si>
    <t xml:space="preserve"> plaque de Roumanie</t>
  </si>
  <si>
    <t xml:space="preserve">S </t>
  </si>
  <si>
    <t> Suède</t>
  </si>
  <si>
    <t>SK </t>
  </si>
  <si>
    <t xml:space="preserve"> Slovaquie ou Slovensko</t>
  </si>
  <si>
    <t>SLO </t>
  </si>
  <si>
    <t xml:space="preserve"> Slovénie</t>
  </si>
  <si>
    <t>P</t>
  </si>
  <si>
    <t>Grille 4</t>
  </si>
  <si>
    <t>Grille 5</t>
  </si>
  <si>
    <t>Blanche</t>
  </si>
  <si>
    <t>Noire</t>
  </si>
  <si>
    <t>Bleu</t>
  </si>
  <si>
    <t>Rouge</t>
  </si>
  <si>
    <t>Verte</t>
  </si>
  <si>
    <t>Argentée</t>
  </si>
  <si>
    <t>Jaune</t>
  </si>
  <si>
    <t>Grise</t>
  </si>
  <si>
    <t>Marron</t>
  </si>
  <si>
    <t>Plaque (couleur)</t>
  </si>
  <si>
    <t>Version 1.0</t>
  </si>
  <si>
    <t xml:space="preserve">Prénom: </t>
  </si>
  <si>
    <t>Addition</t>
  </si>
  <si>
    <t>Collection des plaques</t>
  </si>
  <si>
    <t>Les différents jeux</t>
  </si>
  <si>
    <t>Collection des pays</t>
  </si>
  <si>
    <t>Compte les couleurs des voitures</t>
  </si>
  <si>
    <t>Loto</t>
  </si>
  <si>
    <t>Joue avec 1 ou 2 grilles, et crie "Quine" quand tu as une ligne remplie</t>
  </si>
  <si>
    <t>Collection des couleurs de plaque</t>
  </si>
  <si>
    <t>A</t>
  </si>
  <si>
    <t>C</t>
  </si>
  <si>
    <t>D</t>
  </si>
  <si>
    <t>G</t>
  </si>
  <si>
    <t>H</t>
  </si>
  <si>
    <t>J</t>
  </si>
  <si>
    <t>K</t>
  </si>
  <si>
    <t>M</t>
  </si>
  <si>
    <t>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</si>
  <si>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</si>
  <si>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</si>
  <si>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</si>
  <si>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</si>
  <si>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</si>
  <si>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</si>
  <si>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</si>
  <si>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</si>
  <si>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</si>
  <si>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</si>
  <si>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Note les 4 chiffres d'une (vieille) plaque d'immatriculation et avec les 4 opérations de base </t>
  </si>
  <si>
    <t>(addition, soustraction, multiplication, division) et cherche à obtenir la suite la plus longue de nombres</t>
  </si>
  <si>
    <t>Note le maximum de la suite obtenu en dessous</t>
  </si>
  <si>
    <t>Exemple:</t>
  </si>
  <si>
    <t>: Facile le chiffre est déjà là</t>
  </si>
  <si>
    <t>: 3-1=2</t>
  </si>
  <si>
    <t>: Facile aussi</t>
  </si>
  <si>
    <t>: 3+1=4</t>
  </si>
  <si>
    <t>…</t>
  </si>
  <si>
    <t>: 3x9 + 1</t>
  </si>
  <si>
    <t>: 6-1</t>
  </si>
  <si>
    <t>: 6+1</t>
  </si>
  <si>
    <t>: 9-1</t>
  </si>
  <si>
    <t>Coche toutes les départements des plaques d'immatriculation que tu croises (et apprends le nom des départements)</t>
  </si>
  <si>
    <t>Coche tous les pays des plaques d'immatriculation que tu croises et note les nouveaux</t>
  </si>
  <si>
    <t>Remplis les cases en</t>
  </si>
  <si>
    <t>pour compter les couleurs des voitures que tu croises</t>
  </si>
  <si>
    <t>Bleue</t>
  </si>
  <si>
    <t>Coche les couleurs des plaques d'immatriculations que tu croises</t>
  </si>
  <si>
    <t>Plaque récentes</t>
  </si>
  <si>
    <t>Jaune et Noire</t>
  </si>
  <si>
    <t>Ancienne plaques</t>
  </si>
  <si>
    <t>Véhicule en transit</t>
  </si>
  <si>
    <t>Véhicule militaire allemand</t>
  </si>
  <si>
    <t>Corps Diplomatique</t>
  </si>
  <si>
    <t>Alphabet des plaques</t>
  </si>
  <si>
    <t>Coche les lettres des plaques d'immatriculation que tu croises</t>
  </si>
  <si>
    <t>Il n'y a pas de lettre "i" et "o" dans les plaques, car on pourrait les confondre avec des 1 et des 0</t>
  </si>
  <si>
    <t>Jeux des voitures et plaques d'immatriculation</t>
  </si>
  <si>
    <t>Chaque grille a 3 pays bonus</t>
  </si>
  <si>
    <t>Une grille remplie (nombres et pays) gagne le jeu !</t>
  </si>
  <si>
    <t>Trajet: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</si>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</sst>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9211E"/>
      <name val="Liberation Sans"/>
    </font>
    <font>
      <sz val="8"/>
      <name val="Liberation Sans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20">
    <xf numFmtId="0" fontId="0" fillId="0" borderId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8" borderId="0" applyNumberFormat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43">
    <xf numFmtId="0" fontId="0" fillId="0" borderId="0" xfId="0"/>
    <xf numFmtId="0" fontId="1" fillId="0" borderId="0" xfId="7"/>
    <xf numFmtId="0" fontId="14" fillId="0" borderId="0" xfId="7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7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7" applyFont="1"/>
    <xf numFmtId="0" fontId="16" fillId="0" borderId="0" xfId="0" applyFont="1" applyBorder="1"/>
    <xf numFmtId="0" fontId="16" fillId="0" borderId="0" xfId="0" applyFont="1"/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Border="1"/>
    <xf numFmtId="0" fontId="16" fillId="9" borderId="2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/>
    </xf>
    <xf numFmtId="0" fontId="16" fillId="0" borderId="2" xfId="0" applyFont="1" applyBorder="1"/>
    <xf numFmtId="0" fontId="16" fillId="0" borderId="2" xfId="7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/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/>
    <xf numFmtId="0" fontId="16" fillId="0" borderId="7" xfId="0" applyFont="1" applyBorder="1"/>
    <xf numFmtId="14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 indent="1"/>
    </xf>
    <xf numFmtId="0" fontId="18" fillId="0" borderId="0" xfId="0" applyFont="1" applyBorder="1" applyAlignment="1"/>
    <xf numFmtId="0" fontId="16" fillId="0" borderId="8" xfId="0" applyFont="1" applyBorder="1"/>
    <xf numFmtId="0" fontId="19" fillId="0" borderId="0" xfId="0" applyFont="1"/>
    <xf numFmtId="0" fontId="20" fillId="0" borderId="0" xfId="0" applyFont="1"/>
    <xf numFmtId="0" fontId="16" fillId="0" borderId="4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/>
    <xf numFmtId="0" fontId="16" fillId="0" borderId="0" xfId="7" applyFont="1" applyBorder="1"/>
    <xf numFmtId="0" fontId="16" fillId="0" borderId="9" xfId="0" applyFont="1" applyBorder="1"/>
    <xf numFmtId="0" fontId="16" fillId="0" borderId="10" xfId="0" applyFont="1" applyBorder="1"/>
    <xf numFmtId="14" fontId="16" fillId="0" borderId="0" xfId="0" applyNumberFormat="1" applyFont="1" applyBorder="1" applyAlignment="1"/>
    <xf numFmtId="14" fontId="16" fillId="0" borderId="3" xfId="0" applyNumberFormat="1" applyFont="1" applyBorder="1" applyAlignment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rmal" xfId="0" builtinId="0" customBuiltin="1"/>
    <cellStyle name="Note" xfId="1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"/>
  <sheetViews>
    <sheetView tabSelected="1" zoomScale="140" zoomScaleNormal="140" workbookViewId="0">
      <selection activeCell="AK6" sqref="AK6"/>
    </sheetView>
  </sheetViews>
  <sheetFormatPr baseColWidth="10" defaultColWidth="0" defaultRowHeight="14" zeroHeight="1"/>
  <cols>
    <col min="1" max="1" width="1.59765625" style="10" customWidth="1"/>
    <col min="2" max="2" width="2.796875" style="10" customWidth="1"/>
    <col min="3" max="11" width="3.796875" style="10" customWidth="1"/>
    <col min="12" max="12" width="4.19921875" style="10" customWidth="1"/>
    <col min="13" max="15" width="2.796875" style="10" customWidth="1"/>
    <col min="16" max="24" width="3" style="10" customWidth="1"/>
    <col min="25" max="27" width="2.796875" style="10" customWidth="1"/>
    <col min="28" max="28" width="3.3984375" style="10" customWidth="1"/>
    <col min="29" max="35" width="2.796875" style="10" customWidth="1"/>
    <col min="36" max="36" width="2.796875" style="9" customWidth="1"/>
    <col min="37" max="37" width="11" customWidth="1"/>
    <col min="38" max="16384" width="11" hidden="1"/>
  </cols>
  <sheetData>
    <row r="1" spans="1:36" ht="14" customHeight="1">
      <c r="A1" s="38" t="s">
        <v>292</v>
      </c>
      <c r="B1" s="9"/>
      <c r="C1" s="9"/>
      <c r="D1" s="24"/>
      <c r="E1" s="24"/>
      <c r="F1" s="24"/>
      <c r="G1" s="24"/>
      <c r="H1" s="9"/>
      <c r="I1" s="9"/>
      <c r="J1" s="9" t="s">
        <v>351</v>
      </c>
      <c r="K1" s="9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9"/>
      <c r="Z1" s="9"/>
      <c r="AA1" s="9"/>
      <c r="AB1" s="41"/>
      <c r="AC1" s="41" t="s">
        <v>352</v>
      </c>
      <c r="AD1" s="41"/>
      <c r="AE1" s="42"/>
      <c r="AF1" s="42"/>
      <c r="AG1" s="42"/>
      <c r="AH1" s="42"/>
      <c r="AI1" s="42"/>
      <c r="AJ1" s="42"/>
    </row>
    <row r="2" spans="1:36" ht="24" customHeight="1">
      <c r="C2" s="9"/>
      <c r="D2" s="9"/>
      <c r="E2" s="9"/>
      <c r="F2" s="9"/>
      <c r="G2" s="9"/>
      <c r="H2" s="31" t="s">
        <v>348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6">
      <c r="C3" s="9"/>
      <c r="D3" s="9"/>
      <c r="E3" s="11" t="s">
        <v>44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6">
      <c r="C4" s="9"/>
      <c r="D4" s="11">
        <v>10</v>
      </c>
      <c r="E4" s="11" t="s">
        <v>47</v>
      </c>
      <c r="F4" s="11">
        <v>30</v>
      </c>
      <c r="G4" s="11">
        <v>40</v>
      </c>
      <c r="H4" s="11">
        <v>50</v>
      </c>
      <c r="I4" s="11">
        <v>60</v>
      </c>
      <c r="J4" s="11">
        <v>70</v>
      </c>
      <c r="K4" s="11">
        <v>80</v>
      </c>
      <c r="L4" s="11">
        <v>90</v>
      </c>
      <c r="M4" s="9"/>
      <c r="N4" s="9"/>
      <c r="O4" s="9" t="s">
        <v>219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9"/>
      <c r="AA4" s="9"/>
      <c r="AB4" s="9"/>
      <c r="AC4" s="9"/>
      <c r="AD4" s="9"/>
      <c r="AE4" s="9"/>
      <c r="AF4" s="36" t="s">
        <v>290</v>
      </c>
      <c r="AG4" s="9"/>
      <c r="AH4" s="9"/>
      <c r="AI4" s="9"/>
    </row>
    <row r="5" spans="1:36">
      <c r="C5" s="11">
        <v>1</v>
      </c>
      <c r="D5" s="11">
        <v>11</v>
      </c>
      <c r="E5" s="11">
        <v>21</v>
      </c>
      <c r="F5" s="11">
        <v>31</v>
      </c>
      <c r="G5" s="11">
        <v>41</v>
      </c>
      <c r="H5" s="11">
        <v>51</v>
      </c>
      <c r="I5" s="11">
        <v>61</v>
      </c>
      <c r="J5" s="11">
        <v>71</v>
      </c>
      <c r="K5" s="11">
        <v>81</v>
      </c>
      <c r="L5" s="11">
        <v>91</v>
      </c>
      <c r="M5" s="9"/>
      <c r="N5" s="9"/>
      <c r="O5" s="9"/>
      <c r="P5" s="12">
        <f ca="1">RANDBETWEEN(1,9)</f>
        <v>7</v>
      </c>
      <c r="Q5" s="12">
        <f ca="1">RANDBETWEEN(10,15)</f>
        <v>14</v>
      </c>
      <c r="R5" s="13"/>
      <c r="S5" s="13"/>
      <c r="T5" s="13"/>
      <c r="U5" s="12">
        <f ca="1">RANDBETWEEN(50,55)</f>
        <v>52</v>
      </c>
      <c r="V5" s="13"/>
      <c r="W5" s="12">
        <f ca="1">RANDBETWEEN(70,75)</f>
        <v>70</v>
      </c>
      <c r="X5" s="13"/>
      <c r="Y5" s="14">
        <f ca="1">Alea!K23</f>
        <v>90</v>
      </c>
      <c r="Z5" s="14"/>
      <c r="AA5" s="16">
        <f ca="1">RANDBETWEEN(1,6)</f>
        <v>5</v>
      </c>
      <c r="AB5" s="14" t="str">
        <f ca="1">VLOOKUP(AA5,Data!$H$34:$I$51,2,0)</f>
        <v>DK </v>
      </c>
      <c r="AC5" s="14"/>
      <c r="AD5" s="9"/>
      <c r="AE5" s="9"/>
      <c r="AF5" s="27"/>
      <c r="AG5" s="30" t="s">
        <v>281</v>
      </c>
      <c r="AH5" s="9"/>
      <c r="AI5" s="9"/>
    </row>
    <row r="6" spans="1:36">
      <c r="C6" s="11">
        <v>2</v>
      </c>
      <c r="D6" s="11">
        <v>12</v>
      </c>
      <c r="E6" s="11">
        <v>22</v>
      </c>
      <c r="F6" s="11">
        <v>32</v>
      </c>
      <c r="G6" s="11">
        <v>42</v>
      </c>
      <c r="H6" s="11">
        <v>52</v>
      </c>
      <c r="I6" s="11">
        <v>62</v>
      </c>
      <c r="J6" s="11">
        <v>72</v>
      </c>
      <c r="K6" s="11">
        <v>82</v>
      </c>
      <c r="L6" s="11">
        <v>92</v>
      </c>
      <c r="M6" s="9"/>
      <c r="N6" s="9"/>
      <c r="O6" s="9"/>
      <c r="P6" s="13"/>
      <c r="Q6" s="13"/>
      <c r="R6" s="13"/>
      <c r="S6" s="13"/>
      <c r="T6" s="12">
        <f ca="1">RANDBETWEEN(40,49)</f>
        <v>45</v>
      </c>
      <c r="U6" s="12">
        <f ca="1">RANDBETWEEN(U5+1,59)</f>
        <v>55</v>
      </c>
      <c r="V6" s="12">
        <f ca="1">RANDBETWEEN(60,65)</f>
        <v>61</v>
      </c>
      <c r="W6" s="13"/>
      <c r="X6" s="13"/>
      <c r="Y6" s="14">
        <f ca="1">Alea!K24</f>
        <v>976</v>
      </c>
      <c r="Z6" s="14"/>
      <c r="AA6" s="16">
        <f ca="1">RANDBETWEEN(AA5+1,12)</f>
        <v>8</v>
      </c>
      <c r="AB6" s="14" t="str">
        <f ca="1">VLOOKUP(AA6,Data!$H$34:$I$51,2,0)</f>
        <v>GB </v>
      </c>
      <c r="AC6" s="14"/>
      <c r="AD6" s="9"/>
      <c r="AE6" s="9"/>
      <c r="AF6" s="27"/>
      <c r="AG6" s="30" t="s">
        <v>287</v>
      </c>
      <c r="AH6" s="9"/>
      <c r="AI6" s="9"/>
    </row>
    <row r="7" spans="1:36">
      <c r="C7" s="11">
        <v>3</v>
      </c>
      <c r="D7" s="11">
        <v>13</v>
      </c>
      <c r="E7" s="11">
        <v>23</v>
      </c>
      <c r="F7" s="11">
        <v>33</v>
      </c>
      <c r="G7" s="11">
        <v>43</v>
      </c>
      <c r="H7" s="11">
        <v>53</v>
      </c>
      <c r="I7" s="11">
        <v>63</v>
      </c>
      <c r="J7" s="11">
        <v>73</v>
      </c>
      <c r="K7" s="11">
        <v>83</v>
      </c>
      <c r="L7" s="11">
        <v>93</v>
      </c>
      <c r="M7" s="9"/>
      <c r="N7" s="9"/>
      <c r="O7" s="9"/>
      <c r="P7" s="13"/>
      <c r="Q7" s="12">
        <f ca="1">RANDBETWEEN(Q5+1,19)</f>
        <v>19</v>
      </c>
      <c r="R7" s="12">
        <f ca="1">RANDBETWEEN(20,29)</f>
        <v>27</v>
      </c>
      <c r="S7" s="12">
        <f ca="1">RANDBETWEEN(30,39)</f>
        <v>39</v>
      </c>
      <c r="T7" s="13"/>
      <c r="U7" s="13"/>
      <c r="V7" s="12">
        <f ca="1">RANDBETWEEN(V6+1,69)</f>
        <v>62</v>
      </c>
      <c r="W7" s="12">
        <f ca="1">RANDBETWEEN(W5+1,79)</f>
        <v>76</v>
      </c>
      <c r="X7" s="12">
        <f ca="1">RANDBETWEEN(80,89)</f>
        <v>80</v>
      </c>
      <c r="Y7" s="17"/>
      <c r="Z7" s="17"/>
      <c r="AA7" s="16">
        <f ca="1">RANDBETWEEN(AA6+1,18)</f>
        <v>16</v>
      </c>
      <c r="AB7" s="14" t="str">
        <f ca="1">VLOOKUP(AA7,Data!$H$34:$I$51,2,0)</f>
        <v>RO </v>
      </c>
      <c r="AC7" s="14"/>
      <c r="AD7" s="9"/>
      <c r="AE7" s="9"/>
      <c r="AF7" s="27"/>
      <c r="AG7" s="30" t="s">
        <v>284</v>
      </c>
      <c r="AH7" s="9"/>
      <c r="AI7" s="9"/>
    </row>
    <row r="8" spans="1:36">
      <c r="C8" s="11">
        <v>4</v>
      </c>
      <c r="D8" s="11">
        <v>14</v>
      </c>
      <c r="E8" s="11">
        <v>24</v>
      </c>
      <c r="F8" s="11">
        <v>34</v>
      </c>
      <c r="G8" s="11">
        <v>44</v>
      </c>
      <c r="H8" s="11">
        <v>54</v>
      </c>
      <c r="I8" s="11">
        <v>64</v>
      </c>
      <c r="J8" s="11">
        <v>74</v>
      </c>
      <c r="K8" s="11">
        <v>84</v>
      </c>
      <c r="L8" s="11">
        <v>94</v>
      </c>
      <c r="M8" s="9"/>
      <c r="N8" s="9"/>
      <c r="O8" s="9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8"/>
      <c r="AB8" s="15"/>
      <c r="AC8" s="15"/>
      <c r="AD8" s="9"/>
      <c r="AE8" s="9"/>
      <c r="AF8" s="27"/>
      <c r="AG8" s="30" t="s">
        <v>285</v>
      </c>
      <c r="AH8" s="9"/>
      <c r="AI8" s="9"/>
    </row>
    <row r="9" spans="1:36">
      <c r="C9" s="11">
        <v>5</v>
      </c>
      <c r="D9" s="11">
        <v>15</v>
      </c>
      <c r="E9" s="11">
        <v>25</v>
      </c>
      <c r="F9" s="11">
        <v>35</v>
      </c>
      <c r="G9" s="11">
        <v>45</v>
      </c>
      <c r="H9" s="11">
        <v>55</v>
      </c>
      <c r="I9" s="11">
        <v>65</v>
      </c>
      <c r="J9" s="11">
        <v>75</v>
      </c>
      <c r="K9" s="11">
        <v>85</v>
      </c>
      <c r="L9" s="11">
        <v>95</v>
      </c>
      <c r="M9" s="9"/>
      <c r="N9" s="9"/>
      <c r="O9" s="9" t="s">
        <v>220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8"/>
      <c r="AB9" s="15"/>
      <c r="AC9" s="15"/>
      <c r="AD9" s="9"/>
      <c r="AE9" s="9"/>
      <c r="AF9" s="27"/>
      <c r="AG9" s="30" t="s">
        <v>282</v>
      </c>
      <c r="AH9" s="9"/>
      <c r="AI9" s="9"/>
    </row>
    <row r="10" spans="1:36">
      <c r="C10" s="11">
        <v>6</v>
      </c>
      <c r="D10" s="11">
        <v>16</v>
      </c>
      <c r="E10" s="11">
        <v>26</v>
      </c>
      <c r="F10" s="11">
        <v>36</v>
      </c>
      <c r="G10" s="11">
        <v>46</v>
      </c>
      <c r="H10" s="11">
        <v>56</v>
      </c>
      <c r="I10" s="11">
        <v>66</v>
      </c>
      <c r="J10" s="11">
        <v>76</v>
      </c>
      <c r="K10" s="11">
        <v>86</v>
      </c>
      <c r="L10" s="19">
        <v>971</v>
      </c>
      <c r="M10" s="9"/>
      <c r="N10" s="9"/>
      <c r="O10" s="9"/>
      <c r="P10" s="13"/>
      <c r="Q10" s="12">
        <f ca="1">RANDBETWEEN(10,15)</f>
        <v>15</v>
      </c>
      <c r="R10" s="13"/>
      <c r="S10" s="12">
        <f ca="1">RANDBETWEEN(30,35)</f>
        <v>31</v>
      </c>
      <c r="T10" s="12">
        <f ca="1">RANDBETWEEN(40,49)</f>
        <v>46</v>
      </c>
      <c r="U10" s="13"/>
      <c r="V10" s="13"/>
      <c r="W10" s="12">
        <f ca="1">RANDBETWEEN(70,75)</f>
        <v>70</v>
      </c>
      <c r="X10" s="13"/>
      <c r="Y10" s="14">
        <f ca="1">Alea!K32</f>
        <v>90</v>
      </c>
      <c r="Z10" s="14"/>
      <c r="AA10" s="16">
        <f ca="1">RANDBETWEEN(1,6)</f>
        <v>4</v>
      </c>
      <c r="AB10" s="14" t="str">
        <f ca="1">VLOOKUP(AA10,Data!$H$34:$I$51,2,0)</f>
        <v>D </v>
      </c>
      <c r="AC10" s="14"/>
      <c r="AD10" s="9"/>
      <c r="AE10" s="9"/>
      <c r="AF10" s="27"/>
      <c r="AG10" s="30" t="s">
        <v>337</v>
      </c>
      <c r="AI10" s="9"/>
    </row>
    <row r="11" spans="1:36">
      <c r="C11" s="11">
        <v>7</v>
      </c>
      <c r="D11" s="11">
        <v>17</v>
      </c>
      <c r="E11" s="11">
        <v>27</v>
      </c>
      <c r="F11" s="11">
        <v>37</v>
      </c>
      <c r="G11" s="11">
        <v>47</v>
      </c>
      <c r="H11" s="11">
        <v>57</v>
      </c>
      <c r="I11" s="11">
        <v>67</v>
      </c>
      <c r="J11" s="11">
        <v>77</v>
      </c>
      <c r="K11" s="11">
        <v>87</v>
      </c>
      <c r="L11" s="19">
        <v>972</v>
      </c>
      <c r="M11" s="9"/>
      <c r="N11" s="9"/>
      <c r="O11" s="9"/>
      <c r="P11" s="12">
        <f ca="1">RANDBETWEEN(1,9)</f>
        <v>1</v>
      </c>
      <c r="Q11" s="13"/>
      <c r="R11" s="13"/>
      <c r="S11" s="12">
        <f ca="1">RANDBETWEEN(S10+1,39)</f>
        <v>38</v>
      </c>
      <c r="T11" s="13"/>
      <c r="U11" s="12">
        <f ca="1">RANDBETWEEN(50,55)</f>
        <v>53</v>
      </c>
      <c r="V11" s="12">
        <f ca="1">RANDBETWEEN(60,69)</f>
        <v>67</v>
      </c>
      <c r="W11" s="13"/>
      <c r="X11" s="13"/>
      <c r="Y11" s="14">
        <f ca="1">Alea!K33</f>
        <v>976</v>
      </c>
      <c r="Z11" s="14"/>
      <c r="AA11" s="16">
        <f ca="1">RANDBETWEEN(AA10+1,12)</f>
        <v>6</v>
      </c>
      <c r="AB11" s="14" t="str">
        <f ca="1">VLOOKUP(AA11,Data!$H$34:$I$51,2,0)</f>
        <v>E </v>
      </c>
      <c r="AC11" s="14"/>
      <c r="AD11" s="9"/>
      <c r="AE11" s="9"/>
      <c r="AF11" s="27"/>
      <c r="AG11" s="39"/>
      <c r="AH11" s="40"/>
      <c r="AI11" s="40"/>
    </row>
    <row r="12" spans="1:36">
      <c r="C12" s="11">
        <v>8</v>
      </c>
      <c r="D12" s="11">
        <v>18</v>
      </c>
      <c r="E12" s="11">
        <v>28</v>
      </c>
      <c r="F12" s="11">
        <v>38</v>
      </c>
      <c r="G12" s="11">
        <v>48</v>
      </c>
      <c r="H12" s="11">
        <v>58</v>
      </c>
      <c r="I12" s="11">
        <v>68</v>
      </c>
      <c r="J12" s="11">
        <v>78</v>
      </c>
      <c r="K12" s="11">
        <v>88</v>
      </c>
      <c r="L12" s="19">
        <v>973</v>
      </c>
      <c r="M12" s="9"/>
      <c r="N12" s="9"/>
      <c r="O12" s="9"/>
      <c r="P12" s="13"/>
      <c r="Q12" s="12">
        <f ca="1">RANDBETWEEN(Q10+1,19)</f>
        <v>18</v>
      </c>
      <c r="R12" s="12">
        <f ca="1">RANDBETWEEN(20,29)</f>
        <v>20</v>
      </c>
      <c r="S12" s="13"/>
      <c r="T12" s="13"/>
      <c r="U12" s="12">
        <f ca="1">RANDBETWEEN(U11+1,59)</f>
        <v>54</v>
      </c>
      <c r="V12" s="13"/>
      <c r="W12" s="12">
        <f ca="1">RANDBETWEEN(W10+1,79)</f>
        <v>75</v>
      </c>
      <c r="X12" s="12">
        <f ca="1">RANDBETWEEN(80,89)</f>
        <v>84</v>
      </c>
      <c r="Y12" s="17"/>
      <c r="Z12" s="17"/>
      <c r="AA12" s="16">
        <f ca="1">RANDBETWEEN(AA11+1,18)</f>
        <v>8</v>
      </c>
      <c r="AB12" s="14" t="str">
        <f ca="1">VLOOKUP(AA12,Data!$H$34:$I$51,2,0)</f>
        <v>GB </v>
      </c>
      <c r="AC12" s="14"/>
      <c r="AD12" s="9"/>
      <c r="AE12" s="9"/>
    </row>
    <row r="13" spans="1:36">
      <c r="C13" s="11">
        <v>9</v>
      </c>
      <c r="D13" s="11">
        <v>19</v>
      </c>
      <c r="E13" s="11">
        <v>29</v>
      </c>
      <c r="F13" s="11">
        <v>39</v>
      </c>
      <c r="G13" s="11">
        <v>49</v>
      </c>
      <c r="H13" s="11">
        <v>59</v>
      </c>
      <c r="I13" s="11">
        <v>69</v>
      </c>
      <c r="J13" s="11">
        <v>79</v>
      </c>
      <c r="K13" s="11">
        <v>89</v>
      </c>
      <c r="L13" s="19">
        <v>974</v>
      </c>
      <c r="M13" s="9"/>
      <c r="N13" s="9"/>
      <c r="O13" s="9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8"/>
      <c r="AB13" s="15"/>
      <c r="AC13" s="15"/>
      <c r="AD13" s="9"/>
      <c r="AE13" s="9"/>
      <c r="AF13" s="37" t="s">
        <v>293</v>
      </c>
    </row>
    <row r="14" spans="1:36">
      <c r="C14" s="9"/>
      <c r="D14" s="9"/>
      <c r="E14" s="9"/>
      <c r="F14" s="9"/>
      <c r="G14" s="9"/>
      <c r="H14" s="9"/>
      <c r="I14" s="9"/>
      <c r="J14" s="9"/>
      <c r="K14" s="9"/>
      <c r="L14" s="19">
        <v>976</v>
      </c>
      <c r="M14" s="9"/>
      <c r="N14" s="9"/>
      <c r="O14" s="9" t="s">
        <v>221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8"/>
      <c r="AB14" s="15"/>
      <c r="AC14" s="15"/>
      <c r="AD14" s="9"/>
      <c r="AE14" s="9"/>
      <c r="AF14" s="21"/>
      <c r="AG14" s="21"/>
      <c r="AH14" s="21"/>
      <c r="AI14" s="21"/>
    </row>
    <row r="15" spans="1:36">
      <c r="C15" s="20" t="s">
        <v>222</v>
      </c>
      <c r="D15" s="20" t="s">
        <v>224</v>
      </c>
      <c r="E15" s="21" t="s">
        <v>208</v>
      </c>
      <c r="F15" s="22" t="s">
        <v>230</v>
      </c>
      <c r="G15" s="22" t="s">
        <v>232</v>
      </c>
      <c r="H15" s="20" t="s">
        <v>234</v>
      </c>
      <c r="I15" s="20" t="s">
        <v>236</v>
      </c>
      <c r="J15" s="22" t="s">
        <v>240</v>
      </c>
      <c r="K15" s="20" t="s">
        <v>244</v>
      </c>
      <c r="L15" s="9"/>
      <c r="M15" s="9"/>
      <c r="N15" s="9"/>
      <c r="O15" s="9"/>
      <c r="P15" s="13"/>
      <c r="Q15" s="12">
        <f ca="1">RANDBETWEEN(10,19)</f>
        <v>16</v>
      </c>
      <c r="R15" s="13"/>
      <c r="S15" s="13"/>
      <c r="T15" s="12">
        <f ca="1">RANDBETWEEN(40,45)</f>
        <v>44</v>
      </c>
      <c r="U15" s="12">
        <f ca="1">RANDBETWEEN(50,55)</f>
        <v>50</v>
      </c>
      <c r="V15" s="13"/>
      <c r="W15" s="13"/>
      <c r="X15" s="12">
        <f ca="1">RANDBETWEEN(80,89)</f>
        <v>86</v>
      </c>
      <c r="Y15" s="14">
        <f ca="1">Alea!K41</f>
        <v>95</v>
      </c>
      <c r="Z15" s="14"/>
      <c r="AA15" s="16">
        <f ca="1">RANDBETWEEN(1,6)</f>
        <v>3</v>
      </c>
      <c r="AB15" s="14" t="str">
        <f ca="1">VLOOKUP(AA15,Data!$H$34:$I$51,2,0)</f>
        <v>CZ </v>
      </c>
      <c r="AC15" s="14"/>
      <c r="AD15" s="9"/>
      <c r="AE15" s="9"/>
      <c r="AH15" s="35"/>
      <c r="AI15" s="26"/>
    </row>
    <row r="16" spans="1:36">
      <c r="C16" s="22" t="s">
        <v>246</v>
      </c>
      <c r="D16" s="20" t="s">
        <v>252</v>
      </c>
      <c r="E16" s="22" t="s">
        <v>256</v>
      </c>
      <c r="F16" s="22" t="s">
        <v>258</v>
      </c>
      <c r="G16" s="20" t="s">
        <v>264</v>
      </c>
      <c r="H16" s="20" t="s">
        <v>278</v>
      </c>
      <c r="I16" s="20" t="s">
        <v>268</v>
      </c>
      <c r="J16" s="20" t="s">
        <v>270</v>
      </c>
      <c r="K16" s="20" t="s">
        <v>209</v>
      </c>
      <c r="L16" s="9"/>
      <c r="M16" s="9"/>
      <c r="N16" s="9"/>
      <c r="O16" s="9"/>
      <c r="P16" s="12">
        <f ca="1">RANDBETWEEN(1,5)</f>
        <v>5</v>
      </c>
      <c r="Q16" s="13"/>
      <c r="R16" s="13"/>
      <c r="S16" s="12">
        <f ca="1">RANDBETWEEN(30,35)</f>
        <v>31</v>
      </c>
      <c r="T16" s="13"/>
      <c r="U16" s="13"/>
      <c r="V16" s="12">
        <f ca="1">RANDBETWEEN(60,69)</f>
        <v>69</v>
      </c>
      <c r="W16" s="12">
        <f ca="1">RANDBETWEEN(70,75)</f>
        <v>70</v>
      </c>
      <c r="X16" s="13"/>
      <c r="Y16" s="17"/>
      <c r="Z16" s="17"/>
      <c r="AA16" s="16">
        <f ca="1">RANDBETWEEN(AA15+1,12)</f>
        <v>8</v>
      </c>
      <c r="AB16" s="14" t="str">
        <f ca="1">VLOOKUP(AA16,Data!$H$34:$I$51,2,0)</f>
        <v>GB </v>
      </c>
      <c r="AC16" s="14"/>
      <c r="AD16" s="9"/>
      <c r="AE16" s="9"/>
    </row>
    <row r="17" spans="2:35">
      <c r="C17" s="21"/>
      <c r="D17" s="21"/>
      <c r="E17" s="21"/>
      <c r="F17" s="21"/>
      <c r="G17" s="21"/>
      <c r="H17" s="21"/>
      <c r="I17" s="21"/>
      <c r="J17" s="21"/>
      <c r="K17" s="21"/>
      <c r="L17" s="9"/>
      <c r="M17" s="9"/>
      <c r="N17" s="9"/>
      <c r="O17" s="9"/>
      <c r="P17" s="12">
        <f ca="1">RANDBETWEEN(P16+1,9)</f>
        <v>9</v>
      </c>
      <c r="Q17" s="13"/>
      <c r="R17" s="12">
        <f ca="1">RANDBETWEEN(20,29)</f>
        <v>28</v>
      </c>
      <c r="S17" s="12">
        <f ca="1">RANDBETWEEN(S16+1,39)</f>
        <v>33</v>
      </c>
      <c r="T17" s="12">
        <f ca="1">RANDBETWEEN(T15+1,49)</f>
        <v>49</v>
      </c>
      <c r="U17" s="12">
        <f ca="1">RANDBETWEEN(U16+1,59)</f>
        <v>46</v>
      </c>
      <c r="V17" s="13"/>
      <c r="W17" s="12">
        <f ca="1">RANDBETWEEN(W16+1,79)</f>
        <v>72</v>
      </c>
      <c r="X17" s="13"/>
      <c r="Y17" s="14">
        <f ca="1">Alea!K42</f>
        <v>976</v>
      </c>
      <c r="Z17" s="23"/>
      <c r="AA17" s="16">
        <f ca="1">RANDBETWEEN(AA16+1,18)</f>
        <v>10</v>
      </c>
      <c r="AB17" s="14" t="str">
        <f ca="1">VLOOKUP(AA17,Data!$H$34:$I$51,2,0)</f>
        <v>I </v>
      </c>
      <c r="AC17" s="14"/>
      <c r="AD17" s="9"/>
      <c r="AE17" s="9"/>
      <c r="AF17" s="21"/>
      <c r="AG17" s="21"/>
      <c r="AH17" s="21"/>
      <c r="AI17" s="21"/>
    </row>
    <row r="18" spans="2:35"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H18" s="35"/>
      <c r="AI18" s="26"/>
    </row>
    <row r="19" spans="2:35">
      <c r="C19" s="9" t="s">
        <v>282</v>
      </c>
      <c r="D19" s="9"/>
      <c r="E19" s="9"/>
      <c r="F19" s="27"/>
      <c r="G19" s="28"/>
      <c r="H19" s="27"/>
      <c r="I19" s="28"/>
      <c r="J19" s="27"/>
      <c r="K19" s="28"/>
      <c r="L19" s="27"/>
      <c r="M19" s="9"/>
      <c r="N19" s="9"/>
      <c r="O19" s="9" t="s">
        <v>279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8"/>
      <c r="AB19" s="15"/>
      <c r="AC19" s="15"/>
      <c r="AD19" s="9"/>
      <c r="AE19" s="9"/>
    </row>
    <row r="20" spans="2:35">
      <c r="C20" s="9" t="s">
        <v>288</v>
      </c>
      <c r="D20" s="9"/>
      <c r="E20" s="9"/>
      <c r="F20" s="27"/>
      <c r="G20" s="28"/>
      <c r="H20" s="27"/>
      <c r="I20" s="28"/>
      <c r="J20" s="27"/>
      <c r="K20" s="28"/>
      <c r="L20" s="27"/>
      <c r="M20" s="9"/>
      <c r="N20" s="9"/>
      <c r="O20" s="9"/>
      <c r="P20" s="12">
        <f ca="1">RANDBETWEEN(1,9)</f>
        <v>9</v>
      </c>
      <c r="Q20" s="12">
        <f ca="1">RANDBETWEEN(10,15)</f>
        <v>10</v>
      </c>
      <c r="R20" s="13"/>
      <c r="S20" s="13"/>
      <c r="T20" s="13"/>
      <c r="U20" s="12">
        <f ca="1">RANDBETWEEN(50,55)</f>
        <v>54</v>
      </c>
      <c r="V20" s="13"/>
      <c r="W20" s="12">
        <f ca="1">RANDBETWEEN(70,75)</f>
        <v>72</v>
      </c>
      <c r="X20" s="13"/>
      <c r="Y20" s="14">
        <f ca="1">Alea!K50</f>
        <v>95</v>
      </c>
      <c r="Z20" s="14"/>
      <c r="AA20" s="16">
        <f ca="1">RANDBETWEEN(1,6)</f>
        <v>3</v>
      </c>
      <c r="AB20" s="14" t="str">
        <f ca="1">VLOOKUP(AA20,Data!$H$34:$I$51,2,0)</f>
        <v>CZ </v>
      </c>
      <c r="AC20" s="14"/>
      <c r="AD20" s="9"/>
      <c r="AE20" s="9"/>
      <c r="AF20" s="21"/>
      <c r="AG20" s="21"/>
      <c r="AH20" s="21"/>
      <c r="AI20" s="21"/>
    </row>
    <row r="21" spans="2:35">
      <c r="C21" s="9" t="s">
        <v>286</v>
      </c>
      <c r="D21" s="9"/>
      <c r="E21" s="9"/>
      <c r="F21" s="27"/>
      <c r="G21" s="28"/>
      <c r="H21" s="27"/>
      <c r="I21" s="28"/>
      <c r="J21" s="27"/>
      <c r="K21" s="28"/>
      <c r="L21" s="27"/>
      <c r="M21" s="9"/>
      <c r="N21" s="9"/>
      <c r="O21" s="9"/>
      <c r="P21" s="13"/>
      <c r="Q21" s="13"/>
      <c r="R21" s="13"/>
      <c r="S21" s="13"/>
      <c r="T21" s="12">
        <f ca="1">RANDBETWEEN(40,49)</f>
        <v>42</v>
      </c>
      <c r="U21" s="12">
        <f ca="1">RANDBETWEEN(U20+1,59)</f>
        <v>58</v>
      </c>
      <c r="V21" s="12">
        <f ca="1">RANDBETWEEN(60,65)</f>
        <v>60</v>
      </c>
      <c r="W21" s="13"/>
      <c r="X21" s="13"/>
      <c r="Y21" s="14">
        <f ca="1">Alea!K51</f>
        <v>976</v>
      </c>
      <c r="Z21" s="14"/>
      <c r="AA21" s="16">
        <f ca="1">RANDBETWEEN(AA20+1,12)</f>
        <v>10</v>
      </c>
      <c r="AB21" s="14" t="str">
        <f ca="1">VLOOKUP(AA21,Data!$H$34:$I$51,2,0)</f>
        <v>I </v>
      </c>
      <c r="AC21" s="14"/>
      <c r="AD21" s="9"/>
      <c r="AE21" s="9"/>
      <c r="AH21" s="35"/>
      <c r="AI21" s="26"/>
    </row>
    <row r="22" spans="2:35">
      <c r="C22" s="9" t="s">
        <v>281</v>
      </c>
      <c r="E22" s="9"/>
      <c r="F22" s="27"/>
      <c r="G22" s="28"/>
      <c r="H22" s="27"/>
      <c r="I22" s="28"/>
      <c r="J22" s="27"/>
      <c r="K22" s="28"/>
      <c r="L22" s="27"/>
      <c r="M22" s="9"/>
      <c r="N22" s="9"/>
      <c r="O22" s="9"/>
      <c r="P22" s="13"/>
      <c r="Q22" s="12">
        <f ca="1">RANDBETWEEN(Q20+1,19)</f>
        <v>13</v>
      </c>
      <c r="R22" s="12">
        <f ca="1">RANDBETWEEN(20,29)</f>
        <v>29</v>
      </c>
      <c r="S22" s="12">
        <f ca="1">RANDBETWEEN(30,39)</f>
        <v>35</v>
      </c>
      <c r="T22" s="13"/>
      <c r="U22" s="13"/>
      <c r="V22" s="12">
        <f ca="1">RANDBETWEEN(V21+1,69)</f>
        <v>61</v>
      </c>
      <c r="W22" s="12">
        <f ca="1">RANDBETWEEN(W20+1,79)</f>
        <v>79</v>
      </c>
      <c r="X22" s="12">
        <f ca="1">RANDBETWEEN(80,89)</f>
        <v>80</v>
      </c>
      <c r="Y22" s="17"/>
      <c r="Z22" s="17"/>
      <c r="AA22" s="16">
        <f ca="1">RANDBETWEEN(AA21+1,18)</f>
        <v>18</v>
      </c>
      <c r="AB22" s="14" t="str">
        <f ca="1">VLOOKUP(AA22,Data!$H$34:$I$51,2,0)</f>
        <v>UK</v>
      </c>
      <c r="AC22" s="14"/>
      <c r="AD22" s="9"/>
      <c r="AE22" s="9"/>
    </row>
    <row r="23" spans="2:35">
      <c r="C23" s="9" t="s">
        <v>283</v>
      </c>
      <c r="E23" s="9"/>
      <c r="F23" s="27"/>
      <c r="G23" s="28"/>
      <c r="H23" s="27"/>
      <c r="I23" s="28"/>
      <c r="J23" s="27"/>
      <c r="K23" s="28"/>
      <c r="L23" s="2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21"/>
      <c r="AG23" s="21"/>
      <c r="AH23" s="21"/>
      <c r="AI23" s="21"/>
    </row>
    <row r="24" spans="2:35">
      <c r="C24" s="9" t="s">
        <v>284</v>
      </c>
      <c r="D24" s="9"/>
      <c r="E24" s="9"/>
      <c r="F24" s="27"/>
      <c r="G24" s="28"/>
      <c r="H24" s="27"/>
      <c r="I24" s="28"/>
      <c r="J24" s="27"/>
      <c r="K24" s="28"/>
      <c r="L24" s="27"/>
      <c r="M24" s="9"/>
      <c r="N24" s="9"/>
      <c r="O24" s="9" t="s">
        <v>280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8"/>
      <c r="AB24" s="15"/>
      <c r="AC24" s="15"/>
      <c r="AD24" s="9"/>
      <c r="AE24" s="9"/>
      <c r="AH24" s="35"/>
      <c r="AI24" s="26"/>
    </row>
    <row r="25" spans="2:35">
      <c r="C25" s="9" t="s">
        <v>289</v>
      </c>
      <c r="D25" s="9"/>
      <c r="E25" s="9"/>
      <c r="F25" s="27"/>
      <c r="G25" s="28"/>
      <c r="H25" s="27"/>
      <c r="I25" s="28"/>
      <c r="J25" s="27"/>
      <c r="K25" s="28"/>
      <c r="L25" s="27"/>
      <c r="M25" s="9"/>
      <c r="N25" s="9"/>
      <c r="O25" s="9"/>
      <c r="P25" s="13"/>
      <c r="Q25" s="12">
        <f ca="1">RANDBETWEEN(10,15)</f>
        <v>12</v>
      </c>
      <c r="R25" s="13"/>
      <c r="S25" s="12">
        <f ca="1">RANDBETWEEN(30,35)</f>
        <v>33</v>
      </c>
      <c r="T25" s="12">
        <f ca="1">RANDBETWEEN(40,49)</f>
        <v>42</v>
      </c>
      <c r="U25" s="13"/>
      <c r="V25" s="13"/>
      <c r="W25" s="12">
        <f ca="1">RANDBETWEEN(70,75)</f>
        <v>75</v>
      </c>
      <c r="X25" s="13"/>
      <c r="Y25" s="14">
        <f ca="1">Alea!K59</f>
        <v>95</v>
      </c>
      <c r="Z25" s="14"/>
      <c r="AA25" s="16">
        <f ca="1">RANDBETWEEN(1,6)</f>
        <v>3</v>
      </c>
      <c r="AB25" s="14" t="str">
        <f ca="1">VLOOKUP(AA25,Data!$H$34:$I$51,2,0)</f>
        <v>CZ </v>
      </c>
      <c r="AC25" s="14"/>
      <c r="AD25" s="9"/>
      <c r="AE25" s="9"/>
    </row>
    <row r="26" spans="2:35">
      <c r="C26" s="9" t="s">
        <v>285</v>
      </c>
      <c r="D26" s="9"/>
      <c r="E26" s="9"/>
      <c r="F26" s="27"/>
      <c r="G26" s="28"/>
      <c r="H26" s="27"/>
      <c r="I26" s="28"/>
      <c r="J26" s="27"/>
      <c r="K26" s="28"/>
      <c r="L26" s="27"/>
      <c r="M26" s="9"/>
      <c r="N26" s="9"/>
      <c r="O26" s="9"/>
      <c r="P26" s="12">
        <f ca="1">RANDBETWEEN(1,9)</f>
        <v>1</v>
      </c>
      <c r="Q26" s="13"/>
      <c r="R26" s="13"/>
      <c r="S26" s="12">
        <f ca="1">RANDBETWEEN(S25+1,39)</f>
        <v>34</v>
      </c>
      <c r="T26" s="13"/>
      <c r="U26" s="12">
        <f ca="1">RANDBETWEEN(50,55)</f>
        <v>51</v>
      </c>
      <c r="V26" s="12">
        <f ca="1">RANDBETWEEN(60,69)</f>
        <v>67</v>
      </c>
      <c r="W26" s="13"/>
      <c r="X26" s="13"/>
      <c r="Y26" s="14">
        <f ca="1">Alea!K60</f>
        <v>976</v>
      </c>
      <c r="Z26" s="14"/>
      <c r="AA26" s="16">
        <f ca="1">RANDBETWEEN(AA25+1,12)</f>
        <v>8</v>
      </c>
      <c r="AB26" s="14" t="str">
        <f ca="1">VLOOKUP(AA26,Data!$H$34:$I$51,2,0)</f>
        <v>GB </v>
      </c>
      <c r="AC26" s="14"/>
      <c r="AD26" s="9"/>
      <c r="AE26" s="9"/>
      <c r="AF26" s="21"/>
      <c r="AG26" s="21"/>
      <c r="AH26" s="21"/>
      <c r="AI26" s="21"/>
    </row>
    <row r="27" spans="2:35">
      <c r="C27" s="10" t="s">
        <v>287</v>
      </c>
      <c r="D27" s="9"/>
      <c r="E27" s="9"/>
      <c r="F27" s="27"/>
      <c r="G27" s="28"/>
      <c r="H27" s="27"/>
      <c r="I27" s="28"/>
      <c r="J27" s="27"/>
      <c r="K27" s="28"/>
      <c r="L27" s="27"/>
      <c r="M27" s="9"/>
      <c r="N27" s="9"/>
      <c r="O27" s="9"/>
      <c r="P27" s="13"/>
      <c r="Q27" s="12">
        <f ca="1">RANDBETWEEN(Q25+1,19)</f>
        <v>17</v>
      </c>
      <c r="R27" s="12">
        <f ca="1">RANDBETWEEN(20,29)</f>
        <v>29</v>
      </c>
      <c r="S27" s="13"/>
      <c r="T27" s="13"/>
      <c r="U27" s="12">
        <f ca="1">RANDBETWEEN(U26+1,59)</f>
        <v>57</v>
      </c>
      <c r="V27" s="13"/>
      <c r="W27" s="12">
        <f ca="1">RANDBETWEEN(W25+1,79)</f>
        <v>79</v>
      </c>
      <c r="X27" s="12">
        <f ca="1">RANDBETWEEN(80,89)</f>
        <v>87</v>
      </c>
      <c r="Y27" s="17"/>
      <c r="Z27" s="17"/>
      <c r="AA27" s="16">
        <f ca="1">RANDBETWEEN(AA26+1,18)</f>
        <v>10</v>
      </c>
      <c r="AB27" s="14" t="str">
        <f ca="1">VLOOKUP(AA27,Data!$H$34:$I$51,2,0)</f>
        <v>I </v>
      </c>
      <c r="AC27" s="14"/>
      <c r="AD27" s="9"/>
      <c r="AE27" s="9"/>
      <c r="AH27" s="35"/>
      <c r="AI27" s="26"/>
    </row>
    <row r="28" spans="2:35">
      <c r="AF28" s="9"/>
      <c r="AG28" s="9"/>
      <c r="AH28" s="9"/>
      <c r="AI28" s="9"/>
    </row>
    <row r="29" spans="2:35">
      <c r="B29" s="21"/>
      <c r="C29" s="9">
        <v>1</v>
      </c>
      <c r="D29" s="9" t="s">
        <v>6</v>
      </c>
      <c r="E29" s="9"/>
      <c r="F29" s="9"/>
      <c r="G29" s="9"/>
      <c r="H29" s="9"/>
      <c r="I29" s="9"/>
      <c r="J29" s="21"/>
      <c r="K29" s="9">
        <v>26</v>
      </c>
      <c r="L29" s="9" t="s">
        <v>60</v>
      </c>
      <c r="M29" s="9"/>
      <c r="N29" s="9"/>
      <c r="O29" s="9"/>
      <c r="P29" s="9"/>
      <c r="Q29" s="9"/>
      <c r="R29" s="21"/>
      <c r="S29" s="9">
        <v>51</v>
      </c>
      <c r="T29" s="9" t="s">
        <v>110</v>
      </c>
      <c r="U29" s="9"/>
      <c r="W29" s="9"/>
      <c r="X29" s="9"/>
      <c r="Y29" s="9"/>
      <c r="Z29" s="9"/>
      <c r="AA29" s="21"/>
      <c r="AB29" s="9">
        <v>76</v>
      </c>
      <c r="AC29" s="9"/>
      <c r="AD29" s="9" t="s">
        <v>159</v>
      </c>
      <c r="AE29" s="9"/>
      <c r="AF29" s="9"/>
      <c r="AG29" s="9"/>
      <c r="AH29" s="9"/>
      <c r="AI29" s="9"/>
    </row>
    <row r="30" spans="2:35">
      <c r="B30" s="21"/>
      <c r="C30" s="9">
        <v>2</v>
      </c>
      <c r="D30" s="9" t="s">
        <v>8</v>
      </c>
      <c r="E30" s="9"/>
      <c r="F30" s="9"/>
      <c r="G30" s="9"/>
      <c r="H30" s="9"/>
      <c r="I30" s="9"/>
      <c r="J30" s="21"/>
      <c r="K30" s="9">
        <v>27</v>
      </c>
      <c r="L30" s="9" t="s">
        <v>62</v>
      </c>
      <c r="M30" s="9"/>
      <c r="N30" s="9"/>
      <c r="O30" s="9"/>
      <c r="P30" s="9"/>
      <c r="Q30" s="9"/>
      <c r="R30" s="21"/>
      <c r="S30" s="9">
        <v>52</v>
      </c>
      <c r="T30" s="9" t="s">
        <v>112</v>
      </c>
      <c r="U30" s="9"/>
      <c r="W30" s="9"/>
      <c r="X30" s="9"/>
      <c r="Y30" s="9"/>
      <c r="Z30" s="9"/>
      <c r="AA30" s="21"/>
      <c r="AB30" s="9">
        <v>77</v>
      </c>
      <c r="AC30" s="9"/>
      <c r="AD30" s="9" t="s">
        <v>161</v>
      </c>
      <c r="AE30" s="9"/>
      <c r="AF30" s="9"/>
      <c r="AG30" s="9"/>
      <c r="AH30" s="9"/>
      <c r="AI30" s="9"/>
    </row>
    <row r="31" spans="2:35">
      <c r="B31" s="21"/>
      <c r="C31" s="9">
        <v>3</v>
      </c>
      <c r="D31" s="9" t="s">
        <v>10</v>
      </c>
      <c r="E31" s="9"/>
      <c r="F31" s="9"/>
      <c r="G31" s="9"/>
      <c r="H31" s="9"/>
      <c r="I31" s="9"/>
      <c r="J31" s="21"/>
      <c r="K31" s="9">
        <v>28</v>
      </c>
      <c r="L31" s="9" t="s">
        <v>64</v>
      </c>
      <c r="M31" s="9"/>
      <c r="N31" s="9"/>
      <c r="O31" s="9"/>
      <c r="P31" s="9"/>
      <c r="Q31" s="9"/>
      <c r="R31" s="21"/>
      <c r="S31" s="9">
        <v>53</v>
      </c>
      <c r="T31" s="9" t="s">
        <v>114</v>
      </c>
      <c r="U31" s="9"/>
      <c r="W31" s="9"/>
      <c r="X31" s="9"/>
      <c r="Y31" s="9"/>
      <c r="Z31" s="9"/>
      <c r="AA31" s="21"/>
      <c r="AB31" s="9">
        <v>78</v>
      </c>
      <c r="AC31" s="9"/>
      <c r="AD31" s="9" t="s">
        <v>163</v>
      </c>
      <c r="AE31" s="9"/>
      <c r="AF31" s="9"/>
      <c r="AG31" s="9"/>
      <c r="AH31" s="9"/>
      <c r="AI31" s="9"/>
    </row>
    <row r="32" spans="2:35">
      <c r="B32" s="21"/>
      <c r="C32" s="9">
        <v>4</v>
      </c>
      <c r="D32" s="9" t="s">
        <v>12</v>
      </c>
      <c r="E32" s="9"/>
      <c r="F32" s="9"/>
      <c r="G32" s="9"/>
      <c r="H32" s="9"/>
      <c r="I32" s="9"/>
      <c r="J32" s="21"/>
      <c r="K32" s="9">
        <v>29</v>
      </c>
      <c r="L32" s="9" t="s">
        <v>66</v>
      </c>
      <c r="M32" s="9"/>
      <c r="N32" s="9"/>
      <c r="O32" s="9"/>
      <c r="P32" s="9"/>
      <c r="Q32" s="9"/>
      <c r="R32" s="21"/>
      <c r="S32" s="9">
        <v>54</v>
      </c>
      <c r="T32" s="9" t="s">
        <v>116</v>
      </c>
      <c r="U32" s="9"/>
      <c r="W32" s="9"/>
      <c r="X32" s="9"/>
      <c r="Y32" s="9"/>
      <c r="Z32" s="9"/>
      <c r="AA32" s="21"/>
      <c r="AB32" s="9">
        <v>79</v>
      </c>
      <c r="AC32" s="9"/>
      <c r="AD32" s="9" t="s">
        <v>165</v>
      </c>
      <c r="AE32" s="9"/>
      <c r="AF32" s="9"/>
      <c r="AG32" s="9"/>
      <c r="AH32" s="9"/>
      <c r="AI32" s="9"/>
    </row>
    <row r="33" spans="2:35">
      <c r="B33" s="21"/>
      <c r="C33" s="9">
        <v>5</v>
      </c>
      <c r="D33" s="9" t="s">
        <v>14</v>
      </c>
      <c r="E33" s="9"/>
      <c r="F33" s="9"/>
      <c r="G33" s="9"/>
      <c r="H33" s="9"/>
      <c r="I33" s="9"/>
      <c r="J33" s="21"/>
      <c r="K33" s="9">
        <v>30</v>
      </c>
      <c r="L33" s="9" t="s">
        <v>68</v>
      </c>
      <c r="M33" s="9"/>
      <c r="N33" s="9"/>
      <c r="O33" s="9"/>
      <c r="P33" s="9"/>
      <c r="Q33" s="9"/>
      <c r="R33" s="21"/>
      <c r="S33" s="9">
        <v>55</v>
      </c>
      <c r="T33" s="9" t="s">
        <v>118</v>
      </c>
      <c r="U33" s="9"/>
      <c r="W33" s="9"/>
      <c r="X33" s="9"/>
      <c r="Y33" s="9"/>
      <c r="Z33" s="9"/>
      <c r="AA33" s="21"/>
      <c r="AB33" s="9">
        <v>80</v>
      </c>
      <c r="AC33" s="9"/>
      <c r="AD33" s="9" t="s">
        <v>167</v>
      </c>
      <c r="AE33" s="9"/>
      <c r="AF33" s="9"/>
      <c r="AG33" s="9"/>
      <c r="AH33" s="9"/>
      <c r="AI33" s="9"/>
    </row>
    <row r="34" spans="2:35">
      <c r="B34" s="21"/>
      <c r="C34" s="9">
        <v>6</v>
      </c>
      <c r="D34" s="9" t="s">
        <v>16</v>
      </c>
      <c r="E34" s="9"/>
      <c r="F34" s="9"/>
      <c r="G34" s="9"/>
      <c r="H34" s="9"/>
      <c r="I34" s="9"/>
      <c r="J34" s="21"/>
      <c r="K34" s="9">
        <v>31</v>
      </c>
      <c r="L34" s="9" t="s">
        <v>70</v>
      </c>
      <c r="M34" s="9"/>
      <c r="N34" s="9"/>
      <c r="O34" s="9"/>
      <c r="P34" s="9"/>
      <c r="Q34" s="9"/>
      <c r="R34" s="21"/>
      <c r="S34" s="9">
        <v>56</v>
      </c>
      <c r="T34" s="9" t="s">
        <v>120</v>
      </c>
      <c r="U34" s="9"/>
      <c r="W34" s="9"/>
      <c r="X34" s="9"/>
      <c r="Y34" s="9"/>
      <c r="Z34" s="9"/>
      <c r="AA34" s="21"/>
      <c r="AB34" s="9">
        <v>81</v>
      </c>
      <c r="AC34" s="9"/>
      <c r="AD34" s="9" t="s">
        <v>169</v>
      </c>
      <c r="AE34" s="9"/>
      <c r="AF34" s="9"/>
      <c r="AG34" s="9"/>
      <c r="AH34" s="9"/>
      <c r="AI34" s="9"/>
    </row>
    <row r="35" spans="2:35">
      <c r="B35" s="21"/>
      <c r="C35" s="9">
        <v>7</v>
      </c>
      <c r="D35" s="9" t="s">
        <v>18</v>
      </c>
      <c r="E35" s="9"/>
      <c r="F35" s="9"/>
      <c r="G35" s="9"/>
      <c r="H35" s="9"/>
      <c r="I35" s="9"/>
      <c r="J35" s="21"/>
      <c r="K35" s="9">
        <v>32</v>
      </c>
      <c r="L35" s="9" t="s">
        <v>72</v>
      </c>
      <c r="M35" s="9"/>
      <c r="N35" s="9"/>
      <c r="O35" s="9"/>
      <c r="P35" s="9"/>
      <c r="Q35" s="9"/>
      <c r="R35" s="21"/>
      <c r="S35" s="9">
        <v>57</v>
      </c>
      <c r="T35" s="9" t="s">
        <v>122</v>
      </c>
      <c r="U35" s="9"/>
      <c r="W35" s="9"/>
      <c r="X35" s="9"/>
      <c r="Y35" s="9"/>
      <c r="Z35" s="9"/>
      <c r="AA35" s="21"/>
      <c r="AB35" s="9">
        <v>82</v>
      </c>
      <c r="AC35" s="9"/>
      <c r="AD35" s="9" t="s">
        <v>171</v>
      </c>
      <c r="AE35" s="9"/>
      <c r="AF35" s="9"/>
      <c r="AG35" s="9"/>
      <c r="AH35" s="9"/>
      <c r="AI35" s="9"/>
    </row>
    <row r="36" spans="2:35">
      <c r="B36" s="21"/>
      <c r="C36" s="9">
        <v>8</v>
      </c>
      <c r="D36" s="9" t="s">
        <v>20</v>
      </c>
      <c r="E36" s="9"/>
      <c r="F36" s="9"/>
      <c r="G36" s="9"/>
      <c r="H36" s="9"/>
      <c r="I36" s="9"/>
      <c r="J36" s="21"/>
      <c r="K36" s="9">
        <v>33</v>
      </c>
      <c r="L36" s="9" t="s">
        <v>74</v>
      </c>
      <c r="M36" s="9"/>
      <c r="N36" s="9"/>
      <c r="O36" s="9"/>
      <c r="P36" s="9"/>
      <c r="Q36" s="9"/>
      <c r="R36" s="21"/>
      <c r="S36" s="9">
        <v>58</v>
      </c>
      <c r="T36" s="9" t="s">
        <v>124</v>
      </c>
      <c r="U36" s="9"/>
      <c r="W36" s="9"/>
      <c r="X36" s="9"/>
      <c r="Y36" s="9"/>
      <c r="Z36" s="9"/>
      <c r="AA36" s="21"/>
      <c r="AB36" s="9">
        <v>83</v>
      </c>
      <c r="AC36" s="9"/>
      <c r="AD36" s="9" t="s">
        <v>173</v>
      </c>
      <c r="AE36" s="9"/>
      <c r="AF36" s="9"/>
      <c r="AG36" s="9"/>
      <c r="AH36" s="9"/>
      <c r="AI36" s="9"/>
    </row>
    <row r="37" spans="2:35">
      <c r="B37" s="21"/>
      <c r="C37" s="9">
        <v>9</v>
      </c>
      <c r="D37" s="9" t="s">
        <v>22</v>
      </c>
      <c r="E37" s="9"/>
      <c r="F37" s="9"/>
      <c r="G37" s="9"/>
      <c r="H37" s="9"/>
      <c r="I37" s="9"/>
      <c r="J37" s="21"/>
      <c r="K37" s="9">
        <v>34</v>
      </c>
      <c r="L37" s="9" t="s">
        <v>76</v>
      </c>
      <c r="M37" s="9"/>
      <c r="N37" s="9"/>
      <c r="O37" s="9"/>
      <c r="P37" s="9"/>
      <c r="Q37" s="9"/>
      <c r="R37" s="21"/>
      <c r="S37" s="9">
        <v>59</v>
      </c>
      <c r="T37" s="9" t="s">
        <v>126</v>
      </c>
      <c r="U37" s="9"/>
      <c r="W37" s="9"/>
      <c r="X37" s="9"/>
      <c r="Y37" s="9"/>
      <c r="Z37" s="9"/>
      <c r="AA37" s="21"/>
      <c r="AB37" s="9">
        <v>84</v>
      </c>
      <c r="AC37" s="9"/>
      <c r="AD37" s="9" t="s">
        <v>175</v>
      </c>
      <c r="AE37" s="9"/>
      <c r="AF37" s="9"/>
      <c r="AG37" s="9"/>
      <c r="AH37" s="9"/>
      <c r="AI37" s="9"/>
    </row>
    <row r="38" spans="2:35">
      <c r="B38" s="21"/>
      <c r="C38" s="9">
        <v>10</v>
      </c>
      <c r="D38" s="9" t="s">
        <v>24</v>
      </c>
      <c r="E38" s="9"/>
      <c r="F38" s="9"/>
      <c r="G38" s="9"/>
      <c r="H38" s="9"/>
      <c r="I38" s="9"/>
      <c r="J38" s="21"/>
      <c r="K38" s="9">
        <v>35</v>
      </c>
      <c r="L38" s="9" t="s">
        <v>78</v>
      </c>
      <c r="M38" s="9"/>
      <c r="N38" s="9"/>
      <c r="O38" s="9"/>
      <c r="P38" s="9"/>
      <c r="Q38" s="9"/>
      <c r="R38" s="21"/>
      <c r="S38" s="9">
        <v>60</v>
      </c>
      <c r="T38" s="9" t="s">
        <v>128</v>
      </c>
      <c r="U38" s="9"/>
      <c r="W38" s="9"/>
      <c r="X38" s="9"/>
      <c r="Y38" s="9"/>
      <c r="Z38" s="9"/>
      <c r="AA38" s="21"/>
      <c r="AB38" s="9">
        <v>85</v>
      </c>
      <c r="AC38" s="9"/>
      <c r="AD38" s="9" t="s">
        <v>177</v>
      </c>
      <c r="AE38" s="9"/>
      <c r="AF38" s="9"/>
      <c r="AG38" s="9"/>
      <c r="AH38" s="9"/>
      <c r="AI38" s="9"/>
    </row>
    <row r="39" spans="2:35">
      <c r="B39" s="21"/>
      <c r="C39" s="9">
        <v>11</v>
      </c>
      <c r="D39" s="9" t="s">
        <v>26</v>
      </c>
      <c r="E39" s="9"/>
      <c r="F39" s="9"/>
      <c r="G39" s="9"/>
      <c r="H39" s="9"/>
      <c r="I39" s="9"/>
      <c r="J39" s="21"/>
      <c r="K39" s="9">
        <v>36</v>
      </c>
      <c r="L39" s="9" t="s">
        <v>80</v>
      </c>
      <c r="M39" s="9"/>
      <c r="N39" s="9"/>
      <c r="O39" s="9"/>
      <c r="P39" s="9"/>
      <c r="Q39" s="9"/>
      <c r="R39" s="21"/>
      <c r="S39" s="9">
        <v>61</v>
      </c>
      <c r="T39" s="9" t="s">
        <v>130</v>
      </c>
      <c r="U39" s="9"/>
      <c r="W39" s="9"/>
      <c r="X39" s="9"/>
      <c r="Y39" s="9"/>
      <c r="Z39" s="9"/>
      <c r="AA39" s="21"/>
      <c r="AB39" s="9">
        <v>86</v>
      </c>
      <c r="AC39" s="9"/>
      <c r="AD39" s="9" t="s">
        <v>179</v>
      </c>
      <c r="AE39" s="9"/>
      <c r="AF39" s="9"/>
      <c r="AG39" s="9"/>
      <c r="AH39" s="9"/>
      <c r="AI39" s="9"/>
    </row>
    <row r="40" spans="2:35">
      <c r="B40" s="21"/>
      <c r="C40" s="9">
        <v>12</v>
      </c>
      <c r="D40" s="9" t="s">
        <v>28</v>
      </c>
      <c r="E40" s="9"/>
      <c r="F40" s="9"/>
      <c r="G40" s="9"/>
      <c r="H40" s="9"/>
      <c r="I40" s="9"/>
      <c r="J40" s="21"/>
      <c r="K40" s="9">
        <v>37</v>
      </c>
      <c r="L40" s="9" t="s">
        <v>82</v>
      </c>
      <c r="M40" s="9"/>
      <c r="N40" s="9"/>
      <c r="O40" s="9"/>
      <c r="P40" s="9"/>
      <c r="Q40" s="9"/>
      <c r="R40" s="21"/>
      <c r="S40" s="9">
        <v>62</v>
      </c>
      <c r="T40" s="9" t="s">
        <v>132</v>
      </c>
      <c r="U40" s="9"/>
      <c r="W40" s="9"/>
      <c r="X40" s="9"/>
      <c r="Y40" s="9"/>
      <c r="Z40" s="9"/>
      <c r="AA40" s="21"/>
      <c r="AB40" s="9">
        <v>87</v>
      </c>
      <c r="AC40" s="9"/>
      <c r="AD40" s="9" t="s">
        <v>181</v>
      </c>
      <c r="AE40" s="9"/>
      <c r="AF40" s="9"/>
      <c r="AG40" s="9"/>
      <c r="AH40" s="9"/>
      <c r="AI40" s="9"/>
    </row>
    <row r="41" spans="2:35">
      <c r="B41" s="21"/>
      <c r="C41" s="9">
        <v>13</v>
      </c>
      <c r="D41" s="9" t="s">
        <v>30</v>
      </c>
      <c r="E41" s="9"/>
      <c r="F41" s="9"/>
      <c r="G41" s="9"/>
      <c r="H41" s="9"/>
      <c r="I41" s="9"/>
      <c r="J41" s="21"/>
      <c r="K41" s="9">
        <v>38</v>
      </c>
      <c r="L41" s="9" t="s">
        <v>84</v>
      </c>
      <c r="M41" s="9"/>
      <c r="N41" s="9"/>
      <c r="O41" s="9"/>
      <c r="P41" s="9"/>
      <c r="Q41" s="9"/>
      <c r="R41" s="21"/>
      <c r="S41" s="9">
        <v>63</v>
      </c>
      <c r="T41" s="9" t="s">
        <v>134</v>
      </c>
      <c r="U41" s="9"/>
      <c r="W41" s="9"/>
      <c r="X41" s="9"/>
      <c r="Y41" s="9"/>
      <c r="Z41" s="9"/>
      <c r="AA41" s="21"/>
      <c r="AB41" s="9">
        <v>88</v>
      </c>
      <c r="AC41" s="9"/>
      <c r="AD41" s="9" t="s">
        <v>183</v>
      </c>
      <c r="AE41" s="9"/>
      <c r="AF41" s="9"/>
      <c r="AG41" s="9"/>
      <c r="AH41" s="9"/>
      <c r="AI41" s="9"/>
    </row>
    <row r="42" spans="2:35">
      <c r="B42" s="21"/>
      <c r="C42" s="9">
        <v>14</v>
      </c>
      <c r="D42" s="9" t="s">
        <v>32</v>
      </c>
      <c r="E42" s="9"/>
      <c r="F42" s="9"/>
      <c r="G42" s="9"/>
      <c r="H42" s="9"/>
      <c r="I42" s="9"/>
      <c r="J42" s="21"/>
      <c r="K42" s="9">
        <v>39</v>
      </c>
      <c r="L42" s="9" t="s">
        <v>86</v>
      </c>
      <c r="M42" s="9"/>
      <c r="N42" s="9"/>
      <c r="O42" s="9"/>
      <c r="P42" s="9"/>
      <c r="Q42" s="9"/>
      <c r="R42" s="21"/>
      <c r="S42" s="9">
        <v>64</v>
      </c>
      <c r="T42" s="9" t="s">
        <v>136</v>
      </c>
      <c r="U42" s="9"/>
      <c r="W42" s="9"/>
      <c r="X42" s="9"/>
      <c r="Y42" s="9"/>
      <c r="Z42" s="9"/>
      <c r="AA42" s="21"/>
      <c r="AB42" s="9">
        <v>89</v>
      </c>
      <c r="AC42" s="9"/>
      <c r="AD42" s="9" t="s">
        <v>185</v>
      </c>
      <c r="AE42" s="9"/>
      <c r="AF42" s="9"/>
      <c r="AG42" s="9"/>
      <c r="AH42" s="9"/>
      <c r="AI42" s="9"/>
    </row>
    <row r="43" spans="2:35">
      <c r="B43" s="21"/>
      <c r="C43" s="9">
        <v>15</v>
      </c>
      <c r="D43" s="9" t="s">
        <v>34</v>
      </c>
      <c r="E43" s="9"/>
      <c r="F43" s="9"/>
      <c r="G43" s="9"/>
      <c r="H43" s="9"/>
      <c r="I43" s="9"/>
      <c r="J43" s="21"/>
      <c r="K43" s="9">
        <v>40</v>
      </c>
      <c r="L43" s="9" t="s">
        <v>88</v>
      </c>
      <c r="M43" s="9"/>
      <c r="N43" s="9"/>
      <c r="O43" s="9"/>
      <c r="P43" s="9"/>
      <c r="Q43" s="9"/>
      <c r="R43" s="21"/>
      <c r="S43" s="9">
        <v>65</v>
      </c>
      <c r="T43" s="9" t="s">
        <v>138</v>
      </c>
      <c r="U43" s="9"/>
      <c r="W43" s="9"/>
      <c r="X43" s="9"/>
      <c r="Y43" s="9"/>
      <c r="Z43" s="9"/>
      <c r="AA43" s="21"/>
      <c r="AB43" s="9">
        <v>90</v>
      </c>
      <c r="AC43" s="9"/>
      <c r="AD43" s="9" t="s">
        <v>187</v>
      </c>
      <c r="AE43" s="9"/>
      <c r="AF43" s="9"/>
      <c r="AG43" s="9"/>
      <c r="AH43" s="9"/>
      <c r="AI43" s="9"/>
    </row>
    <row r="44" spans="2:35">
      <c r="B44" s="21"/>
      <c r="C44" s="9">
        <v>16</v>
      </c>
      <c r="D44" s="9" t="s">
        <v>36</v>
      </c>
      <c r="E44" s="9"/>
      <c r="F44" s="9"/>
      <c r="G44" s="9"/>
      <c r="H44" s="9"/>
      <c r="I44" s="9"/>
      <c r="J44" s="21"/>
      <c r="K44" s="9">
        <v>41</v>
      </c>
      <c r="L44" s="9" t="s">
        <v>90</v>
      </c>
      <c r="M44" s="9"/>
      <c r="N44" s="9"/>
      <c r="O44" s="9"/>
      <c r="P44" s="9"/>
      <c r="Q44" s="9"/>
      <c r="R44" s="21"/>
      <c r="S44" s="9">
        <v>66</v>
      </c>
      <c r="T44" s="9" t="s">
        <v>140</v>
      </c>
      <c r="U44" s="9"/>
      <c r="W44" s="9"/>
      <c r="X44" s="9"/>
      <c r="Y44" s="9"/>
      <c r="Z44" s="9"/>
      <c r="AA44" s="21"/>
      <c r="AB44" s="9">
        <v>91</v>
      </c>
      <c r="AC44" s="9"/>
      <c r="AD44" s="9" t="s">
        <v>189</v>
      </c>
      <c r="AE44" s="9"/>
      <c r="AF44" s="9"/>
      <c r="AG44" s="9"/>
      <c r="AH44" s="9"/>
      <c r="AI44" s="9"/>
    </row>
    <row r="45" spans="2:35">
      <c r="B45" s="21"/>
      <c r="C45" s="9">
        <v>17</v>
      </c>
      <c r="D45" s="9" t="s">
        <v>38</v>
      </c>
      <c r="E45" s="9"/>
      <c r="F45" s="9"/>
      <c r="G45" s="9"/>
      <c r="H45" s="9"/>
      <c r="I45" s="9"/>
      <c r="J45" s="21"/>
      <c r="K45" s="9">
        <v>42</v>
      </c>
      <c r="L45" s="9" t="s">
        <v>92</v>
      </c>
      <c r="M45" s="9"/>
      <c r="N45" s="9"/>
      <c r="O45" s="9"/>
      <c r="P45" s="9"/>
      <c r="Q45" s="9"/>
      <c r="R45" s="21"/>
      <c r="S45" s="9">
        <v>67</v>
      </c>
      <c r="T45" s="9" t="s">
        <v>142</v>
      </c>
      <c r="U45" s="9"/>
      <c r="W45" s="9"/>
      <c r="X45" s="9"/>
      <c r="Y45" s="9"/>
      <c r="Z45" s="9"/>
      <c r="AA45" s="21"/>
      <c r="AB45" s="9">
        <v>92</v>
      </c>
      <c r="AC45" s="9"/>
      <c r="AD45" s="9" t="s">
        <v>191</v>
      </c>
      <c r="AE45" s="9"/>
      <c r="AF45" s="9"/>
      <c r="AG45" s="9"/>
      <c r="AH45" s="9"/>
      <c r="AI45" s="9"/>
    </row>
    <row r="46" spans="2:35">
      <c r="B46" s="21"/>
      <c r="C46" s="9">
        <v>18</v>
      </c>
      <c r="D46" s="9" t="s">
        <v>40</v>
      </c>
      <c r="E46" s="9"/>
      <c r="F46" s="9"/>
      <c r="G46" s="9"/>
      <c r="H46" s="9"/>
      <c r="I46" s="9"/>
      <c r="J46" s="21"/>
      <c r="K46" s="9">
        <v>43</v>
      </c>
      <c r="L46" s="9" t="s">
        <v>94</v>
      </c>
      <c r="M46" s="9"/>
      <c r="N46" s="9"/>
      <c r="O46" s="9"/>
      <c r="P46" s="9"/>
      <c r="Q46" s="9"/>
      <c r="R46" s="21"/>
      <c r="S46" s="9">
        <v>68</v>
      </c>
      <c r="T46" s="9" t="s">
        <v>144</v>
      </c>
      <c r="U46" s="9"/>
      <c r="W46" s="9"/>
      <c r="X46" s="9"/>
      <c r="Y46" s="9"/>
      <c r="Z46" s="9"/>
      <c r="AA46" s="21"/>
      <c r="AB46" s="9">
        <v>93</v>
      </c>
      <c r="AC46" s="9"/>
      <c r="AD46" s="9" t="s">
        <v>193</v>
      </c>
      <c r="AE46" s="9"/>
      <c r="AF46" s="9"/>
      <c r="AG46" s="9"/>
      <c r="AH46" s="9"/>
      <c r="AI46" s="9"/>
    </row>
    <row r="47" spans="2:35">
      <c r="B47" s="21"/>
      <c r="C47" s="9">
        <v>19</v>
      </c>
      <c r="D47" s="9" t="s">
        <v>42</v>
      </c>
      <c r="E47" s="9"/>
      <c r="F47" s="9"/>
      <c r="G47" s="9"/>
      <c r="H47" s="9"/>
      <c r="I47" s="9"/>
      <c r="J47" s="21"/>
      <c r="K47" s="9">
        <v>44</v>
      </c>
      <c r="L47" s="9" t="s">
        <v>96</v>
      </c>
      <c r="M47" s="9"/>
      <c r="N47" s="9"/>
      <c r="O47" s="9"/>
      <c r="P47" s="9"/>
      <c r="Q47" s="9"/>
      <c r="R47" s="21"/>
      <c r="S47" s="9">
        <v>69</v>
      </c>
      <c r="T47" s="9" t="s">
        <v>146</v>
      </c>
      <c r="U47" s="9"/>
      <c r="W47" s="9"/>
      <c r="X47" s="9"/>
      <c r="Y47" s="9"/>
      <c r="Z47" s="9"/>
      <c r="AA47" s="21"/>
      <c r="AB47" s="9">
        <v>94</v>
      </c>
      <c r="AC47" s="9"/>
      <c r="AD47" s="9" t="s">
        <v>195</v>
      </c>
      <c r="AE47" s="9"/>
      <c r="AF47" s="9"/>
      <c r="AG47" s="9"/>
      <c r="AH47" s="9"/>
      <c r="AI47" s="9"/>
    </row>
    <row r="48" spans="2:35">
      <c r="B48" s="21"/>
      <c r="C48" s="9" t="s">
        <v>44</v>
      </c>
      <c r="D48" s="9" t="s">
        <v>45</v>
      </c>
      <c r="E48" s="9"/>
      <c r="F48" s="9"/>
      <c r="G48" s="9"/>
      <c r="H48" s="9"/>
      <c r="I48" s="9"/>
      <c r="J48" s="21"/>
      <c r="K48" s="9">
        <v>45</v>
      </c>
      <c r="L48" s="9" t="s">
        <v>98</v>
      </c>
      <c r="M48" s="9"/>
      <c r="N48" s="9"/>
      <c r="O48" s="9"/>
      <c r="P48" s="9"/>
      <c r="Q48" s="9"/>
      <c r="R48" s="21"/>
      <c r="S48" s="9">
        <v>70</v>
      </c>
      <c r="T48" s="9" t="s">
        <v>148</v>
      </c>
      <c r="U48" s="9"/>
      <c r="W48" s="9"/>
      <c r="X48" s="9"/>
      <c r="Y48" s="9"/>
      <c r="Z48" s="9"/>
      <c r="AA48" s="21"/>
      <c r="AB48" s="9">
        <v>95</v>
      </c>
      <c r="AC48" s="9"/>
      <c r="AD48" s="9" t="s">
        <v>197</v>
      </c>
      <c r="AE48" s="9"/>
      <c r="AF48" s="9"/>
      <c r="AG48" s="9"/>
      <c r="AH48" s="9"/>
      <c r="AI48" s="9"/>
    </row>
    <row r="49" spans="2:35">
      <c r="B49" s="21"/>
      <c r="C49" s="9" t="s">
        <v>47</v>
      </c>
      <c r="D49" s="9" t="s">
        <v>48</v>
      </c>
      <c r="E49" s="9"/>
      <c r="F49" s="9"/>
      <c r="G49" s="9"/>
      <c r="H49" s="9"/>
      <c r="I49" s="9"/>
      <c r="J49" s="21"/>
      <c r="K49" s="9">
        <v>46</v>
      </c>
      <c r="L49" s="9" t="s">
        <v>100</v>
      </c>
      <c r="M49" s="9"/>
      <c r="N49" s="9"/>
      <c r="O49" s="9"/>
      <c r="P49" s="9"/>
      <c r="Q49" s="9"/>
      <c r="R49" s="21"/>
      <c r="S49" s="9">
        <v>71</v>
      </c>
      <c r="T49" s="9" t="s">
        <v>150</v>
      </c>
      <c r="U49" s="9"/>
      <c r="W49" s="9"/>
      <c r="X49" s="9"/>
      <c r="Y49" s="9"/>
      <c r="Z49" s="9"/>
      <c r="AA49" s="21"/>
      <c r="AB49" s="25">
        <v>971</v>
      </c>
      <c r="AC49" s="25"/>
      <c r="AD49" s="9" t="s">
        <v>199</v>
      </c>
      <c r="AE49" s="9"/>
      <c r="AF49" s="9"/>
      <c r="AG49" s="9"/>
      <c r="AH49" s="9"/>
      <c r="AI49" s="9"/>
    </row>
    <row r="50" spans="2:35">
      <c r="B50" s="21"/>
      <c r="C50" s="9">
        <v>21</v>
      </c>
      <c r="D50" s="9" t="s">
        <v>50</v>
      </c>
      <c r="E50" s="9"/>
      <c r="F50" s="9"/>
      <c r="G50" s="9"/>
      <c r="H50" s="9"/>
      <c r="I50" s="9"/>
      <c r="J50" s="21"/>
      <c r="K50" s="9">
        <v>47</v>
      </c>
      <c r="L50" s="9" t="s">
        <v>102</v>
      </c>
      <c r="M50" s="9"/>
      <c r="N50" s="9"/>
      <c r="O50" s="9"/>
      <c r="P50" s="9"/>
      <c r="Q50" s="9"/>
      <c r="R50" s="21"/>
      <c r="S50" s="9">
        <v>72</v>
      </c>
      <c r="T50" s="9" t="s">
        <v>152</v>
      </c>
      <c r="U50" s="9"/>
      <c r="W50" s="9"/>
      <c r="X50" s="9"/>
      <c r="Y50" s="9"/>
      <c r="Z50" s="9"/>
      <c r="AA50" s="21"/>
      <c r="AB50" s="25">
        <v>972</v>
      </c>
      <c r="AC50" s="25"/>
      <c r="AD50" s="9" t="s">
        <v>200</v>
      </c>
      <c r="AE50" s="9"/>
      <c r="AF50" s="9"/>
      <c r="AG50" s="9"/>
      <c r="AH50" s="9"/>
      <c r="AI50" s="9"/>
    </row>
    <row r="51" spans="2:35">
      <c r="B51" s="21"/>
      <c r="C51" s="9">
        <v>22</v>
      </c>
      <c r="D51" s="9" t="s">
        <v>52</v>
      </c>
      <c r="E51" s="9"/>
      <c r="F51" s="9"/>
      <c r="G51" s="9"/>
      <c r="H51" s="9"/>
      <c r="I51" s="9"/>
      <c r="J51" s="21"/>
      <c r="K51" s="9">
        <v>48</v>
      </c>
      <c r="L51" s="9" t="s">
        <v>104</v>
      </c>
      <c r="M51" s="9"/>
      <c r="N51" s="9"/>
      <c r="O51" s="9"/>
      <c r="P51" s="9"/>
      <c r="Q51" s="9"/>
      <c r="R51" s="21"/>
      <c r="S51" s="9">
        <v>73</v>
      </c>
      <c r="T51" s="9" t="s">
        <v>154</v>
      </c>
      <c r="U51" s="9"/>
      <c r="W51" s="9"/>
      <c r="X51" s="9"/>
      <c r="Y51" s="9"/>
      <c r="Z51" s="9"/>
      <c r="AA51" s="21"/>
      <c r="AB51" s="25">
        <v>973</v>
      </c>
      <c r="AC51" s="25"/>
      <c r="AD51" s="9" t="s">
        <v>201</v>
      </c>
      <c r="AE51" s="9"/>
      <c r="AF51" s="9"/>
      <c r="AG51" s="9"/>
      <c r="AH51" s="9"/>
      <c r="AI51" s="9"/>
    </row>
    <row r="52" spans="2:35">
      <c r="B52" s="21"/>
      <c r="C52" s="9">
        <v>23</v>
      </c>
      <c r="D52" s="9" t="s">
        <v>54</v>
      </c>
      <c r="E52" s="9"/>
      <c r="F52" s="9"/>
      <c r="G52" s="9"/>
      <c r="H52" s="9"/>
      <c r="I52" s="9"/>
      <c r="J52" s="21"/>
      <c r="K52" s="9">
        <v>49</v>
      </c>
      <c r="L52" s="9" t="s">
        <v>106</v>
      </c>
      <c r="M52" s="9"/>
      <c r="N52" s="9"/>
      <c r="O52" s="9"/>
      <c r="P52" s="9"/>
      <c r="Q52" s="9"/>
      <c r="R52" s="21"/>
      <c r="S52" s="9">
        <v>74</v>
      </c>
      <c r="T52" s="9" t="s">
        <v>156</v>
      </c>
      <c r="U52" s="9"/>
      <c r="W52" s="9"/>
      <c r="X52" s="9"/>
      <c r="Y52" s="9"/>
      <c r="Z52" s="9"/>
      <c r="AA52" s="21"/>
      <c r="AB52" s="25">
        <v>974</v>
      </c>
      <c r="AC52" s="25"/>
      <c r="AD52" s="9" t="s">
        <v>202</v>
      </c>
      <c r="AE52" s="9"/>
      <c r="AF52" s="9"/>
      <c r="AG52" s="9"/>
      <c r="AH52" s="9"/>
      <c r="AI52" s="9"/>
    </row>
    <row r="53" spans="2:35">
      <c r="B53" s="21"/>
      <c r="C53" s="9">
        <v>24</v>
      </c>
      <c r="D53" s="9" t="s">
        <v>56</v>
      </c>
      <c r="E53" s="9"/>
      <c r="F53" s="9"/>
      <c r="G53" s="9"/>
      <c r="H53" s="9"/>
      <c r="I53" s="9"/>
      <c r="J53" s="21"/>
      <c r="K53" s="9">
        <v>50</v>
      </c>
      <c r="L53" s="9" t="s">
        <v>108</v>
      </c>
      <c r="M53" s="9"/>
      <c r="N53" s="9"/>
      <c r="O53" s="9"/>
      <c r="P53" s="9"/>
      <c r="Q53" s="9"/>
      <c r="R53" s="21"/>
      <c r="S53" s="9">
        <v>75</v>
      </c>
      <c r="T53" s="9" t="s">
        <v>158</v>
      </c>
      <c r="U53" s="9"/>
      <c r="W53" s="9"/>
      <c r="X53" s="9"/>
      <c r="Y53" s="9"/>
      <c r="Z53" s="9"/>
      <c r="AA53" s="21"/>
      <c r="AB53" s="25">
        <v>976</v>
      </c>
      <c r="AC53" s="25"/>
      <c r="AD53" s="9" t="s">
        <v>203</v>
      </c>
      <c r="AE53" s="9"/>
      <c r="AF53" s="9"/>
      <c r="AG53" s="9"/>
      <c r="AH53" s="9"/>
      <c r="AI53" s="9"/>
    </row>
    <row r="54" spans="2:35">
      <c r="B54" s="21"/>
      <c r="C54" s="9">
        <v>25</v>
      </c>
      <c r="D54" s="9" t="s">
        <v>58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2:35"/>
    <row r="56" spans="2:35">
      <c r="C56" s="12" t="s">
        <v>301</v>
      </c>
      <c r="D56" s="12" t="s">
        <v>206</v>
      </c>
      <c r="E56" s="12" t="s">
        <v>302</v>
      </c>
      <c r="F56" s="12" t="s">
        <v>303</v>
      </c>
      <c r="G56" s="12" t="s">
        <v>205</v>
      </c>
      <c r="H56" s="12" t="s">
        <v>204</v>
      </c>
      <c r="I56" s="12" t="s">
        <v>304</v>
      </c>
      <c r="J56" s="12" t="s">
        <v>305</v>
      </c>
      <c r="K56" s="12" t="s">
        <v>306</v>
      </c>
      <c r="L56" s="12" t="s">
        <v>307</v>
      </c>
      <c r="M56" s="12" t="s">
        <v>207</v>
      </c>
      <c r="N56" s="12" t="s">
        <v>308</v>
      </c>
      <c r="O56" s="12" t="s">
        <v>309</v>
      </c>
      <c r="P56" s="12" t="s">
        <v>278</v>
      </c>
      <c r="Q56" s="12" t="s">
        <v>310</v>
      </c>
      <c r="R56" s="12" t="s">
        <v>311</v>
      </c>
      <c r="S56" s="12" t="s">
        <v>312</v>
      </c>
      <c r="T56" s="12" t="s">
        <v>313</v>
      </c>
      <c r="U56" s="12" t="s">
        <v>314</v>
      </c>
      <c r="V56" s="12" t="s">
        <v>315</v>
      </c>
      <c r="W56" s="12" t="s">
        <v>316</v>
      </c>
      <c r="X56" s="12" t="s">
        <v>317</v>
      </c>
      <c r="Y56" s="12" t="s">
        <v>318</v>
      </c>
      <c r="Z56" s="12" t="s">
        <v>319</v>
      </c>
    </row>
    <row r="57" spans="2:35">
      <c r="T57" s="29" t="str">
        <f ca="1">"Imprimé le "&amp;DAY(TODAY())&amp;"/"&amp;MONTH(TODAY())&amp;"/"&amp;YEAR(TODAY())</f>
        <v>Imprimé le 31/7/2025</v>
      </c>
      <c r="U57" s="29"/>
      <c r="V57" s="29"/>
      <c r="W57" s="29"/>
      <c r="X57" s="29"/>
      <c r="Y57" s="29"/>
      <c r="Z57" s="29"/>
      <c r="AA57" s="29"/>
      <c r="AB57" s="29"/>
      <c r="AF57" s="10" t="s">
        <v>291</v>
      </c>
    </row>
    <row r="58" spans="2:35"/>
    <row r="59" spans="2:35" ht="19">
      <c r="B59" s="34" t="s">
        <v>295</v>
      </c>
    </row>
    <row r="60" spans="2:35" ht="19">
      <c r="B60" s="34"/>
    </row>
    <row r="61" spans="2:35">
      <c r="B61" s="33">
        <v>1</v>
      </c>
      <c r="C61" s="33" t="s">
        <v>294</v>
      </c>
    </row>
    <row r="62" spans="2:35">
      <c r="C62" s="10" t="s">
        <v>333</v>
      </c>
    </row>
    <row r="63" spans="2:35"/>
    <row r="64" spans="2:35">
      <c r="B64" s="33">
        <v>2</v>
      </c>
      <c r="C64" s="33" t="s">
        <v>296</v>
      </c>
    </row>
    <row r="65" spans="2:10">
      <c r="C65" s="10" t="s">
        <v>334</v>
      </c>
    </row>
    <row r="66" spans="2:10"/>
    <row r="67" spans="2:10">
      <c r="B67" s="33">
        <v>3</v>
      </c>
      <c r="C67" s="33" t="s">
        <v>297</v>
      </c>
    </row>
    <row r="68" spans="2:10">
      <c r="C68" s="10" t="s">
        <v>335</v>
      </c>
      <c r="H68" s="32"/>
      <c r="J68" s="10" t="s">
        <v>336</v>
      </c>
    </row>
    <row r="69" spans="2:10"/>
    <row r="70" spans="2:10">
      <c r="B70" s="33">
        <v>4</v>
      </c>
      <c r="C70" s="33" t="s">
        <v>298</v>
      </c>
    </row>
    <row r="71" spans="2:10">
      <c r="C71" s="10" t="s">
        <v>299</v>
      </c>
    </row>
    <row r="72" spans="2:10">
      <c r="C72" s="10" t="s">
        <v>349</v>
      </c>
    </row>
    <row r="73" spans="2:10">
      <c r="C73" s="10" t="s">
        <v>350</v>
      </c>
    </row>
    <row r="74" spans="2:10"/>
    <row r="75" spans="2:10">
      <c r="B75" s="33">
        <v>5</v>
      </c>
      <c r="C75" s="33" t="s">
        <v>300</v>
      </c>
    </row>
    <row r="76" spans="2:10">
      <c r="C76" s="10" t="s">
        <v>338</v>
      </c>
    </row>
    <row r="77" spans="2:10"/>
    <row r="78" spans="2:10">
      <c r="C78" s="30" t="s">
        <v>281</v>
      </c>
      <c r="D78" s="9"/>
      <c r="G78" s="10" t="s">
        <v>339</v>
      </c>
    </row>
    <row r="79" spans="2:10">
      <c r="C79" s="30" t="s">
        <v>340</v>
      </c>
      <c r="D79" s="9"/>
      <c r="G79" s="10" t="s">
        <v>341</v>
      </c>
    </row>
    <row r="80" spans="2:10">
      <c r="C80" s="30" t="s">
        <v>284</v>
      </c>
      <c r="D80" s="9"/>
      <c r="G80" s="10" t="s">
        <v>342</v>
      </c>
    </row>
    <row r="81" spans="2:10">
      <c r="C81" s="30" t="s">
        <v>285</v>
      </c>
      <c r="D81" s="9"/>
      <c r="G81" s="10" t="s">
        <v>344</v>
      </c>
    </row>
    <row r="82" spans="2:10">
      <c r="C82" s="30" t="s">
        <v>337</v>
      </c>
      <c r="G82" s="10" t="s">
        <v>343</v>
      </c>
    </row>
    <row r="83" spans="2:10">
      <c r="C83" s="30"/>
      <c r="D83" s="9"/>
    </row>
    <row r="84" spans="2:10"/>
    <row r="85" spans="2:10"/>
    <row r="86" spans="2:10">
      <c r="B86" s="33">
        <v>6</v>
      </c>
      <c r="C86" s="33" t="s">
        <v>293</v>
      </c>
    </row>
    <row r="87" spans="2:10">
      <c r="C87" s="10" t="s">
        <v>320</v>
      </c>
    </row>
    <row r="88" spans="2:10">
      <c r="C88" s="10" t="s">
        <v>321</v>
      </c>
    </row>
    <row r="89" spans="2:10">
      <c r="C89" s="10" t="s">
        <v>322</v>
      </c>
    </row>
    <row r="90" spans="2:10"/>
    <row r="91" spans="2:10">
      <c r="C91" s="10" t="s">
        <v>323</v>
      </c>
      <c r="G91" s="12">
        <v>6</v>
      </c>
      <c r="H91" s="12">
        <v>9</v>
      </c>
      <c r="I91" s="12">
        <v>3</v>
      </c>
      <c r="J91" s="12">
        <v>1</v>
      </c>
    </row>
    <row r="92" spans="2:10">
      <c r="D92" s="10">
        <v>1</v>
      </c>
      <c r="E92" s="10" t="s">
        <v>324</v>
      </c>
    </row>
    <row r="93" spans="2:10">
      <c r="D93" s="10">
        <v>2</v>
      </c>
      <c r="E93" s="10" t="s">
        <v>325</v>
      </c>
    </row>
    <row r="94" spans="2:10">
      <c r="D94" s="10">
        <v>3</v>
      </c>
      <c r="E94" s="10" t="s">
        <v>326</v>
      </c>
    </row>
    <row r="95" spans="2:10">
      <c r="D95" s="10">
        <v>4</v>
      </c>
      <c r="E95" s="10" t="s">
        <v>327</v>
      </c>
    </row>
    <row r="96" spans="2:10">
      <c r="D96" s="10">
        <v>5</v>
      </c>
      <c r="E96" s="10" t="s">
        <v>330</v>
      </c>
    </row>
    <row r="97" spans="2:5">
      <c r="D97" s="10">
        <v>6</v>
      </c>
      <c r="E97" s="10" t="s">
        <v>326</v>
      </c>
    </row>
    <row r="98" spans="2:5">
      <c r="D98" s="10">
        <v>7</v>
      </c>
      <c r="E98" s="10" t="s">
        <v>331</v>
      </c>
    </row>
    <row r="99" spans="2:5">
      <c r="D99" s="10">
        <v>8</v>
      </c>
      <c r="E99" s="10" t="s">
        <v>332</v>
      </c>
    </row>
    <row r="100" spans="2:5">
      <c r="D100" s="10" t="s">
        <v>328</v>
      </c>
    </row>
    <row r="101" spans="2:5">
      <c r="D101" s="10">
        <v>28</v>
      </c>
      <c r="E101" s="10" t="s">
        <v>329</v>
      </c>
    </row>
    <row r="102" spans="2:5"/>
    <row r="103" spans="2:5"/>
    <row r="104" spans="2:5">
      <c r="B104" s="33">
        <v>7</v>
      </c>
      <c r="C104" s="33" t="s">
        <v>345</v>
      </c>
    </row>
    <row r="105" spans="2:5">
      <c r="C105" s="10" t="s">
        <v>346</v>
      </c>
    </row>
    <row r="106" spans="2:5">
      <c r="C106" s="10" t="s">
        <v>347</v>
      </c>
    </row>
    <row r="107" spans="2:5"/>
    <row r="108" spans="2:5"/>
    <row r="109" spans="2:5"/>
    <row r="110" spans="2:5"/>
    <row r="111" spans="2:5"/>
    <row r="112" spans="2:5"/>
    <row r="113"/>
    <row r="114"/>
    <row r="115"/>
    <row r="116"/>
  </sheetData>
  <mergeCells count="36">
    <mergeCell ref="T57:AB57"/>
    <mergeCell ref="AB26:AC26"/>
    <mergeCell ref="Y27:Z27"/>
    <mergeCell ref="AB27:AC27"/>
    <mergeCell ref="AB53:AC53"/>
    <mergeCell ref="AB52:AC52"/>
    <mergeCell ref="Y20:Z20"/>
    <mergeCell ref="AB20:AC20"/>
    <mergeCell ref="Y21:Z21"/>
    <mergeCell ref="AB21:AC21"/>
    <mergeCell ref="Y22:Z22"/>
    <mergeCell ref="AB22:AC22"/>
    <mergeCell ref="Y25:Z25"/>
    <mergeCell ref="AB25:AC25"/>
    <mergeCell ref="Y26:Z26"/>
    <mergeCell ref="AB49:AC49"/>
    <mergeCell ref="AB50:AC50"/>
    <mergeCell ref="AB51:AC51"/>
    <mergeCell ref="AB12:AC12"/>
    <mergeCell ref="AB15:AC15"/>
    <mergeCell ref="AB16:AC16"/>
    <mergeCell ref="AB17:AC17"/>
    <mergeCell ref="Y11:Z11"/>
    <mergeCell ref="Y12:Z12"/>
    <mergeCell ref="Y15:Z15"/>
    <mergeCell ref="Y16:Z16"/>
    <mergeCell ref="Y17:Z17"/>
    <mergeCell ref="AB5:AC5"/>
    <mergeCell ref="AB6:AC6"/>
    <mergeCell ref="AB7:AC7"/>
    <mergeCell ref="AB10:AC10"/>
    <mergeCell ref="AB11:AC11"/>
    <mergeCell ref="Y5:Z5"/>
    <mergeCell ref="Y6:Z6"/>
    <mergeCell ref="Y7:Z7"/>
    <mergeCell ref="Y10:Z10"/>
  </mergeCells>
  <pageMargins left="0.2" right="0.2" top="0.2" bottom="0.2" header="0" footer="0"/>
  <pageSetup paperSize="9" orientation="portrait" horizontalDpi="0" verticalDpi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5" workbookViewId="0">
      <selection activeCell="K59" sqref="K59"/>
    </sheetView>
  </sheetViews>
  <sheetFormatPr baseColWidth="10" defaultRowHeight="13"/>
  <sheetData>
    <row r="1" spans="1:11">
      <c r="B1" s="4"/>
      <c r="C1" s="4"/>
      <c r="D1" s="4"/>
      <c r="E1" s="4"/>
      <c r="G1" s="4"/>
      <c r="H1" s="4"/>
      <c r="I1" s="4"/>
    </row>
    <row r="2" spans="1:11">
      <c r="B2" s="4"/>
      <c r="C2" s="4"/>
      <c r="D2" s="4"/>
      <c r="E2" s="4"/>
      <c r="G2" s="4"/>
      <c r="H2" s="4"/>
      <c r="I2" s="4"/>
    </row>
    <row r="3" spans="1:11">
      <c r="A3" t="s">
        <v>213</v>
      </c>
      <c r="B3" s="6">
        <f>COUNTA(B5:B15)</f>
        <v>9</v>
      </c>
      <c r="C3" s="6">
        <f>COUNTA(C5:C15)</f>
        <v>10</v>
      </c>
      <c r="D3" s="6">
        <f>COUNTA(D5:D15)</f>
        <v>9</v>
      </c>
      <c r="E3" s="6">
        <f t="shared" ref="C3:K3" si="0">COUNTA(E5:E15)</f>
        <v>10</v>
      </c>
      <c r="F3" s="6">
        <f t="shared" si="0"/>
        <v>10</v>
      </c>
      <c r="G3" s="6">
        <f t="shared" si="0"/>
        <v>10</v>
      </c>
      <c r="H3" s="6">
        <f t="shared" si="0"/>
        <v>10</v>
      </c>
      <c r="I3" s="6">
        <f t="shared" si="0"/>
        <v>10</v>
      </c>
      <c r="J3" s="6">
        <f t="shared" si="0"/>
        <v>10</v>
      </c>
      <c r="K3" s="6">
        <f t="shared" si="0"/>
        <v>11</v>
      </c>
    </row>
    <row r="4" spans="1:11">
      <c r="A4" t="s">
        <v>210</v>
      </c>
      <c r="B4" s="3">
        <v>0</v>
      </c>
      <c r="C4" s="3">
        <v>10</v>
      </c>
      <c r="D4" s="3">
        <v>20</v>
      </c>
      <c r="E4" s="3">
        <v>30</v>
      </c>
      <c r="F4" s="3">
        <v>40</v>
      </c>
      <c r="G4" s="3">
        <v>50</v>
      </c>
      <c r="H4" s="3">
        <v>60</v>
      </c>
      <c r="I4" s="3">
        <v>70</v>
      </c>
      <c r="J4" s="3">
        <v>80</v>
      </c>
      <c r="K4" s="3">
        <v>90</v>
      </c>
    </row>
    <row r="5" spans="1:11">
      <c r="B5" s="5">
        <v>1</v>
      </c>
      <c r="C5" s="5">
        <v>10</v>
      </c>
      <c r="D5" s="5">
        <v>21</v>
      </c>
      <c r="E5" s="3">
        <v>30</v>
      </c>
      <c r="F5" s="3">
        <v>40</v>
      </c>
      <c r="G5" s="3">
        <v>50</v>
      </c>
      <c r="H5" s="3">
        <v>60</v>
      </c>
      <c r="I5" s="3">
        <v>70</v>
      </c>
      <c r="J5" s="3">
        <v>80</v>
      </c>
      <c r="K5" s="3">
        <v>90</v>
      </c>
    </row>
    <row r="6" spans="1:11">
      <c r="B6" s="5">
        <v>2</v>
      </c>
      <c r="C6" s="5">
        <v>11</v>
      </c>
      <c r="D6" s="5">
        <v>22</v>
      </c>
      <c r="E6" s="3">
        <v>31</v>
      </c>
      <c r="F6" s="3">
        <v>41</v>
      </c>
      <c r="G6" s="5">
        <v>51</v>
      </c>
      <c r="H6" s="5">
        <v>61</v>
      </c>
      <c r="I6" s="5">
        <v>71</v>
      </c>
      <c r="J6" s="5">
        <v>81</v>
      </c>
      <c r="K6" s="5">
        <v>91</v>
      </c>
    </row>
    <row r="7" spans="1:11">
      <c r="B7" s="5">
        <v>3</v>
      </c>
      <c r="C7" s="5">
        <v>12</v>
      </c>
      <c r="D7" s="5">
        <v>23</v>
      </c>
      <c r="E7" s="3">
        <v>32</v>
      </c>
      <c r="F7" s="3">
        <v>42</v>
      </c>
      <c r="G7" s="3">
        <v>52</v>
      </c>
      <c r="H7" s="3">
        <v>62</v>
      </c>
      <c r="I7" s="3">
        <v>72</v>
      </c>
      <c r="J7" s="3">
        <v>82</v>
      </c>
      <c r="K7" s="3">
        <v>92</v>
      </c>
    </row>
    <row r="8" spans="1:11">
      <c r="B8" s="5">
        <v>4</v>
      </c>
      <c r="C8" s="5">
        <v>13</v>
      </c>
      <c r="D8" s="5">
        <v>24</v>
      </c>
      <c r="E8" s="3">
        <v>33</v>
      </c>
      <c r="F8" s="3">
        <v>43</v>
      </c>
      <c r="G8" s="5">
        <v>53</v>
      </c>
      <c r="H8" s="5">
        <v>63</v>
      </c>
      <c r="I8" s="5">
        <v>73</v>
      </c>
      <c r="J8" s="5">
        <v>83</v>
      </c>
      <c r="K8" s="5">
        <v>93</v>
      </c>
    </row>
    <row r="9" spans="1:11">
      <c r="B9" s="5">
        <v>5</v>
      </c>
      <c r="C9" s="5">
        <v>14</v>
      </c>
      <c r="D9" s="5">
        <v>25</v>
      </c>
      <c r="E9" s="3">
        <v>34</v>
      </c>
      <c r="F9" s="3">
        <v>44</v>
      </c>
      <c r="G9" s="3">
        <v>54</v>
      </c>
      <c r="H9" s="3">
        <v>64</v>
      </c>
      <c r="I9" s="3">
        <v>74</v>
      </c>
      <c r="J9" s="3">
        <v>84</v>
      </c>
      <c r="K9" s="3">
        <v>94</v>
      </c>
    </row>
    <row r="10" spans="1:11">
      <c r="B10" s="5">
        <v>6</v>
      </c>
      <c r="C10" s="5">
        <v>15</v>
      </c>
      <c r="D10" s="5">
        <v>26</v>
      </c>
      <c r="E10" s="3">
        <v>35</v>
      </c>
      <c r="F10" s="3">
        <v>45</v>
      </c>
      <c r="G10" s="5">
        <v>55</v>
      </c>
      <c r="H10" s="5">
        <v>65</v>
      </c>
      <c r="I10" s="5">
        <v>75</v>
      </c>
      <c r="J10" s="5">
        <v>85</v>
      </c>
      <c r="K10" s="5">
        <v>95</v>
      </c>
    </row>
    <row r="11" spans="1:11">
      <c r="B11" s="5">
        <v>7</v>
      </c>
      <c r="C11" s="5">
        <v>16</v>
      </c>
      <c r="D11" s="5">
        <v>27</v>
      </c>
      <c r="E11" s="3">
        <v>36</v>
      </c>
      <c r="F11" s="3">
        <v>46</v>
      </c>
      <c r="G11" s="3">
        <v>56</v>
      </c>
      <c r="H11" s="3">
        <v>66</v>
      </c>
      <c r="I11" s="3">
        <v>76</v>
      </c>
      <c r="J11" s="3">
        <v>86</v>
      </c>
      <c r="K11" s="3">
        <v>971</v>
      </c>
    </row>
    <row r="12" spans="1:11">
      <c r="B12" s="5">
        <v>8</v>
      </c>
      <c r="C12" s="5">
        <v>17</v>
      </c>
      <c r="D12" s="5">
        <v>28</v>
      </c>
      <c r="E12" s="3">
        <v>37</v>
      </c>
      <c r="F12" s="3">
        <v>47</v>
      </c>
      <c r="G12" s="5">
        <v>57</v>
      </c>
      <c r="H12" s="5">
        <v>67</v>
      </c>
      <c r="I12" s="5">
        <v>77</v>
      </c>
      <c r="J12" s="5">
        <v>87</v>
      </c>
      <c r="K12" s="5">
        <v>972</v>
      </c>
    </row>
    <row r="13" spans="1:11">
      <c r="B13" s="5">
        <v>9</v>
      </c>
      <c r="C13" s="5">
        <v>18</v>
      </c>
      <c r="D13" s="5">
        <v>29</v>
      </c>
      <c r="E13" s="3">
        <v>38</v>
      </c>
      <c r="F13" s="3">
        <v>48</v>
      </c>
      <c r="G13" s="3">
        <v>58</v>
      </c>
      <c r="H13" s="3">
        <v>68</v>
      </c>
      <c r="I13" s="3">
        <v>78</v>
      </c>
      <c r="J13" s="3">
        <v>88</v>
      </c>
      <c r="K13" s="3">
        <v>973</v>
      </c>
    </row>
    <row r="14" spans="1:11">
      <c r="B14" s="3"/>
      <c r="C14" s="5">
        <v>19</v>
      </c>
      <c r="E14" s="3">
        <v>39</v>
      </c>
      <c r="F14" s="3">
        <v>49</v>
      </c>
      <c r="G14" s="5">
        <v>59</v>
      </c>
      <c r="H14" s="5">
        <v>69</v>
      </c>
      <c r="I14" s="5">
        <v>79</v>
      </c>
      <c r="J14" s="5">
        <v>89</v>
      </c>
      <c r="K14" s="5">
        <v>974</v>
      </c>
    </row>
    <row r="15" spans="1:11">
      <c r="B15" s="3"/>
      <c r="C15" s="3"/>
      <c r="E15" s="3"/>
      <c r="F15" s="3"/>
      <c r="G15" s="3"/>
      <c r="H15" s="3"/>
      <c r="I15" s="3"/>
      <c r="J15" s="3"/>
      <c r="K15" s="3">
        <v>976</v>
      </c>
    </row>
    <row r="18" spans="1:11">
      <c r="A18" t="s">
        <v>211</v>
      </c>
      <c r="B18" s="3" cm="1">
        <f t="array" aca="1" ref="B18" ca="1">INDEX(B$5:B$15,RANDBETWEEN(1,B$3))</f>
        <v>2</v>
      </c>
      <c r="C18" s="3" cm="1">
        <f t="array" aca="1" ref="C18" ca="1">INDEX(C$5:C$15,RANDBETWEEN(1,C$3))</f>
        <v>12</v>
      </c>
      <c r="D18" s="3" cm="1">
        <f t="array" aca="1" ref="D18" ca="1">INDEX(D$5:D$15,RANDBETWEEN(1,D$3))</f>
        <v>26</v>
      </c>
      <c r="E18" s="3" cm="1">
        <f t="array" aca="1" ref="E18" ca="1">INDEX(E$5:E$15,RANDBETWEEN(1,E$3))</f>
        <v>32</v>
      </c>
      <c r="F18" s="3" cm="1">
        <f t="array" aca="1" ref="F18" ca="1">INDEX(F$5:F$15,RANDBETWEEN(1,F$3))</f>
        <v>46</v>
      </c>
      <c r="G18" s="3" cm="1">
        <f t="array" aca="1" ref="G18" ca="1">INDEX(G$5:G$15,RANDBETWEEN(1,G$3))</f>
        <v>51</v>
      </c>
      <c r="H18" s="3" cm="1">
        <f t="array" aca="1" ref="H18" ca="1">INDEX(H$5:H$15,RANDBETWEEN(1,H$3))</f>
        <v>66</v>
      </c>
      <c r="I18" s="3" cm="1">
        <f t="array" aca="1" ref="I18" ca="1">INDEX(I$5:I$15,RANDBETWEEN(1,I$3))</f>
        <v>70</v>
      </c>
      <c r="J18" s="3" cm="1">
        <f t="array" aca="1" ref="J18" ca="1">INDEX(J$5:J$15,RANDBETWEEN(1,J$3))</f>
        <v>83</v>
      </c>
      <c r="K18" s="3" cm="1">
        <f t="array" aca="1" ref="K18" ca="1">INDEX(K$5:K$15,RANDBETWEEN(1,K$3))</f>
        <v>95</v>
      </c>
    </row>
    <row r="19" spans="1:11">
      <c r="A19" t="s">
        <v>212</v>
      </c>
      <c r="B19" s="3" cm="1">
        <f t="array" aca="1" ref="B19" ca="1">INDEX(B$5:B$15,RANDBETWEEN(1,B$3))</f>
        <v>4</v>
      </c>
      <c r="C19" s="3" cm="1">
        <f t="array" aca="1" ref="C19" ca="1">INDEX(C$5:C$15,RANDBETWEEN(1,C$3))</f>
        <v>13</v>
      </c>
      <c r="D19" s="3" cm="1">
        <f t="array" aca="1" ref="D19" ca="1">INDEX(D$5:D$15,RANDBETWEEN(1,D$3))</f>
        <v>26</v>
      </c>
      <c r="E19" s="3" cm="1">
        <f t="array" aca="1" ref="E19" ca="1">INDEX(E$5:E$15,RANDBETWEEN(1,E$3))</f>
        <v>30</v>
      </c>
      <c r="F19" s="3" cm="1">
        <f t="array" aca="1" ref="F19" ca="1">INDEX(F$5:F$15,RANDBETWEEN(1,F$3))</f>
        <v>43</v>
      </c>
      <c r="G19" s="3" cm="1">
        <f t="array" aca="1" ref="G19" ca="1">INDEX(G$5:G$15,RANDBETWEEN(1,G$3))</f>
        <v>55</v>
      </c>
      <c r="H19" s="3" cm="1">
        <f t="array" aca="1" ref="H19" ca="1">INDEX(H$5:H$15,RANDBETWEEN(1,H$3))</f>
        <v>64</v>
      </c>
      <c r="I19" s="3" cm="1">
        <f t="array" aca="1" ref="I19" ca="1">INDEX(I$5:I$15,RANDBETWEEN(1,I$3))</f>
        <v>71</v>
      </c>
      <c r="J19" s="3" cm="1">
        <f t="array" aca="1" ref="J19" ca="1">INDEX(J$5:J$15,RANDBETWEEN(1,J$3))</f>
        <v>80</v>
      </c>
      <c r="K19" s="3" cm="1">
        <f t="array" aca="1" ref="K19" ca="1">INDEX(K$5:K$15,RANDBETWEEN(1,K$3))</f>
        <v>90</v>
      </c>
    </row>
    <row r="20" spans="1:11">
      <c r="A20" t="s">
        <v>214</v>
      </c>
      <c r="B20" s="3" cm="1">
        <f t="array" aca="1" ref="B20" ca="1">INDEX(B$5:B$15,RANDBETWEEN(1,B$3))</f>
        <v>1</v>
      </c>
      <c r="C20" s="3" cm="1">
        <f t="array" aca="1" ref="C20" ca="1">INDEX(C$5:C$15,RANDBETWEEN(1,C$3))</f>
        <v>10</v>
      </c>
      <c r="D20" s="3" cm="1">
        <f t="array" aca="1" ref="D20" ca="1">INDEX(D$5:D$15,RANDBETWEEN(1,D$3))</f>
        <v>25</v>
      </c>
      <c r="E20" s="3" cm="1">
        <f t="array" aca="1" ref="E20" ca="1">INDEX(E$5:E$15,RANDBETWEEN(1,E$3))</f>
        <v>33</v>
      </c>
      <c r="F20" s="3" cm="1">
        <f t="array" aca="1" ref="F20" ca="1">INDEX(F$5:F$15,RANDBETWEEN(1,F$3))</f>
        <v>43</v>
      </c>
      <c r="G20" s="3" cm="1">
        <f t="array" aca="1" ref="G20" ca="1">INDEX(G$5:G$15,RANDBETWEEN(1,G$3))</f>
        <v>58</v>
      </c>
      <c r="H20" s="3" cm="1">
        <f t="array" aca="1" ref="H20" ca="1">INDEX(H$5:H$15,RANDBETWEEN(1,H$3))</f>
        <v>62</v>
      </c>
      <c r="I20" s="3" cm="1">
        <f t="array" aca="1" ref="I20" ca="1">INDEX(I$5:I$15,RANDBETWEEN(1,I$3))</f>
        <v>74</v>
      </c>
      <c r="J20" s="3" cm="1">
        <f t="array" aca="1" ref="J20" ca="1">INDEX(J$5:J$15,RANDBETWEEN(1,J$3))</f>
        <v>86</v>
      </c>
      <c r="K20" s="3" cm="1">
        <f t="array" aca="1" ref="K20" ca="1">INDEX(K$5:K$15,RANDBETWEEN(1,K$3))</f>
        <v>976</v>
      </c>
    </row>
    <row r="21" spans="1:11">
      <c r="A21" t="s">
        <v>215</v>
      </c>
      <c r="B21" s="3" cm="1">
        <f t="array" aca="1" ref="B21" ca="1">INDEX(B$5:B$15,RANDBETWEEN(1,B$3))</f>
        <v>4</v>
      </c>
      <c r="C21" s="3" cm="1">
        <f t="array" aca="1" ref="C21" ca="1">INDEX(C$5:C$15,RANDBETWEEN(1,C$3))</f>
        <v>16</v>
      </c>
      <c r="D21" s="3" cm="1">
        <f t="array" aca="1" ref="D21" ca="1">INDEX(D$5:D$15,RANDBETWEEN(1,D$3))</f>
        <v>26</v>
      </c>
      <c r="E21" s="3" cm="1">
        <f t="array" aca="1" ref="E21" ca="1">INDEX(E$5:E$15,RANDBETWEEN(1,E$3))</f>
        <v>32</v>
      </c>
      <c r="F21" s="3" cm="1">
        <f t="array" aca="1" ref="F21" ca="1">INDEX(F$5:F$15,RANDBETWEEN(1,F$3))</f>
        <v>43</v>
      </c>
      <c r="G21" s="3" cm="1">
        <f t="array" aca="1" ref="G21" ca="1">INDEX(G$5:G$15,RANDBETWEEN(1,G$3))</f>
        <v>52</v>
      </c>
      <c r="H21" s="3" cm="1">
        <f t="array" aca="1" ref="H21" ca="1">INDEX(H$5:H$15,RANDBETWEEN(1,H$3))</f>
        <v>63</v>
      </c>
      <c r="I21" s="3" cm="1">
        <f t="array" aca="1" ref="I21" ca="1">INDEX(I$5:I$15,RANDBETWEEN(1,I$3))</f>
        <v>70</v>
      </c>
      <c r="J21" s="3" cm="1">
        <f t="array" aca="1" ref="J21" ca="1">INDEX(J$5:J$15,RANDBETWEEN(1,J$3))</f>
        <v>85</v>
      </c>
      <c r="K21" s="3" cm="1">
        <f t="array" aca="1" ref="K21" ca="1">INDEX(K$5:K$15,RANDBETWEEN(1,K$3))</f>
        <v>93</v>
      </c>
    </row>
    <row r="22" spans="1:11">
      <c r="A22" t="s">
        <v>216</v>
      </c>
      <c r="B22" s="3" cm="1">
        <f t="array" aca="1" ref="B22" ca="1">INDEX(B$5:B$15,RANDBETWEEN(1,B$3))</f>
        <v>1</v>
      </c>
      <c r="C22" s="3" cm="1">
        <f t="array" aca="1" ref="C22" ca="1">INDEX(C$5:C$15,RANDBETWEEN(1,C$3))</f>
        <v>11</v>
      </c>
      <c r="D22" s="3" cm="1">
        <f t="array" aca="1" ref="D22" ca="1">INDEX(D$5:D$15,RANDBETWEEN(1,D$3))</f>
        <v>29</v>
      </c>
      <c r="E22" s="3" cm="1">
        <f t="array" aca="1" ref="E22" ca="1">INDEX(E$5:E$15,RANDBETWEEN(1,E$3))</f>
        <v>34</v>
      </c>
      <c r="F22" s="3" cm="1">
        <f t="array" aca="1" ref="F22" ca="1">INDEX(F$5:F$15,RANDBETWEEN(1,F$3))</f>
        <v>44</v>
      </c>
      <c r="G22" s="3" cm="1">
        <f t="array" aca="1" ref="G22" ca="1">INDEX(G$5:G$15,RANDBETWEEN(1,G$3))</f>
        <v>58</v>
      </c>
      <c r="H22" s="3" cm="1">
        <f t="array" aca="1" ref="H22" ca="1">INDEX(H$5:H$15,RANDBETWEEN(1,H$3))</f>
        <v>64</v>
      </c>
      <c r="I22" s="3" cm="1">
        <f t="array" aca="1" ref="I22" ca="1">INDEX(I$5:I$15,RANDBETWEEN(1,I$3))</f>
        <v>70</v>
      </c>
      <c r="J22" s="3" cm="1">
        <f t="array" aca="1" ref="J22" ca="1">INDEX(J$5:J$15,RANDBETWEEN(1,J$3))</f>
        <v>87</v>
      </c>
      <c r="K22" s="3" cm="1">
        <f t="array" aca="1" ref="K22" ca="1">INDEX(K$5:K$15,RANDBETWEEN(1,K$3))</f>
        <v>90</v>
      </c>
    </row>
    <row r="23" spans="1:11">
      <c r="A23" t="s">
        <v>217</v>
      </c>
      <c r="B23" s="3">
        <f ca="1">MIN(B$18:B$22)</f>
        <v>1</v>
      </c>
      <c r="C23" s="3">
        <f t="shared" ref="C23:K24" ca="1" si="1">MIN(C$18:C$22)</f>
        <v>10</v>
      </c>
      <c r="D23" s="3">
        <f t="shared" ca="1" si="1"/>
        <v>25</v>
      </c>
      <c r="E23" s="3">
        <f t="shared" ca="1" si="1"/>
        <v>30</v>
      </c>
      <c r="F23" s="3">
        <f t="shared" ca="1" si="1"/>
        <v>43</v>
      </c>
      <c r="G23" s="3">
        <f t="shared" ca="1" si="1"/>
        <v>51</v>
      </c>
      <c r="H23" s="3">
        <f t="shared" ca="1" si="1"/>
        <v>62</v>
      </c>
      <c r="I23" s="3">
        <f t="shared" ca="1" si="1"/>
        <v>70</v>
      </c>
      <c r="J23" s="3">
        <f t="shared" ca="1" si="1"/>
        <v>80</v>
      </c>
      <c r="K23" s="3">
        <f t="shared" ca="1" si="1"/>
        <v>90</v>
      </c>
    </row>
    <row r="24" spans="1:11">
      <c r="A24" t="s">
        <v>218</v>
      </c>
      <c r="B24" s="3">
        <f ca="1">MAX(B$18:B$22)</f>
        <v>4</v>
      </c>
      <c r="C24" s="3">
        <f t="shared" ref="C24:K24" ca="1" si="2">MAX(C$18:C$22)</f>
        <v>16</v>
      </c>
      <c r="D24" s="3">
        <f t="shared" ca="1" si="2"/>
        <v>29</v>
      </c>
      <c r="E24" s="3">
        <f t="shared" ca="1" si="2"/>
        <v>34</v>
      </c>
      <c r="F24" s="3">
        <f t="shared" ca="1" si="2"/>
        <v>46</v>
      </c>
      <c r="G24" s="3">
        <f t="shared" ca="1" si="2"/>
        <v>58</v>
      </c>
      <c r="H24" s="3">
        <f t="shared" ca="1" si="2"/>
        <v>66</v>
      </c>
      <c r="I24" s="3">
        <f t="shared" ca="1" si="2"/>
        <v>74</v>
      </c>
      <c r="J24" s="3">
        <f t="shared" ca="1" si="2"/>
        <v>87</v>
      </c>
      <c r="K24" s="3">
        <f t="shared" ca="1" si="2"/>
        <v>976</v>
      </c>
    </row>
    <row r="27" spans="1:11">
      <c r="A27" t="s">
        <v>211</v>
      </c>
      <c r="B27" s="3" cm="1">
        <f t="array" aca="1" ref="B27" ca="1">INDEX(B$5:B$15,RANDBETWEEN(1,B$3))</f>
        <v>4</v>
      </c>
      <c r="C27" s="3" cm="1">
        <f t="array" aca="1" ref="C27" ca="1">INDEX(C$5:C$15,RANDBETWEEN(1,C$3))</f>
        <v>15</v>
      </c>
      <c r="D27" s="3" cm="1">
        <f t="array" aca="1" ref="D27" ca="1">INDEX(D$5:D$15,RANDBETWEEN(1,D$3))</f>
        <v>25</v>
      </c>
      <c r="E27" s="3" cm="1">
        <f t="array" aca="1" ref="E27" ca="1">INDEX(E$5:E$15,RANDBETWEEN(1,E$3))</f>
        <v>30</v>
      </c>
      <c r="F27" s="3" cm="1">
        <f t="array" aca="1" ref="F27" ca="1">INDEX(F$5:F$15,RANDBETWEEN(1,F$3))</f>
        <v>47</v>
      </c>
      <c r="G27" s="3" cm="1">
        <f t="array" aca="1" ref="G27" ca="1">INDEX(G$5:G$15,RANDBETWEEN(1,G$3))</f>
        <v>50</v>
      </c>
      <c r="H27" s="3" cm="1">
        <f t="array" aca="1" ref="H27" ca="1">INDEX(H$5:H$15,RANDBETWEEN(1,H$3))</f>
        <v>61</v>
      </c>
      <c r="I27" s="3" cm="1">
        <f t="array" aca="1" ref="I27" ca="1">INDEX(I$5:I$15,RANDBETWEEN(1,I$3))</f>
        <v>74</v>
      </c>
      <c r="J27" s="3" cm="1">
        <f t="array" aca="1" ref="J27" ca="1">INDEX(J$5:J$15,RANDBETWEEN(1,J$3))</f>
        <v>81</v>
      </c>
      <c r="K27" s="3" cm="1">
        <f t="array" aca="1" ref="K27" ca="1">INDEX(K$5:K$15,RANDBETWEEN(1,K$3))</f>
        <v>93</v>
      </c>
    </row>
    <row r="28" spans="1:11">
      <c r="A28" t="s">
        <v>212</v>
      </c>
      <c r="B28" s="3" cm="1">
        <f t="array" aca="1" ref="B28" ca="1">INDEX(B$5:B$15,RANDBETWEEN(1,B$3))</f>
        <v>1</v>
      </c>
      <c r="C28" s="3" cm="1">
        <f t="array" aca="1" ref="C28" ca="1">INDEX(C$5:C$15,RANDBETWEEN(1,C$3))</f>
        <v>15</v>
      </c>
      <c r="D28" s="3" cm="1">
        <f t="array" aca="1" ref="D28" ca="1">INDEX(D$5:D$15,RANDBETWEEN(1,D$3))</f>
        <v>25</v>
      </c>
      <c r="E28" s="3" cm="1">
        <f t="array" aca="1" ref="E28" ca="1">INDEX(E$5:E$15,RANDBETWEEN(1,E$3))</f>
        <v>32</v>
      </c>
      <c r="F28" s="3" cm="1">
        <f t="array" aca="1" ref="F28" ca="1">INDEX(F$5:F$15,RANDBETWEEN(1,F$3))</f>
        <v>46</v>
      </c>
      <c r="G28" s="3" cm="1">
        <f t="array" aca="1" ref="G28" ca="1">INDEX(G$5:G$15,RANDBETWEEN(1,G$3))</f>
        <v>51</v>
      </c>
      <c r="H28" s="3" cm="1">
        <f t="array" aca="1" ref="H28" ca="1">INDEX(H$5:H$15,RANDBETWEEN(1,H$3))</f>
        <v>66</v>
      </c>
      <c r="I28" s="3" cm="1">
        <f t="array" aca="1" ref="I28" ca="1">INDEX(I$5:I$15,RANDBETWEEN(1,I$3))</f>
        <v>75</v>
      </c>
      <c r="J28" s="3" cm="1">
        <f t="array" aca="1" ref="J28" ca="1">INDEX(J$5:J$15,RANDBETWEEN(1,J$3))</f>
        <v>83</v>
      </c>
      <c r="K28" s="3" cm="1">
        <f t="array" aca="1" ref="K28" ca="1">INDEX(K$5:K$15,RANDBETWEEN(1,K$3))</f>
        <v>90</v>
      </c>
    </row>
    <row r="29" spans="1:11">
      <c r="A29" t="s">
        <v>214</v>
      </c>
      <c r="B29" s="3" cm="1">
        <f t="array" aca="1" ref="B29" ca="1">INDEX(B$5:B$15,RANDBETWEEN(1,B$3))</f>
        <v>9</v>
      </c>
      <c r="C29" s="3" cm="1">
        <f t="array" aca="1" ref="C29" ca="1">INDEX(C$5:C$15,RANDBETWEEN(1,C$3))</f>
        <v>12</v>
      </c>
      <c r="D29" s="3" cm="1">
        <f t="array" aca="1" ref="D29" ca="1">INDEX(D$5:D$15,RANDBETWEEN(1,D$3))</f>
        <v>29</v>
      </c>
      <c r="E29" s="3" cm="1">
        <f t="array" aca="1" ref="E29" ca="1">INDEX(E$5:E$15,RANDBETWEEN(1,E$3))</f>
        <v>30</v>
      </c>
      <c r="F29" s="3" cm="1">
        <f t="array" aca="1" ref="F29" ca="1">INDEX(F$5:F$15,RANDBETWEEN(1,F$3))</f>
        <v>46</v>
      </c>
      <c r="G29" s="3" cm="1">
        <f t="array" aca="1" ref="G29" ca="1">INDEX(G$5:G$15,RANDBETWEEN(1,G$3))</f>
        <v>53</v>
      </c>
      <c r="H29" s="3" cm="1">
        <f t="array" aca="1" ref="H29" ca="1">INDEX(H$5:H$15,RANDBETWEEN(1,H$3))</f>
        <v>61</v>
      </c>
      <c r="I29" s="3" cm="1">
        <f t="array" aca="1" ref="I29" ca="1">INDEX(I$5:I$15,RANDBETWEEN(1,I$3))</f>
        <v>72</v>
      </c>
      <c r="J29" s="3" cm="1">
        <f t="array" aca="1" ref="J29" ca="1">INDEX(J$5:J$15,RANDBETWEEN(1,J$3))</f>
        <v>87</v>
      </c>
      <c r="K29" s="3" cm="1">
        <f t="array" aca="1" ref="K29" ca="1">INDEX(K$5:K$15,RANDBETWEEN(1,K$3))</f>
        <v>976</v>
      </c>
    </row>
    <row r="30" spans="1:11">
      <c r="A30" t="s">
        <v>215</v>
      </c>
      <c r="B30" s="3" cm="1">
        <f t="array" aca="1" ref="B30" ca="1">INDEX(B$5:B$15,RANDBETWEEN(1,B$3))</f>
        <v>1</v>
      </c>
      <c r="C30" s="3" cm="1">
        <f t="array" aca="1" ref="C30" ca="1">INDEX(C$5:C$15,RANDBETWEEN(1,C$3))</f>
        <v>14</v>
      </c>
      <c r="D30" s="3" cm="1">
        <f t="array" aca="1" ref="D30" ca="1">INDEX(D$5:D$15,RANDBETWEEN(1,D$3))</f>
        <v>27</v>
      </c>
      <c r="E30" s="3" cm="1">
        <f t="array" aca="1" ref="E30" ca="1">INDEX(E$5:E$15,RANDBETWEEN(1,E$3))</f>
        <v>35</v>
      </c>
      <c r="F30" s="3" cm="1">
        <f t="array" aca="1" ref="F30" ca="1">INDEX(F$5:F$15,RANDBETWEEN(1,F$3))</f>
        <v>47</v>
      </c>
      <c r="G30" s="3" cm="1">
        <f t="array" aca="1" ref="G30" ca="1">INDEX(G$5:G$15,RANDBETWEEN(1,G$3))</f>
        <v>56</v>
      </c>
      <c r="H30" s="3" cm="1">
        <f t="array" aca="1" ref="H30" ca="1">INDEX(H$5:H$15,RANDBETWEEN(1,H$3))</f>
        <v>68</v>
      </c>
      <c r="I30" s="3" cm="1">
        <f t="array" aca="1" ref="I30" ca="1">INDEX(I$5:I$15,RANDBETWEEN(1,I$3))</f>
        <v>75</v>
      </c>
      <c r="J30" s="3" cm="1">
        <f t="array" aca="1" ref="J30" ca="1">INDEX(J$5:J$15,RANDBETWEEN(1,J$3))</f>
        <v>85</v>
      </c>
      <c r="K30" s="3" cm="1">
        <f t="array" aca="1" ref="K30" ca="1">INDEX(K$5:K$15,RANDBETWEEN(1,K$3))</f>
        <v>971</v>
      </c>
    </row>
    <row r="31" spans="1:11">
      <c r="A31" t="s">
        <v>216</v>
      </c>
      <c r="B31" s="3" cm="1">
        <f t="array" aca="1" ref="B31" ca="1">INDEX(B$5:B$15,RANDBETWEEN(1,B$3))</f>
        <v>3</v>
      </c>
      <c r="C31" s="3" cm="1">
        <f t="array" aca="1" ref="C31" ca="1">INDEX(C$5:C$15,RANDBETWEEN(1,C$3))</f>
        <v>16</v>
      </c>
      <c r="D31" s="3" cm="1">
        <f t="array" aca="1" ref="D31" ca="1">INDEX(D$5:D$15,RANDBETWEEN(1,D$3))</f>
        <v>25</v>
      </c>
      <c r="E31" s="3" cm="1">
        <f t="array" aca="1" ref="E31" ca="1">INDEX(E$5:E$15,RANDBETWEEN(1,E$3))</f>
        <v>32</v>
      </c>
      <c r="F31" s="3" cm="1">
        <f t="array" aca="1" ref="F31" ca="1">INDEX(F$5:F$15,RANDBETWEEN(1,F$3))</f>
        <v>42</v>
      </c>
      <c r="G31" s="3" cm="1">
        <f t="array" aca="1" ref="G31" ca="1">INDEX(G$5:G$15,RANDBETWEEN(1,G$3))</f>
        <v>52</v>
      </c>
      <c r="H31" s="3" cm="1">
        <f t="array" aca="1" ref="H31" ca="1">INDEX(H$5:H$15,RANDBETWEEN(1,H$3))</f>
        <v>60</v>
      </c>
      <c r="I31" s="3" cm="1">
        <f t="array" aca="1" ref="I31" ca="1">INDEX(I$5:I$15,RANDBETWEEN(1,I$3))</f>
        <v>76</v>
      </c>
      <c r="J31" s="3" cm="1">
        <f t="array" aca="1" ref="J31" ca="1">INDEX(J$5:J$15,RANDBETWEEN(1,J$3))</f>
        <v>87</v>
      </c>
      <c r="K31" s="3" cm="1">
        <f t="array" aca="1" ref="K31" ca="1">INDEX(K$5:K$15,RANDBETWEEN(1,K$3))</f>
        <v>94</v>
      </c>
    </row>
    <row r="32" spans="1:11">
      <c r="A32" t="s">
        <v>217</v>
      </c>
      <c r="B32" s="3">
        <f ca="1">MIN(B$27:B$31)</f>
        <v>1</v>
      </c>
      <c r="C32" s="3">
        <f t="shared" ref="C32:K32" ca="1" si="3">MIN(C$27:C$31)</f>
        <v>12</v>
      </c>
      <c r="D32" s="3">
        <f t="shared" ca="1" si="3"/>
        <v>25</v>
      </c>
      <c r="E32" s="3">
        <f t="shared" ca="1" si="3"/>
        <v>30</v>
      </c>
      <c r="F32" s="3">
        <f t="shared" ca="1" si="3"/>
        <v>42</v>
      </c>
      <c r="G32" s="3">
        <f t="shared" ca="1" si="3"/>
        <v>50</v>
      </c>
      <c r="H32" s="3">
        <f t="shared" ca="1" si="3"/>
        <v>60</v>
      </c>
      <c r="I32" s="3">
        <f t="shared" ca="1" si="3"/>
        <v>72</v>
      </c>
      <c r="J32" s="3">
        <f t="shared" ca="1" si="3"/>
        <v>81</v>
      </c>
      <c r="K32" s="3">
        <f t="shared" ca="1" si="3"/>
        <v>90</v>
      </c>
    </row>
    <row r="33" spans="1:11">
      <c r="A33" t="s">
        <v>218</v>
      </c>
      <c r="B33" s="3">
        <f ca="1">MAX(B$27:B$31)</f>
        <v>9</v>
      </c>
      <c r="C33" s="3">
        <f t="shared" ref="C33:K33" ca="1" si="4">MAX(C$27:C$31)</f>
        <v>16</v>
      </c>
      <c r="D33" s="3">
        <f t="shared" ca="1" si="4"/>
        <v>29</v>
      </c>
      <c r="E33" s="3">
        <f t="shared" ca="1" si="4"/>
        <v>35</v>
      </c>
      <c r="F33" s="3">
        <f t="shared" ca="1" si="4"/>
        <v>47</v>
      </c>
      <c r="G33" s="3">
        <f t="shared" ca="1" si="4"/>
        <v>56</v>
      </c>
      <c r="H33" s="3">
        <f t="shared" ca="1" si="4"/>
        <v>68</v>
      </c>
      <c r="I33" s="3">
        <f t="shared" ca="1" si="4"/>
        <v>76</v>
      </c>
      <c r="J33" s="3">
        <f t="shared" ca="1" si="4"/>
        <v>87</v>
      </c>
      <c r="K33" s="3">
        <f t="shared" ca="1" si="4"/>
        <v>976</v>
      </c>
    </row>
    <row r="36" spans="1:11">
      <c r="A36" t="s">
        <v>211</v>
      </c>
      <c r="B36" s="3" cm="1">
        <f t="array" aca="1" ref="B36" ca="1">INDEX(B$5:B$15,RANDBETWEEN(1,B$3))</f>
        <v>4</v>
      </c>
      <c r="C36" s="3" cm="1">
        <f t="array" aca="1" ref="C36" ca="1">INDEX(C$5:C$15,RANDBETWEEN(1,C$3))</f>
        <v>18</v>
      </c>
      <c r="D36" s="3" cm="1">
        <f t="array" aca="1" ref="D36" ca="1">INDEX(D$5:D$15,RANDBETWEEN(1,D$3))</f>
        <v>26</v>
      </c>
      <c r="E36" s="3" cm="1">
        <f t="array" aca="1" ref="E36" ca="1">INDEX(E$5:E$15,RANDBETWEEN(1,E$3))</f>
        <v>33</v>
      </c>
      <c r="F36" s="3" cm="1">
        <f t="array" aca="1" ref="F36" ca="1">INDEX(F$5:F$15,RANDBETWEEN(1,F$3))</f>
        <v>47</v>
      </c>
      <c r="G36" s="3" cm="1">
        <f t="array" aca="1" ref="G36" ca="1">INDEX(G$5:G$15,RANDBETWEEN(1,G$3))</f>
        <v>58</v>
      </c>
      <c r="H36" s="3" cm="1">
        <f t="array" aca="1" ref="H36" ca="1">INDEX(H$5:H$15,RANDBETWEEN(1,H$3))</f>
        <v>63</v>
      </c>
      <c r="I36" s="3" cm="1">
        <f t="array" aca="1" ref="I36" ca="1">INDEX(I$5:I$15,RANDBETWEEN(1,I$3))</f>
        <v>73</v>
      </c>
      <c r="J36" s="3" cm="1">
        <f t="array" aca="1" ref="J36" ca="1">INDEX(J$5:J$15,RANDBETWEEN(1,J$3))</f>
        <v>82</v>
      </c>
      <c r="K36" s="3" cm="1">
        <f t="array" aca="1" ref="K36" ca="1">INDEX(K$5:K$15,RANDBETWEEN(1,K$3))</f>
        <v>95</v>
      </c>
    </row>
    <row r="37" spans="1:11">
      <c r="A37" t="s">
        <v>212</v>
      </c>
      <c r="B37" s="3" cm="1">
        <f t="array" aca="1" ref="B37" ca="1">INDEX(B$5:B$15,RANDBETWEEN(1,B$3))</f>
        <v>3</v>
      </c>
      <c r="C37" s="3" cm="1">
        <f t="array" aca="1" ref="C37" ca="1">INDEX(C$5:C$15,RANDBETWEEN(1,C$3))</f>
        <v>10</v>
      </c>
      <c r="D37" s="3" cm="1">
        <f t="array" aca="1" ref="D37" ca="1">INDEX(D$5:D$15,RANDBETWEEN(1,D$3))</f>
        <v>28</v>
      </c>
      <c r="E37" s="3" cm="1">
        <f t="array" aca="1" ref="E37" ca="1">INDEX(E$5:E$15,RANDBETWEEN(1,E$3))</f>
        <v>32</v>
      </c>
      <c r="F37" s="3" cm="1">
        <f t="array" aca="1" ref="F37" ca="1">INDEX(F$5:F$15,RANDBETWEEN(1,F$3))</f>
        <v>42</v>
      </c>
      <c r="G37" s="3" cm="1">
        <f t="array" aca="1" ref="G37" ca="1">INDEX(G$5:G$15,RANDBETWEEN(1,G$3))</f>
        <v>59</v>
      </c>
      <c r="H37" s="3" cm="1">
        <f t="array" aca="1" ref="H37" ca="1">INDEX(H$5:H$15,RANDBETWEEN(1,H$3))</f>
        <v>60</v>
      </c>
      <c r="I37" s="3" cm="1">
        <f t="array" aca="1" ref="I37" ca="1">INDEX(I$5:I$15,RANDBETWEEN(1,I$3))</f>
        <v>71</v>
      </c>
      <c r="J37" s="3" cm="1">
        <f t="array" aca="1" ref="J37" ca="1">INDEX(J$5:J$15,RANDBETWEEN(1,J$3))</f>
        <v>88</v>
      </c>
      <c r="K37" s="3" cm="1">
        <f t="array" aca="1" ref="K37" ca="1">INDEX(K$5:K$15,RANDBETWEEN(1,K$3))</f>
        <v>974</v>
      </c>
    </row>
    <row r="38" spans="1:11">
      <c r="A38" t="s">
        <v>214</v>
      </c>
      <c r="B38" s="3" cm="1">
        <f t="array" aca="1" ref="B38" ca="1">INDEX(B$5:B$15,RANDBETWEEN(1,B$3))</f>
        <v>4</v>
      </c>
      <c r="C38" s="3" cm="1">
        <f t="array" aca="1" ref="C38" ca="1">INDEX(C$5:C$15,RANDBETWEEN(1,C$3))</f>
        <v>18</v>
      </c>
      <c r="D38" s="3" cm="1">
        <f t="array" aca="1" ref="D38" ca="1">INDEX(D$5:D$15,RANDBETWEEN(1,D$3))</f>
        <v>28</v>
      </c>
      <c r="E38" s="3" cm="1">
        <f t="array" aca="1" ref="E38" ca="1">INDEX(E$5:E$15,RANDBETWEEN(1,E$3))</f>
        <v>39</v>
      </c>
      <c r="F38" s="3" cm="1">
        <f t="array" aca="1" ref="F38" ca="1">INDEX(F$5:F$15,RANDBETWEEN(1,F$3))</f>
        <v>43</v>
      </c>
      <c r="G38" s="3" cm="1">
        <f t="array" aca="1" ref="G38" ca="1">INDEX(G$5:G$15,RANDBETWEEN(1,G$3))</f>
        <v>52</v>
      </c>
      <c r="H38" s="3" cm="1">
        <f t="array" aca="1" ref="H38" ca="1">INDEX(H$5:H$15,RANDBETWEEN(1,H$3))</f>
        <v>63</v>
      </c>
      <c r="I38" s="3" cm="1">
        <f t="array" aca="1" ref="I38" ca="1">INDEX(I$5:I$15,RANDBETWEEN(1,I$3))</f>
        <v>77</v>
      </c>
      <c r="J38" s="3" cm="1">
        <f t="array" aca="1" ref="J38" ca="1">INDEX(J$5:J$15,RANDBETWEEN(1,J$3))</f>
        <v>84</v>
      </c>
      <c r="K38" s="3" cm="1">
        <f t="array" aca="1" ref="K38" ca="1">INDEX(K$5:K$15,RANDBETWEEN(1,K$3))</f>
        <v>976</v>
      </c>
    </row>
    <row r="39" spans="1:11">
      <c r="A39" t="s">
        <v>215</v>
      </c>
      <c r="B39" s="3" cm="1">
        <f t="array" aca="1" ref="B39" ca="1">INDEX(B$5:B$15,RANDBETWEEN(1,B$3))</f>
        <v>8</v>
      </c>
      <c r="C39" s="3" cm="1">
        <f t="array" aca="1" ref="C39" ca="1">INDEX(C$5:C$15,RANDBETWEEN(1,C$3))</f>
        <v>11</v>
      </c>
      <c r="D39" s="3" cm="1">
        <f t="array" aca="1" ref="D39" ca="1">INDEX(D$5:D$15,RANDBETWEEN(1,D$3))</f>
        <v>26</v>
      </c>
      <c r="E39" s="3" cm="1">
        <f t="array" aca="1" ref="E39" ca="1">INDEX(E$5:E$15,RANDBETWEEN(1,E$3))</f>
        <v>33</v>
      </c>
      <c r="F39" s="3" cm="1">
        <f t="array" aca="1" ref="F39" ca="1">INDEX(F$5:F$15,RANDBETWEEN(1,F$3))</f>
        <v>47</v>
      </c>
      <c r="G39" s="3" cm="1">
        <f t="array" aca="1" ref="G39" ca="1">INDEX(G$5:G$15,RANDBETWEEN(1,G$3))</f>
        <v>58</v>
      </c>
      <c r="H39" s="3" cm="1">
        <f t="array" aca="1" ref="H39" ca="1">INDEX(H$5:H$15,RANDBETWEEN(1,H$3))</f>
        <v>60</v>
      </c>
      <c r="I39" s="3" cm="1">
        <f t="array" aca="1" ref="I39" ca="1">INDEX(I$5:I$15,RANDBETWEEN(1,I$3))</f>
        <v>75</v>
      </c>
      <c r="J39" s="3" cm="1">
        <f t="array" aca="1" ref="J39" ca="1">INDEX(J$5:J$15,RANDBETWEEN(1,J$3))</f>
        <v>85</v>
      </c>
      <c r="K39" s="3" cm="1">
        <f t="array" aca="1" ref="K39" ca="1">INDEX(K$5:K$15,RANDBETWEEN(1,K$3))</f>
        <v>973</v>
      </c>
    </row>
    <row r="40" spans="1:11">
      <c r="A40" t="s">
        <v>216</v>
      </c>
      <c r="B40" s="3" cm="1">
        <f t="array" aca="1" ref="B40" ca="1">INDEX(B$5:B$15,RANDBETWEEN(1,B$3))</f>
        <v>6</v>
      </c>
      <c r="C40" s="3" cm="1">
        <f t="array" aca="1" ref="C40" ca="1">INDEX(C$5:C$15,RANDBETWEEN(1,C$3))</f>
        <v>16</v>
      </c>
      <c r="D40" s="3" cm="1">
        <f t="array" aca="1" ref="D40" ca="1">INDEX(D$5:D$15,RANDBETWEEN(1,D$3))</f>
        <v>29</v>
      </c>
      <c r="E40" s="3" cm="1">
        <f t="array" aca="1" ref="E40" ca="1">INDEX(E$5:E$15,RANDBETWEEN(1,E$3))</f>
        <v>31</v>
      </c>
      <c r="F40" s="3" cm="1">
        <f t="array" aca="1" ref="F40" ca="1">INDEX(F$5:F$15,RANDBETWEEN(1,F$3))</f>
        <v>49</v>
      </c>
      <c r="G40" s="3" cm="1">
        <f t="array" aca="1" ref="G40" ca="1">INDEX(G$5:G$15,RANDBETWEEN(1,G$3))</f>
        <v>52</v>
      </c>
      <c r="H40" s="3" cm="1">
        <f t="array" aca="1" ref="H40" ca="1">INDEX(H$5:H$15,RANDBETWEEN(1,H$3))</f>
        <v>68</v>
      </c>
      <c r="I40" s="3" cm="1">
        <f t="array" aca="1" ref="I40" ca="1">INDEX(I$5:I$15,RANDBETWEEN(1,I$3))</f>
        <v>73</v>
      </c>
      <c r="J40" s="3" cm="1">
        <f t="array" aca="1" ref="J40" ca="1">INDEX(J$5:J$15,RANDBETWEEN(1,J$3))</f>
        <v>84</v>
      </c>
      <c r="K40" s="3" cm="1">
        <f t="array" aca="1" ref="K40" ca="1">INDEX(K$5:K$15,RANDBETWEEN(1,K$3))</f>
        <v>971</v>
      </c>
    </row>
    <row r="41" spans="1:11">
      <c r="A41" t="s">
        <v>217</v>
      </c>
      <c r="B41" s="3">
        <f ca="1">MIN(B$36:B$40)</f>
        <v>3</v>
      </c>
      <c r="C41" s="3">
        <f t="shared" ref="C41:K41" ca="1" si="5">MIN(C$36:C$40)</f>
        <v>10</v>
      </c>
      <c r="D41" s="3">
        <f t="shared" ca="1" si="5"/>
        <v>26</v>
      </c>
      <c r="E41" s="3">
        <f t="shared" ca="1" si="5"/>
        <v>31</v>
      </c>
      <c r="F41" s="3">
        <f t="shared" ca="1" si="5"/>
        <v>42</v>
      </c>
      <c r="G41" s="3">
        <f t="shared" ca="1" si="5"/>
        <v>52</v>
      </c>
      <c r="H41" s="3">
        <f t="shared" ca="1" si="5"/>
        <v>60</v>
      </c>
      <c r="I41" s="3">
        <f t="shared" ca="1" si="5"/>
        <v>71</v>
      </c>
      <c r="J41" s="3">
        <f t="shared" ca="1" si="5"/>
        <v>82</v>
      </c>
      <c r="K41" s="3">
        <f t="shared" ca="1" si="5"/>
        <v>95</v>
      </c>
    </row>
    <row r="42" spans="1:11">
      <c r="A42" t="s">
        <v>218</v>
      </c>
      <c r="B42" s="3">
        <f ca="1">MAX(B$36:B$40)</f>
        <v>8</v>
      </c>
      <c r="C42" s="3">
        <f t="shared" ref="C42:K42" ca="1" si="6">MAX(C$36:C$40)</f>
        <v>18</v>
      </c>
      <c r="D42" s="3">
        <f t="shared" ca="1" si="6"/>
        <v>29</v>
      </c>
      <c r="E42" s="3">
        <f t="shared" ca="1" si="6"/>
        <v>39</v>
      </c>
      <c r="F42" s="3">
        <f t="shared" ca="1" si="6"/>
        <v>49</v>
      </c>
      <c r="G42" s="3">
        <f t="shared" ca="1" si="6"/>
        <v>59</v>
      </c>
      <c r="H42" s="3">
        <f t="shared" ca="1" si="6"/>
        <v>68</v>
      </c>
      <c r="I42" s="3">
        <f t="shared" ca="1" si="6"/>
        <v>77</v>
      </c>
      <c r="J42" s="3">
        <f t="shared" ca="1" si="6"/>
        <v>88</v>
      </c>
      <c r="K42" s="3">
        <f t="shared" ca="1" si="6"/>
        <v>976</v>
      </c>
    </row>
    <row r="45" spans="1:11">
      <c r="A45" t="s">
        <v>211</v>
      </c>
      <c r="B45" s="3" cm="1">
        <f t="array" aca="1" ref="B45" ca="1">INDEX(B$5:B$15,RANDBETWEEN(1,B$3))</f>
        <v>7</v>
      </c>
      <c r="C45" s="3" cm="1">
        <f t="array" aca="1" ref="C45" ca="1">INDEX(C$5:C$15,RANDBETWEEN(1,C$3))</f>
        <v>13</v>
      </c>
      <c r="D45" s="3" cm="1">
        <f t="array" aca="1" ref="D45" ca="1">INDEX(D$5:D$15,RANDBETWEEN(1,D$3))</f>
        <v>23</v>
      </c>
      <c r="E45" s="3" cm="1">
        <f t="array" aca="1" ref="E45" ca="1">INDEX(E$5:E$15,RANDBETWEEN(1,E$3))</f>
        <v>38</v>
      </c>
      <c r="F45" s="3" cm="1">
        <f t="array" aca="1" ref="F45" ca="1">INDEX(F$5:F$15,RANDBETWEEN(1,F$3))</f>
        <v>48</v>
      </c>
      <c r="G45" s="3" cm="1">
        <f t="array" aca="1" ref="G45" ca="1">INDEX(G$5:G$15,RANDBETWEEN(1,G$3))</f>
        <v>57</v>
      </c>
      <c r="H45" s="3" cm="1">
        <f t="array" aca="1" ref="H45" ca="1">INDEX(H$5:H$15,RANDBETWEEN(1,H$3))</f>
        <v>67</v>
      </c>
      <c r="I45" s="3" cm="1">
        <f t="array" aca="1" ref="I45" ca="1">INDEX(I$5:I$15,RANDBETWEEN(1,I$3))</f>
        <v>79</v>
      </c>
      <c r="J45" s="3" cm="1">
        <f t="array" aca="1" ref="J45" ca="1">INDEX(J$5:J$15,RANDBETWEEN(1,J$3))</f>
        <v>82</v>
      </c>
      <c r="K45" s="3" cm="1">
        <f t="array" aca="1" ref="K45" ca="1">INDEX(K$5:K$15,RANDBETWEEN(1,K$3))</f>
        <v>974</v>
      </c>
    </row>
    <row r="46" spans="1:11">
      <c r="A46" t="s">
        <v>212</v>
      </c>
      <c r="B46" s="3" cm="1">
        <f t="array" aca="1" ref="B46" ca="1">INDEX(B$5:B$15,RANDBETWEEN(1,B$3))</f>
        <v>4</v>
      </c>
      <c r="C46" s="3" cm="1">
        <f t="array" aca="1" ref="C46" ca="1">INDEX(C$5:C$15,RANDBETWEEN(1,C$3))</f>
        <v>12</v>
      </c>
      <c r="D46" s="3" cm="1">
        <f t="array" aca="1" ref="D46" ca="1">INDEX(D$5:D$15,RANDBETWEEN(1,D$3))</f>
        <v>27</v>
      </c>
      <c r="E46" s="3" cm="1">
        <f t="array" aca="1" ref="E46" ca="1">INDEX(E$5:E$15,RANDBETWEEN(1,E$3))</f>
        <v>34</v>
      </c>
      <c r="F46" s="3" cm="1">
        <f t="array" aca="1" ref="F46" ca="1">INDEX(F$5:F$15,RANDBETWEEN(1,F$3))</f>
        <v>43</v>
      </c>
      <c r="G46" s="3" cm="1">
        <f t="array" aca="1" ref="G46" ca="1">INDEX(G$5:G$15,RANDBETWEEN(1,G$3))</f>
        <v>58</v>
      </c>
      <c r="H46" s="3" cm="1">
        <f t="array" aca="1" ref="H46" ca="1">INDEX(H$5:H$15,RANDBETWEEN(1,H$3))</f>
        <v>66</v>
      </c>
      <c r="I46" s="3" cm="1">
        <f t="array" aca="1" ref="I46" ca="1">INDEX(I$5:I$15,RANDBETWEEN(1,I$3))</f>
        <v>75</v>
      </c>
      <c r="J46" s="3" cm="1">
        <f t="array" aca="1" ref="J46" ca="1">INDEX(J$5:J$15,RANDBETWEEN(1,J$3))</f>
        <v>88</v>
      </c>
      <c r="K46" s="3" cm="1">
        <f t="array" aca="1" ref="K46" ca="1">INDEX(K$5:K$15,RANDBETWEEN(1,K$3))</f>
        <v>973</v>
      </c>
    </row>
    <row r="47" spans="1:11">
      <c r="A47" t="s">
        <v>214</v>
      </c>
      <c r="B47" s="3" cm="1">
        <f t="array" aca="1" ref="B47" ca="1">INDEX(B$5:B$15,RANDBETWEEN(1,B$3))</f>
        <v>3</v>
      </c>
      <c r="C47" s="3" cm="1">
        <f t="array" aca="1" ref="C47" ca="1">INDEX(C$5:C$15,RANDBETWEEN(1,C$3))</f>
        <v>16</v>
      </c>
      <c r="D47" s="3" cm="1">
        <f t="array" aca="1" ref="D47" ca="1">INDEX(D$5:D$15,RANDBETWEEN(1,D$3))</f>
        <v>27</v>
      </c>
      <c r="E47" s="3" cm="1">
        <f t="array" aca="1" ref="E47" ca="1">INDEX(E$5:E$15,RANDBETWEEN(1,E$3))</f>
        <v>32</v>
      </c>
      <c r="F47" s="3" cm="1">
        <f t="array" aca="1" ref="F47" ca="1">INDEX(F$5:F$15,RANDBETWEEN(1,F$3))</f>
        <v>42</v>
      </c>
      <c r="G47" s="3" cm="1">
        <f t="array" aca="1" ref="G47" ca="1">INDEX(G$5:G$15,RANDBETWEEN(1,G$3))</f>
        <v>55</v>
      </c>
      <c r="H47" s="3" cm="1">
        <f t="array" aca="1" ref="H47" ca="1">INDEX(H$5:H$15,RANDBETWEEN(1,H$3))</f>
        <v>69</v>
      </c>
      <c r="I47" s="3" cm="1">
        <f t="array" aca="1" ref="I47" ca="1">INDEX(I$5:I$15,RANDBETWEEN(1,I$3))</f>
        <v>78</v>
      </c>
      <c r="J47" s="3" cm="1">
        <f t="array" aca="1" ref="J47" ca="1">INDEX(J$5:J$15,RANDBETWEEN(1,J$3))</f>
        <v>86</v>
      </c>
      <c r="K47" s="3" cm="1">
        <f t="array" aca="1" ref="K47" ca="1">INDEX(K$5:K$15,RANDBETWEEN(1,K$3))</f>
        <v>94</v>
      </c>
    </row>
    <row r="48" spans="1:11">
      <c r="A48" t="s">
        <v>215</v>
      </c>
      <c r="B48" s="3" cm="1">
        <f t="array" aca="1" ref="B48" ca="1">INDEX(B$5:B$15,RANDBETWEEN(1,B$3))</f>
        <v>1</v>
      </c>
      <c r="C48" s="3" cm="1">
        <f t="array" aca="1" ref="C48" ca="1">INDEX(C$5:C$15,RANDBETWEEN(1,C$3))</f>
        <v>16</v>
      </c>
      <c r="D48" s="3" cm="1">
        <f t="array" aca="1" ref="D48" ca="1">INDEX(D$5:D$15,RANDBETWEEN(1,D$3))</f>
        <v>29</v>
      </c>
      <c r="E48" s="3" cm="1">
        <f t="array" aca="1" ref="E48" ca="1">INDEX(E$5:E$15,RANDBETWEEN(1,E$3))</f>
        <v>30</v>
      </c>
      <c r="F48" s="3" cm="1">
        <f t="array" aca="1" ref="F48" ca="1">INDEX(F$5:F$15,RANDBETWEEN(1,F$3))</f>
        <v>42</v>
      </c>
      <c r="G48" s="3" cm="1">
        <f t="array" aca="1" ref="G48" ca="1">INDEX(G$5:G$15,RANDBETWEEN(1,G$3))</f>
        <v>55</v>
      </c>
      <c r="H48" s="3" cm="1">
        <f t="array" aca="1" ref="H48" ca="1">INDEX(H$5:H$15,RANDBETWEEN(1,H$3))</f>
        <v>68</v>
      </c>
      <c r="I48" s="3" cm="1">
        <f t="array" aca="1" ref="I48" ca="1">INDEX(I$5:I$15,RANDBETWEEN(1,I$3))</f>
        <v>72</v>
      </c>
      <c r="J48" s="3" cm="1">
        <f t="array" aca="1" ref="J48" ca="1">INDEX(J$5:J$15,RANDBETWEEN(1,J$3))</f>
        <v>80</v>
      </c>
      <c r="K48" s="3" cm="1">
        <f t="array" aca="1" ref="K48" ca="1">INDEX(K$5:K$15,RANDBETWEEN(1,K$3))</f>
        <v>93</v>
      </c>
    </row>
    <row r="49" spans="1:11">
      <c r="A49" t="s">
        <v>216</v>
      </c>
      <c r="B49" s="3" cm="1">
        <f t="array" aca="1" ref="B49" ca="1">INDEX(B$5:B$15,RANDBETWEEN(1,B$3))</f>
        <v>3</v>
      </c>
      <c r="C49" s="3" cm="1">
        <f t="array" aca="1" ref="C49" ca="1">INDEX(C$5:C$15,RANDBETWEEN(1,C$3))</f>
        <v>16</v>
      </c>
      <c r="D49" s="3" cm="1">
        <f t="array" aca="1" ref="D49" ca="1">INDEX(D$5:D$15,RANDBETWEEN(1,D$3))</f>
        <v>28</v>
      </c>
      <c r="E49" s="3" cm="1">
        <f t="array" aca="1" ref="E49" ca="1">INDEX(E$5:E$15,RANDBETWEEN(1,E$3))</f>
        <v>37</v>
      </c>
      <c r="F49" s="3" cm="1">
        <f t="array" aca="1" ref="F49" ca="1">INDEX(F$5:F$15,RANDBETWEEN(1,F$3))</f>
        <v>45</v>
      </c>
      <c r="G49" s="3" cm="1">
        <f t="array" aca="1" ref="G49" ca="1">INDEX(G$5:G$15,RANDBETWEEN(1,G$3))</f>
        <v>55</v>
      </c>
      <c r="H49" s="3" cm="1">
        <f t="array" aca="1" ref="H49" ca="1">INDEX(H$5:H$15,RANDBETWEEN(1,H$3))</f>
        <v>61</v>
      </c>
      <c r="I49" s="3" cm="1">
        <f t="array" aca="1" ref="I49" ca="1">INDEX(I$5:I$15,RANDBETWEEN(1,I$3))</f>
        <v>70</v>
      </c>
      <c r="J49" s="3" cm="1">
        <f t="array" aca="1" ref="J49" ca="1">INDEX(J$5:J$15,RANDBETWEEN(1,J$3))</f>
        <v>89</v>
      </c>
      <c r="K49" s="3" cm="1">
        <f t="array" aca="1" ref="K49" ca="1">INDEX(K$5:K$15,RANDBETWEEN(1,K$3))</f>
        <v>974</v>
      </c>
    </row>
    <row r="50" spans="1:11">
      <c r="A50" t="s">
        <v>217</v>
      </c>
      <c r="B50" s="3">
        <f ca="1">MIN(B$36:B$40)</f>
        <v>3</v>
      </c>
      <c r="C50" s="3">
        <f t="shared" ref="C50:K50" ca="1" si="7">MIN(C$36:C$40)</f>
        <v>10</v>
      </c>
      <c r="D50" s="3">
        <f t="shared" ca="1" si="7"/>
        <v>26</v>
      </c>
      <c r="E50" s="3">
        <f t="shared" ca="1" si="7"/>
        <v>31</v>
      </c>
      <c r="F50" s="3">
        <f t="shared" ca="1" si="7"/>
        <v>42</v>
      </c>
      <c r="G50" s="3">
        <f t="shared" ca="1" si="7"/>
        <v>52</v>
      </c>
      <c r="H50" s="3">
        <f t="shared" ca="1" si="7"/>
        <v>60</v>
      </c>
      <c r="I50" s="3">
        <f t="shared" ca="1" si="7"/>
        <v>71</v>
      </c>
      <c r="J50" s="3">
        <f t="shared" ca="1" si="7"/>
        <v>82</v>
      </c>
      <c r="K50" s="3">
        <f t="shared" ca="1" si="7"/>
        <v>95</v>
      </c>
    </row>
    <row r="51" spans="1:11">
      <c r="A51" t="s">
        <v>218</v>
      </c>
      <c r="B51" s="3">
        <f ca="1">MAX(B$36:B$40)</f>
        <v>8</v>
      </c>
      <c r="C51" s="3">
        <f t="shared" ref="C51:K51" ca="1" si="8">MAX(C$36:C$40)</f>
        <v>18</v>
      </c>
      <c r="D51" s="3">
        <f t="shared" ca="1" si="8"/>
        <v>29</v>
      </c>
      <c r="E51" s="3">
        <f t="shared" ca="1" si="8"/>
        <v>39</v>
      </c>
      <c r="F51" s="3">
        <f t="shared" ca="1" si="8"/>
        <v>49</v>
      </c>
      <c r="G51" s="3">
        <f t="shared" ca="1" si="8"/>
        <v>59</v>
      </c>
      <c r="H51" s="3">
        <f t="shared" ca="1" si="8"/>
        <v>68</v>
      </c>
      <c r="I51" s="3">
        <f t="shared" ca="1" si="8"/>
        <v>77</v>
      </c>
      <c r="J51" s="3">
        <f t="shared" ca="1" si="8"/>
        <v>88</v>
      </c>
      <c r="K51" s="3">
        <f t="shared" ca="1" si="8"/>
        <v>976</v>
      </c>
    </row>
    <row r="54" spans="1:11">
      <c r="A54" t="s">
        <v>211</v>
      </c>
      <c r="B54" s="3" cm="1">
        <f t="array" aca="1" ref="B54" ca="1">INDEX(B$5:B$15,RANDBETWEEN(1,B$3))</f>
        <v>5</v>
      </c>
      <c r="C54" s="3" cm="1">
        <f t="array" aca="1" ref="C54" ca="1">INDEX(C$5:C$15,RANDBETWEEN(1,C$3))</f>
        <v>17</v>
      </c>
      <c r="D54" s="3" cm="1">
        <f t="array" aca="1" ref="D54" ca="1">INDEX(D$5:D$15,RANDBETWEEN(1,D$3))</f>
        <v>25</v>
      </c>
      <c r="E54" s="3" cm="1">
        <f t="array" aca="1" ref="E54" ca="1">INDEX(E$5:E$15,RANDBETWEEN(1,E$3))</f>
        <v>31</v>
      </c>
      <c r="F54" s="3" cm="1">
        <f t="array" aca="1" ref="F54" ca="1">INDEX(F$5:F$15,RANDBETWEEN(1,F$3))</f>
        <v>45</v>
      </c>
      <c r="G54" s="3" cm="1">
        <f t="array" aca="1" ref="G54" ca="1">INDEX(G$5:G$15,RANDBETWEEN(1,G$3))</f>
        <v>58</v>
      </c>
      <c r="H54" s="3" cm="1">
        <f t="array" aca="1" ref="H54" ca="1">INDEX(H$5:H$15,RANDBETWEEN(1,H$3))</f>
        <v>65</v>
      </c>
      <c r="I54" s="3" cm="1">
        <f t="array" aca="1" ref="I54" ca="1">INDEX(I$5:I$15,RANDBETWEEN(1,I$3))</f>
        <v>77</v>
      </c>
      <c r="J54" s="3" cm="1">
        <f t="array" aca="1" ref="J54" ca="1">INDEX(J$5:J$15,RANDBETWEEN(1,J$3))</f>
        <v>82</v>
      </c>
      <c r="K54" s="3" cm="1">
        <f t="array" aca="1" ref="K54" ca="1">INDEX(K$5:K$15,RANDBETWEEN(1,K$3))</f>
        <v>976</v>
      </c>
    </row>
    <row r="55" spans="1:11">
      <c r="A55" t="s">
        <v>212</v>
      </c>
      <c r="B55" s="3" cm="1">
        <f t="array" aca="1" ref="B55" ca="1">INDEX(B$5:B$15,RANDBETWEEN(1,B$3))</f>
        <v>6</v>
      </c>
      <c r="C55" s="3" cm="1">
        <f t="array" aca="1" ref="C55" ca="1">INDEX(C$5:C$15,RANDBETWEEN(1,C$3))</f>
        <v>16</v>
      </c>
      <c r="D55" s="3" cm="1">
        <f t="array" aca="1" ref="D55" ca="1">INDEX(D$5:D$15,RANDBETWEEN(1,D$3))</f>
        <v>21</v>
      </c>
      <c r="E55" s="3" cm="1">
        <f t="array" aca="1" ref="E55" ca="1">INDEX(E$5:E$15,RANDBETWEEN(1,E$3))</f>
        <v>31</v>
      </c>
      <c r="F55" s="3" cm="1">
        <f t="array" aca="1" ref="F55" ca="1">INDEX(F$5:F$15,RANDBETWEEN(1,F$3))</f>
        <v>45</v>
      </c>
      <c r="G55" s="3" cm="1">
        <f t="array" aca="1" ref="G55" ca="1">INDEX(G$5:G$15,RANDBETWEEN(1,G$3))</f>
        <v>58</v>
      </c>
      <c r="H55" s="3" cm="1">
        <f t="array" aca="1" ref="H55" ca="1">INDEX(H$5:H$15,RANDBETWEEN(1,H$3))</f>
        <v>60</v>
      </c>
      <c r="I55" s="3" cm="1">
        <f t="array" aca="1" ref="I55" ca="1">INDEX(I$5:I$15,RANDBETWEEN(1,I$3))</f>
        <v>75</v>
      </c>
      <c r="J55" s="3" cm="1">
        <f t="array" aca="1" ref="J55" ca="1">INDEX(J$5:J$15,RANDBETWEEN(1,J$3))</f>
        <v>88</v>
      </c>
      <c r="K55" s="3" cm="1">
        <f t="array" aca="1" ref="K55" ca="1">INDEX(K$5:K$15,RANDBETWEEN(1,K$3))</f>
        <v>94</v>
      </c>
    </row>
    <row r="56" spans="1:11">
      <c r="A56" t="s">
        <v>214</v>
      </c>
      <c r="B56" s="3" cm="1">
        <f t="array" aca="1" ref="B56" ca="1">INDEX(B$5:B$15,RANDBETWEEN(1,B$3))</f>
        <v>4</v>
      </c>
      <c r="C56" s="3" cm="1">
        <f t="array" aca="1" ref="C56" ca="1">INDEX(C$5:C$15,RANDBETWEEN(1,C$3))</f>
        <v>19</v>
      </c>
      <c r="D56" s="3" cm="1">
        <f t="array" aca="1" ref="D56" ca="1">INDEX(D$5:D$15,RANDBETWEEN(1,D$3))</f>
        <v>26</v>
      </c>
      <c r="E56" s="3" cm="1">
        <f t="array" aca="1" ref="E56" ca="1">INDEX(E$5:E$15,RANDBETWEEN(1,E$3))</f>
        <v>38</v>
      </c>
      <c r="F56" s="3" cm="1">
        <f t="array" aca="1" ref="F56" ca="1">INDEX(F$5:F$15,RANDBETWEEN(1,F$3))</f>
        <v>44</v>
      </c>
      <c r="G56" s="3" cm="1">
        <f t="array" aca="1" ref="G56" ca="1">INDEX(G$5:G$15,RANDBETWEEN(1,G$3))</f>
        <v>54</v>
      </c>
      <c r="H56" s="3" cm="1">
        <f t="array" aca="1" ref="H56" ca="1">INDEX(H$5:H$15,RANDBETWEEN(1,H$3))</f>
        <v>63</v>
      </c>
      <c r="I56" s="3" cm="1">
        <f t="array" aca="1" ref="I56" ca="1">INDEX(I$5:I$15,RANDBETWEEN(1,I$3))</f>
        <v>73</v>
      </c>
      <c r="J56" s="3" cm="1">
        <f t="array" aca="1" ref="J56" ca="1">INDEX(J$5:J$15,RANDBETWEEN(1,J$3))</f>
        <v>80</v>
      </c>
      <c r="K56" s="3" cm="1">
        <f t="array" aca="1" ref="K56" ca="1">INDEX(K$5:K$15,RANDBETWEEN(1,K$3))</f>
        <v>90</v>
      </c>
    </row>
    <row r="57" spans="1:11">
      <c r="A57" t="s">
        <v>215</v>
      </c>
      <c r="B57" s="3" cm="1">
        <f t="array" aca="1" ref="B57" ca="1">INDEX(B$5:B$15,RANDBETWEEN(1,B$3))</f>
        <v>7</v>
      </c>
      <c r="C57" s="3" cm="1">
        <f t="array" aca="1" ref="C57" ca="1">INDEX(C$5:C$15,RANDBETWEEN(1,C$3))</f>
        <v>17</v>
      </c>
      <c r="D57" s="3" cm="1">
        <f t="array" aca="1" ref="D57" ca="1">INDEX(D$5:D$15,RANDBETWEEN(1,D$3))</f>
        <v>29</v>
      </c>
      <c r="E57" s="3" cm="1">
        <f t="array" aca="1" ref="E57" ca="1">INDEX(E$5:E$15,RANDBETWEEN(1,E$3))</f>
        <v>31</v>
      </c>
      <c r="F57" s="3" cm="1">
        <f t="array" aca="1" ref="F57" ca="1">INDEX(F$5:F$15,RANDBETWEEN(1,F$3))</f>
        <v>40</v>
      </c>
      <c r="G57" s="3" cm="1">
        <f t="array" aca="1" ref="G57" ca="1">INDEX(G$5:G$15,RANDBETWEEN(1,G$3))</f>
        <v>58</v>
      </c>
      <c r="H57" s="3" cm="1">
        <f t="array" aca="1" ref="H57" ca="1">INDEX(H$5:H$15,RANDBETWEEN(1,H$3))</f>
        <v>65</v>
      </c>
      <c r="I57" s="3" cm="1">
        <f t="array" aca="1" ref="I57" ca="1">INDEX(I$5:I$15,RANDBETWEEN(1,I$3))</f>
        <v>71</v>
      </c>
      <c r="J57" s="3" cm="1">
        <f t="array" aca="1" ref="J57" ca="1">INDEX(J$5:J$15,RANDBETWEEN(1,J$3))</f>
        <v>85</v>
      </c>
      <c r="K57" s="3" cm="1">
        <f t="array" aca="1" ref="K57" ca="1">INDEX(K$5:K$15,RANDBETWEEN(1,K$3))</f>
        <v>971</v>
      </c>
    </row>
    <row r="58" spans="1:11">
      <c r="A58" t="s">
        <v>216</v>
      </c>
      <c r="B58" s="3" cm="1">
        <f t="array" aca="1" ref="B58" ca="1">INDEX(B$5:B$15,RANDBETWEEN(1,B$3))</f>
        <v>9</v>
      </c>
      <c r="C58" s="3" cm="1">
        <f t="array" aca="1" ref="C58" ca="1">INDEX(C$5:C$15,RANDBETWEEN(1,C$3))</f>
        <v>11</v>
      </c>
      <c r="D58" s="3" cm="1">
        <f t="array" aca="1" ref="D58" ca="1">INDEX(D$5:D$15,RANDBETWEEN(1,D$3))</f>
        <v>29</v>
      </c>
      <c r="E58" s="3" cm="1">
        <f t="array" aca="1" ref="E58" ca="1">INDEX(E$5:E$15,RANDBETWEEN(1,E$3))</f>
        <v>36</v>
      </c>
      <c r="F58" s="3" cm="1">
        <f t="array" aca="1" ref="F58" ca="1">INDEX(F$5:F$15,RANDBETWEEN(1,F$3))</f>
        <v>43</v>
      </c>
      <c r="G58" s="3" cm="1">
        <f t="array" aca="1" ref="G58" ca="1">INDEX(G$5:G$15,RANDBETWEEN(1,G$3))</f>
        <v>52</v>
      </c>
      <c r="H58" s="3" cm="1">
        <f t="array" aca="1" ref="H58" ca="1">INDEX(H$5:H$15,RANDBETWEEN(1,H$3))</f>
        <v>62</v>
      </c>
      <c r="I58" s="3" cm="1">
        <f t="array" aca="1" ref="I58" ca="1">INDEX(I$5:I$15,RANDBETWEEN(1,I$3))</f>
        <v>74</v>
      </c>
      <c r="J58" s="3" cm="1">
        <f t="array" aca="1" ref="J58" ca="1">INDEX(J$5:J$15,RANDBETWEEN(1,J$3))</f>
        <v>89</v>
      </c>
      <c r="K58" s="3" cm="1">
        <f t="array" aca="1" ref="K58" ca="1">INDEX(K$5:K$15,RANDBETWEEN(1,K$3))</f>
        <v>95</v>
      </c>
    </row>
    <row r="59" spans="1:11">
      <c r="A59" t="s">
        <v>217</v>
      </c>
      <c r="B59" s="3">
        <f ca="1">MIN(B$36:B$40)</f>
        <v>3</v>
      </c>
      <c r="C59" s="3">
        <f t="shared" ref="C59:K59" ca="1" si="9">MIN(C$36:C$40)</f>
        <v>10</v>
      </c>
      <c r="D59" s="3">
        <f t="shared" ca="1" si="9"/>
        <v>26</v>
      </c>
      <c r="E59" s="3">
        <f t="shared" ca="1" si="9"/>
        <v>31</v>
      </c>
      <c r="F59" s="3">
        <f t="shared" ca="1" si="9"/>
        <v>42</v>
      </c>
      <c r="G59" s="3">
        <f t="shared" ca="1" si="9"/>
        <v>52</v>
      </c>
      <c r="H59" s="3">
        <f t="shared" ca="1" si="9"/>
        <v>60</v>
      </c>
      <c r="I59" s="3">
        <f t="shared" ca="1" si="9"/>
        <v>71</v>
      </c>
      <c r="J59" s="3">
        <f t="shared" ca="1" si="9"/>
        <v>82</v>
      </c>
      <c r="K59" s="3">
        <f t="shared" ca="1" si="9"/>
        <v>95</v>
      </c>
    </row>
    <row r="60" spans="1:11">
      <c r="A60" t="s">
        <v>218</v>
      </c>
      <c r="B60" s="3">
        <f ca="1">MAX(B$36:B$40)</f>
        <v>8</v>
      </c>
      <c r="C60" s="3">
        <f t="shared" ref="C60:K60" ca="1" si="10">MAX(C$36:C$40)</f>
        <v>18</v>
      </c>
      <c r="D60" s="3">
        <f t="shared" ca="1" si="10"/>
        <v>29</v>
      </c>
      <c r="E60" s="3">
        <f t="shared" ca="1" si="10"/>
        <v>39</v>
      </c>
      <c r="F60" s="3">
        <f t="shared" ca="1" si="10"/>
        <v>49</v>
      </c>
      <c r="G60" s="3">
        <f t="shared" ca="1" si="10"/>
        <v>59</v>
      </c>
      <c r="H60" s="3">
        <f t="shared" ca="1" si="10"/>
        <v>68</v>
      </c>
      <c r="I60" s="3">
        <f t="shared" ca="1" si="10"/>
        <v>77</v>
      </c>
      <c r="J60" s="3">
        <f t="shared" ca="1" si="10"/>
        <v>88</v>
      </c>
      <c r="K60" s="3">
        <f t="shared" ca="1" si="10"/>
        <v>976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A2" sqref="A2:B102"/>
    </sheetView>
  </sheetViews>
  <sheetFormatPr baseColWidth="10" defaultRowHeight="13"/>
  <cols>
    <col min="1" max="3" width="17" customWidth="1"/>
    <col min="4" max="4" width="17.19921875" customWidth="1"/>
    <col min="5" max="11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tr">
        <f ca="1">IFERROR(INDEX($A$2:$A$20, MATCH(TRUE, (RAND()&lt;$F$2:$F$20)*(ISNA(MATCH($A$2:$A$20, $G$1:G1, 0))), 0)), "")</f>
        <v/>
      </c>
      <c r="H1" s="2" t="str">
        <f ca="1">IFERROR(INDEX($A$2:$A$20, MATCH(TRUE, (RAND()&lt;$F$2:$F$20)*(ISNA(MATCH($A$2:$A$20, $G$1:H1, 0))), 0)), "")</f>
        <v/>
      </c>
      <c r="I1" s="1"/>
      <c r="J1" s="2"/>
      <c r="K1" s="2"/>
    </row>
    <row r="2" spans="1:11">
      <c r="A2" s="1">
        <v>1</v>
      </c>
      <c r="B2" s="1" t="s">
        <v>6</v>
      </c>
      <c r="C2" s="1" t="s">
        <v>7</v>
      </c>
      <c r="D2" s="1">
        <v>15332</v>
      </c>
      <c r="E2" s="1">
        <f t="shared" ref="E2:E33" si="0">D2/SUM($D$2:$D$102)</f>
        <v>8.7353511090397674E-3</v>
      </c>
      <c r="F2" s="1">
        <f t="shared" ref="F2:F33" si="1">IF(ROW()=2,E2,F1+E2)</f>
        <v>8.7353511090397674E-3</v>
      </c>
      <c r="G2" s="2" t="str">
        <f ca="1">IFERROR(INDEX($A$2:$A$20, MATCH(TRUE, (RAND()&lt;$F$2:$F$20)*(ISNA(MATCH($A$2:$A$20, $G$1:G2, 0))), 0)), "")</f>
        <v/>
      </c>
      <c r="H2" s="2" t="str">
        <f ca="1">IFERROR(INDEX($A$2:$A$20, MATCH(TRUE, (RAND()&lt;$F$2:$F$20)*(ISNA(MATCH($A$2:$A$20, $G$1:H2, 0))), 0)), "")</f>
        <v/>
      </c>
      <c r="I2" s="7" t="s">
        <v>222</v>
      </c>
      <c r="J2" s="2" t="s">
        <v>223</v>
      </c>
      <c r="K2" s="2"/>
    </row>
    <row r="3" spans="1:11">
      <c r="A3" s="1">
        <v>2</v>
      </c>
      <c r="B3" s="1" t="s">
        <v>8</v>
      </c>
      <c r="C3" s="1" t="s">
        <v>9</v>
      </c>
      <c r="D3" s="1">
        <v>20200</v>
      </c>
      <c r="E3" s="1">
        <f t="shared" si="0"/>
        <v>1.1508876363331809E-2</v>
      </c>
      <c r="F3" s="1">
        <f t="shared" si="1"/>
        <v>2.0244227472371576E-2</v>
      </c>
      <c r="G3" s="2" t="str">
        <f ca="1">IFERROR(INDEX($A$2:$A$20, MATCH(TRUE, (RAND()&lt;$F$2:$F$20)*(ISNA(MATCH($A$2:$A$20, $G$1:G3, 0))), 0)), "")</f>
        <v/>
      </c>
      <c r="H3" s="2" t="str">
        <f ca="1">IFERROR(INDEX($A$2:$A$20, MATCH(TRUE, (RAND()&lt;$F$2:$F$20)*(ISNA(MATCH($A$2:$A$20, $G$1:H3, 0))), 0)), "")</f>
        <v/>
      </c>
      <c r="I3" s="7" t="s">
        <v>224</v>
      </c>
      <c r="J3" s="2" t="s">
        <v>225</v>
      </c>
      <c r="K3" s="2"/>
    </row>
    <row r="4" spans="1:11">
      <c r="A4" s="1">
        <v>3</v>
      </c>
      <c r="B4" s="1" t="s">
        <v>10</v>
      </c>
      <c r="C4" s="1" t="s">
        <v>11</v>
      </c>
      <c r="D4" s="1">
        <v>6751</v>
      </c>
      <c r="E4" s="1">
        <f t="shared" si="0"/>
        <v>3.8463576400422296E-3</v>
      </c>
      <c r="F4" s="1">
        <f t="shared" si="1"/>
        <v>2.4090585112413805E-2</v>
      </c>
      <c r="G4" s="2" t="str">
        <f ca="1">IFERROR(INDEX($A$2:$A$20, MATCH(TRUE, (RAND()&lt;$F$2:$F$20)*(ISNA(MATCH($A$2:$A$20, $G$1:G4, 0))), 0)), "")</f>
        <v/>
      </c>
      <c r="H4" s="2" t="str">
        <f ca="1">IFERROR(INDEX($A$2:$A$20, MATCH(TRUE, (RAND()&lt;$F$2:$F$20)*(ISNA(MATCH($A$2:$A$20, $G$1:H4, 0))), 0)), "")</f>
        <v/>
      </c>
      <c r="I4" s="7" t="s">
        <v>226</v>
      </c>
      <c r="J4" s="2" t="s">
        <v>227</v>
      </c>
      <c r="K4" s="2"/>
    </row>
    <row r="5" spans="1:11">
      <c r="A5" s="1">
        <v>4</v>
      </c>
      <c r="B5" s="1" t="s">
        <v>12</v>
      </c>
      <c r="C5" s="1" t="s">
        <v>13</v>
      </c>
      <c r="D5" s="1">
        <v>4085</v>
      </c>
      <c r="E5" s="1">
        <f t="shared" si="0"/>
        <v>2.3274138586242788E-3</v>
      </c>
      <c r="F5" s="1">
        <f t="shared" si="1"/>
        <v>2.6417998971038085E-2</v>
      </c>
      <c r="G5" s="2" t="str">
        <f ca="1">IFERROR(INDEX($A$2:$A$20, MATCH(TRUE, (RAND()&lt;$F$2:$F$20)*(ISNA(MATCH($A$2:$A$20, $G$1:G5, 0))), 0)), "")</f>
        <v/>
      </c>
      <c r="H5" s="2" t="str">
        <f ca="1">IFERROR(INDEX($A$2:$A$20, MATCH(TRUE, (RAND()&lt;$F$2:$F$20)*(ISNA(MATCH($A$2:$A$20, $G$1:H5, 0))), 0)), "")</f>
        <v/>
      </c>
      <c r="I5" s="1" t="s">
        <v>228</v>
      </c>
      <c r="J5" s="2" t="s">
        <v>229</v>
      </c>
      <c r="K5" s="2"/>
    </row>
    <row r="6" spans="1:11">
      <c r="A6" s="1">
        <v>5</v>
      </c>
      <c r="B6" s="1" t="s">
        <v>14</v>
      </c>
      <c r="C6" s="1" t="s">
        <v>15</v>
      </c>
      <c r="D6" s="1">
        <v>3091</v>
      </c>
      <c r="E6" s="1">
        <f t="shared" si="0"/>
        <v>1.7610859821316149E-3</v>
      </c>
      <c r="F6" s="1">
        <f t="shared" si="1"/>
        <v>2.8179084953169699E-2</v>
      </c>
      <c r="G6" s="2" t="str">
        <f ca="1">IFERROR(INDEX($A$2:$A$20, MATCH(TRUE, (RAND()&lt;$F$2:$F$20)*(ISNA(MATCH($A$2:$A$20, $G$1:G6, 0))), 0)), "")</f>
        <v/>
      </c>
      <c r="H6" s="2" t="str">
        <f ca="1">IFERROR(INDEX($A$2:$A$20, MATCH(TRUE, (RAND()&lt;$F$2:$F$20)*(ISNA(MATCH($A$2:$A$20, $G$1:H6, 0))), 0)), "")</f>
        <v/>
      </c>
      <c r="I6" s="1" t="s">
        <v>230</v>
      </c>
      <c r="J6" s="2" t="s">
        <v>231</v>
      </c>
      <c r="K6" s="2"/>
    </row>
    <row r="7" spans="1:11">
      <c r="A7" s="1">
        <v>6</v>
      </c>
      <c r="B7" s="1" t="s">
        <v>16</v>
      </c>
      <c r="C7" s="1" t="s">
        <v>17</v>
      </c>
      <c r="D7" s="1">
        <v>31274</v>
      </c>
      <c r="E7" s="1">
        <f t="shared" si="0"/>
        <v>1.7818247494397969E-2</v>
      </c>
      <c r="F7" s="1">
        <f t="shared" si="1"/>
        <v>4.5997332447567665E-2</v>
      </c>
      <c r="G7" s="2"/>
      <c r="H7" s="2"/>
      <c r="I7" s="1" t="s">
        <v>232</v>
      </c>
      <c r="J7" s="2" t="s">
        <v>233</v>
      </c>
      <c r="K7" s="2"/>
    </row>
    <row r="8" spans="1:11">
      <c r="A8" s="1">
        <v>7</v>
      </c>
      <c r="B8" s="1" t="s">
        <v>18</v>
      </c>
      <c r="C8" s="1" t="s">
        <v>19</v>
      </c>
      <c r="D8" s="1">
        <v>5584</v>
      </c>
      <c r="E8" s="1">
        <f t="shared" si="0"/>
        <v>3.1814636442002386E-3</v>
      </c>
      <c r="F8" s="1">
        <f t="shared" si="1"/>
        <v>4.9178796091767903E-2</v>
      </c>
      <c r="G8" s="2"/>
      <c r="H8" s="2"/>
      <c r="I8" s="7" t="s">
        <v>234</v>
      </c>
      <c r="J8" s="2" t="s">
        <v>235</v>
      </c>
      <c r="K8" s="2"/>
    </row>
    <row r="9" spans="1:11">
      <c r="A9" s="1">
        <v>8</v>
      </c>
      <c r="B9" s="1" t="s">
        <v>20</v>
      </c>
      <c r="C9" s="1" t="s">
        <v>21</v>
      </c>
      <c r="D9" s="1">
        <v>5111</v>
      </c>
      <c r="E9" s="1">
        <f t="shared" si="0"/>
        <v>2.9119736184647959E-3</v>
      </c>
      <c r="F9" s="1">
        <f t="shared" si="1"/>
        <v>5.2090769710232701E-2</v>
      </c>
      <c r="G9" s="2"/>
      <c r="H9" s="2"/>
      <c r="I9" s="7" t="s">
        <v>236</v>
      </c>
      <c r="J9" s="2" t="s">
        <v>237</v>
      </c>
      <c r="K9" s="2"/>
    </row>
    <row r="10" spans="1:11">
      <c r="A10" s="1">
        <v>9</v>
      </c>
      <c r="B10" s="1" t="s">
        <v>22</v>
      </c>
      <c r="C10" s="1" t="s">
        <v>23</v>
      </c>
      <c r="D10" s="1">
        <v>2860</v>
      </c>
      <c r="E10" s="1">
        <f t="shared" si="0"/>
        <v>1.6294745742143056E-3</v>
      </c>
      <c r="F10" s="1">
        <f t="shared" si="1"/>
        <v>5.3720244284447008E-2</v>
      </c>
      <c r="G10" s="2"/>
      <c r="H10" s="2"/>
      <c r="I10" s="1" t="s">
        <v>238</v>
      </c>
      <c r="J10" s="2" t="s">
        <v>239</v>
      </c>
      <c r="K10" s="2"/>
    </row>
    <row r="11" spans="1:11">
      <c r="A11" s="1">
        <v>10</v>
      </c>
      <c r="B11" s="1" t="s">
        <v>24</v>
      </c>
      <c r="C11" s="1" t="s">
        <v>25</v>
      </c>
      <c r="D11" s="1">
        <v>5917</v>
      </c>
      <c r="E11" s="1">
        <f t="shared" si="0"/>
        <v>3.3711891802888274E-3</v>
      </c>
      <c r="F11" s="1">
        <f t="shared" si="1"/>
        <v>5.7091433464735837E-2</v>
      </c>
      <c r="G11" s="2"/>
      <c r="H11" s="2"/>
      <c r="I11" s="1" t="s">
        <v>240</v>
      </c>
      <c r="J11" s="2" t="s">
        <v>241</v>
      </c>
      <c r="K11" s="2"/>
    </row>
    <row r="12" spans="1:11">
      <c r="A12" s="1">
        <v>11</v>
      </c>
      <c r="B12" s="1" t="s">
        <v>26</v>
      </c>
      <c r="C12" s="1" t="s">
        <v>27</v>
      </c>
      <c r="D12" s="1">
        <v>8296</v>
      </c>
      <c r="E12" s="1">
        <f t="shared" si="0"/>
        <v>4.7266157579307268E-3</v>
      </c>
      <c r="F12" s="1">
        <f t="shared" si="1"/>
        <v>6.1818049222666566E-2</v>
      </c>
      <c r="G12" s="2"/>
      <c r="H12" s="2"/>
      <c r="I12" s="1" t="s">
        <v>242</v>
      </c>
      <c r="J12" s="2" t="s">
        <v>243</v>
      </c>
      <c r="K12" s="2"/>
    </row>
    <row r="13" spans="1:11">
      <c r="A13" s="1">
        <v>12</v>
      </c>
      <c r="B13" s="1" t="s">
        <v>28</v>
      </c>
      <c r="C13" s="1" t="s">
        <v>29</v>
      </c>
      <c r="D13" s="1">
        <v>5369</v>
      </c>
      <c r="E13" s="1">
        <f t="shared" si="0"/>
        <v>3.0589681779568554E-3</v>
      </c>
      <c r="F13" s="1">
        <f t="shared" si="1"/>
        <v>6.4877017400623418E-2</v>
      </c>
      <c r="G13" s="1"/>
      <c r="H13" s="1"/>
      <c r="I13" s="7" t="s">
        <v>244</v>
      </c>
      <c r="J13" s="1" t="s">
        <v>245</v>
      </c>
      <c r="K13" s="1"/>
    </row>
    <row r="14" spans="1:11">
      <c r="A14" s="1">
        <v>13</v>
      </c>
      <c r="B14" s="1" t="s">
        <v>30</v>
      </c>
      <c r="C14" s="1" t="s">
        <v>31</v>
      </c>
      <c r="D14" s="1">
        <v>51279</v>
      </c>
      <c r="E14" s="1">
        <f t="shared" si="0"/>
        <v>2.9216023318578803E-2</v>
      </c>
      <c r="F14" s="1">
        <f t="shared" si="1"/>
        <v>9.4093040719202214E-2</v>
      </c>
      <c r="G14" s="1"/>
      <c r="H14" s="1"/>
      <c r="I14" s="1" t="s">
        <v>246</v>
      </c>
      <c r="J14" s="1" t="s">
        <v>247</v>
      </c>
      <c r="K14" s="1"/>
    </row>
    <row r="15" spans="1:11">
      <c r="A15" s="1">
        <v>14</v>
      </c>
      <c r="B15" s="1" t="s">
        <v>32</v>
      </c>
      <c r="C15" s="1" t="s">
        <v>33</v>
      </c>
      <c r="D15" s="1">
        <v>17930</v>
      </c>
      <c r="E15" s="1">
        <f t="shared" si="0"/>
        <v>1.021555213834353E-2</v>
      </c>
      <c r="F15" s="1">
        <f t="shared" si="1"/>
        <v>0.10430859285754575</v>
      </c>
      <c r="G15" s="1"/>
      <c r="H15" s="1"/>
      <c r="I15" s="1" t="s">
        <v>248</v>
      </c>
      <c r="J15" s="1" t="s">
        <v>249</v>
      </c>
      <c r="K15" s="1"/>
    </row>
    <row r="16" spans="1:11">
      <c r="A16" s="1">
        <v>15</v>
      </c>
      <c r="B16" s="1" t="s">
        <v>34</v>
      </c>
      <c r="C16" s="1" t="s">
        <v>35</v>
      </c>
      <c r="D16" s="1">
        <v>2973</v>
      </c>
      <c r="E16" s="1">
        <f t="shared" si="0"/>
        <v>1.6938559122864091E-3</v>
      </c>
      <c r="F16" s="1">
        <f t="shared" si="1"/>
        <v>0.10600244876983216</v>
      </c>
      <c r="G16" s="1"/>
      <c r="H16" s="1"/>
      <c r="I16" s="7" t="s">
        <v>250</v>
      </c>
      <c r="J16" s="1" t="s">
        <v>251</v>
      </c>
      <c r="K16" s="1"/>
    </row>
    <row r="17" spans="1:11">
      <c r="A17" s="1">
        <v>16</v>
      </c>
      <c r="B17" s="1" t="s">
        <v>36</v>
      </c>
      <c r="C17" s="1" t="s">
        <v>37</v>
      </c>
      <c r="D17" s="1">
        <v>7152</v>
      </c>
      <c r="E17" s="1">
        <f t="shared" si="0"/>
        <v>4.074825928245005E-3</v>
      </c>
      <c r="F17" s="1">
        <f t="shared" si="1"/>
        <v>0.11007727469807715</v>
      </c>
      <c r="G17" s="1"/>
      <c r="H17" s="1"/>
      <c r="I17" s="7" t="s">
        <v>252</v>
      </c>
      <c r="J17" s="1" t="s">
        <v>253</v>
      </c>
      <c r="K17" s="1"/>
    </row>
    <row r="18" spans="1:11">
      <c r="A18" s="1">
        <v>17</v>
      </c>
      <c r="B18" s="1" t="s">
        <v>38</v>
      </c>
      <c r="C18" s="1" t="s">
        <v>39</v>
      </c>
      <c r="D18" s="1">
        <v>18131</v>
      </c>
      <c r="E18" s="1">
        <f t="shared" si="0"/>
        <v>1.0330071155622228E-2</v>
      </c>
      <c r="F18" s="1">
        <f t="shared" si="1"/>
        <v>0.12040734585369939</v>
      </c>
      <c r="G18" s="1"/>
      <c r="H18" s="1"/>
      <c r="I18" s="7" t="s">
        <v>254</v>
      </c>
      <c r="J18" s="1" t="s">
        <v>255</v>
      </c>
      <c r="K18" s="1"/>
    </row>
    <row r="19" spans="1:11">
      <c r="A19" s="1">
        <v>18</v>
      </c>
      <c r="B19" s="1" t="s">
        <v>40</v>
      </c>
      <c r="C19" s="1" t="s">
        <v>41</v>
      </c>
      <c r="D19" s="1">
        <v>5400</v>
      </c>
      <c r="E19" s="1">
        <f t="shared" si="0"/>
        <v>3.0766303149500872E-3</v>
      </c>
      <c r="F19" s="1">
        <f t="shared" si="1"/>
        <v>0.12348397616864948</v>
      </c>
      <c r="G19" s="1"/>
      <c r="H19" s="1"/>
      <c r="I19" s="1" t="s">
        <v>256</v>
      </c>
      <c r="J19" s="1" t="s">
        <v>257</v>
      </c>
      <c r="K19" s="1"/>
    </row>
    <row r="20" spans="1:11">
      <c r="A20" s="1">
        <v>19</v>
      </c>
      <c r="B20" s="1" t="s">
        <v>42</v>
      </c>
      <c r="C20" s="1" t="s">
        <v>43</v>
      </c>
      <c r="D20" s="1">
        <v>5409</v>
      </c>
      <c r="E20" s="1">
        <f t="shared" si="0"/>
        <v>3.0817580321416708E-3</v>
      </c>
      <c r="F20" s="1">
        <f t="shared" si="1"/>
        <v>0.12656573420079115</v>
      </c>
      <c r="G20" s="1"/>
      <c r="H20" s="1"/>
      <c r="I20" s="1" t="s">
        <v>258</v>
      </c>
      <c r="J20" s="1" t="s">
        <v>259</v>
      </c>
      <c r="K20" s="1"/>
    </row>
    <row r="21" spans="1:11">
      <c r="A21" s="1" t="s">
        <v>44</v>
      </c>
      <c r="B21" s="1" t="s">
        <v>45</v>
      </c>
      <c r="C21" s="1" t="s">
        <v>46</v>
      </c>
      <c r="D21" s="1">
        <v>10448</v>
      </c>
      <c r="E21" s="1">
        <f t="shared" si="0"/>
        <v>5.9527099130737985E-3</v>
      </c>
      <c r="F21" s="1">
        <f t="shared" si="1"/>
        <v>0.13251844411386496</v>
      </c>
      <c r="G21" s="1"/>
      <c r="H21" s="1"/>
      <c r="I21" s="1" t="s">
        <v>260</v>
      </c>
      <c r="J21" s="1" t="s">
        <v>261</v>
      </c>
      <c r="K21" s="1"/>
    </row>
    <row r="22" spans="1:11">
      <c r="A22" s="1" t="s">
        <v>47</v>
      </c>
      <c r="B22" s="1" t="s">
        <v>48</v>
      </c>
      <c r="C22" s="1" t="s">
        <v>49</v>
      </c>
      <c r="D22" s="1">
        <v>18325</v>
      </c>
      <c r="E22" s="1">
        <f t="shared" si="0"/>
        <v>1.0440601948418584E-2</v>
      </c>
      <c r="F22" s="1">
        <f t="shared" si="1"/>
        <v>0.14295904606228355</v>
      </c>
      <c r="G22" s="1"/>
      <c r="H22" s="1"/>
      <c r="I22" s="1" t="s">
        <v>262</v>
      </c>
      <c r="J22" s="1" t="s">
        <v>263</v>
      </c>
      <c r="K22" s="1"/>
    </row>
    <row r="23" spans="1:11">
      <c r="A23" s="1">
        <v>21</v>
      </c>
      <c r="B23" s="1" t="s">
        <v>50</v>
      </c>
      <c r="C23" s="1" t="s">
        <v>51</v>
      </c>
      <c r="D23" s="1">
        <v>12743</v>
      </c>
      <c r="E23" s="1">
        <f t="shared" si="0"/>
        <v>7.2602777969275854E-3</v>
      </c>
      <c r="F23" s="1">
        <f t="shared" si="1"/>
        <v>0.15021932385921113</v>
      </c>
      <c r="G23" s="1"/>
      <c r="H23" s="1"/>
      <c r="I23" s="7" t="s">
        <v>264</v>
      </c>
      <c r="J23" s="1" t="s">
        <v>265</v>
      </c>
      <c r="K23" s="1"/>
    </row>
    <row r="24" spans="1:11">
      <c r="A24" s="1">
        <v>22</v>
      </c>
      <c r="B24" s="1" t="s">
        <v>52</v>
      </c>
      <c r="C24" s="1" t="s">
        <v>53</v>
      </c>
      <c r="D24" s="1">
        <v>11620</v>
      </c>
      <c r="E24" s="1">
        <f t="shared" si="0"/>
        <v>6.6204526406888915E-3</v>
      </c>
      <c r="F24" s="1">
        <f t="shared" si="1"/>
        <v>0.15683977649990002</v>
      </c>
      <c r="G24" s="1"/>
      <c r="H24" s="1"/>
      <c r="I24" s="7" t="s">
        <v>266</v>
      </c>
      <c r="J24" s="1" t="s">
        <v>267</v>
      </c>
      <c r="K24" s="1"/>
    </row>
    <row r="25" spans="1:11">
      <c r="A25" s="1">
        <v>23</v>
      </c>
      <c r="B25" s="1" t="s">
        <v>54</v>
      </c>
      <c r="C25" s="1" t="s">
        <v>55</v>
      </c>
      <c r="D25" s="1">
        <v>1742</v>
      </c>
      <c r="E25" s="1">
        <f t="shared" si="0"/>
        <v>9.9249814974871329E-4</v>
      </c>
      <c r="F25" s="1">
        <f t="shared" si="1"/>
        <v>0.15783227464964875</v>
      </c>
      <c r="G25" s="1"/>
      <c r="H25" s="1"/>
      <c r="I25" s="7" t="s">
        <v>268</v>
      </c>
      <c r="J25" s="1" t="s">
        <v>269</v>
      </c>
      <c r="K25" s="1"/>
    </row>
    <row r="26" spans="1:11">
      <c r="A26" s="1">
        <v>24</v>
      </c>
      <c r="B26" s="1" t="s">
        <v>56</v>
      </c>
      <c r="C26" s="1" t="s">
        <v>57</v>
      </c>
      <c r="D26" s="1">
        <v>8999</v>
      </c>
      <c r="E26" s="1">
        <f t="shared" si="0"/>
        <v>5.1271474452288584E-3</v>
      </c>
      <c r="F26" s="1">
        <f t="shared" si="1"/>
        <v>0.1629594220948776</v>
      </c>
      <c r="G26" s="1"/>
      <c r="H26" s="1"/>
      <c r="I26" s="7" t="s">
        <v>270</v>
      </c>
      <c r="J26" s="1" t="s">
        <v>271</v>
      </c>
      <c r="K26" s="1"/>
    </row>
    <row r="27" spans="1:11">
      <c r="A27" s="1">
        <v>25</v>
      </c>
      <c r="B27" s="1" t="s">
        <v>58</v>
      </c>
      <c r="C27" s="1" t="s">
        <v>59</v>
      </c>
      <c r="D27" s="1">
        <v>13286</v>
      </c>
      <c r="E27" s="1">
        <f t="shared" si="0"/>
        <v>7.5696500674864555E-3</v>
      </c>
      <c r="F27" s="1">
        <f t="shared" si="1"/>
        <v>0.17052907216236404</v>
      </c>
      <c r="G27" s="1"/>
      <c r="H27" s="1"/>
      <c r="I27" s="7" t="s">
        <v>272</v>
      </c>
      <c r="J27" s="1" t="s">
        <v>273</v>
      </c>
      <c r="K27" s="1"/>
    </row>
    <row r="28" spans="1:11">
      <c r="A28" s="1">
        <v>26</v>
      </c>
      <c r="B28" s="1" t="s">
        <v>60</v>
      </c>
      <c r="C28" s="1" t="s">
        <v>61</v>
      </c>
      <c r="D28" s="1">
        <v>12749</v>
      </c>
      <c r="E28" s="1">
        <f t="shared" si="0"/>
        <v>7.2636962750553084E-3</v>
      </c>
      <c r="F28" s="1">
        <f t="shared" si="1"/>
        <v>0.17779276843741934</v>
      </c>
      <c r="G28" s="1"/>
      <c r="H28" s="1"/>
      <c r="I28" s="1" t="s">
        <v>274</v>
      </c>
      <c r="J28" s="1" t="s">
        <v>275</v>
      </c>
      <c r="K28" s="1"/>
    </row>
    <row r="29" spans="1:11">
      <c r="A29" s="1">
        <v>27</v>
      </c>
      <c r="B29" s="1" t="s">
        <v>62</v>
      </c>
      <c r="C29" s="1" t="s">
        <v>63</v>
      </c>
      <c r="D29" s="1">
        <v>14889</v>
      </c>
      <c r="E29" s="1">
        <f t="shared" si="0"/>
        <v>8.4829534739429349E-3</v>
      </c>
      <c r="F29" s="1">
        <f t="shared" si="1"/>
        <v>0.18627572191136227</v>
      </c>
      <c r="G29" s="1"/>
      <c r="H29" s="1"/>
      <c r="I29" s="1" t="s">
        <v>276</v>
      </c>
      <c r="J29" s="1" t="s">
        <v>277</v>
      </c>
      <c r="K29" s="1"/>
    </row>
    <row r="30" spans="1:11">
      <c r="A30" s="1">
        <v>28</v>
      </c>
      <c r="B30" s="1" t="s">
        <v>64</v>
      </c>
      <c r="C30" s="1" t="s">
        <v>65</v>
      </c>
      <c r="D30" s="1">
        <v>9478</v>
      </c>
      <c r="E30" s="1">
        <f t="shared" si="0"/>
        <v>5.4000559490920237E-3</v>
      </c>
      <c r="F30" s="1">
        <f t="shared" si="1"/>
        <v>0.19167577786045428</v>
      </c>
      <c r="G30" s="1"/>
      <c r="H30" s="1"/>
      <c r="I30" s="1"/>
      <c r="J30" s="1"/>
      <c r="K30" s="1"/>
    </row>
    <row r="31" spans="1:11">
      <c r="A31" s="1">
        <v>29</v>
      </c>
      <c r="B31" s="1" t="s">
        <v>66</v>
      </c>
      <c r="C31" s="1" t="s">
        <v>67</v>
      </c>
      <c r="D31" s="1">
        <v>19676</v>
      </c>
      <c r="E31" s="1">
        <f t="shared" si="0"/>
        <v>1.1210329273510726E-2</v>
      </c>
      <c r="F31" s="1">
        <f t="shared" si="1"/>
        <v>0.20288610713396502</v>
      </c>
      <c r="G31" s="1"/>
      <c r="H31" s="1"/>
      <c r="I31" s="1"/>
      <c r="J31" s="1"/>
      <c r="K31" s="1"/>
    </row>
    <row r="32" spans="1:11">
      <c r="A32" s="1">
        <v>30</v>
      </c>
      <c r="B32" s="1" t="s">
        <v>68</v>
      </c>
      <c r="C32" s="1" t="s">
        <v>69</v>
      </c>
      <c r="D32" s="1">
        <v>17576</v>
      </c>
      <c r="E32" s="1">
        <f t="shared" si="0"/>
        <v>1.0013861928807913E-2</v>
      </c>
      <c r="F32" s="1">
        <f t="shared" si="1"/>
        <v>0.21289996906277292</v>
      </c>
      <c r="G32" s="1"/>
      <c r="H32" s="1"/>
      <c r="K32" s="1"/>
    </row>
    <row r="33" spans="1:11">
      <c r="A33" s="1">
        <v>31</v>
      </c>
      <c r="B33" s="1" t="s">
        <v>70</v>
      </c>
      <c r="C33" s="1" t="s">
        <v>71</v>
      </c>
      <c r="D33" s="1">
        <v>34609</v>
      </c>
      <c r="E33" s="1">
        <f t="shared" si="0"/>
        <v>1.9718351587056957E-2</v>
      </c>
      <c r="F33" s="1">
        <f t="shared" si="1"/>
        <v>0.23261832064982987</v>
      </c>
      <c r="G33" s="1"/>
      <c r="H33" s="1"/>
      <c r="K33" s="1"/>
    </row>
    <row r="34" spans="1:11">
      <c r="A34" s="1">
        <v>32</v>
      </c>
      <c r="B34" s="1" t="s">
        <v>72</v>
      </c>
      <c r="C34" s="1" t="s">
        <v>73</v>
      </c>
      <c r="D34" s="1">
        <v>3990</v>
      </c>
      <c r="E34" s="1">
        <f t="shared" ref="E34:E65" si="2">D34/SUM($D$2:$D$102)</f>
        <v>2.2732879549353423E-3</v>
      </c>
      <c r="F34" s="1">
        <f t="shared" ref="F34:F65" si="3">IF(ROW()=2,E34,F33+E34)</f>
        <v>0.23489160860476521</v>
      </c>
      <c r="G34" s="1"/>
      <c r="H34" s="1">
        <v>1</v>
      </c>
      <c r="I34" s="7" t="s">
        <v>222</v>
      </c>
      <c r="J34" s="2"/>
      <c r="K34" s="1"/>
    </row>
    <row r="35" spans="1:11">
      <c r="A35" s="1">
        <v>33</v>
      </c>
      <c r="B35" s="1" t="s">
        <v>74</v>
      </c>
      <c r="C35" s="1" t="s">
        <v>75</v>
      </c>
      <c r="D35" s="1">
        <v>40308</v>
      </c>
      <c r="E35" s="1">
        <f t="shared" si="2"/>
        <v>2.296533606203854E-2</v>
      </c>
      <c r="F35" s="1">
        <f t="shared" si="3"/>
        <v>0.25785694466680376</v>
      </c>
      <c r="G35" s="1"/>
      <c r="H35" s="1">
        <v>2</v>
      </c>
      <c r="I35" s="7" t="s">
        <v>224</v>
      </c>
      <c r="J35" s="2"/>
      <c r="K35" s="1"/>
    </row>
    <row r="36" spans="1:11">
      <c r="A36" s="1">
        <v>34</v>
      </c>
      <c r="B36" s="1" t="s">
        <v>76</v>
      </c>
      <c r="C36" s="1" t="s">
        <v>77</v>
      </c>
      <c r="D36" s="1">
        <v>27672</v>
      </c>
      <c r="E36" s="1">
        <f t="shared" si="2"/>
        <v>1.5766021125055336E-2</v>
      </c>
      <c r="F36" s="1">
        <f t="shared" si="3"/>
        <v>0.27362296579185907</v>
      </c>
      <c r="G36" s="1"/>
      <c r="H36" s="1">
        <v>3</v>
      </c>
      <c r="I36" s="1" t="s">
        <v>230</v>
      </c>
      <c r="J36" s="2"/>
      <c r="K36" s="1"/>
    </row>
    <row r="37" spans="1:11">
      <c r="A37" s="1">
        <v>35</v>
      </c>
      <c r="B37" s="1" t="s">
        <v>78</v>
      </c>
      <c r="C37" s="1" t="s">
        <v>79</v>
      </c>
      <c r="D37" s="1">
        <v>22379</v>
      </c>
      <c r="E37" s="1">
        <f t="shared" si="2"/>
        <v>1.2750353670049631E-2</v>
      </c>
      <c r="F37" s="1">
        <f t="shared" si="3"/>
        <v>0.28637331946190869</v>
      </c>
      <c r="G37" s="1"/>
      <c r="H37" s="1">
        <v>4</v>
      </c>
      <c r="I37" s="1" t="s">
        <v>232</v>
      </c>
      <c r="J37" s="2"/>
      <c r="K37" s="1"/>
    </row>
    <row r="38" spans="1:11">
      <c r="A38" s="1">
        <v>36</v>
      </c>
      <c r="B38" s="1" t="s">
        <v>80</v>
      </c>
      <c r="C38" s="1" t="s">
        <v>81</v>
      </c>
      <c r="D38" s="1">
        <v>3345</v>
      </c>
      <c r="E38" s="1">
        <f t="shared" si="2"/>
        <v>1.905801556205193E-3</v>
      </c>
      <c r="F38" s="1">
        <f t="shared" si="3"/>
        <v>0.28827912101811387</v>
      </c>
      <c r="G38" s="1"/>
      <c r="H38" s="1">
        <v>5</v>
      </c>
      <c r="I38" s="7" t="s">
        <v>234</v>
      </c>
      <c r="J38" s="2"/>
      <c r="K38" s="1"/>
    </row>
    <row r="39" spans="1:11">
      <c r="A39" s="1">
        <v>37</v>
      </c>
      <c r="B39" s="1" t="s">
        <v>82</v>
      </c>
      <c r="C39" s="1" t="s">
        <v>83</v>
      </c>
      <c r="D39" s="1">
        <v>12808</v>
      </c>
      <c r="E39" s="1">
        <f t="shared" si="2"/>
        <v>7.2973113099779113E-3</v>
      </c>
      <c r="F39" s="1">
        <f t="shared" si="3"/>
        <v>0.29557643232809178</v>
      </c>
      <c r="G39" s="1"/>
      <c r="H39" s="1">
        <v>6</v>
      </c>
      <c r="I39" s="7" t="s">
        <v>236</v>
      </c>
      <c r="J39" s="2"/>
      <c r="K39" s="1"/>
    </row>
    <row r="40" spans="1:11">
      <c r="A40" s="1">
        <v>38</v>
      </c>
      <c r="B40" s="1" t="s">
        <v>84</v>
      </c>
      <c r="C40" s="1" t="s">
        <v>85</v>
      </c>
      <c r="D40" s="1">
        <v>28795</v>
      </c>
      <c r="E40" s="1">
        <f t="shared" si="2"/>
        <v>1.6405846281294031E-2</v>
      </c>
      <c r="F40" s="1">
        <f t="shared" si="3"/>
        <v>0.31198227860938582</v>
      </c>
      <c r="G40" s="1"/>
      <c r="H40" s="1">
        <v>7</v>
      </c>
      <c r="I40" s="1" t="s">
        <v>240</v>
      </c>
      <c r="J40" s="2"/>
      <c r="K40" s="1"/>
    </row>
    <row r="41" spans="1:11">
      <c r="A41" s="1">
        <v>39</v>
      </c>
      <c r="B41" s="1" t="s">
        <v>86</v>
      </c>
      <c r="C41" s="1" t="s">
        <v>87</v>
      </c>
      <c r="D41" s="1">
        <v>5770</v>
      </c>
      <c r="E41" s="1">
        <f t="shared" si="2"/>
        <v>3.2874364661596303E-3</v>
      </c>
      <c r="F41" s="1">
        <f t="shared" si="3"/>
        <v>0.31526971507554546</v>
      </c>
      <c r="G41" s="1"/>
      <c r="H41" s="1">
        <v>8</v>
      </c>
      <c r="I41" s="7" t="s">
        <v>244</v>
      </c>
      <c r="J41" s="2"/>
      <c r="K41" s="1"/>
    </row>
    <row r="42" spans="1:11">
      <c r="A42" s="1">
        <v>40</v>
      </c>
      <c r="B42" s="1" t="s">
        <v>88</v>
      </c>
      <c r="C42" s="1" t="s">
        <v>89</v>
      </c>
      <c r="D42" s="1">
        <v>11273</v>
      </c>
      <c r="E42" s="1">
        <f t="shared" si="2"/>
        <v>6.4227506556356175E-3</v>
      </c>
      <c r="F42" s="1">
        <f t="shared" si="3"/>
        <v>0.3216924657311811</v>
      </c>
      <c r="G42" s="1"/>
      <c r="H42" s="1">
        <v>9</v>
      </c>
      <c r="I42" s="1" t="s">
        <v>246</v>
      </c>
      <c r="J42" s="2"/>
      <c r="K42" s="1"/>
    </row>
    <row r="43" spans="1:11">
      <c r="A43" s="1">
        <v>41</v>
      </c>
      <c r="B43" s="1" t="s">
        <v>90</v>
      </c>
      <c r="C43" s="1" t="s">
        <v>91</v>
      </c>
      <c r="D43" s="1">
        <v>6422</v>
      </c>
      <c r="E43" s="1">
        <f t="shared" si="2"/>
        <v>3.6589110893721225E-3</v>
      </c>
      <c r="F43" s="1">
        <f t="shared" si="3"/>
        <v>0.32535137682055321</v>
      </c>
      <c r="G43" s="1"/>
      <c r="H43" s="1">
        <v>10</v>
      </c>
      <c r="I43" s="7" t="s">
        <v>252</v>
      </c>
      <c r="J43" s="2"/>
      <c r="K43" s="1"/>
    </row>
    <row r="44" spans="1:11">
      <c r="A44" s="1">
        <v>42</v>
      </c>
      <c r="B44" s="1" t="s">
        <v>92</v>
      </c>
      <c r="C44" s="1" t="s">
        <v>93</v>
      </c>
      <c r="D44" s="1">
        <v>14289</v>
      </c>
      <c r="E44" s="1">
        <f t="shared" si="2"/>
        <v>8.1411056611707042E-3</v>
      </c>
      <c r="F44" s="1">
        <f t="shared" si="3"/>
        <v>0.33349248248172392</v>
      </c>
      <c r="G44" s="1"/>
      <c r="H44" s="1">
        <v>11</v>
      </c>
      <c r="I44" s="1" t="s">
        <v>256</v>
      </c>
      <c r="J44" s="2"/>
      <c r="K44" s="1"/>
    </row>
    <row r="45" spans="1:11">
      <c r="A45" s="1">
        <v>43</v>
      </c>
      <c r="B45" s="1" t="s">
        <v>94</v>
      </c>
      <c r="C45" s="1" t="s">
        <v>95</v>
      </c>
      <c r="D45" s="1">
        <v>3880</v>
      </c>
      <c r="E45" s="1">
        <f t="shared" si="2"/>
        <v>2.2106158559271E-3</v>
      </c>
      <c r="F45" s="1">
        <f t="shared" si="3"/>
        <v>0.335703098337651</v>
      </c>
      <c r="G45" s="1"/>
      <c r="H45" s="1">
        <v>12</v>
      </c>
      <c r="I45" s="1" t="s">
        <v>258</v>
      </c>
      <c r="J45" s="1"/>
      <c r="K45" s="1"/>
    </row>
    <row r="46" spans="1:11">
      <c r="A46" s="1">
        <v>44</v>
      </c>
      <c r="B46" s="1" t="s">
        <v>96</v>
      </c>
      <c r="C46" s="1" t="s">
        <v>97</v>
      </c>
      <c r="D46" s="1">
        <v>31087</v>
      </c>
      <c r="E46" s="1">
        <f t="shared" si="2"/>
        <v>1.7711704926083958E-2</v>
      </c>
      <c r="F46" s="1">
        <f t="shared" si="3"/>
        <v>0.35341480326373498</v>
      </c>
      <c r="G46" s="1"/>
      <c r="H46" s="1">
        <v>13</v>
      </c>
      <c r="I46" s="7" t="s">
        <v>264</v>
      </c>
      <c r="J46" s="1"/>
      <c r="K46" s="1"/>
    </row>
    <row r="47" spans="1:11">
      <c r="A47" s="1">
        <v>45</v>
      </c>
      <c r="B47" s="1" t="s">
        <v>98</v>
      </c>
      <c r="C47" s="1" t="s">
        <v>99</v>
      </c>
      <c r="D47" s="1">
        <v>14306</v>
      </c>
      <c r="E47" s="1">
        <f t="shared" si="2"/>
        <v>8.1507913491992504E-3</v>
      </c>
      <c r="F47" s="1">
        <f t="shared" si="3"/>
        <v>0.36156559461293425</v>
      </c>
      <c r="G47" s="1"/>
      <c r="H47" s="1">
        <v>14</v>
      </c>
      <c r="I47" s="7" t="s">
        <v>278</v>
      </c>
      <c r="J47" s="1"/>
      <c r="K47" s="1"/>
    </row>
    <row r="48" spans="1:11">
      <c r="A48" s="1">
        <v>46</v>
      </c>
      <c r="B48" s="1" t="s">
        <v>100</v>
      </c>
      <c r="C48" s="1" t="s">
        <v>101</v>
      </c>
      <c r="D48" s="1">
        <v>3670</v>
      </c>
      <c r="E48" s="1">
        <f t="shared" si="2"/>
        <v>2.0909691214568188E-3</v>
      </c>
      <c r="F48" s="1">
        <f t="shared" si="3"/>
        <v>0.36365656373439109</v>
      </c>
      <c r="G48" s="1"/>
      <c r="H48" s="1">
        <v>15</v>
      </c>
      <c r="I48" s="7" t="s">
        <v>268</v>
      </c>
      <c r="J48" s="1"/>
      <c r="K48" s="1"/>
    </row>
    <row r="49" spans="1:11">
      <c r="A49" s="1">
        <v>47</v>
      </c>
      <c r="B49" s="1" t="s">
        <v>102</v>
      </c>
      <c r="C49" s="1" t="s">
        <v>103</v>
      </c>
      <c r="D49" s="1">
        <v>7763</v>
      </c>
      <c r="E49" s="1">
        <f t="shared" si="2"/>
        <v>4.4229409509180606E-3</v>
      </c>
      <c r="F49" s="1">
        <f t="shared" si="3"/>
        <v>0.36807950468530914</v>
      </c>
      <c r="G49" s="1"/>
      <c r="H49" s="1">
        <v>16</v>
      </c>
      <c r="I49" s="7" t="s">
        <v>270</v>
      </c>
      <c r="J49" s="1"/>
      <c r="K49" s="1"/>
    </row>
    <row r="50" spans="1:11">
      <c r="A50" s="1">
        <v>48</v>
      </c>
      <c r="B50" s="1" t="s">
        <v>104</v>
      </c>
      <c r="C50" s="1" t="s">
        <v>105</v>
      </c>
      <c r="D50" s="1">
        <v>1087</v>
      </c>
      <c r="E50" s="1">
        <f t="shared" si="2"/>
        <v>6.1931428747236019E-4</v>
      </c>
      <c r="F50" s="1">
        <f t="shared" si="3"/>
        <v>0.36869881897278151</v>
      </c>
      <c r="G50" s="1"/>
      <c r="H50" s="1">
        <v>17</v>
      </c>
      <c r="I50" s="7" t="s">
        <v>208</v>
      </c>
      <c r="J50" s="1"/>
      <c r="K50" s="1"/>
    </row>
    <row r="51" spans="1:11">
      <c r="A51" s="1">
        <v>49</v>
      </c>
      <c r="B51" s="1" t="s">
        <v>106</v>
      </c>
      <c r="C51" s="1" t="s">
        <v>107</v>
      </c>
      <c r="D51" s="1">
        <v>16668</v>
      </c>
      <c r="E51" s="1">
        <f t="shared" si="2"/>
        <v>9.4965322388126036E-3</v>
      </c>
      <c r="F51" s="1">
        <f t="shared" si="3"/>
        <v>0.37819535121159409</v>
      </c>
      <c r="G51" s="1"/>
      <c r="H51" s="1">
        <v>18</v>
      </c>
      <c r="I51" s="8" t="s">
        <v>209</v>
      </c>
      <c r="J51" s="1"/>
      <c r="K51" s="1"/>
    </row>
    <row r="52" spans="1:11">
      <c r="A52" s="1">
        <v>50</v>
      </c>
      <c r="B52" s="1" t="s">
        <v>108</v>
      </c>
      <c r="C52" s="1" t="s">
        <v>109</v>
      </c>
      <c r="D52" s="1">
        <v>10697</v>
      </c>
      <c r="E52" s="1">
        <f t="shared" si="2"/>
        <v>6.0945767553742753E-3</v>
      </c>
      <c r="F52" s="1">
        <f t="shared" si="3"/>
        <v>0.38428992796696837</v>
      </c>
      <c r="G52" s="1"/>
      <c r="H52" s="1"/>
      <c r="I52" s="1"/>
      <c r="J52" s="1"/>
      <c r="K52" s="1"/>
    </row>
    <row r="53" spans="1:11">
      <c r="A53" s="1">
        <v>51</v>
      </c>
      <c r="B53" s="1" t="s">
        <v>110</v>
      </c>
      <c r="C53" s="1" t="s">
        <v>111</v>
      </c>
      <c r="D53" s="1">
        <v>13749</v>
      </c>
      <c r="E53" s="1">
        <f t="shared" si="2"/>
        <v>7.8334426296756948E-3</v>
      </c>
      <c r="F53" s="1">
        <f t="shared" si="3"/>
        <v>0.39212337059664404</v>
      </c>
      <c r="G53" s="1"/>
      <c r="H53" s="1"/>
      <c r="I53" s="1"/>
      <c r="J53" s="1"/>
      <c r="K53" s="1"/>
    </row>
    <row r="54" spans="1:11">
      <c r="A54" s="1">
        <v>52</v>
      </c>
      <c r="B54" s="1" t="s">
        <v>112</v>
      </c>
      <c r="C54" s="1" t="s">
        <v>113</v>
      </c>
      <c r="D54" s="1">
        <v>3020</v>
      </c>
      <c r="E54" s="1">
        <f t="shared" si="2"/>
        <v>1.7206339909535673E-3</v>
      </c>
      <c r="F54" s="1">
        <f t="shared" si="3"/>
        <v>0.39384400458759761</v>
      </c>
      <c r="G54" s="1"/>
      <c r="H54" s="1"/>
      <c r="I54" s="1"/>
      <c r="J54" s="1"/>
      <c r="K54" s="1"/>
    </row>
    <row r="55" spans="1:11">
      <c r="A55" s="1">
        <v>53</v>
      </c>
      <c r="B55" s="1" t="s">
        <v>114</v>
      </c>
      <c r="C55" s="1" t="s">
        <v>115</v>
      </c>
      <c r="D55" s="1">
        <v>5785</v>
      </c>
      <c r="E55" s="1">
        <f t="shared" si="2"/>
        <v>3.2959826614789361E-3</v>
      </c>
      <c r="F55" s="1">
        <f t="shared" si="3"/>
        <v>0.39713998724907656</v>
      </c>
      <c r="G55" s="1"/>
      <c r="H55" s="1"/>
      <c r="I55" s="7"/>
      <c r="J55" s="1"/>
      <c r="K55" s="1"/>
    </row>
    <row r="56" spans="1:11">
      <c r="A56" s="1">
        <v>54</v>
      </c>
      <c r="B56" s="1" t="s">
        <v>116</v>
      </c>
      <c r="C56" s="1" t="s">
        <v>117</v>
      </c>
      <c r="D56" s="1">
        <v>16705</v>
      </c>
      <c r="E56" s="1">
        <f t="shared" si="2"/>
        <v>9.5176128539335575E-3</v>
      </c>
      <c r="F56" s="1">
        <f t="shared" si="3"/>
        <v>0.40665760010301011</v>
      </c>
      <c r="G56" s="1"/>
      <c r="H56" s="1"/>
      <c r="I56" s="7"/>
      <c r="J56" s="1"/>
      <c r="K56" s="1"/>
    </row>
    <row r="57" spans="1:11">
      <c r="A57" s="1">
        <v>55</v>
      </c>
      <c r="B57" s="1" t="s">
        <v>118</v>
      </c>
      <c r="C57" s="1" t="s">
        <v>119</v>
      </c>
      <c r="D57" s="1">
        <v>3239</v>
      </c>
      <c r="E57" s="1">
        <f t="shared" si="2"/>
        <v>1.8454084426154321E-3</v>
      </c>
      <c r="F57" s="1">
        <f t="shared" si="3"/>
        <v>0.40850300854562555</v>
      </c>
      <c r="G57" s="1"/>
      <c r="H57" s="1"/>
      <c r="I57" s="1"/>
      <c r="J57" s="1"/>
      <c r="K57" s="1"/>
    </row>
    <row r="58" spans="1:11">
      <c r="A58" s="1">
        <v>56</v>
      </c>
      <c r="B58" s="1" t="s">
        <v>120</v>
      </c>
      <c r="C58" s="1" t="s">
        <v>121</v>
      </c>
      <c r="D58" s="1">
        <v>16459</v>
      </c>
      <c r="E58" s="1">
        <f t="shared" si="2"/>
        <v>9.3774552506969422E-3</v>
      </c>
      <c r="F58" s="1">
        <f t="shared" si="3"/>
        <v>0.41788046379632249</v>
      </c>
      <c r="G58" s="1"/>
      <c r="H58" s="1"/>
      <c r="I58" s="1"/>
      <c r="J58" s="1"/>
      <c r="K58" s="1"/>
    </row>
    <row r="59" spans="1:11">
      <c r="A59" s="1">
        <v>57</v>
      </c>
      <c r="B59" s="1" t="s">
        <v>122</v>
      </c>
      <c r="C59" s="1" t="s">
        <v>123</v>
      </c>
      <c r="D59" s="1">
        <v>23457</v>
      </c>
      <c r="E59" s="1">
        <f t="shared" si="2"/>
        <v>1.3364540240330408E-2</v>
      </c>
      <c r="F59" s="1">
        <f t="shared" si="3"/>
        <v>0.43124500403665289</v>
      </c>
      <c r="G59" s="1"/>
      <c r="H59" s="1"/>
      <c r="I59" s="7"/>
      <c r="J59" s="1"/>
      <c r="K59" s="1"/>
    </row>
    <row r="60" spans="1:11">
      <c r="A60" s="1">
        <v>58</v>
      </c>
      <c r="B60" s="1" t="s">
        <v>124</v>
      </c>
      <c r="C60" s="1" t="s">
        <v>125</v>
      </c>
      <c r="D60" s="1">
        <v>3894</v>
      </c>
      <c r="E60" s="1">
        <f t="shared" si="2"/>
        <v>2.2185923048917851E-3</v>
      </c>
      <c r="F60" s="1">
        <f t="shared" si="3"/>
        <v>0.43346359634154469</v>
      </c>
      <c r="G60" s="1"/>
      <c r="H60" s="1"/>
      <c r="I60" s="1"/>
      <c r="J60" s="1"/>
      <c r="K60" s="1"/>
    </row>
    <row r="61" spans="1:11">
      <c r="A61" s="1">
        <v>59</v>
      </c>
      <c r="B61" s="1" t="s">
        <v>126</v>
      </c>
      <c r="C61" s="1" t="s">
        <v>127</v>
      </c>
      <c r="D61" s="1">
        <v>85309</v>
      </c>
      <c r="E61" s="1">
        <f t="shared" si="2"/>
        <v>4.8604491766310556E-2</v>
      </c>
      <c r="F61" s="1">
        <f t="shared" si="3"/>
        <v>0.48206808810785523</v>
      </c>
      <c r="G61" s="1"/>
      <c r="H61" s="1"/>
      <c r="I61" s="1"/>
      <c r="J61" s="1"/>
      <c r="K61" s="1"/>
    </row>
    <row r="62" spans="1:11">
      <c r="A62" s="1">
        <v>60</v>
      </c>
      <c r="B62" s="1" t="s">
        <v>128</v>
      </c>
      <c r="C62" s="1" t="s">
        <v>129</v>
      </c>
      <c r="D62" s="1">
        <v>32318</v>
      </c>
      <c r="E62" s="1">
        <f t="shared" si="2"/>
        <v>1.8413062688621654E-2</v>
      </c>
      <c r="F62" s="1">
        <f t="shared" si="3"/>
        <v>0.50048115079647693</v>
      </c>
      <c r="G62" s="1"/>
      <c r="H62" s="1"/>
      <c r="I62" s="1"/>
      <c r="J62" s="1"/>
      <c r="K62" s="1"/>
    </row>
    <row r="63" spans="1:11">
      <c r="A63" s="1">
        <v>61</v>
      </c>
      <c r="B63" s="1" t="s">
        <v>130</v>
      </c>
      <c r="C63" s="1" t="s">
        <v>131</v>
      </c>
      <c r="D63" s="1">
        <v>5632</v>
      </c>
      <c r="E63" s="1">
        <f t="shared" si="2"/>
        <v>3.2088114692220169E-3</v>
      </c>
      <c r="F63" s="1">
        <f t="shared" si="3"/>
        <v>0.50368996226569895</v>
      </c>
      <c r="G63" s="1"/>
      <c r="H63" s="1"/>
      <c r="I63" s="1"/>
      <c r="J63" s="1"/>
      <c r="K63" s="1"/>
    </row>
    <row r="64" spans="1:11">
      <c r="A64" s="1">
        <v>62</v>
      </c>
      <c r="B64" s="1" t="s">
        <v>132</v>
      </c>
      <c r="C64" s="1" t="s">
        <v>133</v>
      </c>
      <c r="D64" s="1">
        <v>33867</v>
      </c>
      <c r="E64" s="1">
        <f t="shared" si="2"/>
        <v>1.929559979192863E-2</v>
      </c>
      <c r="F64" s="1">
        <f t="shared" si="3"/>
        <v>0.52298556205762758</v>
      </c>
      <c r="G64" s="1"/>
      <c r="H64" s="1"/>
      <c r="I64" s="1"/>
      <c r="J64" s="1"/>
      <c r="K64" s="1"/>
    </row>
    <row r="65" spans="1:11">
      <c r="A65" s="1">
        <v>63</v>
      </c>
      <c r="B65" s="1" t="s">
        <v>134</v>
      </c>
      <c r="C65" s="1" t="s">
        <v>135</v>
      </c>
      <c r="D65" s="1">
        <v>14769</v>
      </c>
      <c r="E65" s="1">
        <f t="shared" si="2"/>
        <v>8.4145839113884888E-3</v>
      </c>
      <c r="F65" s="1">
        <f t="shared" si="3"/>
        <v>0.53140014596901608</v>
      </c>
      <c r="G65" s="1"/>
      <c r="H65" s="1"/>
      <c r="I65" s="1"/>
      <c r="J65" s="1"/>
      <c r="K65" s="1"/>
    </row>
    <row r="66" spans="1:11">
      <c r="A66" s="1">
        <v>64</v>
      </c>
      <c r="B66" s="1" t="s">
        <v>136</v>
      </c>
      <c r="C66" s="1" t="s">
        <v>137</v>
      </c>
      <c r="D66" s="1">
        <v>17717</v>
      </c>
      <c r="E66" s="1">
        <f t="shared" ref="E66:E97" si="4">D66/SUM($D$2:$D$102)</f>
        <v>1.0094196164809388E-2</v>
      </c>
      <c r="F66" s="1">
        <f t="shared" ref="F66:F97" si="5">IF(ROW()=2,E66,F65+E66)</f>
        <v>0.54149434213382541</v>
      </c>
      <c r="G66" s="1"/>
      <c r="H66" s="1"/>
      <c r="I66" s="1"/>
      <c r="J66" s="1"/>
      <c r="K66" s="1"/>
    </row>
    <row r="67" spans="1:11">
      <c r="A67" s="1">
        <v>65</v>
      </c>
      <c r="B67" s="1" t="s">
        <v>138</v>
      </c>
      <c r="C67" s="1" t="s">
        <v>139</v>
      </c>
      <c r="D67" s="1">
        <v>4902</v>
      </c>
      <c r="E67" s="1">
        <f t="shared" si="4"/>
        <v>2.7928966303491349E-3</v>
      </c>
      <c r="F67" s="1">
        <f t="shared" si="5"/>
        <v>0.54428723876417451</v>
      </c>
      <c r="G67" s="1"/>
      <c r="H67" s="1"/>
      <c r="I67" s="1"/>
      <c r="J67" s="1"/>
      <c r="K67" s="1"/>
    </row>
    <row r="68" spans="1:11">
      <c r="A68" s="1">
        <v>66</v>
      </c>
      <c r="B68" s="1" t="s">
        <v>140</v>
      </c>
      <c r="C68" s="1" t="s">
        <v>141</v>
      </c>
      <c r="D68" s="1">
        <v>11592</v>
      </c>
      <c r="E68" s="1">
        <f t="shared" si="4"/>
        <v>6.6044997427595212E-3</v>
      </c>
      <c r="F68" s="1">
        <f t="shared" si="5"/>
        <v>0.55089173850693407</v>
      </c>
      <c r="G68" s="1"/>
      <c r="H68" s="1"/>
      <c r="I68" s="1"/>
      <c r="J68" s="1"/>
      <c r="K68" s="1"/>
    </row>
    <row r="69" spans="1:11">
      <c r="A69" s="1">
        <v>67</v>
      </c>
      <c r="B69" s="1" t="s">
        <v>142</v>
      </c>
      <c r="C69" s="1" t="s">
        <v>143</v>
      </c>
      <c r="D69" s="1">
        <v>27441</v>
      </c>
      <c r="E69" s="1">
        <f t="shared" si="4"/>
        <v>1.5634409717138028E-2</v>
      </c>
      <c r="F69" s="1">
        <f t="shared" si="5"/>
        <v>0.5665261482240721</v>
      </c>
      <c r="G69" s="1"/>
      <c r="H69" s="1"/>
      <c r="I69" s="1"/>
      <c r="J69" s="1"/>
      <c r="K69" s="1"/>
    </row>
    <row r="70" spans="1:11">
      <c r="A70" s="1">
        <v>68</v>
      </c>
      <c r="B70" s="1" t="s">
        <v>144</v>
      </c>
      <c r="C70" s="1" t="s">
        <v>145</v>
      </c>
      <c r="D70" s="1">
        <v>17770</v>
      </c>
      <c r="E70" s="1">
        <f t="shared" si="4"/>
        <v>1.0124392721604269E-2</v>
      </c>
      <c r="F70" s="1">
        <f t="shared" si="5"/>
        <v>0.57665054094567636</v>
      </c>
      <c r="G70" s="1"/>
      <c r="H70" s="1"/>
      <c r="I70" s="1"/>
      <c r="J70" s="1"/>
      <c r="K70" s="1"/>
    </row>
    <row r="71" spans="1:11">
      <c r="A71" s="1">
        <v>69</v>
      </c>
      <c r="B71" s="1" t="s">
        <v>146</v>
      </c>
      <c r="C71" s="1" t="s">
        <v>147</v>
      </c>
      <c r="D71" s="1">
        <v>55135</v>
      </c>
      <c r="E71" s="1">
        <f t="shared" si="4"/>
        <v>3.141296526199501E-2</v>
      </c>
      <c r="F71" s="1">
        <f t="shared" si="5"/>
        <v>0.60806350620767136</v>
      </c>
      <c r="G71" s="1"/>
      <c r="H71" s="1"/>
      <c r="I71" s="1"/>
      <c r="J71" s="1"/>
      <c r="K71" s="1"/>
    </row>
    <row r="72" spans="1:11">
      <c r="A72" s="1">
        <v>70</v>
      </c>
      <c r="B72" s="1" t="s">
        <v>148</v>
      </c>
      <c r="C72" s="1" t="s">
        <v>149</v>
      </c>
      <c r="D72" s="1">
        <v>4009</v>
      </c>
      <c r="E72" s="1">
        <f t="shared" si="4"/>
        <v>2.2841131356731298E-3</v>
      </c>
      <c r="F72" s="1">
        <f t="shared" si="5"/>
        <v>0.61034761934334447</v>
      </c>
      <c r="G72" s="1"/>
      <c r="H72" s="1"/>
      <c r="I72" s="1"/>
      <c r="J72" s="1"/>
      <c r="K72" s="1"/>
    </row>
    <row r="73" spans="1:11">
      <c r="A73" s="1">
        <v>71</v>
      </c>
      <c r="B73" s="1" t="s">
        <v>150</v>
      </c>
      <c r="C73" s="1" t="s">
        <v>151</v>
      </c>
      <c r="D73" s="1">
        <v>11165</v>
      </c>
      <c r="E73" s="1">
        <f t="shared" si="4"/>
        <v>6.3612180493366156E-3</v>
      </c>
      <c r="F73" s="1">
        <f t="shared" si="5"/>
        <v>0.61670883739268112</v>
      </c>
      <c r="G73" s="1"/>
      <c r="H73" s="1"/>
      <c r="I73" s="1"/>
      <c r="J73" s="1"/>
      <c r="K73" s="1"/>
    </row>
    <row r="74" spans="1:11">
      <c r="A74" s="1">
        <v>72</v>
      </c>
      <c r="B74" s="1" t="s">
        <v>152</v>
      </c>
      <c r="C74" s="1" t="s">
        <v>153</v>
      </c>
      <c r="D74" s="1">
        <v>11535</v>
      </c>
      <c r="E74" s="1">
        <f t="shared" si="4"/>
        <v>6.5720242005461588E-3</v>
      </c>
      <c r="F74" s="1">
        <f t="shared" si="5"/>
        <v>0.62328086159322726</v>
      </c>
      <c r="G74" s="1"/>
      <c r="H74" s="1"/>
      <c r="I74" s="1"/>
      <c r="J74" s="1"/>
      <c r="K74" s="1"/>
    </row>
    <row r="75" spans="1:11">
      <c r="A75" s="1">
        <v>73</v>
      </c>
      <c r="B75" s="1" t="s">
        <v>154</v>
      </c>
      <c r="C75" s="1" t="s">
        <v>155</v>
      </c>
      <c r="D75" s="1">
        <v>13829</v>
      </c>
      <c r="E75" s="1">
        <f t="shared" si="4"/>
        <v>7.8790223380453255E-3</v>
      </c>
      <c r="F75" s="1">
        <f t="shared" si="5"/>
        <v>0.63115988393127254</v>
      </c>
      <c r="G75" s="1"/>
      <c r="H75" s="1"/>
      <c r="I75" s="1"/>
      <c r="J75" s="1"/>
      <c r="K75" s="1"/>
    </row>
    <row r="76" spans="1:11">
      <c r="A76" s="1">
        <v>74</v>
      </c>
      <c r="B76" s="1" t="s">
        <v>156</v>
      </c>
      <c r="C76" s="1" t="s">
        <v>157</v>
      </c>
      <c r="D76" s="1">
        <v>24573</v>
      </c>
      <c r="E76" s="1">
        <f t="shared" si="4"/>
        <v>1.4000377172086759E-2</v>
      </c>
      <c r="F76" s="1">
        <f t="shared" si="5"/>
        <v>0.64516026110335933</v>
      </c>
      <c r="G76" s="1"/>
      <c r="H76" s="1"/>
      <c r="I76" s="1"/>
      <c r="J76" s="1"/>
      <c r="K76" s="1"/>
    </row>
    <row r="77" spans="1:11">
      <c r="A77" s="1">
        <v>75</v>
      </c>
      <c r="B77" s="1" t="s">
        <v>158</v>
      </c>
      <c r="C77" s="1" t="s">
        <v>158</v>
      </c>
      <c r="D77" s="1">
        <v>82189</v>
      </c>
      <c r="E77" s="1">
        <f t="shared" si="4"/>
        <v>4.6826883139894949E-2</v>
      </c>
      <c r="F77" s="1">
        <f t="shared" si="5"/>
        <v>0.69198714424325425</v>
      </c>
      <c r="G77" s="1"/>
      <c r="H77" s="1"/>
      <c r="I77" s="1"/>
      <c r="J77" s="1"/>
      <c r="K77" s="1"/>
    </row>
    <row r="78" spans="1:11">
      <c r="A78" s="1">
        <v>76</v>
      </c>
      <c r="B78" s="1" t="s">
        <v>159</v>
      </c>
      <c r="C78" s="1" t="s">
        <v>160</v>
      </c>
      <c r="D78" s="1">
        <v>54510</v>
      </c>
      <c r="E78" s="1">
        <f t="shared" si="4"/>
        <v>3.1056873790357271E-2</v>
      </c>
      <c r="F78" s="1">
        <f t="shared" si="5"/>
        <v>0.72304401803361151</v>
      </c>
      <c r="G78" s="1"/>
      <c r="H78" s="1"/>
      <c r="I78" s="1"/>
      <c r="J78" s="1"/>
      <c r="K78" s="1"/>
    </row>
    <row r="79" spans="1:11">
      <c r="A79" s="1">
        <v>77</v>
      </c>
      <c r="B79" s="1" t="s">
        <v>161</v>
      </c>
      <c r="C79" s="1" t="s">
        <v>162</v>
      </c>
      <c r="D79" s="1">
        <v>33485</v>
      </c>
      <c r="E79" s="1">
        <f t="shared" si="4"/>
        <v>1.9077956684463642E-2</v>
      </c>
      <c r="F79" s="1">
        <f t="shared" si="5"/>
        <v>0.74212197471807517</v>
      </c>
      <c r="G79" s="1"/>
      <c r="H79" s="1"/>
      <c r="I79" s="1"/>
      <c r="J79" s="1"/>
      <c r="K79" s="1"/>
    </row>
    <row r="80" spans="1:11">
      <c r="A80" s="1">
        <v>78</v>
      </c>
      <c r="B80" s="1" t="s">
        <v>163</v>
      </c>
      <c r="C80" s="1" t="s">
        <v>164</v>
      </c>
      <c r="D80" s="1">
        <v>63599</v>
      </c>
      <c r="E80" s="1">
        <f t="shared" si="4"/>
        <v>3.6235298407501962E-2</v>
      </c>
      <c r="F80" s="1">
        <f t="shared" si="5"/>
        <v>0.77835727312557712</v>
      </c>
      <c r="G80" s="1"/>
      <c r="H80" s="1"/>
      <c r="I80" s="1"/>
      <c r="J80" s="1"/>
      <c r="K80" s="1"/>
    </row>
    <row r="81" spans="1:11">
      <c r="A81" s="1">
        <v>79</v>
      </c>
      <c r="B81" s="1" t="s">
        <v>165</v>
      </c>
      <c r="C81" s="1" t="s">
        <v>166</v>
      </c>
      <c r="D81" s="1">
        <v>6422</v>
      </c>
      <c r="E81" s="1">
        <f t="shared" si="4"/>
        <v>3.6589110893721225E-3</v>
      </c>
      <c r="F81" s="1">
        <f t="shared" si="5"/>
        <v>0.78201618421494923</v>
      </c>
      <c r="G81" s="1"/>
      <c r="H81" s="1"/>
      <c r="I81" s="1"/>
      <c r="J81" s="1"/>
      <c r="K81" s="1"/>
    </row>
    <row r="82" spans="1:11">
      <c r="A82" s="1">
        <v>80</v>
      </c>
      <c r="B82" s="1" t="s">
        <v>167</v>
      </c>
      <c r="C82" s="1" t="s">
        <v>168</v>
      </c>
      <c r="D82" s="1">
        <v>23264</v>
      </c>
      <c r="E82" s="1">
        <f t="shared" si="4"/>
        <v>1.3254579193888673E-2</v>
      </c>
      <c r="F82" s="1">
        <f t="shared" si="5"/>
        <v>0.79527076340883796</v>
      </c>
      <c r="G82" s="1"/>
      <c r="H82" s="1"/>
      <c r="I82" s="1"/>
      <c r="J82" s="1"/>
      <c r="K82" s="1"/>
    </row>
    <row r="83" spans="1:11">
      <c r="A83" s="1">
        <v>81</v>
      </c>
      <c r="B83" s="1" t="s">
        <v>169</v>
      </c>
      <c r="C83" s="1" t="s">
        <v>170</v>
      </c>
      <c r="D83" s="1">
        <v>8473</v>
      </c>
      <c r="E83" s="1">
        <f t="shared" si="4"/>
        <v>4.8274608626985354E-3</v>
      </c>
      <c r="F83" s="1">
        <f t="shared" si="5"/>
        <v>0.80009822427153654</v>
      </c>
      <c r="G83" s="1"/>
      <c r="H83" s="1"/>
      <c r="I83" s="1"/>
      <c r="J83" s="1"/>
      <c r="K83" s="1"/>
    </row>
    <row r="84" spans="1:11">
      <c r="A84" s="1">
        <v>82</v>
      </c>
      <c r="B84" s="1" t="s">
        <v>171</v>
      </c>
      <c r="C84" s="1" t="s">
        <v>172</v>
      </c>
      <c r="D84" s="1">
        <v>5024</v>
      </c>
      <c r="E84" s="1">
        <f t="shared" si="4"/>
        <v>2.8624056856128219E-3</v>
      </c>
      <c r="F84" s="1">
        <f t="shared" si="5"/>
        <v>0.80296062995714934</v>
      </c>
      <c r="G84" s="1"/>
      <c r="H84" s="1"/>
      <c r="I84" s="1"/>
      <c r="J84" s="1"/>
      <c r="K84" s="1"/>
    </row>
    <row r="85" spans="1:11">
      <c r="A85" s="1">
        <v>83</v>
      </c>
      <c r="B85" s="1" t="s">
        <v>173</v>
      </c>
      <c r="C85" s="1" t="s">
        <v>174</v>
      </c>
      <c r="D85" s="1">
        <v>30869</v>
      </c>
      <c r="E85" s="1">
        <f t="shared" si="4"/>
        <v>1.7587500220776712E-2</v>
      </c>
      <c r="F85" s="1">
        <f t="shared" si="5"/>
        <v>0.82054813017792605</v>
      </c>
      <c r="G85" s="1"/>
      <c r="H85" s="1"/>
      <c r="I85" s="1"/>
      <c r="J85" s="1"/>
      <c r="K85" s="1"/>
    </row>
    <row r="86" spans="1:11">
      <c r="A86" s="1">
        <v>84</v>
      </c>
      <c r="B86" s="1" t="s">
        <v>175</v>
      </c>
      <c r="C86" s="1" t="s">
        <v>176</v>
      </c>
      <c r="D86" s="1">
        <v>14737</v>
      </c>
      <c r="E86" s="1">
        <f t="shared" si="4"/>
        <v>8.3963520280406368E-3</v>
      </c>
      <c r="F86" s="1">
        <f t="shared" si="5"/>
        <v>0.82894448220596673</v>
      </c>
      <c r="G86" s="1"/>
      <c r="H86" s="1"/>
      <c r="I86" s="1"/>
      <c r="J86" s="1"/>
      <c r="K86" s="1"/>
    </row>
    <row r="87" spans="1:11">
      <c r="A87" s="1">
        <v>85</v>
      </c>
      <c r="B87" s="1" t="s">
        <v>177</v>
      </c>
      <c r="C87" s="1" t="s">
        <v>178</v>
      </c>
      <c r="D87" s="1">
        <v>17172</v>
      </c>
      <c r="E87" s="1">
        <f t="shared" si="4"/>
        <v>9.7836844015412785E-3</v>
      </c>
      <c r="F87" s="1">
        <f t="shared" si="5"/>
        <v>0.83872816660750804</v>
      </c>
      <c r="G87" s="1"/>
      <c r="H87" s="1"/>
      <c r="I87" s="1"/>
      <c r="J87" s="1"/>
      <c r="K87" s="1"/>
    </row>
    <row r="88" spans="1:11">
      <c r="A88" s="1">
        <v>86</v>
      </c>
      <c r="B88" s="1" t="s">
        <v>179</v>
      </c>
      <c r="C88" s="1" t="s">
        <v>180</v>
      </c>
      <c r="D88" s="1">
        <v>14230</v>
      </c>
      <c r="E88" s="1">
        <f t="shared" si="4"/>
        <v>8.1074906262481004E-3</v>
      </c>
      <c r="F88" s="1">
        <f t="shared" si="5"/>
        <v>0.84683565723375609</v>
      </c>
      <c r="G88" s="1"/>
      <c r="H88" s="1"/>
      <c r="I88" s="1"/>
      <c r="J88" s="1"/>
      <c r="K88" s="1"/>
    </row>
    <row r="89" spans="1:11">
      <c r="A89" s="1">
        <v>87</v>
      </c>
      <c r="B89" s="1" t="s">
        <v>181</v>
      </c>
      <c r="C89" s="1" t="s">
        <v>182</v>
      </c>
      <c r="D89" s="1">
        <v>8775</v>
      </c>
      <c r="E89" s="1">
        <f t="shared" si="4"/>
        <v>4.9995242617938921E-3</v>
      </c>
      <c r="F89" s="1">
        <f t="shared" si="5"/>
        <v>0.85183518149554993</v>
      </c>
      <c r="G89" s="1"/>
      <c r="H89" s="1"/>
      <c r="I89" s="1"/>
      <c r="J89" s="1"/>
      <c r="K89" s="1"/>
    </row>
    <row r="90" spans="1:11">
      <c r="A90" s="1">
        <v>88</v>
      </c>
      <c r="B90" s="1" t="s">
        <v>183</v>
      </c>
      <c r="C90" s="1" t="s">
        <v>184</v>
      </c>
      <c r="D90" s="1">
        <v>7955</v>
      </c>
      <c r="E90" s="1">
        <f t="shared" si="4"/>
        <v>4.532332251005175E-3</v>
      </c>
      <c r="F90" s="1">
        <f t="shared" si="5"/>
        <v>0.85636751374655506</v>
      </c>
      <c r="G90" s="1"/>
      <c r="H90" s="1"/>
      <c r="I90" s="1"/>
      <c r="J90" s="1"/>
      <c r="K90" s="1"/>
    </row>
    <row r="91" spans="1:11">
      <c r="A91" s="1">
        <v>89</v>
      </c>
      <c r="B91" s="1" t="s">
        <v>185</v>
      </c>
      <c r="C91" s="1" t="s">
        <v>186</v>
      </c>
      <c r="D91" s="1">
        <v>6348</v>
      </c>
      <c r="E91" s="1">
        <f t="shared" si="4"/>
        <v>3.6167498591302139E-3</v>
      </c>
      <c r="F91" s="1">
        <f t="shared" si="5"/>
        <v>0.85998426360568525</v>
      </c>
      <c r="G91" s="1"/>
      <c r="H91" s="1"/>
      <c r="I91" s="1"/>
      <c r="J91" s="1"/>
      <c r="K91" s="1"/>
    </row>
    <row r="92" spans="1:11">
      <c r="A92" s="1">
        <v>90</v>
      </c>
      <c r="B92" s="1" t="s">
        <v>187</v>
      </c>
      <c r="C92" s="1" t="s">
        <v>188</v>
      </c>
      <c r="D92" s="1">
        <v>2951</v>
      </c>
      <c r="E92" s="1">
        <f t="shared" si="4"/>
        <v>1.6813214924847608E-3</v>
      </c>
      <c r="F92" s="1">
        <f t="shared" si="5"/>
        <v>0.86166558509817004</v>
      </c>
      <c r="G92" s="1"/>
      <c r="H92" s="1"/>
      <c r="I92" s="1"/>
      <c r="J92" s="1"/>
      <c r="K92" s="1"/>
    </row>
    <row r="93" spans="1:11">
      <c r="A93" s="1">
        <v>91</v>
      </c>
      <c r="B93" s="1" t="s">
        <v>189</v>
      </c>
      <c r="C93" s="1" t="s">
        <v>190</v>
      </c>
      <c r="D93" s="1">
        <v>32482</v>
      </c>
      <c r="E93" s="1">
        <f t="shared" si="4"/>
        <v>1.8506501090779396E-2</v>
      </c>
      <c r="F93" s="1">
        <f t="shared" si="5"/>
        <v>0.88017208618894949</v>
      </c>
      <c r="G93" s="1"/>
      <c r="H93" s="1"/>
      <c r="I93" s="1"/>
      <c r="J93" s="1"/>
      <c r="K93" s="1"/>
    </row>
    <row r="94" spans="1:11">
      <c r="A94" s="1">
        <v>92</v>
      </c>
      <c r="B94" s="1" t="s">
        <v>191</v>
      </c>
      <c r="C94" s="1" t="s">
        <v>192</v>
      </c>
      <c r="D94" s="1">
        <v>79600</v>
      </c>
      <c r="E94" s="1">
        <f t="shared" si="4"/>
        <v>4.5351809827782773E-2</v>
      </c>
      <c r="F94" s="1">
        <f t="shared" si="5"/>
        <v>0.92552389601673224</v>
      </c>
      <c r="G94" s="1"/>
      <c r="H94" s="1"/>
      <c r="I94" s="1"/>
      <c r="J94" s="1"/>
      <c r="K94" s="1"/>
    </row>
    <row r="95" spans="1:11">
      <c r="A95" s="1">
        <v>93</v>
      </c>
      <c r="B95" s="1" t="s">
        <v>193</v>
      </c>
      <c r="C95" s="1" t="s">
        <v>194</v>
      </c>
      <c r="D95" s="1">
        <v>22414</v>
      </c>
      <c r="E95" s="1">
        <f t="shared" si="4"/>
        <v>1.2770294792461345E-2</v>
      </c>
      <c r="F95" s="1">
        <f t="shared" si="5"/>
        <v>0.93829419080919363</v>
      </c>
      <c r="G95" s="1"/>
      <c r="H95" s="1"/>
      <c r="I95" s="1"/>
      <c r="J95" s="1"/>
      <c r="K95" s="1"/>
    </row>
    <row r="96" spans="1:11">
      <c r="A96" s="1">
        <v>94</v>
      </c>
      <c r="B96" s="1" t="s">
        <v>195</v>
      </c>
      <c r="C96" s="1" t="s">
        <v>196</v>
      </c>
      <c r="D96" s="1">
        <v>24186</v>
      </c>
      <c r="E96" s="1">
        <f t="shared" si="4"/>
        <v>1.3779885332848669E-2</v>
      </c>
      <c r="F96" s="1">
        <f t="shared" si="5"/>
        <v>0.95207407614204231</v>
      </c>
      <c r="G96" s="1"/>
      <c r="H96" s="1"/>
      <c r="I96" s="1"/>
      <c r="J96" s="1"/>
      <c r="K96" s="1"/>
    </row>
    <row r="97" spans="1:11">
      <c r="A97" s="1">
        <v>95</v>
      </c>
      <c r="B97" s="1" t="s">
        <v>197</v>
      </c>
      <c r="C97" s="1" t="s">
        <v>198</v>
      </c>
      <c r="D97" s="1">
        <v>25457</v>
      </c>
      <c r="E97" s="1">
        <f t="shared" si="4"/>
        <v>1.450403294957118E-2</v>
      </c>
      <c r="F97" s="1">
        <f t="shared" si="5"/>
        <v>0.96657810909161346</v>
      </c>
      <c r="G97" s="1"/>
      <c r="H97" s="1"/>
      <c r="I97" s="1"/>
      <c r="J97" s="1"/>
      <c r="K97" s="1"/>
    </row>
    <row r="98" spans="1:11">
      <c r="A98" s="1">
        <v>971</v>
      </c>
      <c r="B98" s="1" t="s">
        <v>199</v>
      </c>
      <c r="C98" s="1"/>
      <c r="D98" s="1">
        <v>13962</v>
      </c>
      <c r="E98" s="1">
        <f t="shared" ref="E98:E129" si="6">D98/SUM($D$2:$D$102)</f>
        <v>7.954798603209837E-3</v>
      </c>
      <c r="F98" s="1">
        <f t="shared" ref="F98:F129" si="7">IF(ROW()=2,E98,F97+E98)</f>
        <v>0.97453290769482326</v>
      </c>
      <c r="G98" s="1"/>
      <c r="H98" s="1"/>
      <c r="I98" s="1"/>
      <c r="J98" s="1"/>
      <c r="K98" s="1"/>
    </row>
    <row r="99" spans="1:11">
      <c r="A99" s="1">
        <v>972</v>
      </c>
      <c r="B99" s="1" t="s">
        <v>200</v>
      </c>
      <c r="C99" s="1"/>
      <c r="D99" s="1">
        <v>12874</v>
      </c>
      <c r="E99" s="1">
        <f t="shared" si="6"/>
        <v>7.3349145693828565E-3</v>
      </c>
      <c r="F99" s="1">
        <f t="shared" si="7"/>
        <v>0.9818678222642061</v>
      </c>
      <c r="G99" s="1"/>
      <c r="H99" s="1"/>
      <c r="I99" s="1"/>
      <c r="J99" s="1"/>
      <c r="K99" s="1"/>
    </row>
    <row r="100" spans="1:11">
      <c r="A100" s="1">
        <v>973</v>
      </c>
      <c r="B100" s="1" t="s">
        <v>201</v>
      </c>
      <c r="C100" s="1"/>
      <c r="D100" s="1">
        <v>5115</v>
      </c>
      <c r="E100" s="1">
        <f t="shared" si="6"/>
        <v>2.9142526038832771E-3</v>
      </c>
      <c r="F100" s="1">
        <f t="shared" si="7"/>
        <v>0.98478207486808933</v>
      </c>
      <c r="G100" s="1"/>
      <c r="H100" s="1"/>
      <c r="I100" s="1"/>
      <c r="J100" s="1"/>
      <c r="K100" s="1"/>
    </row>
    <row r="101" spans="1:11">
      <c r="A101" s="1">
        <v>974</v>
      </c>
      <c r="B101" s="1" t="s">
        <v>202</v>
      </c>
      <c r="C101" s="1"/>
      <c r="D101" s="1">
        <v>24740</v>
      </c>
      <c r="E101" s="1">
        <f t="shared" si="6"/>
        <v>1.4095524813308363E-2</v>
      </c>
      <c r="F101" s="1">
        <f t="shared" si="7"/>
        <v>0.99887759968139767</v>
      </c>
      <c r="G101" s="1"/>
      <c r="H101" s="1"/>
      <c r="I101" s="1"/>
      <c r="J101" s="1"/>
      <c r="K101" s="1"/>
    </row>
    <row r="102" spans="1:11">
      <c r="A102" s="1">
        <v>976</v>
      </c>
      <c r="B102" s="1" t="s">
        <v>203</v>
      </c>
      <c r="C102" s="1"/>
      <c r="D102" s="1">
        <v>1970</v>
      </c>
      <c r="E102" s="1">
        <f t="shared" si="6"/>
        <v>1.1224003186021615E-3</v>
      </c>
      <c r="F102" s="1">
        <f t="shared" si="7"/>
        <v>0.99999999999999978</v>
      </c>
      <c r="G102" s="1"/>
      <c r="H102" s="1"/>
      <c r="I102" s="1"/>
      <c r="J102" s="1"/>
      <c r="K102" s="1"/>
    </row>
  </sheetData>
  <sortState xmlns:xlrd2="http://schemas.microsoft.com/office/spreadsheetml/2017/richdata2" ref="I34:I58">
    <sortCondition ref="I34:I58"/>
  </sortState>
  <pageMargins left="0" right="0" top="0.39370078740157477" bottom="0.39370078740157477" header="0" footer="0"/>
  <pageSetup paperSize="9"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7182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Jeu</vt:lpstr>
      <vt:lpstr>Alea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cp:revision>1</cp:revision>
  <cp:lastPrinted>2025-07-28T07:24:27Z</cp:lastPrinted>
  <dcterms:created xsi:type="dcterms:W3CDTF">2025-05-01T18:48:18Z</dcterms:created>
  <dcterms:modified xsi:type="dcterms:W3CDTF">2025-07-31T09:45:25Z</dcterms:modified>
</cp:coreProperties>
</file>