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ngo\Dropbox\Emory\McDowell Lab\Punishment paper\My code\Outputs\"/>
    </mc:Choice>
  </mc:AlternateContent>
  <bookViews>
    <workbookView xWindow="0" yWindow="0" windowWidth="21570" windowHeight="7965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I111" i="1" l="1"/>
  <c r="I110" i="1"/>
  <c r="K109" i="1"/>
  <c r="C109" i="1"/>
  <c r="D109" i="1"/>
  <c r="E109" i="1"/>
  <c r="F109" i="1"/>
  <c r="G109" i="1"/>
  <c r="H109" i="1"/>
  <c r="I109" i="1"/>
  <c r="B109" i="1"/>
  <c r="K105" i="1"/>
  <c r="I105" i="1"/>
  <c r="H105" i="1"/>
  <c r="G105" i="1"/>
  <c r="F105" i="1"/>
  <c r="E105" i="1"/>
  <c r="D105" i="1"/>
  <c r="C105" i="1"/>
  <c r="B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B108" i="1"/>
  <c r="B107" i="1"/>
  <c r="B106" i="1"/>
  <c r="K108" i="1"/>
  <c r="K107" i="1"/>
  <c r="K106" i="1"/>
  <c r="K104" i="1"/>
  <c r="K103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B104" i="1"/>
  <c r="B1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<sst xmlns="http://schemas.openxmlformats.org/spreadsheetml/2006/main" count="118" uniqueCount="118">
  <si>
    <t>ClassicUnaltered</t>
  </si>
  <si>
    <t>ClassicCompetitiveSuppression</t>
  </si>
  <si>
    <t>ClassicDirectSuppression</t>
  </si>
  <si>
    <t>ROEClassicCompetitiveSuppression</t>
  </si>
  <si>
    <t>ROEClassicDirectSuppression</t>
  </si>
  <si>
    <t>GeneralizedMatchingLaw</t>
  </si>
  <si>
    <t>GeneralizedCompetitiveSuppression</t>
  </si>
  <si>
    <t>GeneralizedDirectSuppression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</si>
  <si>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</si>
  <si>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</si>
  <si>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</si>
  <si>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</si>
  <si>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</si>
  <si>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</si>
  <si>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</si>
  <si>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</si>
  <si>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</si>
  <si>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</si>
  <si>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</si>
  <si>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</si>
  <si>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</si>
  <si>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</si>
  <si>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</si>
  <si>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</si>
  <si>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</si>
  <si>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</si>
  <si>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</si>
  <si>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</si>
  <si>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</si>
  <si>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</si>
  <si>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</si>
  <si>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</si>
  <si>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</si>
  <si>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</si>
  <si>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</si>
  <si>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</si>
  <si>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</si>
  <si>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</si>
  <si>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</si>
  <si>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</si>
  <si>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</si>
  <si>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</si>
  <si>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</si>
  <si>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</si>
  <si>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</si>
  <si>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</si>
  <si>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</si>
  <si>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</si>
  <si>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</si>
  <si>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</si>
  <si>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</si>
  <si>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</si>
  <si>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</si>
  <si>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</si>
  <si>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</si>
  <si>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</si>
  <si>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</si>
  <si>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</si>
  <si>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</si>
  <si>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</si>
  <si>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</si>
  <si>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</si>
  <si>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</si>
  <si>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</si>
  <si>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</si>
  <si>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</si>
  <si>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</si>
  <si>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</si>
  <si>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</si>
  <si>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</si>
  <si>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</si>
  <si>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</si>
  <si>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</si>
  <si>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</si>
  <si>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</si>
  <si>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</si>
  <si>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</si>
  <si>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</si>
  <si>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</si>
  <si>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</si>
  <si>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</si>
  <si>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</si>
  <si>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</si>
  <si>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</si>
  <si>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</si>
  <si>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</si>
  <si>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</si>
  <si>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</si>
  <si>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</si>
  <si>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</si>
  <si>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</si>
  <si>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</si>
  <si>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</si>
  <si>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</si>
  <si>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</si>
  <si>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</si>
  <si>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</si>
  <si>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</si>
  <si>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</si>
  <si>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</si>
  <si>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</si>
  <si>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</si>
  <si>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</si>
  <si>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</si>
  <si>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</si>
  <si>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</si>
  <si>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</si>
  <si>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</si>
  <si>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GDS - GML</t>
  </si>
  <si>
    <t>Mean</t>
  </si>
  <si>
    <t>SD</t>
  </si>
  <si>
    <t>#positive</t>
  </si>
  <si>
    <t>skew</t>
  </si>
  <si>
    <t>kurtosis</t>
  </si>
  <si>
    <t>Mean SE</t>
  </si>
  <si>
    <t>Median</t>
  </si>
  <si>
    <t>Median CI lower</t>
  </si>
  <si>
    <t>Median CI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</si>
</sst>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topLeftCell="E91" workbookViewId="0">
      <selection activeCell="I101" sqref="I101"/>
    </sheetView>
  </sheetViews>
  <sheetFormatPr defaultRowHeight="15" x14ac:dyDescent="0.25"/>
  <cols>
    <col min="1" max="1" width="13.5" bestFit="1" customWidth="1"/>
    <col min="2" max="2" width="13.375" bestFit="1" customWidth="1"/>
    <col min="3" max="3" width="24.5" bestFit="1" customWidth="1"/>
    <col min="4" max="4" width="19.625" bestFit="1" customWidth="1"/>
    <col min="5" max="5" width="27.75" bestFit="1" customWidth="1"/>
    <col min="6" max="6" width="22.875" bestFit="1" customWidth="1"/>
    <col min="7" max="7" width="20" bestFit="1" customWidth="1"/>
    <col min="8" max="8" width="28.5" bestFit="1" customWidth="1"/>
    <col min="9" max="9" width="23.625" bestFit="1" customWidth="1"/>
    <col min="12" max="12" width="11.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108</v>
      </c>
    </row>
    <row r="2" spans="1:11" x14ac:dyDescent="0.25">
      <c r="A2" t="s">
        <v>8</v>
      </c>
      <c r="B2">
        <v>336.67368908490806</v>
      </c>
      <c r="C2">
        <v>347.41828138396954</v>
      </c>
      <c r="D2">
        <v>380.10702890916446</v>
      </c>
      <c r="E2">
        <v>292.43061639139381</v>
      </c>
      <c r="F2">
        <v>340.27463791702951</v>
      </c>
      <c r="G2">
        <v>175.38910068919043</v>
      </c>
      <c r="H2">
        <v>274.82068356582687</v>
      </c>
      <c r="I2">
        <v>191.09269269789345</v>
      </c>
      <c r="K2">
        <f>I2-G2</f>
        <v>15.703592008703026</v>
      </c>
    </row>
    <row r="3" spans="1:11" x14ac:dyDescent="0.25">
      <c r="A3" t="s">
        <v>9</v>
      </c>
      <c r="B3">
        <v>316.34431098344248</v>
      </c>
      <c r="C3">
        <v>329.87474794981415</v>
      </c>
      <c r="D3">
        <v>345.90433258436695</v>
      </c>
      <c r="E3">
        <v>291.36397993351557</v>
      </c>
      <c r="F3">
        <v>318.994447813828</v>
      </c>
      <c r="G3">
        <v>183.70595607072758</v>
      </c>
      <c r="H3">
        <v>261.99158319721766</v>
      </c>
      <c r="I3">
        <v>181.09742401639372</v>
      </c>
      <c r="K3">
        <f t="shared" ref="K3:K66" si="0">I3-G3</f>
        <v>-2.6085320543338639</v>
      </c>
    </row>
    <row r="4" spans="1:11" x14ac:dyDescent="0.25">
      <c r="A4" t="s">
        <v>10</v>
      </c>
      <c r="B4">
        <v>315.07890322237807</v>
      </c>
      <c r="C4">
        <v>357.00559958262045</v>
      </c>
      <c r="D4">
        <v>353.63167014366235</v>
      </c>
      <c r="E4">
        <v>310.82100819622536</v>
      </c>
      <c r="F4">
        <v>317.93270196141964</v>
      </c>
      <c r="G4">
        <v>167.07070802690515</v>
      </c>
      <c r="H4">
        <v>268.97134126885362</v>
      </c>
      <c r="I4">
        <v>161.89038836775586</v>
      </c>
      <c r="K4">
        <f t="shared" si="0"/>
        <v>-5.1803196591492906</v>
      </c>
    </row>
    <row r="5" spans="1:11" x14ac:dyDescent="0.25">
      <c r="A5" t="s">
        <v>11</v>
      </c>
      <c r="B5">
        <v>329.41364695850052</v>
      </c>
      <c r="C5">
        <v>359.47677042691231</v>
      </c>
      <c r="D5">
        <v>367.30514408746757</v>
      </c>
      <c r="E5">
        <v>320.68777396827528</v>
      </c>
      <c r="F5">
        <v>332.33344661238516</v>
      </c>
      <c r="G5">
        <v>175.00282608306992</v>
      </c>
      <c r="H5">
        <v>277.39553840245878</v>
      </c>
      <c r="I5">
        <v>172.12248575423416</v>
      </c>
      <c r="K5">
        <f t="shared" si="0"/>
        <v>-2.8803403288357572</v>
      </c>
    </row>
    <row r="6" spans="1:11" x14ac:dyDescent="0.25">
      <c r="A6" t="s">
        <v>12</v>
      </c>
      <c r="B6">
        <v>312.27682405649466</v>
      </c>
      <c r="C6">
        <v>344.54682411514972</v>
      </c>
      <c r="D6">
        <v>357.69856012185721</v>
      </c>
      <c r="E6">
        <v>296.24204629200989</v>
      </c>
      <c r="F6">
        <v>318.26516274750787</v>
      </c>
      <c r="G6">
        <v>188.2921275908856</v>
      </c>
      <c r="H6">
        <v>261.78685840971769</v>
      </c>
      <c r="I6">
        <v>181.5711337031168</v>
      </c>
      <c r="K6">
        <f t="shared" si="0"/>
        <v>-6.7209938877687989</v>
      </c>
    </row>
    <row r="7" spans="1:11" x14ac:dyDescent="0.25">
      <c r="A7" t="s">
        <v>13</v>
      </c>
      <c r="B7">
        <v>321.01264597256488</v>
      </c>
      <c r="C7">
        <v>323.6160392138583</v>
      </c>
      <c r="D7">
        <v>360.57594657856612</v>
      </c>
      <c r="E7">
        <v>293.34898621136654</v>
      </c>
      <c r="F7">
        <v>322.55674455178217</v>
      </c>
      <c r="G7">
        <v>170.930006418803</v>
      </c>
      <c r="H7">
        <v>205.49982809628128</v>
      </c>
      <c r="I7">
        <v>162.20390994798646</v>
      </c>
      <c r="K7">
        <f t="shared" si="0"/>
        <v>-8.7260964708165432</v>
      </c>
    </row>
    <row r="8" spans="1:11" x14ac:dyDescent="0.25">
      <c r="A8" t="s">
        <v>14</v>
      </c>
      <c r="B8">
        <v>326.26603916731801</v>
      </c>
      <c r="C8">
        <v>340.8273517553323</v>
      </c>
      <c r="D8">
        <v>354.35714442691648</v>
      </c>
      <c r="E8">
        <v>302.83724981794211</v>
      </c>
      <c r="F8">
        <v>329.83065271397851</v>
      </c>
      <c r="G8">
        <v>198.21817755052692</v>
      </c>
      <c r="H8">
        <v>270.35683189603662</v>
      </c>
      <c r="I8">
        <v>172.47767500669559</v>
      </c>
      <c r="K8">
        <f t="shared" si="0"/>
        <v>-25.740502543831326</v>
      </c>
    </row>
    <row r="9" spans="1:11" x14ac:dyDescent="0.25">
      <c r="A9" t="s">
        <v>15</v>
      </c>
      <c r="B9">
        <v>304.48442682592616</v>
      </c>
      <c r="C9">
        <v>328.5257738038348</v>
      </c>
      <c r="D9">
        <v>349.85270958273236</v>
      </c>
      <c r="E9">
        <v>255.96695507654957</v>
      </c>
      <c r="F9">
        <v>307.89119454918193</v>
      </c>
      <c r="G9">
        <v>157.88074933072465</v>
      </c>
      <c r="H9">
        <v>209.54129917759892</v>
      </c>
      <c r="I9">
        <v>170.43932888947356</v>
      </c>
      <c r="K9">
        <f t="shared" si="0"/>
        <v>12.558579558748903</v>
      </c>
    </row>
    <row r="10" spans="1:11" x14ac:dyDescent="0.25">
      <c r="A10" t="s">
        <v>16</v>
      </c>
      <c r="B10">
        <v>327.93004147811786</v>
      </c>
      <c r="C10">
        <v>337.40404339194481</v>
      </c>
      <c r="D10">
        <v>354.95217879550461</v>
      </c>
      <c r="E10">
        <v>310.82605369542546</v>
      </c>
      <c r="F10">
        <v>330.36045521077438</v>
      </c>
      <c r="G10">
        <v>183.25478323123281</v>
      </c>
      <c r="H10">
        <v>230.17083205634339</v>
      </c>
      <c r="I10">
        <v>165.08090705313768</v>
      </c>
      <c r="K10">
        <f t="shared" si="0"/>
        <v>-18.173876178095128</v>
      </c>
    </row>
    <row r="11" spans="1:11" x14ac:dyDescent="0.25">
      <c r="A11" t="s">
        <v>17</v>
      </c>
      <c r="B11">
        <v>332.4425246248224</v>
      </c>
      <c r="C11">
        <v>341.62162067246544</v>
      </c>
      <c r="D11">
        <v>375.79566425857519</v>
      </c>
      <c r="E11">
        <v>304.58936225526293</v>
      </c>
      <c r="F11">
        <v>336.84429994062748</v>
      </c>
      <c r="G11">
        <v>136.96704017980045</v>
      </c>
      <c r="H11">
        <v>239.14744680850558</v>
      </c>
      <c r="I11">
        <v>131.2740018782184</v>
      </c>
      <c r="K11">
        <f t="shared" si="0"/>
        <v>-5.6930383015820496</v>
      </c>
    </row>
    <row r="12" spans="1:11" x14ac:dyDescent="0.25">
      <c r="A12" t="s">
        <v>18</v>
      </c>
      <c r="B12">
        <v>307.77525986402827</v>
      </c>
      <c r="C12">
        <v>307.33306871285851</v>
      </c>
      <c r="D12">
        <v>364.73412638401516</v>
      </c>
      <c r="E12">
        <v>270.18767735766073</v>
      </c>
      <c r="F12">
        <v>311.58833599034443</v>
      </c>
      <c r="G12">
        <v>183.82711248428427</v>
      </c>
      <c r="H12">
        <v>251.53624235241034</v>
      </c>
      <c r="I12">
        <v>192.72934404284203</v>
      </c>
      <c r="K12">
        <f t="shared" si="0"/>
        <v>8.9022315585577587</v>
      </c>
    </row>
    <row r="13" spans="1:11" x14ac:dyDescent="0.25">
      <c r="A13" t="s">
        <v>19</v>
      </c>
      <c r="B13">
        <v>313.54975846042885</v>
      </c>
      <c r="C13">
        <v>311.49360895278903</v>
      </c>
      <c r="D13">
        <v>371.22989517124176</v>
      </c>
      <c r="E13">
        <v>242.75520309855503</v>
      </c>
      <c r="F13">
        <v>317.52769862548035</v>
      </c>
      <c r="G13">
        <v>8.8107790101020456</v>
      </c>
      <c r="H13">
        <v>217.53581533046534</v>
      </c>
      <c r="I13">
        <v>20.307035578045088</v>
      </c>
      <c r="K13">
        <f t="shared" si="0"/>
        <v>11.496256567943043</v>
      </c>
    </row>
    <row r="14" spans="1:11" x14ac:dyDescent="0.25">
      <c r="A14" t="s">
        <v>20</v>
      </c>
      <c r="B14">
        <v>338.82824479615198</v>
      </c>
      <c r="C14">
        <v>345.97275369513392</v>
      </c>
      <c r="D14">
        <v>369.80677924992818</v>
      </c>
      <c r="E14">
        <v>317.40003542957851</v>
      </c>
      <c r="F14">
        <v>340.60013278398537</v>
      </c>
      <c r="G14">
        <v>4.8114232804018791</v>
      </c>
      <c r="H14">
        <v>86.60151917306932</v>
      </c>
      <c r="I14">
        <v>-11.661454109488048</v>
      </c>
      <c r="K14">
        <f t="shared" si="0"/>
        <v>-16.472877389889927</v>
      </c>
    </row>
    <row r="15" spans="1:11" x14ac:dyDescent="0.25">
      <c r="A15" t="s">
        <v>21</v>
      </c>
      <c r="B15">
        <v>337.29696726378387</v>
      </c>
      <c r="C15">
        <v>364.64178855469572</v>
      </c>
      <c r="D15">
        <v>370.98829934999361</v>
      </c>
      <c r="E15">
        <v>320.74092079909627</v>
      </c>
      <c r="F15">
        <v>339.99213222808152</v>
      </c>
      <c r="G15">
        <v>200.52603740450655</v>
      </c>
      <c r="H15">
        <v>295.3147409909223</v>
      </c>
      <c r="I15">
        <v>185.29711099330777</v>
      </c>
      <c r="K15">
        <f t="shared" si="0"/>
        <v>-15.228926411198785</v>
      </c>
    </row>
    <row r="16" spans="1:11" x14ac:dyDescent="0.25">
      <c r="A16" t="s">
        <v>22</v>
      </c>
      <c r="B16">
        <v>326.36861400379138</v>
      </c>
      <c r="C16">
        <v>345.22182758647403</v>
      </c>
      <c r="D16">
        <v>365.00881969776515</v>
      </c>
      <c r="E16">
        <v>303.9523930301682</v>
      </c>
      <c r="F16">
        <v>329.82904587895723</v>
      </c>
      <c r="G16">
        <v>149.09693616071416</v>
      </c>
      <c r="H16">
        <v>221.54566175071997</v>
      </c>
      <c r="I16">
        <v>137.83479224702808</v>
      </c>
      <c r="K16">
        <f t="shared" si="0"/>
        <v>-11.262143913686089</v>
      </c>
    </row>
    <row r="17" spans="1:11" x14ac:dyDescent="0.25">
      <c r="A17" t="s">
        <v>23</v>
      </c>
      <c r="B17">
        <v>325.40598618124426</v>
      </c>
      <c r="C17">
        <v>321.31349002807207</v>
      </c>
      <c r="D17">
        <v>376.6821478436446</v>
      </c>
      <c r="E17">
        <v>264.83308524734736</v>
      </c>
      <c r="F17">
        <v>329.22451704613718</v>
      </c>
      <c r="G17">
        <v>158.51855584912016</v>
      </c>
      <c r="H17">
        <v>235.99855667248002</v>
      </c>
      <c r="I17">
        <v>158.29560610883803</v>
      </c>
      <c r="K17">
        <f t="shared" si="0"/>
        <v>-0.22294974028213232</v>
      </c>
    </row>
    <row r="18" spans="1:11" x14ac:dyDescent="0.25">
      <c r="A18" t="s">
        <v>24</v>
      </c>
      <c r="B18">
        <v>323.23888948234196</v>
      </c>
      <c r="C18">
        <v>345.40921697280004</v>
      </c>
      <c r="D18">
        <v>371.38691525119697</v>
      </c>
      <c r="E18">
        <v>308.38104448930324</v>
      </c>
      <c r="F18">
        <v>326.60119232162583</v>
      </c>
      <c r="G18">
        <v>160.35447534158484</v>
      </c>
      <c r="H18">
        <v>242.58621445870531</v>
      </c>
      <c r="I18">
        <v>154.11560015183645</v>
      </c>
      <c r="K18">
        <f t="shared" si="0"/>
        <v>-6.2388751897483985</v>
      </c>
    </row>
    <row r="19" spans="1:11" x14ac:dyDescent="0.25">
      <c r="A19" t="s">
        <v>25</v>
      </c>
      <c r="B19">
        <v>324.43843586132721</v>
      </c>
      <c r="C19">
        <v>346.08742660439276</v>
      </c>
      <c r="D19">
        <v>361.83031493397215</v>
      </c>
      <c r="E19">
        <v>307.60103211689329</v>
      </c>
      <c r="F19">
        <v>328.54174587340322</v>
      </c>
      <c r="G19">
        <v>144.15249938776844</v>
      </c>
      <c r="H19">
        <v>241.41209808994446</v>
      </c>
      <c r="I19">
        <v>127.12764101318389</v>
      </c>
      <c r="K19">
        <f t="shared" si="0"/>
        <v>-17.024858374584554</v>
      </c>
    </row>
    <row r="20" spans="1:11" x14ac:dyDescent="0.25">
      <c r="A20" t="s">
        <v>26</v>
      </c>
      <c r="B20">
        <v>320.88137028564699</v>
      </c>
      <c r="C20">
        <v>348.3403052100893</v>
      </c>
      <c r="D20">
        <v>354.51447035988298</v>
      </c>
      <c r="E20">
        <v>306.28119666913506</v>
      </c>
      <c r="F20">
        <v>325.11974929129059</v>
      </c>
      <c r="G20">
        <v>171.47573156878011</v>
      </c>
      <c r="H20">
        <v>262.07709017010154</v>
      </c>
      <c r="I20">
        <v>162.82664879155968</v>
      </c>
      <c r="K20">
        <f t="shared" si="0"/>
        <v>-8.6490827772204284</v>
      </c>
    </row>
    <row r="21" spans="1:11" x14ac:dyDescent="0.25">
      <c r="A21" t="s">
        <v>27</v>
      </c>
      <c r="B21">
        <v>324.21865564321928</v>
      </c>
      <c r="C21">
        <v>345.6601566812318</v>
      </c>
      <c r="D21">
        <v>364.97014838079525</v>
      </c>
      <c r="E21">
        <v>303.58351070274898</v>
      </c>
      <c r="F21">
        <v>327.27780787256523</v>
      </c>
      <c r="G21">
        <v>159.36391137544908</v>
      </c>
      <c r="H21">
        <v>244.6313286730151</v>
      </c>
      <c r="I21">
        <v>139.34044138459564</v>
      </c>
      <c r="K21">
        <f t="shared" si="0"/>
        <v>-20.023469990853442</v>
      </c>
    </row>
    <row r="22" spans="1:11" x14ac:dyDescent="0.25">
      <c r="A22" t="s">
        <v>28</v>
      </c>
      <c r="B22">
        <v>330.33421096127876</v>
      </c>
      <c r="C22">
        <v>326.63255115492768</v>
      </c>
      <c r="D22">
        <v>366.40435358747237</v>
      </c>
      <c r="E22">
        <v>307.68565685123076</v>
      </c>
      <c r="F22">
        <v>333.84362990804624</v>
      </c>
      <c r="G22">
        <v>186.24083918252342</v>
      </c>
      <c r="H22">
        <v>251.52211792235943</v>
      </c>
      <c r="I22">
        <v>170.09757328387494</v>
      </c>
      <c r="K22">
        <f t="shared" si="0"/>
        <v>-16.14326589864848</v>
      </c>
    </row>
    <row r="23" spans="1:11" x14ac:dyDescent="0.25">
      <c r="A23" t="s">
        <v>29</v>
      </c>
      <c r="B23">
        <v>310.3957636381279</v>
      </c>
      <c r="C23">
        <v>308.38503635585857</v>
      </c>
      <c r="D23">
        <v>343.11096154128586</v>
      </c>
      <c r="E23">
        <v>275.46160635426099</v>
      </c>
      <c r="F23">
        <v>314.55497764411058</v>
      </c>
      <c r="G23">
        <v>159.71758710425507</v>
      </c>
      <c r="H23">
        <v>233.63000780931893</v>
      </c>
      <c r="I23">
        <v>155.06227780762049</v>
      </c>
      <c r="K23">
        <f t="shared" si="0"/>
        <v>-4.6553092966345844</v>
      </c>
    </row>
    <row r="24" spans="1:11" x14ac:dyDescent="0.25">
      <c r="A24" t="s">
        <v>30</v>
      </c>
      <c r="B24">
        <v>312.21288896583718</v>
      </c>
      <c r="C24">
        <v>334.30119755388398</v>
      </c>
      <c r="D24">
        <v>344.0020649746852</v>
      </c>
      <c r="E24">
        <v>309.17589440959352</v>
      </c>
      <c r="F24">
        <v>316.079393360979</v>
      </c>
      <c r="G24">
        <v>147.7183015274845</v>
      </c>
      <c r="H24">
        <v>238.11797560161071</v>
      </c>
      <c r="I24">
        <v>151.01031891845747</v>
      </c>
      <c r="K24">
        <f t="shared" si="0"/>
        <v>3.2920173909729726</v>
      </c>
    </row>
    <row r="25" spans="1:11" x14ac:dyDescent="0.25">
      <c r="A25" t="s">
        <v>31</v>
      </c>
      <c r="B25">
        <v>315.52124279860948</v>
      </c>
      <c r="C25">
        <v>346.03371894070477</v>
      </c>
      <c r="D25">
        <v>367.9037540564749</v>
      </c>
      <c r="E25">
        <v>290.73932681041816</v>
      </c>
      <c r="F25">
        <v>318.26480765129827</v>
      </c>
      <c r="G25">
        <v>163.35211143939563</v>
      </c>
      <c r="H25">
        <v>284.52409240939852</v>
      </c>
      <c r="I25">
        <v>163.00164783893854</v>
      </c>
      <c r="K25">
        <f t="shared" si="0"/>
        <v>-0.3504636004570898</v>
      </c>
    </row>
    <row r="26" spans="1:11" x14ac:dyDescent="0.25">
      <c r="A26" t="s">
        <v>32</v>
      </c>
      <c r="B26">
        <v>331.55381905216404</v>
      </c>
      <c r="C26">
        <v>337.52962936976411</v>
      </c>
      <c r="D26">
        <v>355.03096293348608</v>
      </c>
      <c r="E26">
        <v>305.29479619008026</v>
      </c>
      <c r="F26">
        <v>334.95906449638238</v>
      </c>
      <c r="G26">
        <v>187.88176022100285</v>
      </c>
      <c r="H26">
        <v>250.55901454292527</v>
      </c>
      <c r="I26">
        <v>182.39866585301152</v>
      </c>
      <c r="K26">
        <f t="shared" si="0"/>
        <v>-5.4830943679913275</v>
      </c>
    </row>
    <row r="27" spans="1:11" x14ac:dyDescent="0.25">
      <c r="A27" t="s">
        <v>33</v>
      </c>
      <c r="B27">
        <v>324.87850266242719</v>
      </c>
      <c r="C27">
        <v>356.03588694957273</v>
      </c>
      <c r="D27">
        <v>375.11093287764413</v>
      </c>
      <c r="E27">
        <v>316.39982232457834</v>
      </c>
      <c r="F27">
        <v>323.32762652641037</v>
      </c>
      <c r="G27">
        <v>181.54221024619977</v>
      </c>
      <c r="H27">
        <v>274.4497765956707</v>
      </c>
      <c r="I27">
        <v>177.14360595439356</v>
      </c>
      <c r="K27">
        <f t="shared" si="0"/>
        <v>-4.3986042918062083</v>
      </c>
    </row>
    <row r="28" spans="1:11" x14ac:dyDescent="0.25">
      <c r="A28" t="s">
        <v>34</v>
      </c>
      <c r="B28">
        <v>335.1954188711332</v>
      </c>
      <c r="C28">
        <v>353.97600619229172</v>
      </c>
      <c r="D28">
        <v>363.99706535196134</v>
      </c>
      <c r="E28">
        <v>320.93476571275124</v>
      </c>
      <c r="F28">
        <v>337.39102729112238</v>
      </c>
      <c r="G28">
        <v>180.5048032738153</v>
      </c>
      <c r="H28">
        <v>273.6987006947154</v>
      </c>
      <c r="I28">
        <v>175.22024839338388</v>
      </c>
      <c r="K28">
        <f t="shared" si="0"/>
        <v>-5.2845548804314149</v>
      </c>
    </row>
    <row r="29" spans="1:11" x14ac:dyDescent="0.25">
      <c r="A29" t="s">
        <v>35</v>
      </c>
      <c r="B29">
        <v>338.01015562555853</v>
      </c>
      <c r="C29">
        <v>349.14313256432598</v>
      </c>
      <c r="D29">
        <v>377.12333747303586</v>
      </c>
      <c r="E29">
        <v>325.93589431761217</v>
      </c>
      <c r="F29">
        <v>341.73347555012049</v>
      </c>
      <c r="G29">
        <v>140.97586723887369</v>
      </c>
      <c r="H29">
        <v>237.76500612969355</v>
      </c>
      <c r="I29">
        <v>136.03137167815058</v>
      </c>
      <c r="K29">
        <f t="shared" si="0"/>
        <v>-4.9444955607231122</v>
      </c>
    </row>
    <row r="30" spans="1:11" x14ac:dyDescent="0.25">
      <c r="A30" t="s">
        <v>36</v>
      </c>
      <c r="B30">
        <v>295.30957672049385</v>
      </c>
      <c r="C30">
        <v>307.28131607818381</v>
      </c>
      <c r="D30">
        <v>339.55160140701679</v>
      </c>
      <c r="E30">
        <v>264.38144996174583</v>
      </c>
      <c r="F30">
        <v>299.25785075407379</v>
      </c>
      <c r="G30">
        <v>-0.36985988511064782</v>
      </c>
      <c r="H30">
        <v>275.47850049397186</v>
      </c>
      <c r="I30">
        <v>-5.3700704332271094</v>
      </c>
      <c r="K30">
        <f t="shared" si="0"/>
        <v>-5.0002105481164616</v>
      </c>
    </row>
    <row r="31" spans="1:11" x14ac:dyDescent="0.25">
      <c r="A31" t="s">
        <v>37</v>
      </c>
      <c r="B31">
        <v>329.81141131479632</v>
      </c>
      <c r="C31">
        <v>359.62114171634636</v>
      </c>
      <c r="D31">
        <v>365.25644800759557</v>
      </c>
      <c r="E31">
        <v>323.82901806180337</v>
      </c>
      <c r="F31">
        <v>332.58614549562799</v>
      </c>
      <c r="G31">
        <v>197.34492633020869</v>
      </c>
      <c r="H31">
        <v>287.69010056370769</v>
      </c>
      <c r="I31">
        <v>188.14173820659926</v>
      </c>
      <c r="K31">
        <f t="shared" si="0"/>
        <v>-9.2031881236094364</v>
      </c>
    </row>
    <row r="32" spans="1:11" x14ac:dyDescent="0.25">
      <c r="A32" t="s">
        <v>38</v>
      </c>
      <c r="B32">
        <v>344.16369362397768</v>
      </c>
      <c r="C32">
        <v>364.35440219168964</v>
      </c>
      <c r="D32">
        <v>385.95284781800132</v>
      </c>
      <c r="E32">
        <v>335.24447819438927</v>
      </c>
      <c r="F32">
        <v>348.01993186608854</v>
      </c>
      <c r="G32">
        <v>198.89908496196429</v>
      </c>
      <c r="H32">
        <v>290.91740203480333</v>
      </c>
      <c r="I32">
        <v>180.24677470491008</v>
      </c>
      <c r="K32">
        <f t="shared" si="0"/>
        <v>-18.652310257054211</v>
      </c>
    </row>
    <row r="33" spans="1:11" x14ac:dyDescent="0.25">
      <c r="A33" t="s">
        <v>39</v>
      </c>
      <c r="B33">
        <v>328.02658468993673</v>
      </c>
      <c r="C33">
        <v>349.36618798569384</v>
      </c>
      <c r="D33">
        <v>356.00058489375954</v>
      </c>
      <c r="E33">
        <v>310.10889490247672</v>
      </c>
      <c r="F33">
        <v>331.04754457886304</v>
      </c>
      <c r="G33">
        <v>194.98302391796307</v>
      </c>
      <c r="H33">
        <v>236.94299049979097</v>
      </c>
      <c r="I33">
        <v>173.33386679482487</v>
      </c>
      <c r="K33">
        <f t="shared" si="0"/>
        <v>-21.649157123138195</v>
      </c>
    </row>
    <row r="34" spans="1:11" x14ac:dyDescent="0.25">
      <c r="A34" t="s">
        <v>40</v>
      </c>
      <c r="B34">
        <v>331.09743848083815</v>
      </c>
      <c r="C34">
        <v>362.58008945852436</v>
      </c>
      <c r="D34">
        <v>375.52907369800141</v>
      </c>
      <c r="E34">
        <v>317.86780235789121</v>
      </c>
      <c r="F34">
        <v>333.73878260303104</v>
      </c>
      <c r="G34">
        <v>182.72122062097338</v>
      </c>
      <c r="H34">
        <v>284.56326112198172</v>
      </c>
      <c r="I34">
        <v>172.1482836180343</v>
      </c>
      <c r="K34">
        <f t="shared" si="0"/>
        <v>-10.572937002939085</v>
      </c>
    </row>
    <row r="35" spans="1:11" x14ac:dyDescent="0.25">
      <c r="A35" t="s">
        <v>41</v>
      </c>
      <c r="B35">
        <v>314.34874749665335</v>
      </c>
      <c r="C35">
        <v>354.15134772502313</v>
      </c>
      <c r="D35">
        <v>363.67643820098681</v>
      </c>
      <c r="E35">
        <v>297.25880800329605</v>
      </c>
      <c r="F35">
        <v>317.64360569157122</v>
      </c>
      <c r="G35">
        <v>135.40465904380048</v>
      </c>
      <c r="H35">
        <v>288.84229140132419</v>
      </c>
      <c r="I35">
        <v>138.20253359741957</v>
      </c>
      <c r="K35">
        <f t="shared" si="0"/>
        <v>2.7978745536190956</v>
      </c>
    </row>
    <row r="36" spans="1:11" x14ac:dyDescent="0.25">
      <c r="A36" t="s">
        <v>42</v>
      </c>
      <c r="B36">
        <v>334.31810861037076</v>
      </c>
      <c r="C36">
        <v>338.21457922059176</v>
      </c>
      <c r="D36">
        <v>379.28864118699477</v>
      </c>
      <c r="E36">
        <v>290.15224076812967</v>
      </c>
      <c r="F36">
        <v>337.43380281475356</v>
      </c>
      <c r="G36">
        <v>197.50335368310922</v>
      </c>
      <c r="H36">
        <v>264.29833726658325</v>
      </c>
      <c r="I36">
        <v>190.11092212215476</v>
      </c>
      <c r="K36">
        <f t="shared" si="0"/>
        <v>-7.3924315609544635</v>
      </c>
    </row>
    <row r="37" spans="1:11" x14ac:dyDescent="0.25">
      <c r="A37" t="s">
        <v>43</v>
      </c>
      <c r="B37">
        <v>330.82782789534383</v>
      </c>
      <c r="C37">
        <v>355.99938284878726</v>
      </c>
      <c r="D37">
        <v>383.31298107264149</v>
      </c>
      <c r="E37">
        <v>305.92621177899457</v>
      </c>
      <c r="F37">
        <v>334.57799900194669</v>
      </c>
      <c r="G37">
        <v>118.93596339365951</v>
      </c>
      <c r="H37">
        <v>251.37562362929043</v>
      </c>
      <c r="I37">
        <v>133.87772661901045</v>
      </c>
      <c r="K37">
        <f t="shared" si="0"/>
        <v>14.94176322535094</v>
      </c>
    </row>
    <row r="38" spans="1:11" x14ac:dyDescent="0.25">
      <c r="A38" t="s">
        <v>44</v>
      </c>
      <c r="B38">
        <v>324.58481368403494</v>
      </c>
      <c r="C38">
        <v>336.38932030586028</v>
      </c>
      <c r="D38">
        <v>374.14214741831961</v>
      </c>
      <c r="E38">
        <v>304.43515422550695</v>
      </c>
      <c r="F38">
        <v>327.95733957925592</v>
      </c>
      <c r="G38">
        <v>198.79858688853409</v>
      </c>
      <c r="H38">
        <v>252.63903511580614</v>
      </c>
      <c r="I38">
        <v>196.9845881621072</v>
      </c>
      <c r="K38">
        <f t="shared" si="0"/>
        <v>-1.8139987264268882</v>
      </c>
    </row>
    <row r="39" spans="1:11" x14ac:dyDescent="0.25">
      <c r="A39" t="s">
        <v>45</v>
      </c>
      <c r="B39">
        <v>329.2449650845769</v>
      </c>
      <c r="C39">
        <v>361.24260607733413</v>
      </c>
      <c r="D39">
        <v>368.9396326441821</v>
      </c>
      <c r="E39">
        <v>317.58125507161651</v>
      </c>
      <c r="F39">
        <v>331.56347469306127</v>
      </c>
      <c r="G39">
        <v>195.96433336021767</v>
      </c>
      <c r="H39">
        <v>288.32301298211581</v>
      </c>
      <c r="I39">
        <v>180.86838243400342</v>
      </c>
      <c r="K39">
        <f t="shared" si="0"/>
        <v>-15.095950926214243</v>
      </c>
    </row>
    <row r="40" spans="1:11" x14ac:dyDescent="0.25">
      <c r="A40" t="s">
        <v>46</v>
      </c>
      <c r="B40">
        <v>319.96447273416385</v>
      </c>
      <c r="C40">
        <v>342.99349425895593</v>
      </c>
      <c r="D40">
        <v>365.5741887082167</v>
      </c>
      <c r="E40">
        <v>300.47288302053329</v>
      </c>
      <c r="F40">
        <v>323.40592467189794</v>
      </c>
      <c r="G40">
        <v>152.0150282443918</v>
      </c>
      <c r="H40">
        <v>263.37949646689265</v>
      </c>
      <c r="I40">
        <v>178.29217648077969</v>
      </c>
      <c r="K40">
        <f t="shared" si="0"/>
        <v>26.277148236387887</v>
      </c>
    </row>
    <row r="41" spans="1:11" x14ac:dyDescent="0.25">
      <c r="A41" t="s">
        <v>47</v>
      </c>
      <c r="B41">
        <v>305.55003046275266</v>
      </c>
      <c r="C41">
        <v>337.35032462924147</v>
      </c>
      <c r="D41">
        <v>359.7341797465665</v>
      </c>
      <c r="E41">
        <v>275.85051173610907</v>
      </c>
      <c r="F41">
        <v>308.79014363167693</v>
      </c>
      <c r="G41">
        <v>171.52546685453629</v>
      </c>
      <c r="H41">
        <v>289.76886284325786</v>
      </c>
      <c r="I41">
        <v>175.88152259652023</v>
      </c>
      <c r="K41">
        <f t="shared" si="0"/>
        <v>4.356055741983937</v>
      </c>
    </row>
    <row r="42" spans="1:11" x14ac:dyDescent="0.25">
      <c r="A42" t="s">
        <v>48</v>
      </c>
      <c r="B42">
        <v>327.92862739189712</v>
      </c>
      <c r="C42">
        <v>340.31603138075309</v>
      </c>
      <c r="D42">
        <v>373.6760879402832</v>
      </c>
      <c r="E42">
        <v>301.87198219456582</v>
      </c>
      <c r="F42">
        <v>331.91100727188143</v>
      </c>
      <c r="G42">
        <v>158.75398561060612</v>
      </c>
      <c r="H42">
        <v>264.82283906669079</v>
      </c>
      <c r="I42">
        <v>148.57287411844229</v>
      </c>
      <c r="K42">
        <f t="shared" si="0"/>
        <v>-10.181111492163836</v>
      </c>
    </row>
    <row r="43" spans="1:11" x14ac:dyDescent="0.25">
      <c r="A43" t="s">
        <v>49</v>
      </c>
      <c r="B43">
        <v>316.10868986058415</v>
      </c>
      <c r="C43">
        <v>338.02306567528854</v>
      </c>
      <c r="D43">
        <v>345.77390747675548</v>
      </c>
      <c r="E43">
        <v>303.66967175801744</v>
      </c>
      <c r="F43">
        <v>318.85780558493769</v>
      </c>
      <c r="G43">
        <v>188.13088010820286</v>
      </c>
      <c r="H43">
        <v>275.11962311612183</v>
      </c>
      <c r="I43">
        <v>184.09199559956215</v>
      </c>
      <c r="K43">
        <f t="shared" si="0"/>
        <v>-4.0388845086407059</v>
      </c>
    </row>
    <row r="44" spans="1:11" x14ac:dyDescent="0.25">
      <c r="A44" t="s">
        <v>50</v>
      </c>
      <c r="B44">
        <v>337.96546306698104</v>
      </c>
      <c r="C44">
        <v>339.50632297835023</v>
      </c>
      <c r="D44">
        <v>383.54624294881114</v>
      </c>
      <c r="E44">
        <v>308.22574194831236</v>
      </c>
      <c r="F44">
        <v>341.50810035760281</v>
      </c>
      <c r="G44">
        <v>181.15925531641324</v>
      </c>
      <c r="H44">
        <v>257.65375866790492</v>
      </c>
      <c r="I44">
        <v>166.62892145814155</v>
      </c>
      <c r="K44">
        <f t="shared" si="0"/>
        <v>-14.530333858271689</v>
      </c>
    </row>
    <row r="45" spans="1:11" x14ac:dyDescent="0.25">
      <c r="A45" t="s">
        <v>51</v>
      </c>
      <c r="B45">
        <v>313.64917715494516</v>
      </c>
      <c r="C45">
        <v>333.20837423963081</v>
      </c>
      <c r="D45">
        <v>349.31430931823712</v>
      </c>
      <c r="E45">
        <v>291.27775523507722</v>
      </c>
      <c r="F45">
        <v>316.88069297713849</v>
      </c>
      <c r="G45">
        <v>178.7235440213465</v>
      </c>
      <c r="H45">
        <v>264.16752229178741</v>
      </c>
      <c r="I45">
        <v>165.96344013196506</v>
      </c>
      <c r="K45">
        <f t="shared" si="0"/>
        <v>-12.76010388938144</v>
      </c>
    </row>
    <row r="46" spans="1:11" x14ac:dyDescent="0.25">
      <c r="A46" t="s">
        <v>52</v>
      </c>
      <c r="B46">
        <v>335.46741379823504</v>
      </c>
      <c r="C46">
        <v>343.79220054969522</v>
      </c>
      <c r="D46">
        <v>379.11698066932132</v>
      </c>
      <c r="E46">
        <v>320.74340814142437</v>
      </c>
      <c r="F46">
        <v>338.84099197059965</v>
      </c>
      <c r="G46">
        <v>9.1575527947025321</v>
      </c>
      <c r="H46">
        <v>93.152304692859374</v>
      </c>
      <c r="I46">
        <v>80.066533842535975</v>
      </c>
      <c r="K46">
        <f t="shared" si="0"/>
        <v>70.908981047833436</v>
      </c>
    </row>
    <row r="47" spans="1:11" x14ac:dyDescent="0.25">
      <c r="A47" t="s">
        <v>53</v>
      </c>
      <c r="B47">
        <v>346.04706579264337</v>
      </c>
      <c r="C47">
        <v>347.87604158348489</v>
      </c>
      <c r="D47">
        <v>385.0720496449029</v>
      </c>
      <c r="E47">
        <v>311.37997272894495</v>
      </c>
      <c r="F47">
        <v>349.26474669604096</v>
      </c>
      <c r="G47">
        <v>200.58078755223738</v>
      </c>
      <c r="H47">
        <v>281.00105480981443</v>
      </c>
      <c r="I47">
        <v>203.68359585408061</v>
      </c>
      <c r="K47">
        <f t="shared" si="0"/>
        <v>3.1028083018432255</v>
      </c>
    </row>
    <row r="48" spans="1:11" x14ac:dyDescent="0.25">
      <c r="A48" t="s">
        <v>54</v>
      </c>
      <c r="B48">
        <v>323.80618128158892</v>
      </c>
      <c r="C48">
        <v>355.88314505425308</v>
      </c>
      <c r="D48">
        <v>362.40653669163493</v>
      </c>
      <c r="E48">
        <v>310.7331884855667</v>
      </c>
      <c r="F48">
        <v>326.90561520434568</v>
      </c>
      <c r="G48">
        <v>149.17861536587264</v>
      </c>
      <c r="H48">
        <v>249.41826876809034</v>
      </c>
      <c r="I48">
        <v>133.80179147547116</v>
      </c>
      <c r="K48">
        <f t="shared" si="0"/>
        <v>-15.376823890401482</v>
      </c>
    </row>
    <row r="49" spans="1:11" x14ac:dyDescent="0.25">
      <c r="A49" t="s">
        <v>55</v>
      </c>
      <c r="B49">
        <v>326.69176309900183</v>
      </c>
      <c r="C49">
        <v>350.53160632537521</v>
      </c>
      <c r="D49">
        <v>378.71228989221174</v>
      </c>
      <c r="E49">
        <v>312.70440551910502</v>
      </c>
      <c r="F49">
        <v>330.21515894112144</v>
      </c>
      <c r="G49">
        <v>175.99412717604065</v>
      </c>
      <c r="H49">
        <v>255.35816459528044</v>
      </c>
      <c r="I49">
        <v>193.4090442503722</v>
      </c>
      <c r="K49">
        <f t="shared" si="0"/>
        <v>17.414917074331555</v>
      </c>
    </row>
    <row r="50" spans="1:11" x14ac:dyDescent="0.25">
      <c r="A50" t="s">
        <v>56</v>
      </c>
      <c r="B50">
        <v>307.41420100480889</v>
      </c>
      <c r="C50">
        <v>324.29478715403849</v>
      </c>
      <c r="D50">
        <v>364.1479855720325</v>
      </c>
      <c r="E50">
        <v>272.05327228421021</v>
      </c>
      <c r="F50">
        <v>310.98622002697647</v>
      </c>
      <c r="G50">
        <v>170.14071253234843</v>
      </c>
      <c r="H50">
        <v>239.02725805390102</v>
      </c>
      <c r="I50">
        <v>165.50035413124732</v>
      </c>
      <c r="K50">
        <f t="shared" si="0"/>
        <v>-4.6403584011011105</v>
      </c>
    </row>
    <row r="51" spans="1:11" x14ac:dyDescent="0.25">
      <c r="A51" t="s">
        <v>57</v>
      </c>
      <c r="B51">
        <v>332.99482167290415</v>
      </c>
      <c r="C51">
        <v>357.35069758838551</v>
      </c>
      <c r="D51">
        <v>376.3519646333437</v>
      </c>
      <c r="E51">
        <v>321.07295537372408</v>
      </c>
      <c r="F51">
        <v>335.84192301252352</v>
      </c>
      <c r="G51">
        <v>201.98049606032114</v>
      </c>
      <c r="H51">
        <v>267.64075362304811</v>
      </c>
      <c r="I51">
        <v>194.50516737977625</v>
      </c>
      <c r="K51">
        <f t="shared" si="0"/>
        <v>-7.4753286805448909</v>
      </c>
    </row>
    <row r="52" spans="1:11" x14ac:dyDescent="0.25">
      <c r="A52" t="s">
        <v>58</v>
      </c>
      <c r="B52">
        <v>315.07690363680553</v>
      </c>
      <c r="C52">
        <v>348.25412311001827</v>
      </c>
      <c r="D52">
        <v>359.39579514311976</v>
      </c>
      <c r="E52">
        <v>304.34399346364188</v>
      </c>
      <c r="F52">
        <v>319.22929653911456</v>
      </c>
      <c r="G52">
        <v>144.84867363253781</v>
      </c>
      <c r="H52">
        <v>252.96527829222322</v>
      </c>
      <c r="I52">
        <v>138.7165501037195</v>
      </c>
      <c r="K52">
        <f t="shared" si="0"/>
        <v>-6.1321235288183118</v>
      </c>
    </row>
    <row r="53" spans="1:11" x14ac:dyDescent="0.25">
      <c r="A53" t="s">
        <v>59</v>
      </c>
      <c r="B53">
        <v>337.44333970407166</v>
      </c>
      <c r="C53">
        <v>345.2233479461803</v>
      </c>
      <c r="D53">
        <v>376.68194469437378</v>
      </c>
      <c r="E53">
        <v>307.3158834471156</v>
      </c>
      <c r="F53">
        <v>340.06215552127298</v>
      </c>
      <c r="G53">
        <v>189.49034029259724</v>
      </c>
      <c r="H53">
        <v>277.89954777010411</v>
      </c>
      <c r="I53">
        <v>192.69936387820965</v>
      </c>
      <c r="K53">
        <f t="shared" si="0"/>
        <v>3.2090235856124139</v>
      </c>
    </row>
    <row r="54" spans="1:11" x14ac:dyDescent="0.25">
      <c r="A54" t="s">
        <v>60</v>
      </c>
      <c r="B54">
        <v>336.96848345737578</v>
      </c>
      <c r="C54">
        <v>359.99420150370702</v>
      </c>
      <c r="D54">
        <v>384.21885857077979</v>
      </c>
      <c r="E54">
        <v>314.37498784861566</v>
      </c>
      <c r="F54">
        <v>340.11170573635007</v>
      </c>
      <c r="G54">
        <v>163.08013777662617</v>
      </c>
      <c r="H54">
        <v>260.75649883259371</v>
      </c>
      <c r="I54">
        <v>157.84504427176245</v>
      </c>
      <c r="K54">
        <f t="shared" si="0"/>
        <v>-5.2350935048637268</v>
      </c>
    </row>
    <row r="55" spans="1:11" x14ac:dyDescent="0.25">
      <c r="A55" t="s">
        <v>61</v>
      </c>
      <c r="B55">
        <v>306.15906741919684</v>
      </c>
      <c r="C55">
        <v>324.01436923122492</v>
      </c>
      <c r="D55">
        <v>353.55927068001711</v>
      </c>
      <c r="E55">
        <v>292.07571845583396</v>
      </c>
      <c r="F55">
        <v>309.47693402041057</v>
      </c>
      <c r="G55">
        <v>154.59647946461149</v>
      </c>
      <c r="H55">
        <v>260.64415445910174</v>
      </c>
      <c r="I55">
        <v>158.92490120036965</v>
      </c>
      <c r="K55">
        <f t="shared" si="0"/>
        <v>4.3284217357581554</v>
      </c>
    </row>
    <row r="56" spans="1:11" x14ac:dyDescent="0.25">
      <c r="A56" t="s">
        <v>62</v>
      </c>
      <c r="B56">
        <v>315.3128427709301</v>
      </c>
      <c r="C56">
        <v>307.05832500127588</v>
      </c>
      <c r="D56">
        <v>363.63735841271961</v>
      </c>
      <c r="E56">
        <v>286.67128728346069</v>
      </c>
      <c r="F56">
        <v>318.48896293944722</v>
      </c>
      <c r="G56">
        <v>154.53243048384664</v>
      </c>
      <c r="H56">
        <v>220.5568441521954</v>
      </c>
      <c r="I56">
        <v>147.83982910176519</v>
      </c>
      <c r="K56">
        <f t="shared" si="0"/>
        <v>-6.6926013820814489</v>
      </c>
    </row>
    <row r="57" spans="1:11" x14ac:dyDescent="0.25">
      <c r="A57" t="s">
        <v>63</v>
      </c>
      <c r="B57">
        <v>314.24353716995836</v>
      </c>
      <c r="C57">
        <v>310.80094694686574</v>
      </c>
      <c r="D57">
        <v>370.41793290596058</v>
      </c>
      <c r="E57">
        <v>285.16349622190359</v>
      </c>
      <c r="F57">
        <v>318.36605202639583</v>
      </c>
      <c r="G57">
        <v>171.1026343725664</v>
      </c>
      <c r="H57">
        <v>219.06773949368031</v>
      </c>
      <c r="I57">
        <v>172.4947467910572</v>
      </c>
      <c r="K57">
        <f t="shared" si="0"/>
        <v>1.3921124184907967</v>
      </c>
    </row>
    <row r="58" spans="1:11" x14ac:dyDescent="0.25">
      <c r="A58" t="s">
        <v>64</v>
      </c>
      <c r="B58">
        <v>330.72509715818694</v>
      </c>
      <c r="C58">
        <v>321.74999079186313</v>
      </c>
      <c r="D58">
        <v>369.7678813367408</v>
      </c>
      <c r="E58">
        <v>290.71166583285907</v>
      </c>
      <c r="F58">
        <v>333.61039672039129</v>
      </c>
      <c r="G58">
        <v>178.08871260122766</v>
      </c>
      <c r="H58">
        <v>240.10746123079099</v>
      </c>
      <c r="I58">
        <v>182.6863257988793</v>
      </c>
      <c r="K58">
        <f t="shared" si="0"/>
        <v>4.5976131976516399</v>
      </c>
    </row>
    <row r="59" spans="1:11" x14ac:dyDescent="0.25">
      <c r="A59" t="s">
        <v>65</v>
      </c>
      <c r="B59">
        <v>332.98559620232697</v>
      </c>
      <c r="C59">
        <v>354.85309229172276</v>
      </c>
      <c r="D59">
        <v>355.94265462525811</v>
      </c>
      <c r="E59">
        <v>317.88109593024467</v>
      </c>
      <c r="F59">
        <v>335.01569021722355</v>
      </c>
      <c r="G59">
        <v>146.52409764587821</v>
      </c>
      <c r="H59">
        <v>253.04855795425192</v>
      </c>
      <c r="I59">
        <v>139.5718577730257</v>
      </c>
      <c r="K59">
        <f t="shared" si="0"/>
        <v>-6.9522398728525161</v>
      </c>
    </row>
    <row r="60" spans="1:11" x14ac:dyDescent="0.25">
      <c r="A60" t="s">
        <v>66</v>
      </c>
      <c r="B60">
        <v>326.19699753434043</v>
      </c>
      <c r="C60">
        <v>350.57350452384725</v>
      </c>
      <c r="D60">
        <v>356.10169361743453</v>
      </c>
      <c r="E60">
        <v>314.41824087024736</v>
      </c>
      <c r="F60">
        <v>326.98195831112633</v>
      </c>
      <c r="G60">
        <v>168.30209018523385</v>
      </c>
      <c r="H60">
        <v>289.7842080712993</v>
      </c>
      <c r="I60">
        <v>152.14165136025693</v>
      </c>
      <c r="K60">
        <f t="shared" si="0"/>
        <v>-16.160438824976922</v>
      </c>
    </row>
    <row r="61" spans="1:11" x14ac:dyDescent="0.25">
      <c r="A61" t="s">
        <v>67</v>
      </c>
      <c r="B61">
        <v>339.73177820238584</v>
      </c>
      <c r="C61">
        <v>362.5625349935035</v>
      </c>
      <c r="D61">
        <v>381.24310130711143</v>
      </c>
      <c r="E61">
        <v>313.34666734606304</v>
      </c>
      <c r="F61">
        <v>342.61142133842509</v>
      </c>
      <c r="G61">
        <v>198.87090220408396</v>
      </c>
      <c r="H61">
        <v>289.67158076053329</v>
      </c>
      <c r="I61">
        <v>205.34736153798949</v>
      </c>
      <c r="K61">
        <f t="shared" si="0"/>
        <v>6.4764593339055239</v>
      </c>
    </row>
    <row r="62" spans="1:11" x14ac:dyDescent="0.25">
      <c r="A62" t="s">
        <v>68</v>
      </c>
      <c r="B62">
        <v>328.29613625742792</v>
      </c>
      <c r="C62">
        <v>354.99582884540939</v>
      </c>
      <c r="D62">
        <v>377.43339825559099</v>
      </c>
      <c r="E62">
        <v>301.65017816470589</v>
      </c>
      <c r="F62">
        <v>331.69923678062736</v>
      </c>
      <c r="G62">
        <v>151.10633314725877</v>
      </c>
      <c r="H62">
        <v>275.72668015061856</v>
      </c>
      <c r="I62">
        <v>162.71704451861197</v>
      </c>
      <c r="K62">
        <f t="shared" si="0"/>
        <v>11.610711371353204</v>
      </c>
    </row>
    <row r="63" spans="1:11" x14ac:dyDescent="0.25">
      <c r="A63" t="s">
        <v>69</v>
      </c>
      <c r="B63">
        <v>319.75860227181374</v>
      </c>
      <c r="C63">
        <v>323.21654371192761</v>
      </c>
      <c r="D63">
        <v>364.26901695790514</v>
      </c>
      <c r="E63">
        <v>288.5751902207607</v>
      </c>
      <c r="F63">
        <v>323.02791452217264</v>
      </c>
      <c r="G63">
        <v>128.02783000642117</v>
      </c>
      <c r="H63">
        <v>199.03552934768462</v>
      </c>
      <c r="I63">
        <v>121.60927862461699</v>
      </c>
      <c r="K63">
        <f t="shared" si="0"/>
        <v>-6.4185513818041784</v>
      </c>
    </row>
    <row r="64" spans="1:11" x14ac:dyDescent="0.25">
      <c r="A64" t="s">
        <v>70</v>
      </c>
      <c r="B64">
        <v>318.27154285155029</v>
      </c>
      <c r="C64">
        <v>333.40863465919921</v>
      </c>
      <c r="D64">
        <v>367.7531413454347</v>
      </c>
      <c r="E64">
        <v>299.42448348450353</v>
      </c>
      <c r="F64">
        <v>321.50744369151602</v>
      </c>
      <c r="G64">
        <v>143.12518333291689</v>
      </c>
      <c r="H64">
        <v>235.06733395532194</v>
      </c>
      <c r="I64">
        <v>160.43913149701604</v>
      </c>
      <c r="K64">
        <f t="shared" si="0"/>
        <v>17.313948164099145</v>
      </c>
    </row>
    <row r="65" spans="1:11" x14ac:dyDescent="0.25">
      <c r="A65" t="s">
        <v>71</v>
      </c>
      <c r="B65">
        <v>327.14772710214578</v>
      </c>
      <c r="C65">
        <v>351.42508783775355</v>
      </c>
      <c r="D65">
        <v>379.65206934789273</v>
      </c>
      <c r="E65">
        <v>295.12540011119671</v>
      </c>
      <c r="F65">
        <v>330.52130260785322</v>
      </c>
      <c r="G65">
        <v>172.48689936797288</v>
      </c>
      <c r="H65">
        <v>279.49677034740563</v>
      </c>
      <c r="I65">
        <v>172.84768406104803</v>
      </c>
      <c r="K65">
        <f t="shared" si="0"/>
        <v>0.36078469307514638</v>
      </c>
    </row>
    <row r="66" spans="1:11" x14ac:dyDescent="0.25">
      <c r="A66" t="s">
        <v>72</v>
      </c>
      <c r="B66">
        <v>303.41412826181153</v>
      </c>
      <c r="C66">
        <v>320.1637563250992</v>
      </c>
      <c r="D66">
        <v>357.8148196467024</v>
      </c>
      <c r="E66">
        <v>277.92036270447841</v>
      </c>
      <c r="F66">
        <v>307.25824753249867</v>
      </c>
      <c r="G66">
        <v>167.41866934257007</v>
      </c>
      <c r="H66">
        <v>236.1390986856228</v>
      </c>
      <c r="I66">
        <v>168.78541526040453</v>
      </c>
      <c r="K66">
        <f t="shared" si="0"/>
        <v>1.3667459178344643</v>
      </c>
    </row>
    <row r="67" spans="1:11" x14ac:dyDescent="0.25">
      <c r="A67" t="s">
        <v>73</v>
      </c>
      <c r="B67">
        <v>310.22161802277475</v>
      </c>
      <c r="C67">
        <v>354.28844160640404</v>
      </c>
      <c r="D67">
        <v>358.97572974301966</v>
      </c>
      <c r="E67">
        <v>301.9989501577121</v>
      </c>
      <c r="F67">
        <v>312.97808947183933</v>
      </c>
      <c r="G67">
        <v>163.22784853459825</v>
      </c>
      <c r="H67">
        <v>270.78393307304725</v>
      </c>
      <c r="I67">
        <v>158.79215313597689</v>
      </c>
      <c r="K67">
        <f t="shared" ref="K67:K101" si="1">I67-G67</f>
        <v>-4.4356953986213625</v>
      </c>
    </row>
    <row r="68" spans="1:11" x14ac:dyDescent="0.25">
      <c r="A68" t="s">
        <v>74</v>
      </c>
      <c r="B68">
        <v>307.11909644585086</v>
      </c>
      <c r="C68">
        <v>326.83162566499669</v>
      </c>
      <c r="D68">
        <v>375.98816828026617</v>
      </c>
      <c r="E68">
        <v>261.99662125350221</v>
      </c>
      <c r="F68">
        <v>311.33387753102454</v>
      </c>
      <c r="G68">
        <v>158.95541013703956</v>
      </c>
      <c r="H68">
        <v>211.46555674851044</v>
      </c>
      <c r="I68">
        <v>164.31775124062375</v>
      </c>
      <c r="K68">
        <f t="shared" si="1"/>
        <v>5.3623411035841855</v>
      </c>
    </row>
    <row r="69" spans="1:11" x14ac:dyDescent="0.25">
      <c r="A69" t="s">
        <v>75</v>
      </c>
      <c r="B69">
        <v>319.7638976241758</v>
      </c>
      <c r="C69">
        <v>317.96853400532297</v>
      </c>
      <c r="D69">
        <v>372.57172002375768</v>
      </c>
      <c r="E69">
        <v>281.04491755662349</v>
      </c>
      <c r="F69">
        <v>323.92426263095342</v>
      </c>
      <c r="G69">
        <v>144.21177625723686</v>
      </c>
      <c r="H69">
        <v>226.64566349972401</v>
      </c>
      <c r="I69">
        <v>154.99941194352832</v>
      </c>
      <c r="K69">
        <f t="shared" si="1"/>
        <v>10.787635686291452</v>
      </c>
    </row>
    <row r="70" spans="1:11" x14ac:dyDescent="0.25">
      <c r="A70" t="s">
        <v>76</v>
      </c>
      <c r="B70">
        <v>331.64340330173837</v>
      </c>
      <c r="C70">
        <v>345.9120136173907</v>
      </c>
      <c r="D70">
        <v>369.37212070616727</v>
      </c>
      <c r="E70">
        <v>327.77938279702562</v>
      </c>
      <c r="F70">
        <v>334.8019241586926</v>
      </c>
      <c r="G70">
        <v>181.05576032158754</v>
      </c>
      <c r="H70">
        <v>260.59526238737351</v>
      </c>
      <c r="I70">
        <v>183.59579828737103</v>
      </c>
      <c r="K70">
        <f t="shared" si="1"/>
        <v>2.5400379657834833</v>
      </c>
    </row>
    <row r="71" spans="1:11" x14ac:dyDescent="0.25">
      <c r="A71" t="s">
        <v>77</v>
      </c>
      <c r="B71">
        <v>310.07250595249656</v>
      </c>
      <c r="C71">
        <v>340.75852143924595</v>
      </c>
      <c r="D71">
        <v>360.74405645753643</v>
      </c>
      <c r="E71">
        <v>298.46003559600013</v>
      </c>
      <c r="F71">
        <v>314.11476889005587</v>
      </c>
      <c r="G71">
        <v>186.12750478791543</v>
      </c>
      <c r="H71">
        <v>252.71796092873535</v>
      </c>
      <c r="I71">
        <v>190.28810188931163</v>
      </c>
      <c r="K71">
        <f t="shared" si="1"/>
        <v>4.1605971013962062</v>
      </c>
    </row>
    <row r="72" spans="1:11" x14ac:dyDescent="0.25">
      <c r="A72" t="s">
        <v>78</v>
      </c>
      <c r="B72">
        <v>321.84313649949689</v>
      </c>
      <c r="C72">
        <v>369.97610157262278</v>
      </c>
      <c r="D72">
        <v>358.391738756069</v>
      </c>
      <c r="E72">
        <v>306.65542169943888</v>
      </c>
      <c r="F72">
        <v>318.84184277150433</v>
      </c>
      <c r="G72">
        <v>179.61575621504511</v>
      </c>
      <c r="H72">
        <v>285.69693461193305</v>
      </c>
      <c r="I72">
        <v>163.29344729243502</v>
      </c>
      <c r="K72">
        <f t="shared" si="1"/>
        <v>-16.322308922610091</v>
      </c>
    </row>
    <row r="73" spans="1:11" x14ac:dyDescent="0.25">
      <c r="A73" t="s">
        <v>79</v>
      </c>
      <c r="B73">
        <v>308.22173997902877</v>
      </c>
      <c r="C73">
        <v>319.34153011178603</v>
      </c>
      <c r="D73">
        <v>361.77469714217932</v>
      </c>
      <c r="E73">
        <v>285.3641848008462</v>
      </c>
      <c r="F73">
        <v>311.95376870214943</v>
      </c>
      <c r="G73">
        <v>145.94235834417265</v>
      </c>
      <c r="H73">
        <v>246.59868756935157</v>
      </c>
      <c r="I73">
        <v>147.65506008628131</v>
      </c>
      <c r="K73">
        <f t="shared" si="1"/>
        <v>1.7127017421086634</v>
      </c>
    </row>
    <row r="74" spans="1:11" x14ac:dyDescent="0.25">
      <c r="A74" t="s">
        <v>80</v>
      </c>
      <c r="B74">
        <v>324.62440657407319</v>
      </c>
      <c r="C74">
        <v>329.32235263187636</v>
      </c>
      <c r="D74">
        <v>357.57697533304787</v>
      </c>
      <c r="E74">
        <v>292.08764104746717</v>
      </c>
      <c r="F74">
        <v>327.72480616090269</v>
      </c>
      <c r="G74">
        <v>194.42990865678695</v>
      </c>
      <c r="H74">
        <v>252.91586314288676</v>
      </c>
      <c r="I74">
        <v>176.69159313348874</v>
      </c>
      <c r="K74">
        <f t="shared" si="1"/>
        <v>-17.738315523298212</v>
      </c>
    </row>
    <row r="75" spans="1:11" x14ac:dyDescent="0.25">
      <c r="A75" t="s">
        <v>81</v>
      </c>
      <c r="B75">
        <v>340.02204488865823</v>
      </c>
      <c r="C75">
        <v>361.30299229188267</v>
      </c>
      <c r="D75">
        <v>378.82567096083318</v>
      </c>
      <c r="E75">
        <v>325.1800553838238</v>
      </c>
      <c r="F75">
        <v>343.10236358947606</v>
      </c>
      <c r="G75">
        <v>181.12824401946918</v>
      </c>
      <c r="H75">
        <v>281.61857786895388</v>
      </c>
      <c r="I75">
        <v>186.48408799462052</v>
      </c>
      <c r="K75">
        <f t="shared" si="1"/>
        <v>5.3558439751513447</v>
      </c>
    </row>
    <row r="76" spans="1:11" x14ac:dyDescent="0.25">
      <c r="A76" t="s">
        <v>82</v>
      </c>
      <c r="B76">
        <v>338.7519123959093</v>
      </c>
      <c r="C76">
        <v>353.28252479373504</v>
      </c>
      <c r="D76">
        <v>382.78315932206357</v>
      </c>
      <c r="E76">
        <v>313.81719730140014</v>
      </c>
      <c r="F76">
        <v>341.72142605873751</v>
      </c>
      <c r="G76">
        <v>168.51250355579916</v>
      </c>
      <c r="H76">
        <v>278.92329935333913</v>
      </c>
      <c r="I76">
        <v>180.56822845579595</v>
      </c>
      <c r="K76">
        <f t="shared" si="1"/>
        <v>12.05572489999679</v>
      </c>
    </row>
    <row r="77" spans="1:11" x14ac:dyDescent="0.25">
      <c r="A77" t="s">
        <v>83</v>
      </c>
      <c r="B77">
        <v>325.91591841234288</v>
      </c>
      <c r="C77">
        <v>337.23610935836143</v>
      </c>
      <c r="D77">
        <v>383.71578313355684</v>
      </c>
      <c r="E77">
        <v>303.66235768404317</v>
      </c>
      <c r="F77">
        <v>329.9326159473552</v>
      </c>
      <c r="G77">
        <v>171.49427336080419</v>
      </c>
      <c r="H77">
        <v>283.46466201204998</v>
      </c>
      <c r="I77">
        <v>190.95966600455731</v>
      </c>
      <c r="K77">
        <f t="shared" si="1"/>
        <v>19.46539264375312</v>
      </c>
    </row>
    <row r="78" spans="1:11" x14ac:dyDescent="0.25">
      <c r="A78" t="s">
        <v>84</v>
      </c>
      <c r="B78">
        <v>329.80357303752078</v>
      </c>
      <c r="C78">
        <v>337.91828897631319</v>
      </c>
      <c r="D78">
        <v>368.42600054010893</v>
      </c>
      <c r="E78">
        <v>316.20995701886625</v>
      </c>
      <c r="F78">
        <v>332.62808911028509</v>
      </c>
      <c r="G78">
        <v>183.85131434731323</v>
      </c>
      <c r="H78">
        <v>273.32263944522697</v>
      </c>
      <c r="I78">
        <v>174.84000105404257</v>
      </c>
      <c r="K78">
        <f t="shared" si="1"/>
        <v>-9.0113132932706606</v>
      </c>
    </row>
    <row r="79" spans="1:11" x14ac:dyDescent="0.25">
      <c r="A79" t="s">
        <v>85</v>
      </c>
      <c r="B79">
        <v>344.07448312252893</v>
      </c>
      <c r="C79">
        <v>348.99441265565088</v>
      </c>
      <c r="D79">
        <v>390.32190592086613</v>
      </c>
      <c r="E79">
        <v>319.59649938839397</v>
      </c>
      <c r="F79">
        <v>347.90680682054369</v>
      </c>
      <c r="G79">
        <v>191.4714268050877</v>
      </c>
      <c r="H79">
        <v>271.83885487783152</v>
      </c>
      <c r="I79">
        <v>177.93001052014802</v>
      </c>
      <c r="K79">
        <f t="shared" si="1"/>
        <v>-13.541416284939686</v>
      </c>
    </row>
    <row r="80" spans="1:11" x14ac:dyDescent="0.25">
      <c r="A80" t="s">
        <v>86</v>
      </c>
      <c r="B80">
        <v>325.40367163341813</v>
      </c>
      <c r="C80">
        <v>333.7023279807683</v>
      </c>
      <c r="D80">
        <v>375.42938721763022</v>
      </c>
      <c r="E80">
        <v>298.60733313241701</v>
      </c>
      <c r="F80">
        <v>329.01485488847624</v>
      </c>
      <c r="G80">
        <v>135.5590052312748</v>
      </c>
      <c r="H80">
        <v>252.13691103172209</v>
      </c>
      <c r="I80">
        <v>137.09694563422329</v>
      </c>
      <c r="K80">
        <f t="shared" si="1"/>
        <v>1.5379404029484931</v>
      </c>
    </row>
    <row r="81" spans="1:11" x14ac:dyDescent="0.25">
      <c r="A81" t="s">
        <v>87</v>
      </c>
      <c r="B81">
        <v>330.09922861544328</v>
      </c>
      <c r="C81">
        <v>341.8094604094174</v>
      </c>
      <c r="D81">
        <v>379.83462264407012</v>
      </c>
      <c r="E81">
        <v>319.91561544141695</v>
      </c>
      <c r="F81">
        <v>334.00565812824755</v>
      </c>
      <c r="G81">
        <v>198.1634467907665</v>
      </c>
      <c r="H81">
        <v>259.88894486654033</v>
      </c>
      <c r="I81">
        <v>183.20099504998981</v>
      </c>
      <c r="K81">
        <f t="shared" si="1"/>
        <v>-14.962451740776686</v>
      </c>
    </row>
    <row r="82" spans="1:11" x14ac:dyDescent="0.25">
      <c r="A82" t="s">
        <v>88</v>
      </c>
      <c r="B82">
        <v>310.44207849572842</v>
      </c>
      <c r="C82">
        <v>336.02503772415105</v>
      </c>
      <c r="D82">
        <v>370.42992899387326</v>
      </c>
      <c r="E82">
        <v>289.44772941556914</v>
      </c>
      <c r="F82">
        <v>313.79238297084498</v>
      </c>
      <c r="G82">
        <v>149.9195897178123</v>
      </c>
      <c r="H82">
        <v>238.30117292293008</v>
      </c>
      <c r="I82">
        <v>161.78433674630904</v>
      </c>
      <c r="K82">
        <f t="shared" si="1"/>
        <v>11.864747028496737</v>
      </c>
    </row>
    <row r="83" spans="1:11" x14ac:dyDescent="0.25">
      <c r="A83" t="s">
        <v>89</v>
      </c>
      <c r="B83">
        <v>314.29262474188852</v>
      </c>
      <c r="C83">
        <v>342.87989271958821</v>
      </c>
      <c r="D83">
        <v>358.27320635675721</v>
      </c>
      <c r="E83">
        <v>295.62544055055889</v>
      </c>
      <c r="F83">
        <v>317.46393626363937</v>
      </c>
      <c r="G83">
        <v>186.49392016449787</v>
      </c>
      <c r="H83">
        <v>278.07389129593042</v>
      </c>
      <c r="I83">
        <v>181.93739746415719</v>
      </c>
      <c r="K83">
        <f t="shared" si="1"/>
        <v>-4.556522700340679</v>
      </c>
    </row>
    <row r="84" spans="1:11" x14ac:dyDescent="0.25">
      <c r="A84" t="s">
        <v>90</v>
      </c>
      <c r="B84">
        <v>340.34577747566834</v>
      </c>
      <c r="C84">
        <v>365.13971316332146</v>
      </c>
      <c r="D84">
        <v>383.47344447142348</v>
      </c>
      <c r="E84">
        <v>324.97786671282114</v>
      </c>
      <c r="F84">
        <v>343.17796616815588</v>
      </c>
      <c r="G84">
        <v>178.90764651769425</v>
      </c>
      <c r="H84">
        <v>258.50282264681056</v>
      </c>
      <c r="I84">
        <v>195.09568911277862</v>
      </c>
      <c r="K84">
        <f t="shared" si="1"/>
        <v>16.188042595084369</v>
      </c>
    </row>
    <row r="85" spans="1:11" x14ac:dyDescent="0.25">
      <c r="A85" t="s">
        <v>91</v>
      </c>
      <c r="B85">
        <v>342.20670968328949</v>
      </c>
      <c r="C85">
        <v>352.05736148916765</v>
      </c>
      <c r="D85">
        <v>383.99337661687861</v>
      </c>
      <c r="E85">
        <v>293.94130601620373</v>
      </c>
      <c r="F85">
        <v>345.61361771274642</v>
      </c>
      <c r="G85">
        <v>152.34213113234199</v>
      </c>
      <c r="H85">
        <v>288.97908385544355</v>
      </c>
      <c r="I85">
        <v>159.5872057356361</v>
      </c>
      <c r="K85">
        <f t="shared" si="1"/>
        <v>7.245074603294114</v>
      </c>
    </row>
    <row r="86" spans="1:11" x14ac:dyDescent="0.25">
      <c r="A86" t="s">
        <v>92</v>
      </c>
      <c r="B86">
        <v>314.60647892348834</v>
      </c>
      <c r="C86">
        <v>347.40964804396083</v>
      </c>
      <c r="D86">
        <v>362.00055323552215</v>
      </c>
      <c r="E86">
        <v>298.54867046889945</v>
      </c>
      <c r="F86">
        <v>314.20727893564379</v>
      </c>
      <c r="G86">
        <v>211.20884293097251</v>
      </c>
      <c r="H86">
        <v>283.25168592188078</v>
      </c>
      <c r="I86">
        <v>199.07379967179028</v>
      </c>
      <c r="K86">
        <f t="shared" si="1"/>
        <v>-12.135043259182225</v>
      </c>
    </row>
    <row r="87" spans="1:11" x14ac:dyDescent="0.25">
      <c r="A87" t="s">
        <v>93</v>
      </c>
      <c r="B87">
        <v>328.1384153772471</v>
      </c>
      <c r="C87">
        <v>315.16436850223681</v>
      </c>
      <c r="D87">
        <v>369.91861904104172</v>
      </c>
      <c r="E87">
        <v>276.73885483844214</v>
      </c>
      <c r="F87">
        <v>332.05659480611388</v>
      </c>
      <c r="G87">
        <v>-44.396467799848601</v>
      </c>
      <c r="H87">
        <v>42.73215313582876</v>
      </c>
      <c r="I87">
        <v>-20.735597227967681</v>
      </c>
      <c r="K87">
        <f t="shared" si="1"/>
        <v>23.66087057188092</v>
      </c>
    </row>
    <row r="88" spans="1:11" x14ac:dyDescent="0.25">
      <c r="A88" t="s">
        <v>94</v>
      </c>
      <c r="B88">
        <v>316.41724702848256</v>
      </c>
      <c r="C88">
        <v>334.84931226380297</v>
      </c>
      <c r="D88">
        <v>359.18469885796475</v>
      </c>
      <c r="E88">
        <v>290.20521515692758</v>
      </c>
      <c r="F88">
        <v>319.92850434219491</v>
      </c>
      <c r="G88">
        <v>171.80929408491428</v>
      </c>
      <c r="H88">
        <v>281.16268820821483</v>
      </c>
      <c r="I88">
        <v>163.40276509292252</v>
      </c>
      <c r="K88">
        <f t="shared" si="1"/>
        <v>-8.4065289919917632</v>
      </c>
    </row>
    <row r="89" spans="1:11" x14ac:dyDescent="0.25">
      <c r="A89" t="s">
        <v>95</v>
      </c>
      <c r="B89">
        <v>321.51509730871595</v>
      </c>
      <c r="C89">
        <v>345.1924948535717</v>
      </c>
      <c r="D89">
        <v>360.78396208940262</v>
      </c>
      <c r="E89">
        <v>313.03948622743923</v>
      </c>
      <c r="F89">
        <v>324.19500299597803</v>
      </c>
      <c r="G89">
        <v>158.80571309510245</v>
      </c>
      <c r="H89">
        <v>261.4264877192133</v>
      </c>
      <c r="I89">
        <v>153.37779973974796</v>
      </c>
      <c r="K89">
        <f t="shared" si="1"/>
        <v>-5.4279133553544909</v>
      </c>
    </row>
    <row r="90" spans="1:11" x14ac:dyDescent="0.25">
      <c r="A90" t="s">
        <v>96</v>
      </c>
      <c r="B90">
        <v>329.20319270349427</v>
      </c>
      <c r="C90">
        <v>354.49137804621478</v>
      </c>
      <c r="D90">
        <v>375.89086292682435</v>
      </c>
      <c r="E90">
        <v>319.49304052592055</v>
      </c>
      <c r="F90">
        <v>331.70871421478648</v>
      </c>
      <c r="G90">
        <v>173.12344137239947</v>
      </c>
      <c r="H90">
        <v>274.81234100098334</v>
      </c>
      <c r="I90">
        <v>167.37669120270033</v>
      </c>
      <c r="K90">
        <f t="shared" si="1"/>
        <v>-5.7467501696991405</v>
      </c>
    </row>
    <row r="91" spans="1:11" x14ac:dyDescent="0.25">
      <c r="A91" t="s">
        <v>97</v>
      </c>
      <c r="B91">
        <v>326.1929310645267</v>
      </c>
      <c r="C91">
        <v>340.65814871039856</v>
      </c>
      <c r="D91">
        <v>379.77371331833274</v>
      </c>
      <c r="E91">
        <v>302.64022947573244</v>
      </c>
      <c r="F91">
        <v>329.90764780659015</v>
      </c>
      <c r="G91">
        <v>189.78304845126573</v>
      </c>
      <c r="H91">
        <v>269.90106552678338</v>
      </c>
      <c r="I91">
        <v>191.11787839345854</v>
      </c>
      <c r="K91">
        <f t="shared" si="1"/>
        <v>1.3348299421928118</v>
      </c>
    </row>
    <row r="92" spans="1:11" x14ac:dyDescent="0.25">
      <c r="A92" t="s">
        <v>98</v>
      </c>
      <c r="B92">
        <v>328.51355803537933</v>
      </c>
      <c r="C92">
        <v>321.49339888005665</v>
      </c>
      <c r="D92">
        <v>383.00816110183376</v>
      </c>
      <c r="E92">
        <v>286.28526682649516</v>
      </c>
      <c r="F92">
        <v>331.76708284329618</v>
      </c>
      <c r="G92">
        <v>202.22634737580069</v>
      </c>
      <c r="H92">
        <v>258.95430192874113</v>
      </c>
      <c r="I92">
        <v>198.86173079837056</v>
      </c>
      <c r="K92">
        <f t="shared" si="1"/>
        <v>-3.3646165774301267</v>
      </c>
    </row>
    <row r="93" spans="1:11" x14ac:dyDescent="0.25">
      <c r="A93" t="s">
        <v>99</v>
      </c>
      <c r="B93">
        <v>320.86838189750114</v>
      </c>
      <c r="C93">
        <v>348.12214915455758</v>
      </c>
      <c r="D93">
        <v>361.00121562778702</v>
      </c>
      <c r="E93">
        <v>312.62182904949003</v>
      </c>
      <c r="F93">
        <v>324.27602508554219</v>
      </c>
      <c r="G93">
        <v>190.4788213058757</v>
      </c>
      <c r="H93">
        <v>290.95765108916447</v>
      </c>
      <c r="I93">
        <v>190.80029005576623</v>
      </c>
      <c r="K93">
        <f t="shared" si="1"/>
        <v>0.32146874989052776</v>
      </c>
    </row>
    <row r="94" spans="1:11" x14ac:dyDescent="0.25">
      <c r="A94" t="s">
        <v>100</v>
      </c>
      <c r="B94">
        <v>345.91897569357764</v>
      </c>
      <c r="C94">
        <v>352.0277614308668</v>
      </c>
      <c r="D94">
        <v>381.01196736029692</v>
      </c>
      <c r="E94">
        <v>332.81248048503062</v>
      </c>
      <c r="F94">
        <v>348.82610012906099</v>
      </c>
      <c r="G94">
        <v>182.87665632838394</v>
      </c>
      <c r="H94">
        <v>242.57632052760354</v>
      </c>
      <c r="I94">
        <v>184.62747549977684</v>
      </c>
      <c r="K94">
        <f t="shared" si="1"/>
        <v>1.7508191713928909</v>
      </c>
    </row>
    <row r="95" spans="1:11" x14ac:dyDescent="0.25">
      <c r="A95" t="s">
        <v>101</v>
      </c>
      <c r="B95">
        <v>323.94970957615868</v>
      </c>
      <c r="C95">
        <v>319.5199971014257</v>
      </c>
      <c r="D95">
        <v>372.22999823557331</v>
      </c>
      <c r="E95">
        <v>286.1299463754637</v>
      </c>
      <c r="F95">
        <v>327.32620578874923</v>
      </c>
      <c r="G95">
        <v>166.58793294495928</v>
      </c>
      <c r="H95">
        <v>217.69802129112998</v>
      </c>
      <c r="I95">
        <v>193.89238775797548</v>
      </c>
      <c r="K95">
        <f t="shared" si="1"/>
        <v>27.304454813016207</v>
      </c>
    </row>
    <row r="96" spans="1:11" x14ac:dyDescent="0.25">
      <c r="A96" t="s">
        <v>102</v>
      </c>
      <c r="B96">
        <v>306.80695457818467</v>
      </c>
      <c r="C96">
        <v>344.62404010712095</v>
      </c>
      <c r="D96">
        <v>347.91272268417458</v>
      </c>
      <c r="E96">
        <v>303.20266889428746</v>
      </c>
      <c r="F96">
        <v>309.55705077362694</v>
      </c>
      <c r="G96">
        <v>146.03493051195574</v>
      </c>
      <c r="H96">
        <v>229.8429157285982</v>
      </c>
      <c r="I96">
        <v>134.90231442711172</v>
      </c>
      <c r="K96">
        <f t="shared" si="1"/>
        <v>-11.132616084844017</v>
      </c>
    </row>
    <row r="97" spans="1:11" x14ac:dyDescent="0.25">
      <c r="A97" t="s">
        <v>103</v>
      </c>
      <c r="B97">
        <v>340.97667000015633</v>
      </c>
      <c r="C97">
        <v>361.87203469671618</v>
      </c>
      <c r="D97">
        <v>383.02806187670666</v>
      </c>
      <c r="E97">
        <v>330.73746889418919</v>
      </c>
      <c r="F97">
        <v>343.55660391911698</v>
      </c>
      <c r="G97">
        <v>205.54354510730221</v>
      </c>
      <c r="H97">
        <v>287.22532772057161</v>
      </c>
      <c r="I97">
        <v>196.37916718740695</v>
      </c>
      <c r="K97">
        <f t="shared" si="1"/>
        <v>-9.1643779198952586</v>
      </c>
    </row>
    <row r="98" spans="1:11" x14ac:dyDescent="0.25">
      <c r="A98" t="s">
        <v>104</v>
      </c>
      <c r="B98">
        <v>315.47550856395736</v>
      </c>
      <c r="C98">
        <v>341.1126024252161</v>
      </c>
      <c r="D98">
        <v>361.21289842104505</v>
      </c>
      <c r="E98">
        <v>284.99008487262864</v>
      </c>
      <c r="F98">
        <v>318.52484125210469</v>
      </c>
      <c r="G98">
        <v>181.53722075588502</v>
      </c>
      <c r="H98">
        <v>263.76220662673074</v>
      </c>
      <c r="I98">
        <v>162.30493375641606</v>
      </c>
      <c r="K98">
        <f t="shared" si="1"/>
        <v>-19.232286999468954</v>
      </c>
    </row>
    <row r="99" spans="1:11" x14ac:dyDescent="0.25">
      <c r="A99" t="s">
        <v>105</v>
      </c>
      <c r="B99">
        <v>319.48189357807627</v>
      </c>
      <c r="C99">
        <v>340.87451041253752</v>
      </c>
      <c r="D99">
        <v>363.22451926536809</v>
      </c>
      <c r="E99">
        <v>293.64996528335962</v>
      </c>
      <c r="F99">
        <v>321.13283665984511</v>
      </c>
      <c r="G99">
        <v>162.96023479640684</v>
      </c>
      <c r="H99">
        <v>236.21235706979769</v>
      </c>
      <c r="I99">
        <v>137.81751721968877</v>
      </c>
      <c r="K99">
        <f t="shared" si="1"/>
        <v>-25.14271757671807</v>
      </c>
    </row>
    <row r="100" spans="1:11" x14ac:dyDescent="0.25">
      <c r="A100" t="s">
        <v>106</v>
      </c>
      <c r="B100">
        <v>336.83231462773949</v>
      </c>
      <c r="C100">
        <v>333.71842063695277</v>
      </c>
      <c r="D100">
        <v>377.00334715153406</v>
      </c>
      <c r="E100">
        <v>304.6397740165624</v>
      </c>
      <c r="F100">
        <v>339.56003501417263</v>
      </c>
      <c r="G100">
        <v>186.85922005072919</v>
      </c>
      <c r="H100">
        <v>233.02344617251055</v>
      </c>
      <c r="I100">
        <v>187.95685449646365</v>
      </c>
      <c r="K100">
        <f t="shared" si="1"/>
        <v>1.0976344457344567</v>
      </c>
    </row>
    <row r="101" spans="1:11" x14ac:dyDescent="0.25">
      <c r="A101" t="s">
        <v>107</v>
      </c>
      <c r="B101">
        <v>294.24189621217857</v>
      </c>
      <c r="C101">
        <v>321.84877893460339</v>
      </c>
      <c r="D101">
        <v>352.53159900141782</v>
      </c>
      <c r="E101">
        <v>279.03201534365951</v>
      </c>
      <c r="F101">
        <v>298.01921468313941</v>
      </c>
      <c r="G101">
        <v>133.53127961353925</v>
      </c>
      <c r="H101">
        <v>238.12431208372024</v>
      </c>
      <c r="I101">
        <v>95.10661790927972</v>
      </c>
      <c r="K101">
        <f t="shared" si="1"/>
        <v>-38.424661704259535</v>
      </c>
    </row>
    <row r="103" spans="1:11" x14ac:dyDescent="0.25">
      <c r="A103" t="s">
        <v>109</v>
      </c>
      <c r="B103">
        <f>AVERAGE(B2:B101)</f>
        <v>324.13087143784315</v>
      </c>
      <c r="C103">
        <f t="shared" ref="C103:I103" si="2">AVERAGE(C2:C101)</f>
        <v>341.10174893533099</v>
      </c>
      <c r="D103">
        <f t="shared" si="2"/>
        <v>367.57600378159077</v>
      </c>
      <c r="E103">
        <f t="shared" si="2"/>
        <v>301.33433116574702</v>
      </c>
      <c r="F103">
        <f t="shared" si="2"/>
        <v>327.25526427514285</v>
      </c>
      <c r="G103">
        <f t="shared" si="2"/>
        <v>162.85089460899709</v>
      </c>
      <c r="H103">
        <f t="shared" si="2"/>
        <v>252.38869951744641</v>
      </c>
      <c r="I103">
        <f t="shared" si="2"/>
        <v>160.44417278930129</v>
      </c>
      <c r="K103">
        <f t="shared" ref="K103" si="3">AVERAGE(K2:K101)</f>
        <v>-2.406721819695719</v>
      </c>
    </row>
    <row r="104" spans="1:11" x14ac:dyDescent="0.25">
      <c r="A104" t="s">
        <v>110</v>
      </c>
      <c r="B104">
        <f>_xlfn.STDEV.S(B2:B101)</f>
        <v>11.431331523103237</v>
      </c>
      <c r="C104">
        <f t="shared" ref="C104:I104" si="4">_xlfn.STDEV.S(C2:C101)</f>
        <v>14.987081497938116</v>
      </c>
      <c r="D104">
        <f t="shared" si="4"/>
        <v>11.387680647224032</v>
      </c>
      <c r="E104">
        <f t="shared" si="4"/>
        <v>17.475941854694501</v>
      </c>
      <c r="F104">
        <f t="shared" si="4"/>
        <v>11.338338534072088</v>
      </c>
      <c r="G104">
        <f t="shared" si="4"/>
        <v>43.60003815052724</v>
      </c>
      <c r="H104">
        <f t="shared" si="4"/>
        <v>38.919954225660646</v>
      </c>
      <c r="I104">
        <f t="shared" si="4"/>
        <v>40.703720607943033</v>
      </c>
      <c r="K104">
        <f t="shared" ref="K104" si="5">_xlfn.STDEV.S(K2:K101)</f>
        <v>13.868480312356265</v>
      </c>
    </row>
    <row r="105" spans="1:11" x14ac:dyDescent="0.25">
      <c r="A105" t="s">
        <v>114</v>
      </c>
      <c r="B105">
        <f>B104/SQRT(COUNT(B2:B101))</f>
        <v>1.1431331523103236</v>
      </c>
      <c r="C105">
        <f t="shared" ref="C105:I105" si="6">C104/SQRT(COUNT(C2:C101))</f>
        <v>1.4987081497938115</v>
      </c>
      <c r="D105">
        <f t="shared" si="6"/>
        <v>1.1387680647224032</v>
      </c>
      <c r="E105">
        <f t="shared" si="6"/>
        <v>1.7475941854694501</v>
      </c>
      <c r="F105">
        <f t="shared" si="6"/>
        <v>1.1338338534072088</v>
      </c>
      <c r="G105">
        <f t="shared" si="6"/>
        <v>4.3600038150527238</v>
      </c>
      <c r="H105">
        <f t="shared" si="6"/>
        <v>3.8919954225660645</v>
      </c>
      <c r="I105">
        <f t="shared" si="6"/>
        <v>4.0703720607943037</v>
      </c>
      <c r="K105">
        <f>K104/SQRT(COUNT(K2:K101))</f>
        <v>1.3868480312356266</v>
      </c>
    </row>
    <row r="106" spans="1:11" x14ac:dyDescent="0.25">
      <c r="A106" t="s">
        <v>111</v>
      </c>
      <c r="B106">
        <f>COUNTIF(B2:B101,"&gt;0")</f>
        <v>100</v>
      </c>
      <c r="C106">
        <f t="shared" ref="C106:I106" si="7">COUNTIF(C2:C101,"&gt;0")</f>
        <v>100</v>
      </c>
      <c r="D106">
        <f t="shared" si="7"/>
        <v>100</v>
      </c>
      <c r="E106">
        <f t="shared" si="7"/>
        <v>100</v>
      </c>
      <c r="F106">
        <f t="shared" si="7"/>
        <v>100</v>
      </c>
      <c r="G106">
        <f t="shared" si="7"/>
        <v>98</v>
      </c>
      <c r="H106">
        <f t="shared" si="7"/>
        <v>100</v>
      </c>
      <c r="I106">
        <f t="shared" si="7"/>
        <v>97</v>
      </c>
      <c r="K106">
        <f>COUNTIF(K2:K101,"&gt;0")</f>
        <v>39</v>
      </c>
    </row>
    <row r="107" spans="1:11" x14ac:dyDescent="0.25">
      <c r="A107" t="s">
        <v>112</v>
      </c>
      <c r="B107">
        <f>SKEW(B2:B101)</f>
        <v>-0.2541866454817121</v>
      </c>
      <c r="C107">
        <f t="shared" ref="C107:I107" si="8">SKEW(C2:C101)</f>
        <v>-0.48033753184548622</v>
      </c>
      <c r="D107">
        <f t="shared" si="8"/>
        <v>-0.23884561439369534</v>
      </c>
      <c r="E107">
        <f t="shared" si="8"/>
        <v>-0.69990659350028284</v>
      </c>
      <c r="F107">
        <f t="shared" si="8"/>
        <v>-0.20349291281035342</v>
      </c>
      <c r="G107">
        <f t="shared" si="8"/>
        <v>-2.9383722755439088</v>
      </c>
      <c r="H107">
        <f t="shared" si="8"/>
        <v>-3.0513854484015508</v>
      </c>
      <c r="I107">
        <f t="shared" si="8"/>
        <v>-2.8142731041149576</v>
      </c>
      <c r="K107">
        <f>SKEW(K2:K101)</f>
        <v>1.530328812652918</v>
      </c>
    </row>
    <row r="108" spans="1:11" x14ac:dyDescent="0.25">
      <c r="A108" t="s">
        <v>113</v>
      </c>
      <c r="B108">
        <f>KURT(B2:B101)</f>
        <v>-0.41181871163505068</v>
      </c>
      <c r="C108">
        <f t="shared" ref="C108:I108" si="9">KURT(C2:C101)</f>
        <v>-0.39241154536289091</v>
      </c>
      <c r="D108">
        <f t="shared" si="9"/>
        <v>-0.66143599433563294</v>
      </c>
      <c r="E108">
        <f t="shared" si="9"/>
        <v>0.66336201414790885</v>
      </c>
      <c r="F108">
        <f t="shared" si="9"/>
        <v>-0.46641690315204176</v>
      </c>
      <c r="G108">
        <f t="shared" si="9"/>
        <v>9.8165050906065705</v>
      </c>
      <c r="H108">
        <f t="shared" si="9"/>
        <v>12.771337262186419</v>
      </c>
      <c r="I108">
        <f t="shared" si="9"/>
        <v>9.4086196178727288</v>
      </c>
      <c r="K108">
        <f>KURT(K2:K101)</f>
        <v>7.088851639425318</v>
      </c>
    </row>
    <row r="109" spans="1:11" x14ac:dyDescent="0.25">
      <c r="A109" t="s">
        <v>115</v>
      </c>
      <c r="B109">
        <f>MEDIAN(B2:B101)</f>
        <v>325.40482890733119</v>
      </c>
      <c r="C109">
        <f t="shared" ref="C109:K109" si="10">MEDIAN(C2:C101)</f>
        <v>343.39284740432561</v>
      </c>
      <c r="D109">
        <f t="shared" si="10"/>
        <v>367.82844770095483</v>
      </c>
      <c r="E109">
        <f t="shared" si="10"/>
        <v>303.66601472103031</v>
      </c>
      <c r="F109">
        <f t="shared" si="10"/>
        <v>328.77830038093975</v>
      </c>
      <c r="G109">
        <f t="shared" si="10"/>
        <v>171.50987010767022</v>
      </c>
      <c r="H109">
        <f t="shared" si="10"/>
        <v>260.24210362695692</v>
      </c>
      <c r="I109">
        <f t="shared" si="10"/>
        <v>168.08105323155243</v>
      </c>
      <c r="K109">
        <f t="shared" si="10"/>
        <v>-4.6478338488678475</v>
      </c>
    </row>
    <row r="110" spans="1:11" x14ac:dyDescent="0.25">
      <c r="A110" t="s">
        <v>116</v>
      </c>
      <c r="I110">
        <f>_xlfn.PERCENTILE.EXC(I$2:I$101,0.39)</f>
        <v>162.46565695367246</v>
      </c>
      <c r="K110">
        <v>-6.2388751897483985</v>
      </c>
    </row>
    <row r="111" spans="1:11" x14ac:dyDescent="0.25">
      <c r="A111" t="s">
        <v>117</v>
      </c>
      <c r="I111">
        <f>_xlfn.PERCENTILE.EXC(I$2:I$101,0.61)</f>
        <v>175.62362565729705</v>
      </c>
      <c r="K111">
        <v>-0.22294974028213232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3" workbookViewId="0">
      <selection activeCell="A61" sqref="A61"/>
    </sheetView>
  </sheetViews>
  <sheetFormatPr defaultRowHeight="15" x14ac:dyDescent="0.25"/>
  <sheetData>
    <row r="1" spans="1:1" x14ac:dyDescent="0.25">
      <c r="A1">
        <v>-38.424661704259535</v>
      </c>
    </row>
    <row r="2" spans="1:1" x14ac:dyDescent="0.25">
      <c r="A2">
        <v>-25.740502543831326</v>
      </c>
    </row>
    <row r="3" spans="1:1" x14ac:dyDescent="0.25">
      <c r="A3">
        <v>-25.14271757671807</v>
      </c>
    </row>
    <row r="4" spans="1:1" x14ac:dyDescent="0.25">
      <c r="A4">
        <v>-21.649157123138195</v>
      </c>
    </row>
    <row r="5" spans="1:1" x14ac:dyDescent="0.25">
      <c r="A5">
        <v>-20.023469990853442</v>
      </c>
    </row>
    <row r="6" spans="1:1" x14ac:dyDescent="0.25">
      <c r="A6">
        <v>-19.232286999468954</v>
      </c>
    </row>
    <row r="7" spans="1:1" x14ac:dyDescent="0.25">
      <c r="A7">
        <v>-18.652310257054211</v>
      </c>
    </row>
    <row r="8" spans="1:1" x14ac:dyDescent="0.25">
      <c r="A8">
        <v>-18.173876178095128</v>
      </c>
    </row>
    <row r="9" spans="1:1" x14ac:dyDescent="0.25">
      <c r="A9">
        <v>-17.738315523298212</v>
      </c>
    </row>
    <row r="10" spans="1:1" x14ac:dyDescent="0.25">
      <c r="A10">
        <v>-17.024858374584554</v>
      </c>
    </row>
    <row r="11" spans="1:1" x14ac:dyDescent="0.25">
      <c r="A11">
        <v>-16.472877389889927</v>
      </c>
    </row>
    <row r="12" spans="1:1" x14ac:dyDescent="0.25">
      <c r="A12">
        <v>-16.322308922610091</v>
      </c>
    </row>
    <row r="13" spans="1:1" x14ac:dyDescent="0.25">
      <c r="A13">
        <v>-16.160438824976922</v>
      </c>
    </row>
    <row r="14" spans="1:1" x14ac:dyDescent="0.25">
      <c r="A14">
        <v>-16.14326589864848</v>
      </c>
    </row>
    <row r="15" spans="1:1" x14ac:dyDescent="0.25">
      <c r="A15">
        <v>-15.376823890401482</v>
      </c>
    </row>
    <row r="16" spans="1:1" x14ac:dyDescent="0.25">
      <c r="A16">
        <v>-15.228926411198785</v>
      </c>
    </row>
    <row r="17" spans="1:1" x14ac:dyDescent="0.25">
      <c r="A17">
        <v>-15.095950926214243</v>
      </c>
    </row>
    <row r="18" spans="1:1" x14ac:dyDescent="0.25">
      <c r="A18">
        <v>-14.962451740776686</v>
      </c>
    </row>
    <row r="19" spans="1:1" x14ac:dyDescent="0.25">
      <c r="A19">
        <v>-14.530333858271689</v>
      </c>
    </row>
    <row r="20" spans="1:1" x14ac:dyDescent="0.25">
      <c r="A20">
        <v>-13.541416284939686</v>
      </c>
    </row>
    <row r="21" spans="1:1" x14ac:dyDescent="0.25">
      <c r="A21">
        <v>-12.76010388938144</v>
      </c>
    </row>
    <row r="22" spans="1:1" x14ac:dyDescent="0.25">
      <c r="A22">
        <v>-12.135043259182225</v>
      </c>
    </row>
    <row r="23" spans="1:1" x14ac:dyDescent="0.25">
      <c r="A23">
        <v>-11.262143913686089</v>
      </c>
    </row>
    <row r="24" spans="1:1" x14ac:dyDescent="0.25">
      <c r="A24">
        <v>-11.132616084844017</v>
      </c>
    </row>
    <row r="25" spans="1:1" x14ac:dyDescent="0.25">
      <c r="A25">
        <v>-10.572937002939085</v>
      </c>
    </row>
    <row r="26" spans="1:1" x14ac:dyDescent="0.25">
      <c r="A26">
        <v>-10.181111492163836</v>
      </c>
    </row>
    <row r="27" spans="1:1" x14ac:dyDescent="0.25">
      <c r="A27">
        <v>-9.2031881236094364</v>
      </c>
    </row>
    <row r="28" spans="1:1" x14ac:dyDescent="0.25">
      <c r="A28">
        <v>-9.1643779198952586</v>
      </c>
    </row>
    <row r="29" spans="1:1" x14ac:dyDescent="0.25">
      <c r="A29">
        <v>-9.0113132932706606</v>
      </c>
    </row>
    <row r="30" spans="1:1" x14ac:dyDescent="0.25">
      <c r="A30">
        <v>-8.7260964708165432</v>
      </c>
    </row>
    <row r="31" spans="1:1" x14ac:dyDescent="0.25">
      <c r="A31">
        <v>-8.6490827772204284</v>
      </c>
    </row>
    <row r="32" spans="1:1" x14ac:dyDescent="0.25">
      <c r="A32">
        <v>-8.4065289919917632</v>
      </c>
    </row>
    <row r="33" spans="1:1" x14ac:dyDescent="0.25">
      <c r="A33">
        <v>-7.4753286805448909</v>
      </c>
    </row>
    <row r="34" spans="1:1" x14ac:dyDescent="0.25">
      <c r="A34">
        <v>-7.3924315609544635</v>
      </c>
    </row>
    <row r="35" spans="1:1" x14ac:dyDescent="0.25">
      <c r="A35">
        <v>-6.9522398728525161</v>
      </c>
    </row>
    <row r="36" spans="1:1" x14ac:dyDescent="0.25">
      <c r="A36">
        <v>-6.7209938877687989</v>
      </c>
    </row>
    <row r="37" spans="1:1" x14ac:dyDescent="0.25">
      <c r="A37">
        <v>-6.6926013820814489</v>
      </c>
    </row>
    <row r="38" spans="1:1" x14ac:dyDescent="0.25">
      <c r="A38">
        <v>-6.4185513818041784</v>
      </c>
    </row>
    <row r="39" spans="1:1" x14ac:dyDescent="0.25">
      <c r="A39">
        <v>-6.2388751897483985</v>
      </c>
    </row>
    <row r="40" spans="1:1" x14ac:dyDescent="0.25">
      <c r="A40">
        <v>-6.1321235288183118</v>
      </c>
    </row>
    <row r="41" spans="1:1" x14ac:dyDescent="0.25">
      <c r="A41">
        <v>-5.7467501696991405</v>
      </c>
    </row>
    <row r="42" spans="1:1" x14ac:dyDescent="0.25">
      <c r="A42">
        <v>-5.6930383015820496</v>
      </c>
    </row>
    <row r="43" spans="1:1" x14ac:dyDescent="0.25">
      <c r="A43">
        <v>-5.4830943679913275</v>
      </c>
    </row>
    <row r="44" spans="1:1" x14ac:dyDescent="0.25">
      <c r="A44">
        <v>-5.4279133553544909</v>
      </c>
    </row>
    <row r="45" spans="1:1" x14ac:dyDescent="0.25">
      <c r="A45">
        <v>-5.2845548804314149</v>
      </c>
    </row>
    <row r="46" spans="1:1" x14ac:dyDescent="0.25">
      <c r="A46">
        <v>-5.2350935048637268</v>
      </c>
    </row>
    <row r="47" spans="1:1" x14ac:dyDescent="0.25">
      <c r="A47">
        <v>-5.1803196591492906</v>
      </c>
    </row>
    <row r="48" spans="1:1" x14ac:dyDescent="0.25">
      <c r="A48">
        <v>-5.0002105481164616</v>
      </c>
    </row>
    <row r="49" spans="1:1" x14ac:dyDescent="0.25">
      <c r="A49">
        <v>-4.9444955607231122</v>
      </c>
    </row>
    <row r="50" spans="1:1" x14ac:dyDescent="0.25">
      <c r="A50">
        <v>-4.6553092966345844</v>
      </c>
    </row>
    <row r="51" spans="1:1" x14ac:dyDescent="0.25">
      <c r="A51">
        <v>-4.6403584011011105</v>
      </c>
    </row>
    <row r="52" spans="1:1" x14ac:dyDescent="0.25">
      <c r="A52">
        <v>-4.556522700340679</v>
      </c>
    </row>
    <row r="53" spans="1:1" x14ac:dyDescent="0.25">
      <c r="A53">
        <v>-4.4356953986213625</v>
      </c>
    </row>
    <row r="54" spans="1:1" x14ac:dyDescent="0.25">
      <c r="A54">
        <v>-4.3986042918062083</v>
      </c>
    </row>
    <row r="55" spans="1:1" x14ac:dyDescent="0.25">
      <c r="A55">
        <v>-4.0388845086407059</v>
      </c>
    </row>
    <row r="56" spans="1:1" x14ac:dyDescent="0.25">
      <c r="A56">
        <v>-3.3646165774301267</v>
      </c>
    </row>
    <row r="57" spans="1:1" x14ac:dyDescent="0.25">
      <c r="A57">
        <v>-2.8803403288357572</v>
      </c>
    </row>
    <row r="58" spans="1:1" x14ac:dyDescent="0.25">
      <c r="A58">
        <v>-2.6085320543338639</v>
      </c>
    </row>
    <row r="59" spans="1:1" x14ac:dyDescent="0.25">
      <c r="A59">
        <v>-1.8139987264268882</v>
      </c>
    </row>
    <row r="60" spans="1:1" x14ac:dyDescent="0.25">
      <c r="A60">
        <v>-0.3504636004570898</v>
      </c>
    </row>
    <row r="61" spans="1:1" x14ac:dyDescent="0.25">
      <c r="A61">
        <v>-0.22294974028213232</v>
      </c>
    </row>
    <row r="62" spans="1:1" x14ac:dyDescent="0.25">
      <c r="A62">
        <v>0.32146874989052776</v>
      </c>
    </row>
    <row r="63" spans="1:1" x14ac:dyDescent="0.25">
      <c r="A63">
        <v>0.36078469307514638</v>
      </c>
    </row>
    <row r="64" spans="1:1" x14ac:dyDescent="0.25">
      <c r="A64">
        <v>1.0976344457344567</v>
      </c>
    </row>
    <row r="65" spans="1:1" x14ac:dyDescent="0.25">
      <c r="A65">
        <v>1.3348299421928118</v>
      </c>
    </row>
    <row r="66" spans="1:1" x14ac:dyDescent="0.25">
      <c r="A66">
        <v>1.3667459178344643</v>
      </c>
    </row>
    <row r="67" spans="1:1" x14ac:dyDescent="0.25">
      <c r="A67">
        <v>1.3921124184907967</v>
      </c>
    </row>
    <row r="68" spans="1:1" x14ac:dyDescent="0.25">
      <c r="A68">
        <v>1.5379404029484931</v>
      </c>
    </row>
    <row r="69" spans="1:1" x14ac:dyDescent="0.25">
      <c r="A69">
        <v>1.7127017421086634</v>
      </c>
    </row>
    <row r="70" spans="1:1" x14ac:dyDescent="0.25">
      <c r="A70">
        <v>1.7508191713928909</v>
      </c>
    </row>
    <row r="71" spans="1:1" x14ac:dyDescent="0.25">
      <c r="A71">
        <v>2.5400379657834833</v>
      </c>
    </row>
    <row r="72" spans="1:1" x14ac:dyDescent="0.25">
      <c r="A72">
        <v>2.7978745536190956</v>
      </c>
    </row>
    <row r="73" spans="1:1" x14ac:dyDescent="0.25">
      <c r="A73">
        <v>3.1028083018432255</v>
      </c>
    </row>
    <row r="74" spans="1:1" x14ac:dyDescent="0.25">
      <c r="A74">
        <v>3.2090235856124139</v>
      </c>
    </row>
    <row r="75" spans="1:1" x14ac:dyDescent="0.25">
      <c r="A75">
        <v>3.2920173909729726</v>
      </c>
    </row>
    <row r="76" spans="1:1" x14ac:dyDescent="0.25">
      <c r="A76">
        <v>4.1605971013962062</v>
      </c>
    </row>
    <row r="77" spans="1:1" x14ac:dyDescent="0.25">
      <c r="A77">
        <v>4.3284217357581554</v>
      </c>
    </row>
    <row r="78" spans="1:1" x14ac:dyDescent="0.25">
      <c r="A78">
        <v>4.356055741983937</v>
      </c>
    </row>
    <row r="79" spans="1:1" x14ac:dyDescent="0.25">
      <c r="A79">
        <v>4.5976131976516399</v>
      </c>
    </row>
    <row r="80" spans="1:1" x14ac:dyDescent="0.25">
      <c r="A80">
        <v>5.3558439751513447</v>
      </c>
    </row>
    <row r="81" spans="1:1" x14ac:dyDescent="0.25">
      <c r="A81">
        <v>5.3623411035841855</v>
      </c>
    </row>
    <row r="82" spans="1:1" x14ac:dyDescent="0.25">
      <c r="A82">
        <v>6.4764593339055239</v>
      </c>
    </row>
    <row r="83" spans="1:1" x14ac:dyDescent="0.25">
      <c r="A83">
        <v>7.245074603294114</v>
      </c>
    </row>
    <row r="84" spans="1:1" x14ac:dyDescent="0.25">
      <c r="A84">
        <v>8.9022315585577587</v>
      </c>
    </row>
    <row r="85" spans="1:1" x14ac:dyDescent="0.25">
      <c r="A85">
        <v>10.787635686291452</v>
      </c>
    </row>
    <row r="86" spans="1:1" x14ac:dyDescent="0.25">
      <c r="A86">
        <v>11.496256567943043</v>
      </c>
    </row>
    <row r="87" spans="1:1" x14ac:dyDescent="0.25">
      <c r="A87">
        <v>11.610711371353204</v>
      </c>
    </row>
    <row r="88" spans="1:1" x14ac:dyDescent="0.25">
      <c r="A88">
        <v>11.864747028496737</v>
      </c>
    </row>
    <row r="89" spans="1:1" x14ac:dyDescent="0.25">
      <c r="A89">
        <v>12.05572489999679</v>
      </c>
    </row>
    <row r="90" spans="1:1" x14ac:dyDescent="0.25">
      <c r="A90">
        <v>12.558579558748903</v>
      </c>
    </row>
    <row r="91" spans="1:1" x14ac:dyDescent="0.25">
      <c r="A91">
        <v>14.94176322535094</v>
      </c>
    </row>
    <row r="92" spans="1:1" x14ac:dyDescent="0.25">
      <c r="A92">
        <v>15.703592008703026</v>
      </c>
    </row>
    <row r="93" spans="1:1" x14ac:dyDescent="0.25">
      <c r="A93">
        <v>16.188042595084369</v>
      </c>
    </row>
    <row r="94" spans="1:1" x14ac:dyDescent="0.25">
      <c r="A94">
        <v>17.313948164099145</v>
      </c>
    </row>
    <row r="95" spans="1:1" x14ac:dyDescent="0.25">
      <c r="A95">
        <v>17.414917074331555</v>
      </c>
    </row>
    <row r="96" spans="1:1" x14ac:dyDescent="0.25">
      <c r="A96">
        <v>19.46539264375312</v>
      </c>
    </row>
    <row r="97" spans="1:1" x14ac:dyDescent="0.25">
      <c r="A97">
        <v>23.66087057188092</v>
      </c>
    </row>
    <row r="98" spans="1:1" x14ac:dyDescent="0.25">
      <c r="A98">
        <v>26.277148236387887</v>
      </c>
    </row>
    <row r="99" spans="1:1" x14ac:dyDescent="0.25">
      <c r="A99">
        <v>27.304454813016207</v>
      </c>
    </row>
    <row r="100" spans="1:1" x14ac:dyDescent="0.25">
      <c r="A100">
        <v>70.908981047833436</v>
      </c>
    </row>
  </sheetData>
  <sortState ref="A1:A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Ringo</cp:lastModifiedBy>
  <dcterms:created xsi:type="dcterms:W3CDTF">2016-10-20T07:36:46Z</dcterms:created>
  <dcterms:modified xsi:type="dcterms:W3CDTF">2016-10-20T13:36:53Z</dcterms:modified>
</cp:coreProperties>
</file>