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OWNER\Desktop\Datanalytics\Capstone Project\Excel Capstone\"/>
    </mc:Choice>
  </mc:AlternateContent>
  <xr:revisionPtr revIDLastSave="0" documentId="13_ncr:1_{1FA95C41-487A-4249-ADC0-D159AA014196}" xr6:coauthVersionLast="47" xr6:coauthVersionMax="47" xr10:uidLastSave="{00000000-0000-0000-0000-000000000000}"/>
  <bookViews>
    <workbookView xWindow="-120" yWindow="-120" windowWidth="20730" windowHeight="11040" firstSheet="4" activeTab="8" xr2:uid="{00000000-000D-0000-FFFF-FFFF00000000}"/>
  </bookViews>
  <sheets>
    <sheet name="Titanic" sheetId="1" r:id="rId1"/>
    <sheet name="Titanic Cleaned" sheetId="2" r:id="rId2"/>
    <sheet name="Survived By Age Group" sheetId="3" r:id="rId3"/>
    <sheet name="Survived By Gender" sheetId="4" r:id="rId4"/>
    <sheet name="Survived By Class" sheetId="5" r:id="rId5"/>
    <sheet name="By Departure Port" sheetId="6" r:id="rId6"/>
    <sheet name="Ratio of Survived Gender" sheetId="8" r:id="rId7"/>
    <sheet name="Box Data" sheetId="12" r:id="rId8"/>
    <sheet name="Dashboard" sheetId="10" r:id="rId9"/>
  </sheets>
  <definedNames>
    <definedName name="Slicer_Age_Group">#N/A</definedName>
    <definedName name="Slicer_Embarked">#N/A</definedName>
    <definedName name="Slicer_Pclass">#N/A</definedName>
    <definedName name="Slicer_Sex">#N/A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C7" i="12" l="1"/>
  <c r="C5" i="12"/>
  <c r="C6" i="12"/>
  <c r="C4" i="4"/>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M154"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L15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2" i="1"/>
</calcChain>
</file>

<file path=xl/sharedStrings.xml><?xml version="1.0" encoding="utf-8"?>
<sst xmlns="http://schemas.openxmlformats.org/spreadsheetml/2006/main" count="3837" uniqueCount="943">
  <si>
    <t>PassengerId</t>
  </si>
  <si>
    <t>Survived</t>
  </si>
  <si>
    <t>Pclass</t>
  </si>
  <si>
    <t>Sex</t>
  </si>
  <si>
    <t>Age</t>
  </si>
  <si>
    <t>SibSp</t>
  </si>
  <si>
    <t>Parch</t>
  </si>
  <si>
    <t>Ticket</t>
  </si>
  <si>
    <t>Fare</t>
  </si>
  <si>
    <t>Cabin</t>
  </si>
  <si>
    <t>Embarked</t>
  </si>
  <si>
    <t>male</t>
  </si>
  <si>
    <t>Q</t>
  </si>
  <si>
    <t>female</t>
  </si>
  <si>
    <t>S</t>
  </si>
  <si>
    <t>C</t>
  </si>
  <si>
    <t>A/4 48871</t>
  </si>
  <si>
    <t>B45</t>
  </si>
  <si>
    <t>W.E.P. 5734</t>
  </si>
  <si>
    <t>E31</t>
  </si>
  <si>
    <t>SC/PARIS 2167</t>
  </si>
  <si>
    <t>STON/O2. 3101270</t>
  </si>
  <si>
    <t>PC 17603</t>
  </si>
  <si>
    <t>C 17368</t>
  </si>
  <si>
    <t>PC 17598</t>
  </si>
  <si>
    <t>PC 17597</t>
  </si>
  <si>
    <t>PC 17608</t>
  </si>
  <si>
    <t>B57 B59 B63 B66</t>
  </si>
  <si>
    <t>A/5. 3337</t>
  </si>
  <si>
    <t>B36</t>
  </si>
  <si>
    <t>A21</t>
  </si>
  <si>
    <t>SC/AH 3085</t>
  </si>
  <si>
    <t>C.A. 31029</t>
  </si>
  <si>
    <t>C.A. 2315</t>
  </si>
  <si>
    <t>W./C. 6607</t>
  </si>
  <si>
    <t>C78</t>
  </si>
  <si>
    <t>D34</t>
  </si>
  <si>
    <t>SOTON/O.Q. 3101263</t>
  </si>
  <si>
    <t>D19</t>
  </si>
  <si>
    <t>STON/O 2. 3101291</t>
  </si>
  <si>
    <t>PC 17594</t>
  </si>
  <si>
    <t>A9</t>
  </si>
  <si>
    <t>D15</t>
  </si>
  <si>
    <t>C.A. 37671</t>
  </si>
  <si>
    <t>C31</t>
  </si>
  <si>
    <t>SC/PARIS 2168</t>
  </si>
  <si>
    <t>C23 C25 C27</t>
  </si>
  <si>
    <t>SC/A.3 2861</t>
  </si>
  <si>
    <t>F G63</t>
  </si>
  <si>
    <t>B61</t>
  </si>
  <si>
    <t>F.C.C. 13534</t>
  </si>
  <si>
    <t>C53</t>
  </si>
  <si>
    <t>PC 17562</t>
  </si>
  <si>
    <t>D43</t>
  </si>
  <si>
    <t>C130</t>
  </si>
  <si>
    <t>C132</t>
  </si>
  <si>
    <t>C101</t>
  </si>
  <si>
    <t>PC 17483</t>
  </si>
  <si>
    <t>C55 C57</t>
  </si>
  <si>
    <t>A/4 31416</t>
  </si>
  <si>
    <t>F.C. 12750</t>
  </si>
  <si>
    <t>B71</t>
  </si>
  <si>
    <t>C46</t>
  </si>
  <si>
    <t>STON/O 2. 3101268</t>
  </si>
  <si>
    <t>A./5. 3338</t>
  </si>
  <si>
    <t>C116</t>
  </si>
  <si>
    <t>C 4001</t>
  </si>
  <si>
    <t>F</t>
  </si>
  <si>
    <t>PC 17531</t>
  </si>
  <si>
    <t>A29</t>
  </si>
  <si>
    <t>PP 9549</t>
  </si>
  <si>
    <t>G6</t>
  </si>
  <si>
    <t>C6</t>
  </si>
  <si>
    <t>SC/AH 29037</t>
  </si>
  <si>
    <t>C.A. 33595</t>
  </si>
  <si>
    <t>C28</t>
  </si>
  <si>
    <t>STON/OQ. 369943</t>
  </si>
  <si>
    <t>C51</t>
  </si>
  <si>
    <t>SOTON/OQ 392083</t>
  </si>
  <si>
    <t>CA 2144</t>
  </si>
  <si>
    <t>E46</t>
  </si>
  <si>
    <t>SC/A4 23568</t>
  </si>
  <si>
    <t>C54</t>
  </si>
  <si>
    <t>S.O./P.P. 752</t>
  </si>
  <si>
    <t>C97</t>
  </si>
  <si>
    <t>D22</t>
  </si>
  <si>
    <t>SOTON/O.Q. 3101315</t>
  </si>
  <si>
    <t>PC 17591</t>
  </si>
  <si>
    <t>B10</t>
  </si>
  <si>
    <t>W./C. 6608</t>
  </si>
  <si>
    <t>S.O./P.P. 251</t>
  </si>
  <si>
    <t>C.A. 33112</t>
  </si>
  <si>
    <t>F4</t>
  </si>
  <si>
    <t>PC 17756</t>
  </si>
  <si>
    <t>E45</t>
  </si>
  <si>
    <t>E52</t>
  </si>
  <si>
    <t>D30</t>
  </si>
  <si>
    <t>PC 17558</t>
  </si>
  <si>
    <t>B58 B60</t>
  </si>
  <si>
    <t>S.O./P.P. 2</t>
  </si>
  <si>
    <t>A/4 48873</t>
  </si>
  <si>
    <t>CA. 2343</t>
  </si>
  <si>
    <t>A/5. 851</t>
  </si>
  <si>
    <t>E34</t>
  </si>
  <si>
    <t>C.A. 31030</t>
  </si>
  <si>
    <t>PC 17757</t>
  </si>
  <si>
    <t>C62 C64</t>
  </si>
  <si>
    <t>C.A. 34050</t>
  </si>
  <si>
    <t>F.C. 12998</t>
  </si>
  <si>
    <t>PC 17613</t>
  </si>
  <si>
    <t>A11</t>
  </si>
  <si>
    <t>SOTON/O.Q. 3101308</t>
  </si>
  <si>
    <t>S.O.C. 14879</t>
  </si>
  <si>
    <t>B11</t>
  </si>
  <si>
    <t>C80</t>
  </si>
  <si>
    <t>SC/PARIS 2148</t>
  </si>
  <si>
    <t>W./C. 14266</t>
  </si>
  <si>
    <t>F33</t>
  </si>
  <si>
    <t>PC 17606</t>
  </si>
  <si>
    <t>C.A. 6212</t>
  </si>
  <si>
    <t>PC 17599</t>
  </si>
  <si>
    <t>C85</t>
  </si>
  <si>
    <t>D37</t>
  </si>
  <si>
    <t>PC 17761</t>
  </si>
  <si>
    <t>C86</t>
  </si>
  <si>
    <t>D21</t>
  </si>
  <si>
    <t>C.A. 34651</t>
  </si>
  <si>
    <t>SOTON/O2 3101284</t>
  </si>
  <si>
    <t>C89</t>
  </si>
  <si>
    <t>C.A. 42795</t>
  </si>
  <si>
    <t>AQ/4 3130</t>
  </si>
  <si>
    <t>C.A. 34644</t>
  </si>
  <si>
    <t>C.A. 49867</t>
  </si>
  <si>
    <t>A. 2. 39186</t>
  </si>
  <si>
    <t>SC 14888</t>
  </si>
  <si>
    <t>CA 31352</t>
  </si>
  <si>
    <t>W./C. 14260</t>
  </si>
  <si>
    <t>A/5 21175</t>
  </si>
  <si>
    <t>SOTON/O.Q. 3101314</t>
  </si>
  <si>
    <t>F E46</t>
  </si>
  <si>
    <t>A/5 1478</t>
  </si>
  <si>
    <t>PC 17607</t>
  </si>
  <si>
    <t>A34</t>
  </si>
  <si>
    <t>SC/Paris 2123</t>
  </si>
  <si>
    <t>D</t>
  </si>
  <si>
    <t>B26</t>
  </si>
  <si>
    <t>C22 C26</t>
  </si>
  <si>
    <t>B69</t>
  </si>
  <si>
    <t>LP 1588</t>
  </si>
  <si>
    <t>PC 17760</t>
  </si>
  <si>
    <t>C32</t>
  </si>
  <si>
    <t>AQ/3. 30631</t>
  </si>
  <si>
    <t>PC 17569</t>
  </si>
  <si>
    <t>B78</t>
  </si>
  <si>
    <t>F E57</t>
  </si>
  <si>
    <t>F2</t>
  </si>
  <si>
    <t>SOTON/O.Q. 3101309</t>
  </si>
  <si>
    <t>PC 17585</t>
  </si>
  <si>
    <t>PC 17580</t>
  </si>
  <si>
    <t>A18</t>
  </si>
  <si>
    <t>C106</t>
  </si>
  <si>
    <t>C.A. 15185</t>
  </si>
  <si>
    <t>PC 17755</t>
  </si>
  <si>
    <t>B51 B53 B55</t>
  </si>
  <si>
    <t>F.C.C. 13528</t>
  </si>
  <si>
    <t>PC 17759</t>
  </si>
  <si>
    <t>D10 D12</t>
  </si>
  <si>
    <t>F.C.C. 13540</t>
  </si>
  <si>
    <t>E60</t>
  </si>
  <si>
    <t>S.C./PARIS 2079</t>
  </si>
  <si>
    <t>E50</t>
  </si>
  <si>
    <t>SC/PARIS 2147</t>
  </si>
  <si>
    <t>E39 E41</t>
  </si>
  <si>
    <t>B52 B54 B56</t>
  </si>
  <si>
    <t>C39</t>
  </si>
  <si>
    <t>SC/PARIS 2159</t>
  </si>
  <si>
    <t>B24</t>
  </si>
  <si>
    <t>PC 17592</t>
  </si>
  <si>
    <t>D28</t>
  </si>
  <si>
    <t>C.A. 2673</t>
  </si>
  <si>
    <t>C.A. 30769</t>
  </si>
  <si>
    <t>B41</t>
  </si>
  <si>
    <t>C7</t>
  </si>
  <si>
    <t>D40</t>
  </si>
  <si>
    <t>SC/PARIS 2166</t>
  </si>
  <si>
    <t>D38</t>
  </si>
  <si>
    <t>A.5. 3236</t>
  </si>
  <si>
    <t>PC 17758</t>
  </si>
  <si>
    <t>C105</t>
  </si>
  <si>
    <t>SOTON/O.Q. 3101262</t>
  </si>
  <si>
    <t>Kelly</t>
  </si>
  <si>
    <t xml:space="preserve"> Mr. James</t>
  </si>
  <si>
    <t>Wilkes</t>
  </si>
  <si>
    <t xml:space="preserve"> Mrs. James (Ellen Needs)</t>
  </si>
  <si>
    <t>Myles</t>
  </si>
  <si>
    <t xml:space="preserve"> Mr. Thomas Francis</t>
  </si>
  <si>
    <t>Wirz</t>
  </si>
  <si>
    <t xml:space="preserve"> Mr. Albert</t>
  </si>
  <si>
    <t>Hirvonen</t>
  </si>
  <si>
    <t xml:space="preserve"> Mrs. Alexander (Helga E Lindqvist)</t>
  </si>
  <si>
    <t>Svensson</t>
  </si>
  <si>
    <t xml:space="preserve"> Mr. Johan Cervin</t>
  </si>
  <si>
    <t>Connolly</t>
  </si>
  <si>
    <t xml:space="preserve"> Miss. Kate</t>
  </si>
  <si>
    <t>Caldwell</t>
  </si>
  <si>
    <t xml:space="preserve"> Mr. Albert Francis</t>
  </si>
  <si>
    <t>Abrahim</t>
  </si>
  <si>
    <t xml:space="preserve"> Mrs. Joseph (Sophie Halaut Easu)</t>
  </si>
  <si>
    <t>Davies</t>
  </si>
  <si>
    <t xml:space="preserve"> Mr. John Samuel</t>
  </si>
  <si>
    <t>Ilieff</t>
  </si>
  <si>
    <t xml:space="preserve"> Mr. Ylio</t>
  </si>
  <si>
    <t>Jones</t>
  </si>
  <si>
    <t xml:space="preserve"> Mr. Charles Cresson</t>
  </si>
  <si>
    <t>Snyder</t>
  </si>
  <si>
    <t xml:space="preserve"> Mrs. John Pillsbury (Nelle Stevenson)</t>
  </si>
  <si>
    <t>Howard</t>
  </si>
  <si>
    <t xml:space="preserve"> Mr. Benjamin</t>
  </si>
  <si>
    <t>Chaffee</t>
  </si>
  <si>
    <t xml:space="preserve"> Mrs. Herbert Fuller (Carrie Constance Toogood)</t>
  </si>
  <si>
    <t>del Carlo</t>
  </si>
  <si>
    <t xml:space="preserve"> Mrs. Sebastiano (Argenia Genovesi)</t>
  </si>
  <si>
    <t>Keane</t>
  </si>
  <si>
    <t xml:space="preserve"> Mr. Daniel</t>
  </si>
  <si>
    <t>Assaf</t>
  </si>
  <si>
    <t xml:space="preserve"> Mr. Gerios</t>
  </si>
  <si>
    <t>Ilmakangas</t>
  </si>
  <si>
    <t xml:space="preserve"> Miss. Ida Livija</t>
  </si>
  <si>
    <t>Assaf Khalil</t>
  </si>
  <si>
    <t xml:space="preserve"> Mrs. Mariana (Miriam")"</t>
  </si>
  <si>
    <t>Rothschild</t>
  </si>
  <si>
    <t xml:space="preserve"> Mr. Martin</t>
  </si>
  <si>
    <t>Olsen</t>
  </si>
  <si>
    <t xml:space="preserve"> Master. Artur Karl</t>
  </si>
  <si>
    <t>Flegenheim</t>
  </si>
  <si>
    <t xml:space="preserve"> Mrs. Alfred (Antoinette)</t>
  </si>
  <si>
    <t>Williams</t>
  </si>
  <si>
    <t xml:space="preserve"> Mr. Richard Norris II</t>
  </si>
  <si>
    <t>Ryerson</t>
  </si>
  <si>
    <t xml:space="preserve"> Mrs. Arthur Larned (Emily Maria Borie)</t>
  </si>
  <si>
    <t>Robins</t>
  </si>
  <si>
    <t xml:space="preserve"> Mr. Alexander A</t>
  </si>
  <si>
    <t>Ostby</t>
  </si>
  <si>
    <t xml:space="preserve"> Miss. Helene Ragnhild</t>
  </si>
  <si>
    <t>Daher</t>
  </si>
  <si>
    <t xml:space="preserve"> Mr. Shedid</t>
  </si>
  <si>
    <t>Brady</t>
  </si>
  <si>
    <t xml:space="preserve"> Mr. John Bertram</t>
  </si>
  <si>
    <t>Samaan</t>
  </si>
  <si>
    <t xml:space="preserve"> Mr. Elias</t>
  </si>
  <si>
    <t>Louch</t>
  </si>
  <si>
    <t xml:space="preserve"> Mr. Charles Alexander</t>
  </si>
  <si>
    <t>Jefferys</t>
  </si>
  <si>
    <t xml:space="preserve"> Mr. Clifford Thomas</t>
  </si>
  <si>
    <t>Dean</t>
  </si>
  <si>
    <t xml:space="preserve"> Mrs. Bertram (Eva Georgetta Light)</t>
  </si>
  <si>
    <t>Johnston</t>
  </si>
  <si>
    <t xml:space="preserve"> Mrs. Andrew G (Elizabeth Lily" Watson)"</t>
  </si>
  <si>
    <t>Mock</t>
  </si>
  <si>
    <t xml:space="preserve"> Mr. Philipp Edmund</t>
  </si>
  <si>
    <t>Katavelas</t>
  </si>
  <si>
    <t xml:space="preserve"> Mr. Vassilios (Catavelas Vassilios")"</t>
  </si>
  <si>
    <t>Roth</t>
  </si>
  <si>
    <t xml:space="preserve"> Miss. Sarah A</t>
  </si>
  <si>
    <t>Cacic</t>
  </si>
  <si>
    <t xml:space="preserve"> Miss. Manda</t>
  </si>
  <si>
    <t>Sap</t>
  </si>
  <si>
    <t xml:space="preserve"> Mr. Julius</t>
  </si>
  <si>
    <t>Hee</t>
  </si>
  <si>
    <t xml:space="preserve"> Mr. Ling</t>
  </si>
  <si>
    <t>Karun</t>
  </si>
  <si>
    <t xml:space="preserve"> Mr. Franz</t>
  </si>
  <si>
    <t>Franklin</t>
  </si>
  <si>
    <t xml:space="preserve"> Mr. Thomas Parham</t>
  </si>
  <si>
    <t>Goldsmith</t>
  </si>
  <si>
    <t xml:space="preserve"> Mr. Nathan</t>
  </si>
  <si>
    <t>Corbett</t>
  </si>
  <si>
    <t xml:space="preserve"> Mrs. Walter H (Irene Colvin)</t>
  </si>
  <si>
    <t>Kimball</t>
  </si>
  <si>
    <t xml:space="preserve"> Mrs. Edwin Nelson Jr (Gertrude Parsons)</t>
  </si>
  <si>
    <t>Peltomaki</t>
  </si>
  <si>
    <t xml:space="preserve"> Mr. Nikolai Johannes</t>
  </si>
  <si>
    <t>Chevre</t>
  </si>
  <si>
    <t xml:space="preserve"> Mr. Paul Romaine</t>
  </si>
  <si>
    <t>Shaughnessy</t>
  </si>
  <si>
    <t xml:space="preserve"> Mr. Patrick</t>
  </si>
  <si>
    <t>Bucknell</t>
  </si>
  <si>
    <t xml:space="preserve"> Mrs. William Robert (Emma Eliza Ward)</t>
  </si>
  <si>
    <t>Coutts</t>
  </si>
  <si>
    <t xml:space="preserve"> Mrs. William (Winnie Minnie" Treanor)"</t>
  </si>
  <si>
    <t>Smith</t>
  </si>
  <si>
    <t xml:space="preserve"> Mr. Lucien Philip</t>
  </si>
  <si>
    <t>Pulbaum</t>
  </si>
  <si>
    <t>Hocking</t>
  </si>
  <si>
    <t xml:space="preserve"> Miss. Ellen Nellie""</t>
  </si>
  <si>
    <t>Fortune</t>
  </si>
  <si>
    <t xml:space="preserve"> Miss. Ethel Flora</t>
  </si>
  <si>
    <t>Mangiavacchi</t>
  </si>
  <si>
    <t xml:space="preserve"> Mr. Serafino Emilio</t>
  </si>
  <si>
    <t>Rice</t>
  </si>
  <si>
    <t xml:space="preserve"> Master. Albert</t>
  </si>
  <si>
    <t>Cor</t>
  </si>
  <si>
    <t xml:space="preserve"> Mr. Bartol</t>
  </si>
  <si>
    <t>Abelseth</t>
  </si>
  <si>
    <t xml:space="preserve"> Mr. Olaus Jorgensen</t>
  </si>
  <si>
    <t>Davison</t>
  </si>
  <si>
    <t xml:space="preserve"> Mr. Thomas Henry</t>
  </si>
  <si>
    <t>Chaudanson</t>
  </si>
  <si>
    <t xml:space="preserve"> Miss. Victorine</t>
  </si>
  <si>
    <t>Dika</t>
  </si>
  <si>
    <t xml:space="preserve"> Mr. Mirko</t>
  </si>
  <si>
    <t>McCrae</t>
  </si>
  <si>
    <t xml:space="preserve"> Mr. Arthur Gordon</t>
  </si>
  <si>
    <t>Bjorklund</t>
  </si>
  <si>
    <t xml:space="preserve"> Mr. Ernst Herbert</t>
  </si>
  <si>
    <t>Bradley</t>
  </si>
  <si>
    <t xml:space="preserve"> Miss. Bridget Delia</t>
  </si>
  <si>
    <t xml:space="preserve"> Master. John Borie</t>
  </si>
  <si>
    <t>Corey</t>
  </si>
  <si>
    <t xml:space="preserve"> Mrs. Percy C (Mary Phyllis Elizabeth Miller)</t>
  </si>
  <si>
    <t>Burns</t>
  </si>
  <si>
    <t xml:space="preserve"> Miss. Mary Delia</t>
  </si>
  <si>
    <t>Moore</t>
  </si>
  <si>
    <t xml:space="preserve"> Mr. Clarence Bloomfield</t>
  </si>
  <si>
    <t>Tucker</t>
  </si>
  <si>
    <t xml:space="preserve"> Mr. Gilbert Milligan Jr</t>
  </si>
  <si>
    <t xml:space="preserve"> Mrs. Mark (Mary McDougald)</t>
  </si>
  <si>
    <t>Mulvihill</t>
  </si>
  <si>
    <t xml:space="preserve"> Miss. Bertha E</t>
  </si>
  <si>
    <t>Minkoff</t>
  </si>
  <si>
    <t xml:space="preserve"> Mr. Lazar</t>
  </si>
  <si>
    <t>Nieminen</t>
  </si>
  <si>
    <t xml:space="preserve"> Miss. Manta Josefina</t>
  </si>
  <si>
    <t>Ovies y Rodriguez</t>
  </si>
  <si>
    <t xml:space="preserve"> Mr. Servando</t>
  </si>
  <si>
    <t>Geiger</t>
  </si>
  <si>
    <t xml:space="preserve"> Miss. Amalie</t>
  </si>
  <si>
    <t>Keeping</t>
  </si>
  <si>
    <t xml:space="preserve"> Mr. Edwin</t>
  </si>
  <si>
    <t>Miles</t>
  </si>
  <si>
    <t xml:space="preserve"> Mr. Frank</t>
  </si>
  <si>
    <t>Cornell</t>
  </si>
  <si>
    <t xml:space="preserve"> Mrs. Robert Clifford (Malvina Helen Lamson)</t>
  </si>
  <si>
    <t>Aldworth</t>
  </si>
  <si>
    <t xml:space="preserve"> Mr. Charles Augustus</t>
  </si>
  <si>
    <t>Doyle</t>
  </si>
  <si>
    <t xml:space="preserve"> Miss. Elizabeth</t>
  </si>
  <si>
    <t>Boulos</t>
  </si>
  <si>
    <t xml:space="preserve"> Master. Akar</t>
  </si>
  <si>
    <t>Straus</t>
  </si>
  <si>
    <t xml:space="preserve"> Mr. Isidor</t>
  </si>
  <si>
    <t>Case</t>
  </si>
  <si>
    <t xml:space="preserve"> Mr. Howard Brown</t>
  </si>
  <si>
    <t>Demetri</t>
  </si>
  <si>
    <t xml:space="preserve"> Mr. Marinko</t>
  </si>
  <si>
    <t>Lamb</t>
  </si>
  <si>
    <t xml:space="preserve"> Mr. John Joseph</t>
  </si>
  <si>
    <t>Khalil</t>
  </si>
  <si>
    <t xml:space="preserve"> Mr. Betros</t>
  </si>
  <si>
    <t>Barry</t>
  </si>
  <si>
    <t xml:space="preserve"> Miss. Julia</t>
  </si>
  <si>
    <t>Badman</t>
  </si>
  <si>
    <t xml:space="preserve"> Miss. Emily Louisa</t>
  </si>
  <si>
    <t>O'Donoghue</t>
  </si>
  <si>
    <t xml:space="preserve"> Ms. Bridget</t>
  </si>
  <si>
    <t>Wells</t>
  </si>
  <si>
    <t xml:space="preserve"> Master. Ralph Lester</t>
  </si>
  <si>
    <t>Dyker</t>
  </si>
  <si>
    <t xml:space="preserve"> Mrs. Adolf Fredrik (Anna Elisabeth Judith Andersson)</t>
  </si>
  <si>
    <t>Pedersen</t>
  </si>
  <si>
    <t xml:space="preserve"> Mr. Olaf</t>
  </si>
  <si>
    <t>Davidson</t>
  </si>
  <si>
    <t xml:space="preserve"> Mrs. Thornton (Orian Hays)</t>
  </si>
  <si>
    <t>Guest</t>
  </si>
  <si>
    <t xml:space="preserve"> Mr. Robert</t>
  </si>
  <si>
    <t>Birnbaum</t>
  </si>
  <si>
    <t xml:space="preserve"> Mr. Jakob</t>
  </si>
  <si>
    <t>Tenglin</t>
  </si>
  <si>
    <t xml:space="preserve"> Mr. Gunnar Isidor</t>
  </si>
  <si>
    <t>Cavendish</t>
  </si>
  <si>
    <t xml:space="preserve"> Mrs. Tyrell William (Julia Florence Siegel)</t>
  </si>
  <si>
    <t>Makinen</t>
  </si>
  <si>
    <t xml:space="preserve"> Mr. Kalle Edvard</t>
  </si>
  <si>
    <t>Braf</t>
  </si>
  <si>
    <t xml:space="preserve"> Miss. Elin Ester Maria</t>
  </si>
  <si>
    <t>Nancarrow</t>
  </si>
  <si>
    <t xml:space="preserve"> Mr. William Henry</t>
  </si>
  <si>
    <t>Stengel</t>
  </si>
  <si>
    <t xml:space="preserve"> Mrs. Charles Emil Henry (Annie May Morris)</t>
  </si>
  <si>
    <t>Weisz</t>
  </si>
  <si>
    <t xml:space="preserve"> Mr. Leopold</t>
  </si>
  <si>
    <t>Foley</t>
  </si>
  <si>
    <t xml:space="preserve"> Mr. William</t>
  </si>
  <si>
    <t>Johansson Palmquist</t>
  </si>
  <si>
    <t xml:space="preserve"> Mr. Oskar Leander</t>
  </si>
  <si>
    <t>Thomas</t>
  </si>
  <si>
    <t xml:space="preserve"> Mrs. Alexander (Thamine Thelma")"</t>
  </si>
  <si>
    <t>Holthen</t>
  </si>
  <si>
    <t xml:space="preserve"> Mr. Johan Martin</t>
  </si>
  <si>
    <t>Buckley</t>
  </si>
  <si>
    <t>Ryan</t>
  </si>
  <si>
    <t xml:space="preserve"> Mr. Edward</t>
  </si>
  <si>
    <t>Willer</t>
  </si>
  <si>
    <t xml:space="preserve"> Mr. Aaron (Abi Weller")"</t>
  </si>
  <si>
    <t>Swane</t>
  </si>
  <si>
    <t xml:space="preserve"> Mr. George</t>
  </si>
  <si>
    <t>Stanton</t>
  </si>
  <si>
    <t xml:space="preserve"> Mr. Samuel Ward</t>
  </si>
  <si>
    <t>Shine</t>
  </si>
  <si>
    <t xml:space="preserve"> Miss. Ellen Natalia</t>
  </si>
  <si>
    <t>Evans</t>
  </si>
  <si>
    <t xml:space="preserve"> Miss. Edith Corse</t>
  </si>
  <si>
    <t xml:space="preserve"> Miss. Katherine</t>
  </si>
  <si>
    <t xml:space="preserve"> Mrs. Isidor (Rosalie Ida Blun)</t>
  </si>
  <si>
    <t>Chronopoulos</t>
  </si>
  <si>
    <t xml:space="preserve"> Mr. Demetrios</t>
  </si>
  <si>
    <t xml:space="preserve"> Mr. John</t>
  </si>
  <si>
    <t>Sandstrom</t>
  </si>
  <si>
    <t xml:space="preserve"> Miss. Beatrice Irene</t>
  </si>
  <si>
    <t>Beattie</t>
  </si>
  <si>
    <t xml:space="preserve"> Mr. Thomson</t>
  </si>
  <si>
    <t>Chapman</t>
  </si>
  <si>
    <t xml:space="preserve"> Mrs. John Henry (Sara Elizabeth Lawry)</t>
  </si>
  <si>
    <t>Watt</t>
  </si>
  <si>
    <t xml:space="preserve"> Miss. Bertha J</t>
  </si>
  <si>
    <t>Kiernan</t>
  </si>
  <si>
    <t>Schabert</t>
  </si>
  <si>
    <t xml:space="preserve"> Mrs. Paul (Emma Mock)</t>
  </si>
  <si>
    <t>Carver</t>
  </si>
  <si>
    <t xml:space="preserve"> Mr. Alfred John</t>
  </si>
  <si>
    <t>Kennedy</t>
  </si>
  <si>
    <t>Cribb</t>
  </si>
  <si>
    <t xml:space="preserve"> Miss. Laura Alice</t>
  </si>
  <si>
    <t>Brobeck</t>
  </si>
  <si>
    <t xml:space="preserve"> Mr. Karl Rudolf</t>
  </si>
  <si>
    <t>McCoy</t>
  </si>
  <si>
    <t xml:space="preserve"> Miss. Alicia</t>
  </si>
  <si>
    <t>Bowenur</t>
  </si>
  <si>
    <t xml:space="preserve"> Mr. Solomon</t>
  </si>
  <si>
    <t>Petersen</t>
  </si>
  <si>
    <t xml:space="preserve"> Mr. Marius</t>
  </si>
  <si>
    <t>Spinner</t>
  </si>
  <si>
    <t xml:space="preserve"> Mr. Henry John</t>
  </si>
  <si>
    <t>Gracie</t>
  </si>
  <si>
    <t xml:space="preserve"> Col. Archibald IV</t>
  </si>
  <si>
    <t>Lefebre</t>
  </si>
  <si>
    <t xml:space="preserve"> Mrs. Frank (Frances)</t>
  </si>
  <si>
    <t xml:space="preserve"> Mr. Charles P</t>
  </si>
  <si>
    <t>Dintcheff</t>
  </si>
  <si>
    <t xml:space="preserve"> Mr. Valtcho</t>
  </si>
  <si>
    <t>Carlsson</t>
  </si>
  <si>
    <t xml:space="preserve"> Mr. Carl Robert</t>
  </si>
  <si>
    <t>Zakarian</t>
  </si>
  <si>
    <t xml:space="preserve"> Mr. Mapriededer</t>
  </si>
  <si>
    <t>Schmidt</t>
  </si>
  <si>
    <t xml:space="preserve"> Mr. August</t>
  </si>
  <si>
    <t>Drapkin</t>
  </si>
  <si>
    <t xml:space="preserve"> Miss. Jennie</t>
  </si>
  <si>
    <t>Goodwin</t>
  </si>
  <si>
    <t xml:space="preserve"> Mr. Charles Frederick</t>
  </si>
  <si>
    <t xml:space="preserve"> Miss. Jessie Allis</t>
  </si>
  <si>
    <t>Daniels</t>
  </si>
  <si>
    <t xml:space="preserve"> Miss. Sarah</t>
  </si>
  <si>
    <t xml:space="preserve"> Mr. Arthur Larned</t>
  </si>
  <si>
    <t>Beauchamp</t>
  </si>
  <si>
    <t xml:space="preserve"> Mr. Henry James</t>
  </si>
  <si>
    <t>Lindeberg-Lind</t>
  </si>
  <si>
    <t xml:space="preserve"> Mr. Erik Gustaf (Mr Edward Lingrey")"</t>
  </si>
  <si>
    <t>Vander Planke</t>
  </si>
  <si>
    <t>Hilliard</t>
  </si>
  <si>
    <t xml:space="preserve"> Mr. Herbert Henry</t>
  </si>
  <si>
    <t xml:space="preserve"> Mr. Evan</t>
  </si>
  <si>
    <t>Crafton</t>
  </si>
  <si>
    <t>Lahtinen</t>
  </si>
  <si>
    <t xml:space="preserve"> Rev. William</t>
  </si>
  <si>
    <t>Earnshaw</t>
  </si>
  <si>
    <t xml:space="preserve"> Mrs. Boulton (Olive Potter)</t>
  </si>
  <si>
    <t>Matinoff</t>
  </si>
  <si>
    <t xml:space="preserve"> Mr. Nicola</t>
  </si>
  <si>
    <t>Storey</t>
  </si>
  <si>
    <t xml:space="preserve"> Mr. Thomas</t>
  </si>
  <si>
    <t>Klasen</t>
  </si>
  <si>
    <t xml:space="preserve"> Mrs. (Hulda Kristina Eugenia Lofqvist)</t>
  </si>
  <si>
    <t>Asplund</t>
  </si>
  <si>
    <t xml:space="preserve"> Master. Filip Oscar</t>
  </si>
  <si>
    <t>Duquemin</t>
  </si>
  <si>
    <t xml:space="preserve"> Mr. Joseph</t>
  </si>
  <si>
    <t>Bird</t>
  </si>
  <si>
    <t xml:space="preserve"> Miss. Ellen</t>
  </si>
  <si>
    <t>Lundin</t>
  </si>
  <si>
    <t xml:space="preserve"> Miss. Olga Elida</t>
  </si>
  <si>
    <t>Borebank</t>
  </si>
  <si>
    <t xml:space="preserve"> Mr. John James</t>
  </si>
  <si>
    <t>Peacock</t>
  </si>
  <si>
    <t xml:space="preserve"> Mrs. Benjamin (Edith Nile)</t>
  </si>
  <si>
    <t>Smyth</t>
  </si>
  <si>
    <t>Touma</t>
  </si>
  <si>
    <t xml:space="preserve"> Master. Georges Youssef</t>
  </si>
  <si>
    <t>Wright</t>
  </si>
  <si>
    <t xml:space="preserve"> Miss. Marion</t>
  </si>
  <si>
    <t>Pearce</t>
  </si>
  <si>
    <t xml:space="preserve"> Mr. Ernest</t>
  </si>
  <si>
    <t>Peruschitz</t>
  </si>
  <si>
    <t xml:space="preserve"> Rev. Joseph Maria</t>
  </si>
  <si>
    <t>Kink-Heilmann</t>
  </si>
  <si>
    <t xml:space="preserve"> Mrs. Anton (Luise Heilmann)</t>
  </si>
  <si>
    <t>Brandeis</t>
  </si>
  <si>
    <t xml:space="preserve"> Mr. Emil</t>
  </si>
  <si>
    <t>Ford</t>
  </si>
  <si>
    <t xml:space="preserve"> Mr. Edward Watson</t>
  </si>
  <si>
    <t>Cassebeer</t>
  </si>
  <si>
    <t xml:space="preserve"> Mrs. Henry Arthur Jr (Eleanor Genevieve Fosdick)</t>
  </si>
  <si>
    <t>Hellstrom</t>
  </si>
  <si>
    <t xml:space="preserve"> Miss. Hilda Maria</t>
  </si>
  <si>
    <t>Lithman</t>
  </si>
  <si>
    <t xml:space="preserve"> Mr. Simon</t>
  </si>
  <si>
    <t xml:space="preserve"> Mr. Ortin</t>
  </si>
  <si>
    <t xml:space="preserve"> Mr. Adolf Fredrik</t>
  </si>
  <si>
    <t>Torfa</t>
  </si>
  <si>
    <t xml:space="preserve"> Mr. Assad</t>
  </si>
  <si>
    <t xml:space="preserve"> Mr. Carl Oscar Vilhelm Gustafsson</t>
  </si>
  <si>
    <t>Brown</t>
  </si>
  <si>
    <t xml:space="preserve"> Miss. Edith Eileen</t>
  </si>
  <si>
    <t>Sincock</t>
  </si>
  <si>
    <t xml:space="preserve"> Miss. Maude</t>
  </si>
  <si>
    <t xml:space="preserve"> Mr. Charles Emil Henry</t>
  </si>
  <si>
    <t>Becker</t>
  </si>
  <si>
    <t xml:space="preserve"> Mrs. Allen Oliver (Nellie E Baumgardner)</t>
  </si>
  <si>
    <t>Compton</t>
  </si>
  <si>
    <t xml:space="preserve"> Mrs. Alexander Taylor (Mary Eliza Ingersoll)</t>
  </si>
  <si>
    <t>McCrie</t>
  </si>
  <si>
    <t xml:space="preserve"> Mr. James Matthew</t>
  </si>
  <si>
    <t xml:space="preserve"> Mr. Alexander Taylor Jr</t>
  </si>
  <si>
    <t>Marvin</t>
  </si>
  <si>
    <t xml:space="preserve"> Mrs. Daniel Warner (Mary Graham Carmichael Farquarson)</t>
  </si>
  <si>
    <t>Lane</t>
  </si>
  <si>
    <t>Douglas</t>
  </si>
  <si>
    <t xml:space="preserve"> Mrs. Frederick Charles (Mary Helene Baxter)</t>
  </si>
  <si>
    <t>Maybery</t>
  </si>
  <si>
    <t xml:space="preserve"> Mr. Frank Hubert</t>
  </si>
  <si>
    <t>Phillips</t>
  </si>
  <si>
    <t xml:space="preserve"> Miss. Alice Frances Louisa</t>
  </si>
  <si>
    <t>Sage</t>
  </si>
  <si>
    <t xml:space="preserve"> Miss. Ada</t>
  </si>
  <si>
    <t>Veal</t>
  </si>
  <si>
    <t>Angle</t>
  </si>
  <si>
    <t xml:space="preserve"> Mr. William A</t>
  </si>
  <si>
    <t>Salomon</t>
  </si>
  <si>
    <t xml:space="preserve"> Mr. Abraham L</t>
  </si>
  <si>
    <t>van Billiard</t>
  </si>
  <si>
    <t xml:space="preserve"> Master. Walter John</t>
  </si>
  <si>
    <t>Lingane</t>
  </si>
  <si>
    <t>Drew</t>
  </si>
  <si>
    <t xml:space="preserve"> Master. Marshall Brines</t>
  </si>
  <si>
    <t>Karlsson</t>
  </si>
  <si>
    <t xml:space="preserve"> Mr. Julius Konrad Eugen</t>
  </si>
  <si>
    <t>Spedden</t>
  </si>
  <si>
    <t xml:space="preserve"> Master. Robert Douglas</t>
  </si>
  <si>
    <t>Nilsson</t>
  </si>
  <si>
    <t xml:space="preserve"> Miss. Berta Olivia</t>
  </si>
  <si>
    <t>Baimbrigge</t>
  </si>
  <si>
    <t xml:space="preserve"> Mr. Charles Robert</t>
  </si>
  <si>
    <t>Rasmussen</t>
  </si>
  <si>
    <t xml:space="preserve"> Mrs. (Lena Jacobsen Solvang)</t>
  </si>
  <si>
    <t>Murphy</t>
  </si>
  <si>
    <t xml:space="preserve"> Miss. Nora</t>
  </si>
  <si>
    <t>Danbom</t>
  </si>
  <si>
    <t xml:space="preserve"> Master. Gilbert Sigvard Emanuel</t>
  </si>
  <si>
    <t>Astor</t>
  </si>
  <si>
    <t xml:space="preserve"> Col. John Jacob</t>
  </si>
  <si>
    <t>Quick</t>
  </si>
  <si>
    <t xml:space="preserve"> Miss. Winifred Vera</t>
  </si>
  <si>
    <t>Andrew</t>
  </si>
  <si>
    <t xml:space="preserve"> Mr. Frank Thomas</t>
  </si>
  <si>
    <t>Omont</t>
  </si>
  <si>
    <t xml:space="preserve"> Mr. Alfred Fernand</t>
  </si>
  <si>
    <t>McGowan</t>
  </si>
  <si>
    <t>Collett</t>
  </si>
  <si>
    <t xml:space="preserve"> Mr. Sidney C Stuart</t>
  </si>
  <si>
    <t>Rosenbaum</t>
  </si>
  <si>
    <t xml:space="preserve"> Miss. Edith Louise</t>
  </si>
  <si>
    <t>Delalic</t>
  </si>
  <si>
    <t xml:space="preserve"> Mr. Redjo</t>
  </si>
  <si>
    <t>Andersen</t>
  </si>
  <si>
    <t xml:space="preserve"> Mr. Albert Karvin</t>
  </si>
  <si>
    <t>Finoli</t>
  </si>
  <si>
    <t xml:space="preserve"> Mr. Luigi</t>
  </si>
  <si>
    <t>Deacon</t>
  </si>
  <si>
    <t xml:space="preserve"> Mr. Percy William</t>
  </si>
  <si>
    <t xml:space="preserve"> Mrs. Benjamin (Ellen Truelove Arman)</t>
  </si>
  <si>
    <t>Andersson</t>
  </si>
  <si>
    <t xml:space="preserve"> Miss. Ida Augusta Margareta</t>
  </si>
  <si>
    <t>Head</t>
  </si>
  <si>
    <t xml:space="preserve"> Mr. Christopher</t>
  </si>
  <si>
    <t>Mahon</t>
  </si>
  <si>
    <t>Wick</t>
  </si>
  <si>
    <t xml:space="preserve"> Mr. George Dennick</t>
  </si>
  <si>
    <t>Widener</t>
  </si>
  <si>
    <t xml:space="preserve"> Mrs. George Dunton (Eleanor Elkins)</t>
  </si>
  <si>
    <t>Thomson</t>
  </si>
  <si>
    <t xml:space="preserve"> Mr. Alexander Morrison</t>
  </si>
  <si>
    <t>Duran y More</t>
  </si>
  <si>
    <t xml:space="preserve"> Miss. Florentina</t>
  </si>
  <si>
    <t>Reynolds</t>
  </si>
  <si>
    <t xml:space="preserve"> Mr. Harold J</t>
  </si>
  <si>
    <t>Cook</t>
  </si>
  <si>
    <t xml:space="preserve"> Mrs. (Selena Rogers)</t>
  </si>
  <si>
    <t xml:space="preserve"> Mr. Einar Gervasius</t>
  </si>
  <si>
    <t>Candee</t>
  </si>
  <si>
    <t xml:space="preserve"> Mrs. Edward (Helen Churchill Hungerford)</t>
  </si>
  <si>
    <t>Moubarek</t>
  </si>
  <si>
    <t xml:space="preserve"> Mrs. George (Omine Amenia" Alexander)"</t>
  </si>
  <si>
    <t xml:space="preserve"> Mr. Johan Charles</t>
  </si>
  <si>
    <t>McNeill</t>
  </si>
  <si>
    <t xml:space="preserve"> Miss. Bridget</t>
  </si>
  <si>
    <t>Everett</t>
  </si>
  <si>
    <t xml:space="preserve"> Mr. Thomas James</t>
  </si>
  <si>
    <t xml:space="preserve"> Mr. Samuel James Metcalfe</t>
  </si>
  <si>
    <t>Sweet</t>
  </si>
  <si>
    <t xml:space="preserve"> Mr. George Frederick</t>
  </si>
  <si>
    <t>Willard</t>
  </si>
  <si>
    <t xml:space="preserve"> Miss. Constance</t>
  </si>
  <si>
    <t>Wiklund</t>
  </si>
  <si>
    <t xml:space="preserve"> Mr. Karl Johan</t>
  </si>
  <si>
    <t>Linehan</t>
  </si>
  <si>
    <t xml:space="preserve"> Mr. Michael</t>
  </si>
  <si>
    <t>Cumings</t>
  </si>
  <si>
    <t xml:space="preserve"> Mr. John Bradley</t>
  </si>
  <si>
    <t>Vendel</t>
  </si>
  <si>
    <t xml:space="preserve"> Mr. Olof Edvin</t>
  </si>
  <si>
    <t>Warren</t>
  </si>
  <si>
    <t xml:space="preserve"> Mr. Frank Manley</t>
  </si>
  <si>
    <t>Baccos</t>
  </si>
  <si>
    <t xml:space="preserve"> Mr. Raffull</t>
  </si>
  <si>
    <t>Hiltunen</t>
  </si>
  <si>
    <t xml:space="preserve"> Miss. Marta</t>
  </si>
  <si>
    <t xml:space="preserve"> Mrs. Walter Donald (Mahala Dutton)</t>
  </si>
  <si>
    <t>Lindstrom</t>
  </si>
  <si>
    <t xml:space="preserve"> Mrs. Carl Johan (Sigrid Posse)</t>
  </si>
  <si>
    <t>Christy</t>
  </si>
  <si>
    <t xml:space="preserve"> Mrs. (Alice Frances)</t>
  </si>
  <si>
    <t xml:space="preserve"> Mr. Frederic Oakley</t>
  </si>
  <si>
    <t>Hyman</t>
  </si>
  <si>
    <t xml:space="preserve"> Mr. Abraham</t>
  </si>
  <si>
    <t xml:space="preserve"> Master. William Arthur Willie""</t>
  </si>
  <si>
    <t>Kenyon</t>
  </si>
  <si>
    <t xml:space="preserve"> Mr. Frederick R</t>
  </si>
  <si>
    <t>Karnes</t>
  </si>
  <si>
    <t xml:space="preserve"> Mrs. J Frank (Claire Bennett)</t>
  </si>
  <si>
    <t xml:space="preserve"> Mr. James Vivian</t>
  </si>
  <si>
    <t>Hold</t>
  </si>
  <si>
    <t xml:space="preserve"> Mrs. Stephen (Annie Margaret Hill)</t>
  </si>
  <si>
    <t xml:space="preserve"> Mrs. Betros (Zahie Maria" Elias)"</t>
  </si>
  <si>
    <t>West</t>
  </si>
  <si>
    <t xml:space="preserve"> Miss. Barbara J</t>
  </si>
  <si>
    <t>Abrahamsson</t>
  </si>
  <si>
    <t xml:space="preserve"> Mr. Abraham August Johannes</t>
  </si>
  <si>
    <t>Clark</t>
  </si>
  <si>
    <t xml:space="preserve"> Mr. Walter Miller</t>
  </si>
  <si>
    <t>Salander</t>
  </si>
  <si>
    <t>Wenzel</t>
  </si>
  <si>
    <t xml:space="preserve"> Mr. Linhart</t>
  </si>
  <si>
    <t>MacKay</t>
  </si>
  <si>
    <t xml:space="preserve"> Mr. George William</t>
  </si>
  <si>
    <t>Niklasson</t>
  </si>
  <si>
    <t xml:space="preserve"> Mr. Samuel</t>
  </si>
  <si>
    <t>Bentham</t>
  </si>
  <si>
    <t xml:space="preserve"> Miss. Lilian W</t>
  </si>
  <si>
    <t>Midtsjo</t>
  </si>
  <si>
    <t xml:space="preserve"> Mr. Karl Albert</t>
  </si>
  <si>
    <t>de Messemaeker</t>
  </si>
  <si>
    <t xml:space="preserve"> Mr. Guillaume Joseph</t>
  </si>
  <si>
    <t xml:space="preserve"> Mr. August Ferdinand</t>
  </si>
  <si>
    <t xml:space="preserve"> Mrs. Arthur Henry (Addie" Dart Trevaskis)"</t>
  </si>
  <si>
    <t xml:space="preserve"> Miss. Gertrud Emilia</t>
  </si>
  <si>
    <t>Portaluppi</t>
  </si>
  <si>
    <t xml:space="preserve"> Mr. Emilio Ilario Giuseppe</t>
  </si>
  <si>
    <t>Lyntakoff</t>
  </si>
  <si>
    <t xml:space="preserve"> Mr. Stanko</t>
  </si>
  <si>
    <t>Chisholm</t>
  </si>
  <si>
    <t xml:space="preserve"> Mr. Roderick Robert Crispin</t>
  </si>
  <si>
    <t xml:space="preserve"> Mr. Charles William</t>
  </si>
  <si>
    <t xml:space="preserve"> Miss. May Elizabeth</t>
  </si>
  <si>
    <t>Pokrnic</t>
  </si>
  <si>
    <t xml:space="preserve"> Mr. Mate</t>
  </si>
  <si>
    <t>McCaffry</t>
  </si>
  <si>
    <t>Fox</t>
  </si>
  <si>
    <t xml:space="preserve"> Mrs. Walter Miller (Virginia McDowell)</t>
  </si>
  <si>
    <t>Lennon</t>
  </si>
  <si>
    <t xml:space="preserve"> Miss. Mary</t>
  </si>
  <si>
    <t>Saade</t>
  </si>
  <si>
    <t xml:space="preserve"> Mr. Jean Nassr</t>
  </si>
  <si>
    <t>Bryhl</t>
  </si>
  <si>
    <t xml:space="preserve"> Miss. Dagmar Jenny Ingeborg </t>
  </si>
  <si>
    <t>Parker</t>
  </si>
  <si>
    <t xml:space="preserve"> Mr. Clifford Richard</t>
  </si>
  <si>
    <t>Faunthorpe</t>
  </si>
  <si>
    <t xml:space="preserve"> Mr. Harry</t>
  </si>
  <si>
    <t>Ware</t>
  </si>
  <si>
    <t>Oxenham</t>
  </si>
  <si>
    <t xml:space="preserve"> Mr. Percy Thomas</t>
  </si>
  <si>
    <t>Oreskovic</t>
  </si>
  <si>
    <t xml:space="preserve"> Miss. Jelka</t>
  </si>
  <si>
    <t xml:space="preserve"> Master. Alfred Edward</t>
  </si>
  <si>
    <t>Fleming</t>
  </si>
  <si>
    <t xml:space="preserve"> Miss. Honora</t>
  </si>
  <si>
    <t xml:space="preserve"> Miss. Maria Youssef</t>
  </si>
  <si>
    <t>Rosblom</t>
  </si>
  <si>
    <t xml:space="preserve"> Miss. Salli Helena</t>
  </si>
  <si>
    <t>Dennis</t>
  </si>
  <si>
    <t xml:space="preserve"> Mr. Charles (Charles Fardon)</t>
  </si>
  <si>
    <t xml:space="preserve"> Mr. John Pillsbury</t>
  </si>
  <si>
    <t>Mardirosian</t>
  </si>
  <si>
    <t xml:space="preserve"> Mr. Sarkis</t>
  </si>
  <si>
    <t xml:space="preserve"> Mr. Arthur</t>
  </si>
  <si>
    <t>Rheims</t>
  </si>
  <si>
    <t xml:space="preserve"> Mr. George Alexander Lucien</t>
  </si>
  <si>
    <t>Daly</t>
  </si>
  <si>
    <t xml:space="preserve"> Miss. Margaret Marcella Maggie""</t>
  </si>
  <si>
    <t>Nasr</t>
  </si>
  <si>
    <t xml:space="preserve"> Mr. Mustafa</t>
  </si>
  <si>
    <t>Dodge</t>
  </si>
  <si>
    <t xml:space="preserve"> Dr. Washington</t>
  </si>
  <si>
    <t>Wittevrongel</t>
  </si>
  <si>
    <t xml:space="preserve"> Mr. Camille</t>
  </si>
  <si>
    <t>Angheloff</t>
  </si>
  <si>
    <t xml:space="preserve"> Mr. Minko</t>
  </si>
  <si>
    <t>Laroche</t>
  </si>
  <si>
    <t xml:space="preserve"> Miss. Louise</t>
  </si>
  <si>
    <t xml:space="preserve"> Mr. Hanna</t>
  </si>
  <si>
    <t>Loring</t>
  </si>
  <si>
    <t xml:space="preserve"> Mr. Joseph Holland</t>
  </si>
  <si>
    <t>Johansson</t>
  </si>
  <si>
    <t xml:space="preserve"> Mr. Nils</t>
  </si>
  <si>
    <t>Olsson</t>
  </si>
  <si>
    <t xml:space="preserve"> Mr. Oscar Wilhelm</t>
  </si>
  <si>
    <t>Malachard</t>
  </si>
  <si>
    <t xml:space="preserve"> Mr. Noel</t>
  </si>
  <si>
    <t xml:space="preserve"> Mr. Escott Robert</t>
  </si>
  <si>
    <t xml:space="preserve"> Mr. Tome</t>
  </si>
  <si>
    <t>McCarthy</t>
  </si>
  <si>
    <t xml:space="preserve"> Miss. Catherine Katie""</t>
  </si>
  <si>
    <t>Crosby</t>
  </si>
  <si>
    <t xml:space="preserve"> Mrs. Edward Gifford (Catherine Elizabeth Halstead)</t>
  </si>
  <si>
    <t>Allison</t>
  </si>
  <si>
    <t xml:space="preserve"> Mr. Hudson Joshua Creighton</t>
  </si>
  <si>
    <t>Aks</t>
  </si>
  <si>
    <t xml:space="preserve"> Master. Philip Frank</t>
  </si>
  <si>
    <t>Hays</t>
  </si>
  <si>
    <t xml:space="preserve"> Mr. Charles Melville</t>
  </si>
  <si>
    <t>Hansen</t>
  </si>
  <si>
    <t xml:space="preserve"> Mrs. Claus Peter (Jennie L Howard)</t>
  </si>
  <si>
    <t xml:space="preserve"> Mr. Jego Grga</t>
  </si>
  <si>
    <t>Vartanian</t>
  </si>
  <si>
    <t xml:space="preserve"> Mr. David</t>
  </si>
  <si>
    <t>Sadowitz</t>
  </si>
  <si>
    <t>Carr</t>
  </si>
  <si>
    <t xml:space="preserve"> Miss. Jeannie</t>
  </si>
  <si>
    <t>White</t>
  </si>
  <si>
    <t xml:space="preserve"> Mrs. John Stuart (Ella Holmes)</t>
  </si>
  <si>
    <t>Hagardon</t>
  </si>
  <si>
    <t>Spencer</t>
  </si>
  <si>
    <t xml:space="preserve"> Mr. William Augustus</t>
  </si>
  <si>
    <t>Rogers</t>
  </si>
  <si>
    <t xml:space="preserve"> Mr. Reginald Harry</t>
  </si>
  <si>
    <t>Jonsson</t>
  </si>
  <si>
    <t xml:space="preserve"> Mr. Nils Hilding</t>
  </si>
  <si>
    <t xml:space="preserve"> Mr. Ernest Wilfred</t>
  </si>
  <si>
    <t xml:space="preserve"> Mr. Johan Samuel</t>
  </si>
  <si>
    <t>Krekorian</t>
  </si>
  <si>
    <t xml:space="preserve"> Mr. Neshan</t>
  </si>
  <si>
    <t>Nesson</t>
  </si>
  <si>
    <t xml:space="preserve"> Mr. Israel</t>
  </si>
  <si>
    <t>Rowe</t>
  </si>
  <si>
    <t xml:space="preserve"> Mr. Alfred G</t>
  </si>
  <si>
    <t>Kreuchen</t>
  </si>
  <si>
    <t xml:space="preserve"> Miss. Emilie</t>
  </si>
  <si>
    <t>Assam</t>
  </si>
  <si>
    <t xml:space="preserve"> Mr. Ali</t>
  </si>
  <si>
    <t xml:space="preserve"> Miss. Ruth Elizabeth</t>
  </si>
  <si>
    <t>Rosenshine</t>
  </si>
  <si>
    <t xml:space="preserve"> Mr. George (Mr George Thorne")"</t>
  </si>
  <si>
    <t>Clarke</t>
  </si>
  <si>
    <t xml:space="preserve"> Mr. Charles Valentine</t>
  </si>
  <si>
    <t>Enander</t>
  </si>
  <si>
    <t xml:space="preserve"> Mr. Ingvar</t>
  </si>
  <si>
    <t xml:space="preserve"> Mrs. John Morgan (Elizabeth Agnes Mary White) </t>
  </si>
  <si>
    <t>Dulles</t>
  </si>
  <si>
    <t xml:space="preserve"> Mr. William Crothers</t>
  </si>
  <si>
    <t xml:space="preserve"> Mr. Tannous</t>
  </si>
  <si>
    <t>Nakid</t>
  </si>
  <si>
    <t xml:space="preserve"> Mrs. Said (Waika Mary" Mowad)"</t>
  </si>
  <si>
    <t xml:space="preserve"> Mr. Ivan</t>
  </si>
  <si>
    <t>Maguire</t>
  </si>
  <si>
    <t xml:space="preserve"> Mr. John Edward</t>
  </si>
  <si>
    <t>de Brito</t>
  </si>
  <si>
    <t xml:space="preserve"> Mr. Jose Joaquim</t>
  </si>
  <si>
    <t>Elias</t>
  </si>
  <si>
    <t>Denbury</t>
  </si>
  <si>
    <t xml:space="preserve"> Mr. Herbert</t>
  </si>
  <si>
    <t>Betros</t>
  </si>
  <si>
    <t xml:space="preserve"> Master. Seman</t>
  </si>
  <si>
    <t>Fillbrook</t>
  </si>
  <si>
    <t xml:space="preserve"> Mr. Joseph Charles</t>
  </si>
  <si>
    <t>Lundstrom</t>
  </si>
  <si>
    <t xml:space="preserve"> Mr. Thure Edvin</t>
  </si>
  <si>
    <t xml:space="preserve"> Mr. John George</t>
  </si>
  <si>
    <t>Cardeza</t>
  </si>
  <si>
    <t xml:space="preserve"> Mrs. James Warburton Martinez (Charlotte Wardle Drake)</t>
  </si>
  <si>
    <t xml:space="preserve"> Master. James William</t>
  </si>
  <si>
    <t xml:space="preserve"> Miss. Karen Marie</t>
  </si>
  <si>
    <t>Botsford</t>
  </si>
  <si>
    <t xml:space="preserve"> Mr. William Hull</t>
  </si>
  <si>
    <t>Whabee</t>
  </si>
  <si>
    <t xml:space="preserve"> Mrs. George Joseph (Shawneene Abi-Saab)</t>
  </si>
  <si>
    <t>Giles</t>
  </si>
  <si>
    <t xml:space="preserve"> Mr. Ralph</t>
  </si>
  <si>
    <t>Walcroft</t>
  </si>
  <si>
    <t xml:space="preserve"> Miss. Nellie</t>
  </si>
  <si>
    <t>Greenfield</t>
  </si>
  <si>
    <t xml:space="preserve"> Mrs. Leo David (Blanche Strouse)</t>
  </si>
  <si>
    <t>Stokes</t>
  </si>
  <si>
    <t xml:space="preserve"> Mr. Philip Joseph</t>
  </si>
  <si>
    <t>Dibden</t>
  </si>
  <si>
    <t>Herman</t>
  </si>
  <si>
    <t xml:space="preserve"> Miss. Elizabeth Gladys Millvina""</t>
  </si>
  <si>
    <t>Julian</t>
  </si>
  <si>
    <t xml:space="preserve"> Mr. Henry Forbes</t>
  </si>
  <si>
    <t xml:space="preserve"> Mrs. John Murray (Caroline Lane Lamson)</t>
  </si>
  <si>
    <t>Lockyer</t>
  </si>
  <si>
    <t>O'Keefe</t>
  </si>
  <si>
    <t>Lindell</t>
  </si>
  <si>
    <t xml:space="preserve"> Mrs. Edvard Bengtsson (Elin Gerda Persson)</t>
  </si>
  <si>
    <t xml:space="preserve"> Master. William Henry</t>
  </si>
  <si>
    <t>Mallet</t>
  </si>
  <si>
    <t xml:space="preserve"> Mrs. Albert (Antoinette Magnin)</t>
  </si>
  <si>
    <t xml:space="preserve"> Mrs. John James (Florence Louise Long)</t>
  </si>
  <si>
    <t>Strilic</t>
  </si>
  <si>
    <t>Harder</t>
  </si>
  <si>
    <t xml:space="preserve"> Mrs. George Achilles (Dorothy Annan)</t>
  </si>
  <si>
    <t xml:space="preserve"> Mrs. John (Annie Bullen)</t>
  </si>
  <si>
    <t>Caram</t>
  </si>
  <si>
    <t>Riihivouri</t>
  </si>
  <si>
    <t xml:space="preserve"> Miss. Susanna Juhantytar Sanni""</t>
  </si>
  <si>
    <t>Gibson</t>
  </si>
  <si>
    <t xml:space="preserve"> Mrs. Leonard (Pauline C Boeson)</t>
  </si>
  <si>
    <t>Pallas y Castello</t>
  </si>
  <si>
    <t xml:space="preserve"> Mr. Emilio</t>
  </si>
  <si>
    <t xml:space="preserve"> Mr. Edgar</t>
  </si>
  <si>
    <t>Wilson</t>
  </si>
  <si>
    <t xml:space="preserve"> Miss. Helen Alice</t>
  </si>
  <si>
    <t>Ismay</t>
  </si>
  <si>
    <t xml:space="preserve"> Mr. Joseph Bruce</t>
  </si>
  <si>
    <t>Harbeck</t>
  </si>
  <si>
    <t xml:space="preserve"> Mr. William H</t>
  </si>
  <si>
    <t xml:space="preserve"> Mrs. Washington (Ruth Vidaver)</t>
  </si>
  <si>
    <t>Bowen</t>
  </si>
  <si>
    <t xml:space="preserve"> Miss. Grace Scott</t>
  </si>
  <si>
    <t>Kink</t>
  </si>
  <si>
    <t xml:space="preserve"> Miss. Maria</t>
  </si>
  <si>
    <t>Cotterill</t>
  </si>
  <si>
    <t xml:space="preserve"> Mr. Henry Harry""</t>
  </si>
  <si>
    <t>Hipkins</t>
  </si>
  <si>
    <t xml:space="preserve"> Mr. William Edward</t>
  </si>
  <si>
    <t xml:space="preserve"> Master. Carl Edgar</t>
  </si>
  <si>
    <t>O'Connor</t>
  </si>
  <si>
    <t>Risien</t>
  </si>
  <si>
    <t xml:space="preserve"> Mrs. Samuel (Emma)</t>
  </si>
  <si>
    <t>McNamee</t>
  </si>
  <si>
    <t xml:space="preserve"> Mrs. Neal (Eileen O'Leary)</t>
  </si>
  <si>
    <t>Wheeler</t>
  </si>
  <si>
    <t xml:space="preserve"> Mr. Edwin Frederick""</t>
  </si>
  <si>
    <t>Aronsson</t>
  </si>
  <si>
    <t xml:space="preserve"> Mr. Ernst Axel Algot</t>
  </si>
  <si>
    <t>Ashby</t>
  </si>
  <si>
    <t>Canavan</t>
  </si>
  <si>
    <t>Palsson</t>
  </si>
  <si>
    <t xml:space="preserve"> Master. Paul Folke</t>
  </si>
  <si>
    <t>Payne</t>
  </si>
  <si>
    <t xml:space="preserve"> Mr. Vivian Ponsonby</t>
  </si>
  <si>
    <t>Lines</t>
  </si>
  <si>
    <t xml:space="preserve"> Mrs. Ernest H (Elizabeth Lindsey James)</t>
  </si>
  <si>
    <t>Abbott</t>
  </si>
  <si>
    <t xml:space="preserve"> Master. Eugene Joseph</t>
  </si>
  <si>
    <t>Gilbert</t>
  </si>
  <si>
    <t xml:space="preserve"> Mr. Anton</t>
  </si>
  <si>
    <t xml:space="preserve"> Mrs. Lucien Philip (Mary Eloise Hughes)</t>
  </si>
  <si>
    <t>Colbert</t>
  </si>
  <si>
    <t>Frolicher-Stehli</t>
  </si>
  <si>
    <t xml:space="preserve"> Mrs. Maxmillian (Margaretha Emerentia Stehli)</t>
  </si>
  <si>
    <t>Larsson-Rondberg</t>
  </si>
  <si>
    <t xml:space="preserve"> Mr. Edvard A</t>
  </si>
  <si>
    <t>Conlon</t>
  </si>
  <si>
    <t>Bonnell</t>
  </si>
  <si>
    <t xml:space="preserve"> Miss. Caroline</t>
  </si>
  <si>
    <t>Gale</t>
  </si>
  <si>
    <t xml:space="preserve"> Miss. Dorothy Winifred</t>
  </si>
  <si>
    <t>Carrau</t>
  </si>
  <si>
    <t xml:space="preserve"> Mr. Jose Pedro</t>
  </si>
  <si>
    <t>Frauenthal</t>
  </si>
  <si>
    <t xml:space="preserve"> Mr. Isaac Gerald</t>
  </si>
  <si>
    <t>Nourney</t>
  </si>
  <si>
    <t xml:space="preserve"> Mr. Alfred (Baron von Drachstedt")"</t>
  </si>
  <si>
    <t xml:space="preserve"> Mr. William Jeffery</t>
  </si>
  <si>
    <t xml:space="preserve"> Mr. George Dunton</t>
  </si>
  <si>
    <t>Riordan</t>
  </si>
  <si>
    <t xml:space="preserve"> Miss. Johanna Hannah""</t>
  </si>
  <si>
    <t xml:space="preserve"> Miss. Treasteall</t>
  </si>
  <si>
    <t>Naughton</t>
  </si>
  <si>
    <t xml:space="preserve"> Miss. Hannah</t>
  </si>
  <si>
    <t>Minahan</t>
  </si>
  <si>
    <t xml:space="preserve"> Mrs. William Edward (Lillian E Thorpe)</t>
  </si>
  <si>
    <t>Henriksson</t>
  </si>
  <si>
    <t xml:space="preserve"> Miss. Jenny Lovisa</t>
  </si>
  <si>
    <t>Spector</t>
  </si>
  <si>
    <t xml:space="preserve"> Mr. Woolf</t>
  </si>
  <si>
    <t>Oliva y Ocana</t>
  </si>
  <si>
    <t xml:space="preserve"> Dona. Fermina</t>
  </si>
  <si>
    <t>Saether</t>
  </si>
  <si>
    <t xml:space="preserve"> Mr. Simon Sivertsen</t>
  </si>
  <si>
    <t xml:space="preserve"> Mr. Frederick</t>
  </si>
  <si>
    <t>Peter</t>
  </si>
  <si>
    <t xml:space="preserve"> Master. Michael J</t>
  </si>
  <si>
    <t>Full Names</t>
  </si>
  <si>
    <t>Last Name</t>
  </si>
  <si>
    <t>First Name</t>
  </si>
  <si>
    <t>Age Group</t>
  </si>
  <si>
    <t>Grand Total</t>
  </si>
  <si>
    <t>Row Labels</t>
  </si>
  <si>
    <t>Adult</t>
  </si>
  <si>
    <t>Elders</t>
  </si>
  <si>
    <t>Teenager</t>
  </si>
  <si>
    <t>Youth</t>
  </si>
  <si>
    <t>Sum of Survived</t>
  </si>
  <si>
    <t>2nd Class</t>
  </si>
  <si>
    <t>1st Class</t>
  </si>
  <si>
    <t>3rd Class</t>
  </si>
  <si>
    <t>Ticket Class</t>
  </si>
  <si>
    <t>Column Labels</t>
  </si>
  <si>
    <t>Queenstown</t>
  </si>
  <si>
    <t>Southampton</t>
  </si>
  <si>
    <t>Cherbourg</t>
  </si>
  <si>
    <t>Count of PassengerId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</si>
</sst>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00_-;\-[$£-809]* #,##0.00_-;_-[$£-8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_-[$£-809]* #,##0.00_-;\-[$£-809]* #,##0.00_-;_-[$£-809]* &quot;-&quot;??_-;_-@_-"/>
    </dxf>
    <dxf>
      <numFmt numFmtId="0" formatCode="General"/>
    </dxf>
  </dxfs>
  <tableStyles count="0" defaultTableStyle="TableStyleMedium2" defaultPivotStyle="PivotStyleLight16"/>
  <colors>
    <mruColors>
      <color rgb="FFED7D31"/>
      <color rgb="FF47C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 Pivot Table.xlsx]Survived By Age Group!By Age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Survival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7CFFF">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'Survived By Age Group'!$B$3</c:f>
              <c:strCache>
                <c:ptCount val="1"/>
                <c:pt idx="0">
                  <c:v>Total</c:v>
                </c:pt>
              </c:strCache>
            </c:strRef>
          </c:tx>
          <c:spPr>
            <a:solidFill>
              <a:srgbClr val="47CFFF">
                <a:alpha val="69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'Survived By Age Group'!$A$4:$A$8</c:f>
              <c:strCache>
                <c:ptCount val="4"/>
                <c:pt idx="0">
                  <c:v>Youth</c:v>
                </c:pt>
                <c:pt idx="1">
                  <c:v>Teenager</c:v>
                </c:pt>
                <c:pt idx="2">
                  <c:v>Adult</c:v>
                </c:pt>
                <c:pt idx="3">
                  <c:v>Elders</c:v>
                </c:pt>
              </c:strCache>
            </c:strRef>
          </c:cat>
          <c:val>
            <c:numRef>
              <c:f>'Survived By Age Group'!$B$4:$B$8</c:f>
              <c:numCache>
                <c:formatCode>General</c:formatCode>
                <c:ptCount val="4"/>
                <c:pt idx="0">
                  <c:v>69</c:v>
                </c:pt>
                <c:pt idx="1">
                  <c:v>52</c:v>
                </c:pt>
                <c:pt idx="2">
                  <c:v>23</c:v>
                </c:pt>
                <c:pt idx="3">
                  <c:v>8</c:v>
                </c:pt>
              </c:numCache>
            </c:numRef>
          </c:val>
          <c:extLst>
            <c:ext xmlns:c16="http://schemas.microsoft.com/office/drawing/2014/chart" uri="{C3380CC4-5D6E-409C-BE32-E72D297353CC}">
              <c16:uniqueId val="{00000000-3AD2-4979-9D85-33584B9BC5DB}"/>
            </c:ext>
          </c:extLst>
        </c:ser>
        <c:dLbls>
          <c:dLblPos val="outEnd"/>
          <c:showLegendKey val="0"/>
          <c:showVal val="1"/>
          <c:showCatName val="0"/>
          <c:showSerName val="0"/>
          <c:showPercent val="0"/>
          <c:showBubbleSize val="0"/>
        </c:dLbls>
        <c:gapWidth val="219"/>
        <c:overlap val="-27"/>
        <c:axId val="412182848"/>
        <c:axId val="412182488"/>
      </c:barChart>
      <c:catAx>
        <c:axId val="41218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82488"/>
        <c:crosses val="autoZero"/>
        <c:auto val="1"/>
        <c:lblAlgn val="ctr"/>
        <c:lblOffset val="100"/>
        <c:noMultiLvlLbl val="0"/>
      </c:catAx>
      <c:valAx>
        <c:axId val="412182488"/>
        <c:scaling>
          <c:orientation val="minMax"/>
        </c:scaling>
        <c:delete val="1"/>
        <c:axPos val="l"/>
        <c:numFmt formatCode="General" sourceLinked="1"/>
        <c:majorTickMark val="none"/>
        <c:minorTickMark val="none"/>
        <c:tickLblPos val="nextTo"/>
        <c:crossAx val="4121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 Pivot Table.xlsx]Ratio of Survived Gender!gender by age group</c:name>
    <c:fmtId val="2"/>
  </c:pivotSource>
  <c:chart>
    <c:autoTitleDeleted val="0"/>
    <c:pivotFmts>
      <c:pivotFmt>
        <c:idx val="0"/>
        <c:spPr>
          <a:solidFill>
            <a:srgbClr val="47C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7C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7C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D3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'Ratio of Survived Gender'!$B$3:$B$4</c:f>
              <c:strCache>
                <c:ptCount val="1"/>
                <c:pt idx="0">
                  <c:v>female</c:v>
                </c:pt>
              </c:strCache>
            </c:strRef>
          </c:tx>
          <c:spPr>
            <a:solidFill>
              <a:srgbClr val="47CFFF"/>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 of Survived Gender'!$A$5:$A$9</c:f>
              <c:strCache>
                <c:ptCount val="4"/>
                <c:pt idx="0">
                  <c:v>Adult</c:v>
                </c:pt>
                <c:pt idx="1">
                  <c:v>Elders</c:v>
                </c:pt>
                <c:pt idx="2">
                  <c:v>Teenager</c:v>
                </c:pt>
                <c:pt idx="3">
                  <c:v>Youth</c:v>
                </c:pt>
              </c:strCache>
            </c:strRef>
          </c:cat>
          <c:val>
            <c:numRef>
              <c:f>'Ratio of Survived Gender'!$B$5:$B$9</c:f>
              <c:numCache>
                <c:formatCode>General</c:formatCode>
                <c:ptCount val="4"/>
                <c:pt idx="0">
                  <c:v>23</c:v>
                </c:pt>
                <c:pt idx="1">
                  <c:v>8</c:v>
                </c:pt>
                <c:pt idx="2">
                  <c:v>52</c:v>
                </c:pt>
                <c:pt idx="3">
                  <c:v>69</c:v>
                </c:pt>
              </c:numCache>
            </c:numRef>
          </c:val>
          <c:extLst>
            <c:ext xmlns:c16="http://schemas.microsoft.com/office/drawing/2014/chart" uri="{C3380CC4-5D6E-409C-BE32-E72D297353CC}">
              <c16:uniqueId val="{00000000-EC05-4206-9E7A-B51D5BA655B9}"/>
            </c:ext>
          </c:extLst>
        </c:ser>
        <c:ser>
          <c:idx val="1"/>
          <c:order val="1"/>
          <c:tx>
            <c:strRef>
              <c:f>'Ratio of Survived Gender'!$C$3:$C$4</c:f>
              <c:strCache>
                <c:ptCount val="1"/>
                <c:pt idx="0">
                  <c:v>male</c:v>
                </c:pt>
              </c:strCache>
            </c:strRef>
          </c:tx>
          <c:spPr>
            <a:solidFill>
              <a:srgbClr val="ED7D3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 of Survived Gender'!$A$5:$A$9</c:f>
              <c:strCache>
                <c:ptCount val="4"/>
                <c:pt idx="0">
                  <c:v>Adult</c:v>
                </c:pt>
                <c:pt idx="1">
                  <c:v>Elders</c:v>
                </c:pt>
                <c:pt idx="2">
                  <c:v>Teenager</c:v>
                </c:pt>
                <c:pt idx="3">
                  <c:v>Youth</c:v>
                </c:pt>
              </c:strCache>
            </c:strRef>
          </c:cat>
          <c:val>
            <c:numRef>
              <c:f>'Ratio of Survived Gender'!$C$5:$C$9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A4F4-45A1-B192-CA2696B4B3AE}"/>
            </c:ext>
          </c:extLst>
        </c:ser>
        <c:dLbls>
          <c:showLegendKey val="0"/>
          <c:showVal val="1"/>
          <c:showCatName val="0"/>
          <c:showSerName val="0"/>
          <c:showPercent val="0"/>
          <c:showBubbleSize val="0"/>
        </c:dLbls>
        <c:gapWidth val="150"/>
        <c:shape val="box"/>
        <c:axId val="319376376"/>
        <c:axId val="319369896"/>
        <c:axId val="0"/>
      </c:bar3DChart>
      <c:catAx>
        <c:axId val="31937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700" b="1"/>
                  <a:t>Ratio of Survived Gender by Age Group</a:t>
                </a:r>
              </a:p>
            </c:rich>
          </c:tx>
          <c:layout>
            <c:manualLayout>
              <c:xMode val="edge"/>
              <c:yMode val="edge"/>
              <c:x val="3.7613374221627707E-2"/>
              <c:y val="8.9842372390938931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69896"/>
        <c:crosses val="autoZero"/>
        <c:auto val="1"/>
        <c:lblAlgn val="ctr"/>
        <c:lblOffset val="100"/>
        <c:noMultiLvlLbl val="0"/>
      </c:catAx>
      <c:valAx>
        <c:axId val="319369896"/>
        <c:scaling>
          <c:orientation val="minMax"/>
        </c:scaling>
        <c:delete val="1"/>
        <c:axPos val="l"/>
        <c:numFmt formatCode="General" sourceLinked="1"/>
        <c:majorTickMark val="out"/>
        <c:minorTickMark val="none"/>
        <c:tickLblPos val="nextTo"/>
        <c:crossAx val="31937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 Pivot Table.xlsx]Survived By Gender!By Gender</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Survival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7CFFF">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CFFF">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7CFFF">
              <a:alpha val="69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7CFFF">
              <a:alpha val="69000"/>
            </a:srgbClr>
          </a:soli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'Survived By Gender'!$B$3</c:f>
              <c:strCache>
                <c:ptCount val="1"/>
                <c:pt idx="0">
                  <c:v>Total</c:v>
                </c:pt>
              </c:strCache>
            </c:strRef>
          </c:tx>
          <c:spPr>
            <a:solidFill>
              <a:srgbClr val="47CFFF">
                <a:alpha val="69000"/>
              </a:srgb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'Survived By Gender'!$A$4:$A$6</c:f>
              <c:strCache>
                <c:ptCount val="2"/>
                <c:pt idx="0">
                  <c:v>female</c:v>
                </c:pt>
                <c:pt idx="1">
                  <c:v>male</c:v>
                </c:pt>
              </c:strCache>
            </c:strRef>
          </c:cat>
          <c:val>
            <c:numRef>
              <c:f>'Survived By Gender'!$B$4:$B$6</c:f>
              <c:numCache>
                <c:formatCode>General</c:formatCode>
                <c:ptCount val="2"/>
                <c:pt idx="0">
                  <c:v>152</c:v>
                </c:pt>
                <c:pt idx="1">
                  <c:v>0</c:v>
                </c:pt>
              </c:numCache>
            </c:numRef>
          </c:val>
          <c:extLst>
            <c:ext xmlns:c16="http://schemas.microsoft.com/office/drawing/2014/chart" uri="{C3380CC4-5D6E-409C-BE32-E72D297353CC}">
              <c16:uniqueId val="{00000007-6A93-4346-BB3F-167EE2F5B337}"/>
            </c:ext>
          </c:extLst>
        </c:ser>
        <c:dLbls>
          <c:showLegendKey val="0"/>
          <c:showVal val="1"/>
          <c:showCatName val="0"/>
          <c:showSerName val="0"/>
          <c:showPercent val="0"/>
          <c:showBubbleSize val="0"/>
        </c:dLbls>
        <c:gapWidth val="231"/>
        <c:shape val="box"/>
        <c:axId val="412182848"/>
        <c:axId val="412182488"/>
        <c:axId val="0"/>
      </c:bar3DChart>
      <c:catAx>
        <c:axId val="41218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82488"/>
        <c:crosses val="autoZero"/>
        <c:auto val="1"/>
        <c:lblAlgn val="ctr"/>
        <c:lblOffset val="100"/>
        <c:noMultiLvlLbl val="0"/>
      </c:catAx>
      <c:valAx>
        <c:axId val="412182488"/>
        <c:scaling>
          <c:orientation val="minMax"/>
        </c:scaling>
        <c:delete val="1"/>
        <c:axPos val="l"/>
        <c:numFmt formatCode="General" sourceLinked="1"/>
        <c:majorTickMark val="none"/>
        <c:minorTickMark val="none"/>
        <c:tickLblPos val="nextTo"/>
        <c:crossAx val="4121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 Cleaned Pivot Table.xlsx]Survived By Class!By Class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 By Ship</a:t>
            </a:r>
            <a:r>
              <a:rPr lang="en-US" baseline="0"/>
              <a:t>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s>
    <c:plotArea>
      <c:layout>
        <c:manualLayout>
          <c:layoutTarget val="inner"/>
          <c:xMode val="edge"/>
          <c:yMode val="edge"/>
          <c:x val="3.3033033033033031E-2"/>
          <c:y val="0.15184365344960596"/>
          <c:w val="0.93393393393393398"/>
          <c:h val="0.70555191925935445"/>
        </c:manualLayout>
      </c:layout>
      <c:barChart>
        <c:barDir val="col"/>
        <c:grouping val="clustered"/>
        <c:varyColors val="0"/>
        <c:ser>
          <c:idx val="0"/>
          <c:order val="0"/>
          <c:tx>
            <c:strRef>
              <c:f>'Survived By Class'!$B$3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'Survived By Class'!$A$4:$A$7</c:f>
              <c:strCache>
                <c:ptCount val="3"/>
                <c:pt idx="0">
                  <c:v>3rd Class</c:v>
                </c:pt>
                <c:pt idx="1">
                  <c:v>1st Class</c:v>
                </c:pt>
                <c:pt idx="2">
                  <c:v>2nd Class</c:v>
                </c:pt>
              </c:strCache>
            </c:strRef>
          </c:cat>
          <c:val>
            <c:numRef>
              <c:f>'Survived By Class'!$B$4:$B$7</c:f>
              <c:numCache>
                <c:formatCode>General</c:formatCode>
                <c:ptCount val="3"/>
                <c:pt idx="0">
                  <c:v>72</c:v>
                </c:pt>
                <c:pt idx="1">
                  <c:v>50</c:v>
                </c:pt>
                <c:pt idx="2">
                  <c:v>30</c:v>
                </c:pt>
              </c:numCache>
            </c:numRef>
          </c:val>
          <c:extLst>
            <c:ext xmlns:c16="http://schemas.microsoft.com/office/drawing/2014/chart" uri="{C3380CC4-5D6E-409C-BE32-E72D297353CC}">
              <c16:uniqueId val="{00000007-5DEC-43C4-BF34-4F94A52489AE}"/>
            </c:ext>
          </c:extLst>
        </c:ser>
        <c:dLbls>
          <c:dLblPos val="outEnd"/>
          <c:showLegendKey val="0"/>
          <c:showVal val="1"/>
          <c:showCatName val="0"/>
          <c:showSerName val="0"/>
          <c:showPercent val="0"/>
          <c:showBubbleSize val="0"/>
        </c:dLbls>
        <c:gapWidth val="219"/>
        <c:overlap val="-27"/>
        <c:axId val="412182848"/>
        <c:axId val="412182488"/>
      </c:barChart>
      <c:catAx>
        <c:axId val="412182848"/>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82488"/>
        <c:crosses val="autoZero"/>
        <c:auto val="1"/>
        <c:lblAlgn val="ctr"/>
        <c:lblOffset val="100"/>
        <c:tickLblSkip val="1"/>
        <c:noMultiLvlLbl val="0"/>
      </c:catAx>
      <c:valAx>
        <c:axId val="412182488"/>
        <c:scaling>
          <c:orientation val="minMax"/>
        </c:scaling>
        <c:delete val="1"/>
        <c:axPos val="l"/>
        <c:numFmt formatCode="General" sourceLinked="1"/>
        <c:majorTickMark val="out"/>
        <c:minorTickMark val="none"/>
        <c:tickLblPos val="nextTo"/>
        <c:crossAx val="4121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 Pivot Table.xlsx]By Departure Port!By Departure Port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By Departure 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CFFF"/>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'By Departure Port'!$B$3</c:f>
              <c:strCache>
                <c:ptCount val="1"/>
                <c:pt idx="0">
                  <c:v>Total</c:v>
                </c:pt>
              </c:strCache>
            </c:strRef>
          </c:tx>
          <c:dPt>
            <c:idx val="0"/>
            <c:bubble3D val="0"/>
            <c:spPr>
              <a:solidFill>
                <a:srgbClr val="47CFFF"/>
              </a:solidFill>
              <a:ln>
                <a:noFill/>
              </a:ln>
              <a:effectLst/>
            </c:spPr>
            <c:extLst>
              <c:ext xmlns:c16="http://schemas.microsoft.com/office/drawing/2014/chart" uri="{C3380CC4-5D6E-409C-BE32-E72D297353CC}">
                <c16:uniqueId val="{00000002-1B98-4626-8FDE-F7915A3E003B}"/>
              </c:ext>
            </c:extLst>
          </c:dPt>
          <c:dPt>
            <c:idx val="1"/>
            <c:bubble3D val="0"/>
            <c:spPr>
              <a:solidFill>
                <a:schemeClr val="accent2"/>
              </a:solidFill>
              <a:ln>
                <a:noFill/>
              </a:ln>
              <a:effectLst/>
            </c:spPr>
            <c:extLst>
              <c:ext xmlns:c16="http://schemas.microsoft.com/office/drawing/2014/chart" uri="{C3380CC4-5D6E-409C-BE32-E72D297353CC}">
                <c16:uniqueId val="{00000003-1B98-4626-8FDE-F7915A3E003B}"/>
              </c:ext>
            </c:extLst>
          </c:dPt>
          <c:dPt>
            <c:idx val="2"/>
            <c:bubble3D val="0"/>
            <c:spPr>
              <a:solidFill>
                <a:schemeClr val="accent3"/>
              </a:solidFill>
              <a:ln>
                <a:noFill/>
              </a:ln>
              <a:effectLst/>
            </c:spPr>
            <c:extLst>
              <c:ext xmlns:c16="http://schemas.microsoft.com/office/drawing/2014/chart" uri="{C3380CC4-5D6E-409C-BE32-E72D297353CC}">
                <c16:uniqueId val="{00000004-1B98-4626-8FDE-F7915A3E00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Departure Port'!$A$4:$A$7</c:f>
              <c:strCache>
                <c:ptCount val="3"/>
                <c:pt idx="0">
                  <c:v>Southampton</c:v>
                </c:pt>
                <c:pt idx="1">
                  <c:v>Cherbourg</c:v>
                </c:pt>
                <c:pt idx="2">
                  <c:v>Queenstown</c:v>
                </c:pt>
              </c:strCache>
            </c:strRef>
          </c:cat>
          <c:val>
            <c:numRef>
              <c:f>'By Departure Port'!$B$4:$B$7</c:f>
              <c:numCache>
                <c:formatCode>General</c:formatCode>
                <c:ptCount val="3"/>
                <c:pt idx="0">
                  <c:v>88</c:v>
                </c:pt>
                <c:pt idx="1">
                  <c:v>40</c:v>
                </c:pt>
                <c:pt idx="2">
                  <c:v>24</c:v>
                </c:pt>
              </c:numCache>
            </c:numRef>
          </c:val>
          <c:extLst>
            <c:ext xmlns:c16="http://schemas.microsoft.com/office/drawing/2014/chart" uri="{C3380CC4-5D6E-409C-BE32-E72D297353CC}">
              <c16:uniqueId val="{00000000-1B98-4626-8FDE-F7915A3E003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 Pivot Table.xlsx]Ratio of Survived Gender!gender by age group</c:name>
    <c:fmtId val="0"/>
  </c:pivotSource>
  <c:chart>
    <c:autoTitleDeleted val="0"/>
    <c:pivotFmts>
      <c:pivotFmt>
        <c:idx val="0"/>
        <c:spPr>
          <a:solidFill>
            <a:srgbClr val="47C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'Ratio of Survived Gender'!$B$3:$B$4</c:f>
              <c:strCache>
                <c:ptCount val="1"/>
                <c:pt idx="0">
                  <c:v>female</c:v>
                </c:pt>
              </c:strCache>
            </c:strRef>
          </c:tx>
          <c:spPr>
            <a:solidFill>
              <a:srgbClr val="47CFFF"/>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 of Survived Gender'!$A$5:$A$9</c:f>
              <c:strCache>
                <c:ptCount val="4"/>
                <c:pt idx="0">
                  <c:v>Adult</c:v>
                </c:pt>
                <c:pt idx="1">
                  <c:v>Elders</c:v>
                </c:pt>
                <c:pt idx="2">
                  <c:v>Teenager</c:v>
                </c:pt>
                <c:pt idx="3">
                  <c:v>Youth</c:v>
                </c:pt>
              </c:strCache>
            </c:strRef>
          </c:cat>
          <c:val>
            <c:numRef>
              <c:f>'Ratio of Survived Gender'!$B$5:$B$9</c:f>
              <c:numCache>
                <c:formatCode>General</c:formatCode>
                <c:ptCount val="4"/>
                <c:pt idx="0">
                  <c:v>23</c:v>
                </c:pt>
                <c:pt idx="1">
                  <c:v>8</c:v>
                </c:pt>
                <c:pt idx="2">
                  <c:v>52</c:v>
                </c:pt>
                <c:pt idx="3">
                  <c:v>69</c:v>
                </c:pt>
              </c:numCache>
            </c:numRef>
          </c:val>
          <c:extLst>
            <c:ext xmlns:c16="http://schemas.microsoft.com/office/drawing/2014/chart" uri="{C3380CC4-5D6E-409C-BE32-E72D297353CC}">
              <c16:uniqueId val="{00000000-69E1-449A-B9AB-782B00687034}"/>
            </c:ext>
          </c:extLst>
        </c:ser>
        <c:ser>
          <c:idx val="1"/>
          <c:order val="1"/>
          <c:tx>
            <c:strRef>
              <c:f>'Ratio of Survived Gender'!$C$3:$C$4</c:f>
              <c:strCache>
                <c:ptCount val="1"/>
                <c:pt idx="0">
                  <c:v>male</c:v>
                </c:pt>
              </c:strCache>
            </c:strRef>
          </c:tx>
          <c:spPr>
            <a:solidFill>
              <a:srgbClr val="ED7D3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 of Survived Gender'!$A$5:$A$9</c:f>
              <c:strCache>
                <c:ptCount val="4"/>
                <c:pt idx="0">
                  <c:v>Adult</c:v>
                </c:pt>
                <c:pt idx="1">
                  <c:v>Elders</c:v>
                </c:pt>
                <c:pt idx="2">
                  <c:v>Teenager</c:v>
                </c:pt>
                <c:pt idx="3">
                  <c:v>Youth</c:v>
                </c:pt>
              </c:strCache>
            </c:strRef>
          </c:cat>
          <c:val>
            <c:numRef>
              <c:f>'Ratio of Survived Gender'!$C$5:$C$9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5804-479B-8405-44BFF70587B5}"/>
            </c:ext>
          </c:extLst>
        </c:ser>
        <c:dLbls>
          <c:showLegendKey val="0"/>
          <c:showVal val="1"/>
          <c:showCatName val="0"/>
          <c:showSerName val="0"/>
          <c:showPercent val="0"/>
          <c:showBubbleSize val="0"/>
        </c:dLbls>
        <c:gapWidth val="150"/>
        <c:shape val="box"/>
        <c:axId val="319376376"/>
        <c:axId val="319369896"/>
        <c:axId val="0"/>
      </c:bar3DChart>
      <c:catAx>
        <c:axId val="31937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Ratio of Survived Gender by Age Group</a:t>
                </a:r>
              </a:p>
            </c:rich>
          </c:tx>
          <c:layout>
            <c:manualLayout>
              <c:xMode val="edge"/>
              <c:yMode val="edge"/>
              <c:x val="2.3862642169728786E-2"/>
              <c:y val="6.48304899387576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69896"/>
        <c:crosses val="autoZero"/>
        <c:auto val="1"/>
        <c:lblAlgn val="ctr"/>
        <c:lblOffset val="100"/>
        <c:noMultiLvlLbl val="0"/>
      </c:catAx>
      <c:valAx>
        <c:axId val="319369896"/>
        <c:scaling>
          <c:orientation val="minMax"/>
        </c:scaling>
        <c:delete val="1"/>
        <c:axPos val="l"/>
        <c:numFmt formatCode="General" sourceLinked="1"/>
        <c:majorTickMark val="out"/>
        <c:minorTickMark val="none"/>
        <c:tickLblPos val="nextTo"/>
        <c:crossAx val="31937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 Pivot Table.xlsx]Survived By Age Group!By Age Group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Survival By Age Group</a:t>
            </a:r>
          </a:p>
        </c:rich>
      </c:tx>
      <c:layout>
        <c:manualLayout>
          <c:xMode val="edge"/>
          <c:yMode val="edge"/>
          <c:x val="0.18333964797805918"/>
          <c:y val="2.24392726141929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7CFFF">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CFFF">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7CFFF">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85927116800385E-2"/>
          <c:y val="0.20734733158355204"/>
          <c:w val="0.90259330508515934"/>
          <c:h val="0.57913949238020646"/>
        </c:manualLayout>
      </c:layout>
      <c:barChart>
        <c:barDir val="col"/>
        <c:grouping val="clustered"/>
        <c:varyColors val="0"/>
        <c:ser>
          <c:idx val="0"/>
          <c:order val="0"/>
          <c:tx>
            <c:strRef>
              <c:f>'Survived By Age Group'!$B$3</c:f>
              <c:strCache>
                <c:ptCount val="1"/>
                <c:pt idx="0">
                  <c:v>Total</c:v>
                </c:pt>
              </c:strCache>
            </c:strRef>
          </c:tx>
          <c:spPr>
            <a:solidFill>
              <a:srgbClr val="47CFFF">
                <a:alpha val="69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'Survived By Age Group'!$A$4:$A$8</c:f>
              <c:strCache>
                <c:ptCount val="4"/>
                <c:pt idx="0">
                  <c:v>Youth</c:v>
                </c:pt>
                <c:pt idx="1">
                  <c:v>Teenager</c:v>
                </c:pt>
                <c:pt idx="2">
                  <c:v>Adult</c:v>
                </c:pt>
                <c:pt idx="3">
                  <c:v>Elders</c:v>
                </c:pt>
              </c:strCache>
            </c:strRef>
          </c:cat>
          <c:val>
            <c:numRef>
              <c:f>'Survived By Age Group'!$B$4:$B$8</c:f>
              <c:numCache>
                <c:formatCode>General</c:formatCode>
                <c:ptCount val="4"/>
                <c:pt idx="0">
                  <c:v>69</c:v>
                </c:pt>
                <c:pt idx="1">
                  <c:v>52</c:v>
                </c:pt>
                <c:pt idx="2">
                  <c:v>23</c:v>
                </c:pt>
                <c:pt idx="3">
                  <c:v>8</c:v>
                </c:pt>
              </c:numCache>
            </c:numRef>
          </c:val>
          <c:extLst>
            <c:ext xmlns:c16="http://schemas.microsoft.com/office/drawing/2014/chart" uri="{C3380CC4-5D6E-409C-BE32-E72D297353CC}">
              <c16:uniqueId val="{00000000-EA75-4EA1-9553-034EF4267AF8}"/>
            </c:ext>
          </c:extLst>
        </c:ser>
        <c:dLbls>
          <c:dLblPos val="outEnd"/>
          <c:showLegendKey val="0"/>
          <c:showVal val="1"/>
          <c:showCatName val="0"/>
          <c:showSerName val="0"/>
          <c:showPercent val="0"/>
          <c:showBubbleSize val="0"/>
        </c:dLbls>
        <c:gapWidth val="219"/>
        <c:overlap val="-27"/>
        <c:axId val="412182848"/>
        <c:axId val="412182488"/>
      </c:barChart>
      <c:catAx>
        <c:axId val="41218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82488"/>
        <c:crosses val="autoZero"/>
        <c:auto val="1"/>
        <c:lblAlgn val="ctr"/>
        <c:lblOffset val="100"/>
        <c:noMultiLvlLbl val="0"/>
      </c:catAx>
      <c:valAx>
        <c:axId val="412182488"/>
        <c:scaling>
          <c:orientation val="minMax"/>
        </c:scaling>
        <c:delete val="1"/>
        <c:axPos val="l"/>
        <c:numFmt formatCode="General" sourceLinked="1"/>
        <c:majorTickMark val="none"/>
        <c:minorTickMark val="none"/>
        <c:tickLblPos val="nextTo"/>
        <c:crossAx val="4121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 Pivot Table.xlsx]Survived By Gender!By Gender</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Survival By Gender.</a:t>
            </a:r>
          </a:p>
        </c:rich>
      </c:tx>
      <c:layout>
        <c:manualLayout>
          <c:xMode val="edge"/>
          <c:yMode val="edge"/>
          <c:x val="0.2630608268576029"/>
          <c:y val="1.1111111111111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7CFFF">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CFFF">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7CFFF">
              <a:alpha val="69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7CFFF">
              <a:alpha val="69000"/>
            </a:srgbClr>
          </a:solidFill>
          <a:ln>
            <a:noFill/>
          </a:ln>
          <a:effectLst/>
          <a:sp3d/>
        </c:spPr>
      </c:pivotFmt>
      <c:pivotFmt>
        <c:idx val="5"/>
        <c:spPr>
          <a:solidFill>
            <a:srgbClr val="47CFFF">
              <a:alpha val="69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7CFFF">
              <a:alpha val="69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'Survived By Gender'!$B$3</c:f>
              <c:strCache>
                <c:ptCount val="1"/>
                <c:pt idx="0">
                  <c:v>Total</c:v>
                </c:pt>
              </c:strCache>
            </c:strRef>
          </c:tx>
          <c:spPr>
            <a:solidFill>
              <a:srgbClr val="47CFFF">
                <a:alpha val="69000"/>
              </a:srgb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'Survived By Gender'!$A$4:$A$6</c:f>
              <c:strCache>
                <c:ptCount val="2"/>
                <c:pt idx="0">
                  <c:v>female</c:v>
                </c:pt>
                <c:pt idx="1">
                  <c:v>male</c:v>
                </c:pt>
              </c:strCache>
            </c:strRef>
          </c:cat>
          <c:val>
            <c:numRef>
              <c:f>'Survived By Gender'!$B$4:$B$6</c:f>
              <c:numCache>
                <c:formatCode>General</c:formatCode>
                <c:ptCount val="2"/>
                <c:pt idx="0">
                  <c:v>152</c:v>
                </c:pt>
                <c:pt idx="1">
                  <c:v>0</c:v>
                </c:pt>
              </c:numCache>
            </c:numRef>
          </c:val>
          <c:extLst>
            <c:ext xmlns:c16="http://schemas.microsoft.com/office/drawing/2014/chart" uri="{C3380CC4-5D6E-409C-BE32-E72D297353CC}">
              <c16:uniqueId val="{00000000-5AFC-458D-9B36-B03E2AE86A4E}"/>
            </c:ext>
          </c:extLst>
        </c:ser>
        <c:dLbls>
          <c:showLegendKey val="0"/>
          <c:showVal val="1"/>
          <c:showCatName val="0"/>
          <c:showSerName val="0"/>
          <c:showPercent val="0"/>
          <c:showBubbleSize val="0"/>
        </c:dLbls>
        <c:gapWidth val="231"/>
        <c:shape val="box"/>
        <c:axId val="412182848"/>
        <c:axId val="412182488"/>
        <c:axId val="0"/>
      </c:bar3DChart>
      <c:catAx>
        <c:axId val="41218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82488"/>
        <c:crosses val="autoZero"/>
        <c:auto val="1"/>
        <c:lblAlgn val="ctr"/>
        <c:lblOffset val="100"/>
        <c:noMultiLvlLbl val="0"/>
      </c:catAx>
      <c:valAx>
        <c:axId val="412182488"/>
        <c:scaling>
          <c:orientation val="minMax"/>
        </c:scaling>
        <c:delete val="1"/>
        <c:axPos val="l"/>
        <c:numFmt formatCode="General" sourceLinked="1"/>
        <c:majorTickMark val="none"/>
        <c:minorTickMark val="none"/>
        <c:tickLblPos val="nextTo"/>
        <c:crossAx val="4121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 Cleaned Pivot Table.xlsx]Survived By Class!By Class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Survived By Ship</a:t>
            </a:r>
            <a:r>
              <a:rPr lang="en-US" sz="1700" b="1" baseline="0"/>
              <a:t> Class</a:t>
            </a:r>
            <a:endParaRPr lang="en-US" sz="1700" b="1"/>
          </a:p>
        </c:rich>
      </c:tx>
      <c:layout>
        <c:manualLayout>
          <c:xMode val="edge"/>
          <c:yMode val="edge"/>
          <c:x val="0.19662904538019779"/>
          <c:y val="3.3333333333333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219668920500169E-2"/>
          <c:y val="0.19261679790026245"/>
          <c:w val="0.93393393393393398"/>
          <c:h val="0.70555191925935445"/>
        </c:manualLayout>
      </c:layout>
      <c:barChart>
        <c:barDir val="col"/>
        <c:grouping val="clustered"/>
        <c:varyColors val="0"/>
        <c:ser>
          <c:idx val="0"/>
          <c:order val="0"/>
          <c:tx>
            <c:strRef>
              <c:f>'Survived By Class'!$B$3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'Survived By Class'!$A$4:$A$7</c:f>
              <c:strCache>
                <c:ptCount val="3"/>
                <c:pt idx="0">
                  <c:v>3rd Class</c:v>
                </c:pt>
                <c:pt idx="1">
                  <c:v>1st Class</c:v>
                </c:pt>
                <c:pt idx="2">
                  <c:v>2nd Class</c:v>
                </c:pt>
              </c:strCache>
            </c:strRef>
          </c:cat>
          <c:val>
            <c:numRef>
              <c:f>'Survived By Class'!$B$4:$B$7</c:f>
              <c:numCache>
                <c:formatCode>General</c:formatCode>
                <c:ptCount val="3"/>
                <c:pt idx="0">
                  <c:v>72</c:v>
                </c:pt>
                <c:pt idx="1">
                  <c:v>50</c:v>
                </c:pt>
                <c:pt idx="2">
                  <c:v>30</c:v>
                </c:pt>
              </c:numCache>
            </c:numRef>
          </c:val>
          <c:extLst>
            <c:ext xmlns:c16="http://schemas.microsoft.com/office/drawing/2014/chart" uri="{C3380CC4-5D6E-409C-BE32-E72D297353CC}">
              <c16:uniqueId val="{00000000-1B2F-48FC-8EA2-F29E6A48DD4E}"/>
            </c:ext>
          </c:extLst>
        </c:ser>
        <c:dLbls>
          <c:dLblPos val="outEnd"/>
          <c:showLegendKey val="0"/>
          <c:showVal val="1"/>
          <c:showCatName val="0"/>
          <c:showSerName val="0"/>
          <c:showPercent val="0"/>
          <c:showBubbleSize val="0"/>
        </c:dLbls>
        <c:gapWidth val="219"/>
        <c:overlap val="-27"/>
        <c:axId val="412182848"/>
        <c:axId val="412182488"/>
      </c:barChart>
      <c:catAx>
        <c:axId val="412182848"/>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82488"/>
        <c:crosses val="autoZero"/>
        <c:auto val="1"/>
        <c:lblAlgn val="ctr"/>
        <c:lblOffset val="100"/>
        <c:tickLblSkip val="1"/>
        <c:noMultiLvlLbl val="0"/>
      </c:catAx>
      <c:valAx>
        <c:axId val="412182488"/>
        <c:scaling>
          <c:orientation val="minMax"/>
        </c:scaling>
        <c:delete val="1"/>
        <c:axPos val="l"/>
        <c:numFmt formatCode="General" sourceLinked="1"/>
        <c:majorTickMark val="out"/>
        <c:minorTickMark val="none"/>
        <c:tickLblPos val="nextTo"/>
        <c:crossAx val="4121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 Pivot Table.xlsx]By Departure Port!By Departure Port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Survival By Departure Port</a:t>
            </a:r>
          </a:p>
        </c:rich>
      </c:tx>
      <c:layout>
        <c:manualLayout>
          <c:xMode val="edge"/>
          <c:yMode val="edge"/>
          <c:x val="0.12925660952865708"/>
          <c:y val="2.7779102328151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CFFF"/>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7CFFF"/>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7CFFF"/>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doughnutChart>
        <c:varyColors val="1"/>
        <c:ser>
          <c:idx val="0"/>
          <c:order val="0"/>
          <c:tx>
            <c:strRef>
              <c:f>'By Departure Port'!$B$3</c:f>
              <c:strCache>
                <c:ptCount val="1"/>
                <c:pt idx="0">
                  <c:v>Total</c:v>
                </c:pt>
              </c:strCache>
            </c:strRef>
          </c:tx>
          <c:dPt>
            <c:idx val="0"/>
            <c:bubble3D val="0"/>
            <c:spPr>
              <a:solidFill>
                <a:srgbClr val="47CFFF"/>
              </a:solidFill>
              <a:ln>
                <a:noFill/>
              </a:ln>
              <a:effectLst/>
            </c:spPr>
            <c:extLst>
              <c:ext xmlns:c16="http://schemas.microsoft.com/office/drawing/2014/chart" uri="{C3380CC4-5D6E-409C-BE32-E72D297353CC}">
                <c16:uniqueId val="{00000001-B462-46F5-B9DB-D71EA4DF9D4D}"/>
              </c:ext>
            </c:extLst>
          </c:dPt>
          <c:dPt>
            <c:idx val="1"/>
            <c:bubble3D val="0"/>
            <c:spPr>
              <a:solidFill>
                <a:schemeClr val="accent2"/>
              </a:solidFill>
              <a:ln>
                <a:noFill/>
              </a:ln>
              <a:effectLst/>
            </c:spPr>
            <c:extLst>
              <c:ext xmlns:c16="http://schemas.microsoft.com/office/drawing/2014/chart" uri="{C3380CC4-5D6E-409C-BE32-E72D297353CC}">
                <c16:uniqueId val="{00000003-B462-46F5-B9DB-D71EA4DF9D4D}"/>
              </c:ext>
            </c:extLst>
          </c:dPt>
          <c:dPt>
            <c:idx val="2"/>
            <c:bubble3D val="0"/>
            <c:spPr>
              <a:solidFill>
                <a:schemeClr val="accent3"/>
              </a:solidFill>
              <a:ln>
                <a:noFill/>
              </a:ln>
              <a:effectLst/>
            </c:spPr>
            <c:extLst>
              <c:ext xmlns:c16="http://schemas.microsoft.com/office/drawing/2014/chart" uri="{C3380CC4-5D6E-409C-BE32-E72D297353CC}">
                <c16:uniqueId val="{00000005-B462-46F5-B9DB-D71EA4DF9D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Departure Port'!$A$4:$A$7</c:f>
              <c:strCache>
                <c:ptCount val="3"/>
                <c:pt idx="0">
                  <c:v>Southampton</c:v>
                </c:pt>
                <c:pt idx="1">
                  <c:v>Cherbourg</c:v>
                </c:pt>
                <c:pt idx="2">
                  <c:v>Queenstown</c:v>
                </c:pt>
              </c:strCache>
            </c:strRef>
          </c:cat>
          <c:val>
            <c:numRef>
              <c:f>'By Departure Port'!$B$4:$B$7</c:f>
              <c:numCache>
                <c:formatCode>General</c:formatCode>
                <c:ptCount val="3"/>
                <c:pt idx="0">
                  <c:v>88</c:v>
                </c:pt>
                <c:pt idx="1">
                  <c:v>40</c:v>
                </c:pt>
                <c:pt idx="2">
                  <c:v>24</c:v>
                </c:pt>
              </c:numCache>
            </c:numRef>
          </c:val>
          <c:extLst>
            <c:ext xmlns:c16="http://schemas.microsoft.com/office/drawing/2014/chart" uri="{C3380CC4-5D6E-409C-BE32-E72D297353CC}">
              <c16:uniqueId val="{00000006-B462-46F5-B9DB-D71EA4DF9D4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hyperlink" Target="http://www.nuestromar.org/noticias/categorias/10-05-15/hace-100-os-un-torpedo-hund-lusitania" TargetMode="External"/><Relationship Id="rId3" Type="http://schemas.openxmlformats.org/officeDocument/2006/relationships/chart" Target="../charts/chart8.xml"/><Relationship Id="rId7" Type="http://schemas.microsoft.com/office/2007/relationships/hdphoto" Target="../media/hdphoto1.wdp"/><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257175</xdr:colOff>
      <xdr:row>4</xdr:row>
      <xdr:rowOff>133350</xdr:rowOff>
    </xdr:from>
    <xdr:to>
      <xdr:col>10</xdr:col>
      <xdr:colOff>323850</xdr:colOff>
      <xdr:row>18</xdr:row>
      <xdr:rowOff>66676</xdr:rowOff>
    </xdr:to>
    <xdr:graphicFrame macro="">
      <xdr:nvGraphicFramePr>
        <xdr:cNvPr id="2" name="Chart 1">
          <a:extLst>
            <a:ext uri="{FF2B5EF4-FFF2-40B4-BE49-F238E27FC236}">
              <a16:creationId xmlns:a16="http://schemas.microsoft.com/office/drawing/2014/main" id="{38263120-FCF5-692E-1B7F-E238E7ABF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85725</xdr:colOff>
      <xdr:row>3</xdr:row>
      <xdr:rowOff>85726</xdr:rowOff>
    </xdr:from>
    <xdr:to>
      <xdr:col>15</xdr:col>
      <xdr:colOff>85725</xdr:colOff>
      <xdr:row>9</xdr:row>
      <xdr:rowOff>85726</xdr:rowOff>
    </xdr:to>
    <mc:AlternateContent xmlns:mc="http://schemas.openxmlformats.org/markup-compatibility/2006" xmlns:a14="http://schemas.microsoft.com/office/drawing/2010/main">
      <mc:Choice Requires="a14">
        <xdr:graphicFrame macro="">
          <xdr:nvGraphicFramePr>
            <xdr:cNvPr id="6" name="Pclass">
              <a:extLst>
                <a:ext uri="{FF2B5EF4-FFF2-40B4-BE49-F238E27FC236}">
                  <a16:creationId xmlns:a16="http://schemas.microsoft.com/office/drawing/2014/main" id="{F99EAEDA-D157-A348-028F-387FF28C35A5}"/>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7667625" y="65722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4</xdr:row>
      <xdr:rowOff>133350</xdr:rowOff>
    </xdr:from>
    <xdr:to>
      <xdr:col>10</xdr:col>
      <xdr:colOff>323850</xdr:colOff>
      <xdr:row>18</xdr:row>
      <xdr:rowOff>66676</xdr:rowOff>
    </xdr:to>
    <xdr:graphicFrame macro="">
      <xdr:nvGraphicFramePr>
        <xdr:cNvPr id="2" name="Chart 1">
          <a:extLst>
            <a:ext uri="{FF2B5EF4-FFF2-40B4-BE49-F238E27FC236}">
              <a16:creationId xmlns:a16="http://schemas.microsoft.com/office/drawing/2014/main" id="{DF521F82-7F82-4780-BB40-C3B3B6F51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533400</xdr:colOff>
      <xdr:row>3</xdr:row>
      <xdr:rowOff>152400</xdr:rowOff>
    </xdr:from>
    <xdr:to>
      <xdr:col>15</xdr:col>
      <xdr:colOff>533400</xdr:colOff>
      <xdr:row>11</xdr:row>
      <xdr:rowOff>66675</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DAA2E0A7-3233-87A6-73F7-6898CFE8F43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115300" y="72390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200025</xdr:colOff>
      <xdr:row>5</xdr:row>
      <xdr:rowOff>38099</xdr:rowOff>
    </xdr:from>
    <xdr:to>
      <xdr:col>12</xdr:col>
      <xdr:colOff>104775</xdr:colOff>
      <xdr:row>21</xdr:row>
      <xdr:rowOff>28574</xdr:rowOff>
    </xdr:to>
    <xdr:graphicFrame macro="">
      <xdr:nvGraphicFramePr>
        <xdr:cNvPr id="2" name="Chart 1">
          <a:extLst>
            <a:ext uri="{FF2B5EF4-FFF2-40B4-BE49-F238E27FC236}">
              <a16:creationId xmlns:a16="http://schemas.microsoft.com/office/drawing/2014/main" id="{869A6FB8-541E-464A-A5E2-17F933756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3</xdr:row>
      <xdr:rowOff>185737</xdr:rowOff>
    </xdr:from>
    <xdr:to>
      <xdr:col>11</xdr:col>
      <xdr:colOff>180975</xdr:colOff>
      <xdr:row>18</xdr:row>
      <xdr:rowOff>71437</xdr:rowOff>
    </xdr:to>
    <xdr:graphicFrame macro="">
      <xdr:nvGraphicFramePr>
        <xdr:cNvPr id="2" name="Chart 1">
          <a:extLst>
            <a:ext uri="{FF2B5EF4-FFF2-40B4-BE49-F238E27FC236}">
              <a16:creationId xmlns:a16="http://schemas.microsoft.com/office/drawing/2014/main" id="{3763D987-C8A0-1E62-A3FD-EBB67FB1F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600075</xdr:colOff>
      <xdr:row>4</xdr:row>
      <xdr:rowOff>142875</xdr:rowOff>
    </xdr:from>
    <xdr:to>
      <xdr:col>11</xdr:col>
      <xdr:colOff>600075</xdr:colOff>
      <xdr:row>9</xdr:row>
      <xdr:rowOff>123825</xdr:rowOff>
    </xdr:to>
    <mc:AlternateContent xmlns:mc="http://schemas.openxmlformats.org/markup-compatibility/2006" xmlns:a14="http://schemas.microsoft.com/office/drawing/2010/main">
      <mc:Choice Requires="a14">
        <xdr:graphicFrame macro="">
          <xdr:nvGraphicFramePr>
            <xdr:cNvPr id="3" name="Sex">
              <a:extLst>
                <a:ext uri="{FF2B5EF4-FFF2-40B4-BE49-F238E27FC236}">
                  <a16:creationId xmlns:a16="http://schemas.microsoft.com/office/drawing/2014/main" id="{0AA3C6CF-67D3-C5CA-9367-77F8D7ABA3D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5486400" y="904875"/>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266700</xdr:colOff>
      <xdr:row>3</xdr:row>
      <xdr:rowOff>166687</xdr:rowOff>
    </xdr:from>
    <xdr:to>
      <xdr:col>12</xdr:col>
      <xdr:colOff>209550</xdr:colOff>
      <xdr:row>17</xdr:row>
      <xdr:rowOff>66675</xdr:rowOff>
    </xdr:to>
    <xdr:graphicFrame macro="">
      <xdr:nvGraphicFramePr>
        <xdr:cNvPr id="2" name="Chart 1">
          <a:extLst>
            <a:ext uri="{FF2B5EF4-FFF2-40B4-BE49-F238E27FC236}">
              <a16:creationId xmlns:a16="http://schemas.microsoft.com/office/drawing/2014/main" id="{E8692BFA-DDEF-472F-B570-6B67251C7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590549</xdr:colOff>
      <xdr:row>4</xdr:row>
      <xdr:rowOff>142875</xdr:rowOff>
    </xdr:from>
    <xdr:to>
      <xdr:col>10</xdr:col>
      <xdr:colOff>485774</xdr:colOff>
      <xdr:row>11</xdr:row>
      <xdr:rowOff>0</xdr:rowOff>
    </xdr:to>
    <mc:AlternateContent xmlns:mc="http://schemas.openxmlformats.org/markup-compatibility/2006" xmlns:a14="http://schemas.microsoft.com/office/drawing/2010/main">
      <mc:Choice Requires="a14">
        <xdr:graphicFrame macro="">
          <xdr:nvGraphicFramePr>
            <xdr:cNvPr id="3" name="Embarked">
              <a:extLst>
                <a:ext uri="{FF2B5EF4-FFF2-40B4-BE49-F238E27FC236}">
                  <a16:creationId xmlns:a16="http://schemas.microsoft.com/office/drawing/2014/main" id="{4D04303C-B4D2-2F31-8741-842C639F28B3}"/>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5486399" y="904875"/>
              <a:ext cx="19526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285749</xdr:colOff>
      <xdr:row>1</xdr:row>
      <xdr:rowOff>23812</xdr:rowOff>
    </xdr:from>
    <xdr:to>
      <xdr:col>22</xdr:col>
      <xdr:colOff>142874</xdr:colOff>
      <xdr:row>38</xdr:row>
      <xdr:rowOff>23812</xdr:rowOff>
    </xdr:to>
    <xdr:sp macro="" textlink="">
      <xdr:nvSpPr>
        <xdr:cNvPr id="28" name="Rectangle 27">
          <a:extLst>
            <a:ext uri="{FF2B5EF4-FFF2-40B4-BE49-F238E27FC236}">
              <a16:creationId xmlns:a16="http://schemas.microsoft.com/office/drawing/2014/main" id="{C45E7EC4-9FCE-DE09-7520-62C8953159E0}"/>
            </a:ext>
          </a:extLst>
        </xdr:cNvPr>
        <xdr:cNvSpPr/>
      </xdr:nvSpPr>
      <xdr:spPr>
        <a:xfrm>
          <a:off x="1492249" y="214312"/>
          <a:ext cx="11922125" cy="70485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380999</xdr:colOff>
      <xdr:row>1</xdr:row>
      <xdr:rowOff>71437</xdr:rowOff>
    </xdr:from>
    <xdr:to>
      <xdr:col>22</xdr:col>
      <xdr:colOff>-1</xdr:colOff>
      <xdr:row>6</xdr:row>
      <xdr:rowOff>119062</xdr:rowOff>
    </xdr:to>
    <xdr:sp macro="" textlink="">
      <xdr:nvSpPr>
        <xdr:cNvPr id="2" name="Rectangle: Rounded Corners 1">
          <a:extLst>
            <a:ext uri="{FF2B5EF4-FFF2-40B4-BE49-F238E27FC236}">
              <a16:creationId xmlns:a16="http://schemas.microsoft.com/office/drawing/2014/main" id="{2225531F-DE6C-A970-E885-8279D249FC55}"/>
            </a:ext>
          </a:extLst>
        </xdr:cNvPr>
        <xdr:cNvSpPr/>
      </xdr:nvSpPr>
      <xdr:spPr>
        <a:xfrm>
          <a:off x="1595437" y="261937"/>
          <a:ext cx="11763375" cy="1000125"/>
        </a:xfrm>
        <a:prstGeom prst="roundRect">
          <a:avLst/>
        </a:prstGeom>
        <a:solidFill>
          <a:srgbClr val="47C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b="1"/>
            <a:t>   TITANIC SHIP</a:t>
          </a:r>
          <a:r>
            <a:rPr lang="en-US" sz="4800" b="1" baseline="0"/>
            <a:t> </a:t>
          </a:r>
          <a:r>
            <a:rPr lang="en-US" sz="4800" b="1"/>
            <a:t>SURVIVAL ANALYSIS</a:t>
          </a:r>
        </a:p>
      </xdr:txBody>
    </xdr:sp>
    <xdr:clientData/>
  </xdr:twoCellAnchor>
  <xdr:twoCellAnchor>
    <xdr:from>
      <xdr:col>2</xdr:col>
      <xdr:colOff>386100</xdr:colOff>
      <xdr:row>12</xdr:row>
      <xdr:rowOff>176893</xdr:rowOff>
    </xdr:from>
    <xdr:to>
      <xdr:col>7</xdr:col>
      <xdr:colOff>511969</xdr:colOff>
      <xdr:row>24</xdr:row>
      <xdr:rowOff>154781</xdr:rowOff>
    </xdr:to>
    <xdr:graphicFrame macro="">
      <xdr:nvGraphicFramePr>
        <xdr:cNvPr id="3" name="Chart 2">
          <a:extLst>
            <a:ext uri="{FF2B5EF4-FFF2-40B4-BE49-F238E27FC236}">
              <a16:creationId xmlns:a16="http://schemas.microsoft.com/office/drawing/2014/main" id="{2EB752A5-4B6E-4638-AD58-0DA86C29C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374194</xdr:colOff>
      <xdr:row>25</xdr:row>
      <xdr:rowOff>62934</xdr:rowOff>
    </xdr:from>
    <xdr:to>
      <xdr:col>7</xdr:col>
      <xdr:colOff>507885</xdr:colOff>
      <xdr:row>37</xdr:row>
      <xdr:rowOff>62934</xdr:rowOff>
    </xdr:to>
    <xdr:graphicFrame macro="">
      <xdr:nvGraphicFramePr>
        <xdr:cNvPr id="6" name="Chart 5">
          <a:extLst>
            <a:ext uri="{FF2B5EF4-FFF2-40B4-BE49-F238E27FC236}">
              <a16:creationId xmlns:a16="http://schemas.microsoft.com/office/drawing/2014/main" id="{2FB6834A-1EC5-4830-905D-90540C82A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250030</xdr:colOff>
      <xdr:row>12</xdr:row>
      <xdr:rowOff>164988</xdr:rowOff>
    </xdr:from>
    <xdr:to>
      <xdr:col>18</xdr:col>
      <xdr:colOff>388823</xdr:colOff>
      <xdr:row>24</xdr:row>
      <xdr:rowOff>164988</xdr:rowOff>
    </xdr:to>
    <xdr:graphicFrame macro="">
      <xdr:nvGraphicFramePr>
        <xdr:cNvPr id="8" name="Chart 7">
          <a:extLst>
            <a:ext uri="{FF2B5EF4-FFF2-40B4-BE49-F238E27FC236}">
              <a16:creationId xmlns:a16="http://schemas.microsoft.com/office/drawing/2014/main" id="{8DFD4A8F-8FFE-4B9F-8874-EA3E82D31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593615</xdr:colOff>
      <xdr:row>12</xdr:row>
      <xdr:rowOff>164986</xdr:rowOff>
    </xdr:from>
    <xdr:to>
      <xdr:col>13</xdr:col>
      <xdr:colOff>125188</xdr:colOff>
      <xdr:row>24</xdr:row>
      <xdr:rowOff>164877</xdr:rowOff>
    </xdr:to>
    <xdr:graphicFrame macro="">
      <xdr:nvGraphicFramePr>
        <xdr:cNvPr id="10" name="Chart 9">
          <a:extLst>
            <a:ext uri="{FF2B5EF4-FFF2-40B4-BE49-F238E27FC236}">
              <a16:creationId xmlns:a16="http://schemas.microsoft.com/office/drawing/2014/main" id="{E9AB4CCA-D9F5-4459-8721-2E77A320F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25</xdr:row>
      <xdr:rowOff>71437</xdr:rowOff>
    </xdr:from>
    <xdr:to>
      <xdr:col>18</xdr:col>
      <xdr:colOff>392906</xdr:colOff>
      <xdr:row>37</xdr:row>
      <xdr:rowOff>59531</xdr:rowOff>
    </xdr:to>
    <xdr:graphicFrame macro="">
      <xdr:nvGraphicFramePr>
        <xdr:cNvPr id="11" name="Chart 10">
          <a:extLst>
            <a:ext uri="{FF2B5EF4-FFF2-40B4-BE49-F238E27FC236}">
              <a16:creationId xmlns:a16="http://schemas.microsoft.com/office/drawing/2014/main" id="{D6177539-0160-43F7-A16A-48A3303FC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595311</xdr:colOff>
      <xdr:row>7</xdr:row>
      <xdr:rowOff>59532</xdr:rowOff>
    </xdr:from>
    <xdr:to>
      <xdr:col>21</xdr:col>
      <xdr:colOff>602455</xdr:colOff>
      <xdr:row>13</xdr:row>
      <xdr:rowOff>59532</xdr:rowOff>
    </xdr:to>
    <mc:AlternateContent xmlns:mc="http://schemas.openxmlformats.org/markup-compatibility/2006">
      <mc:Choice xmlns:a14="http://schemas.microsoft.com/office/drawing/2010/main" Requires="a14">
        <xdr:graphicFrame macro="">
          <xdr:nvGraphicFramePr>
            <xdr:cNvPr id="14" name="Pclass 1">
              <a:extLst>
                <a:ext uri="{FF2B5EF4-FFF2-40B4-BE49-F238E27FC236}">
                  <a16:creationId xmlns:a16="http://schemas.microsoft.com/office/drawing/2014/main" id="{B42C4878-5AE8-4DF0-91C8-E99BDAAB9426}"/>
                </a:ext>
              </a:extLst>
            </xdr:cNvPr>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dr:sp macro="" textlink="">
          <xdr:nvSpPr>
            <xdr:cNvPr id="0" name=""/>
            <xdr:cNvSpPr>
              <a:spLocks noTextEdit="1"/>
            </xdr:cNvSpPr>
          </xdr:nvSpPr>
          <xdr:spPr>
            <a:xfrm>
              <a:off x="11525249" y="1393032"/>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595313</xdr:colOff>
      <xdr:row>15</xdr:row>
      <xdr:rowOff>0</xdr:rowOff>
    </xdr:from>
    <xdr:to>
      <xdr:col>21</xdr:col>
      <xdr:colOff>602457</xdr:colOff>
      <xdr:row>22</xdr:row>
      <xdr:rowOff>104775</xdr:rowOff>
    </xdr:to>
    <mc:AlternateContent xmlns:mc="http://schemas.openxmlformats.org/markup-compatibility/2006">
      <mc:Choice xmlns:a14="http://schemas.microsoft.com/office/drawing/2010/main" Requires="a14">
        <xdr:graphicFrame macro="">
          <xdr:nvGraphicFramePr>
            <xdr:cNvPr id="16" name="Age Group 1">
              <a:extLst>
                <a:ext uri="{FF2B5EF4-FFF2-40B4-BE49-F238E27FC236}">
                  <a16:creationId xmlns:a16="http://schemas.microsoft.com/office/drawing/2014/main" id="{3E810555-14E6-42B5-9600-E72D0BFAEF08}"/>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1525251" y="285750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24</xdr:row>
      <xdr:rowOff>35719</xdr:rowOff>
    </xdr:from>
    <xdr:to>
      <xdr:col>22</xdr:col>
      <xdr:colOff>7143</xdr:colOff>
      <xdr:row>29</xdr:row>
      <xdr:rowOff>16669</xdr:rowOff>
    </xdr:to>
    <mc:AlternateContent xmlns:mc="http://schemas.openxmlformats.org/markup-compatibility/2006">
      <mc:Choice xmlns:a14="http://schemas.microsoft.com/office/drawing/2010/main" Requires="a14">
        <xdr:graphicFrame macro="">
          <xdr:nvGraphicFramePr>
            <xdr:cNvPr id="17" name="Sex 1">
              <a:extLst>
                <a:ext uri="{FF2B5EF4-FFF2-40B4-BE49-F238E27FC236}">
                  <a16:creationId xmlns:a16="http://schemas.microsoft.com/office/drawing/2014/main" id="{2BC0CC90-2478-4B21-BB01-E8014C5C15CD}"/>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1537156" y="4607719"/>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595311</xdr:colOff>
      <xdr:row>30</xdr:row>
      <xdr:rowOff>154783</xdr:rowOff>
    </xdr:from>
    <xdr:to>
      <xdr:col>21</xdr:col>
      <xdr:colOff>602455</xdr:colOff>
      <xdr:row>37</xdr:row>
      <xdr:rowOff>11908</xdr:rowOff>
    </xdr:to>
    <mc:AlternateContent xmlns:mc="http://schemas.openxmlformats.org/markup-compatibility/2006">
      <mc:Choice xmlns:a14="http://schemas.microsoft.com/office/drawing/2010/main" Requires="a14">
        <xdr:graphicFrame macro="">
          <xdr:nvGraphicFramePr>
            <xdr:cNvPr id="18" name="Embarked 1">
              <a:extLst>
                <a:ext uri="{FF2B5EF4-FFF2-40B4-BE49-F238E27FC236}">
                  <a16:creationId xmlns:a16="http://schemas.microsoft.com/office/drawing/2014/main" id="{AAB0C12E-0AB7-4234-B99D-9FE204613B61}"/>
                </a:ext>
              </a:extLst>
            </xdr:cNvPr>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dr:sp macro="" textlink="">
          <xdr:nvSpPr>
            <xdr:cNvPr id="0" name=""/>
            <xdr:cNvSpPr>
              <a:spLocks noTextEdit="1"/>
            </xdr:cNvSpPr>
          </xdr:nvSpPr>
          <xdr:spPr>
            <a:xfrm>
              <a:off x="11525249" y="5869783"/>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380999</xdr:colOff>
      <xdr:row>7</xdr:row>
      <xdr:rowOff>47623</xdr:rowOff>
    </xdr:from>
    <xdr:to>
      <xdr:col>5</xdr:col>
      <xdr:colOff>309562</xdr:colOff>
      <xdr:row>10</xdr:row>
      <xdr:rowOff>95248</xdr:rowOff>
    </xdr:to>
    <xdr:sp macro="" textlink="">
      <xdr:nvSpPr>
        <xdr:cNvPr id="15" name="Rectangle 14">
          <a:extLst>
            <a:ext uri="{FF2B5EF4-FFF2-40B4-BE49-F238E27FC236}">
              <a16:creationId xmlns:a16="http://schemas.microsoft.com/office/drawing/2014/main" id="{6D47C1DD-68D1-7263-F6AF-2F4F00114E8E}"/>
            </a:ext>
          </a:extLst>
        </xdr:cNvPr>
        <xdr:cNvSpPr/>
      </xdr:nvSpPr>
      <xdr:spPr>
        <a:xfrm>
          <a:off x="1595437" y="1381123"/>
          <a:ext cx="1750219" cy="619125"/>
        </a:xfrm>
        <a:prstGeom prst="rect">
          <a:avLst/>
        </a:prstGeom>
        <a:solidFill>
          <a:srgbClr val="ED7D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333376</xdr:colOff>
      <xdr:row>6</xdr:row>
      <xdr:rowOff>178596</xdr:rowOff>
    </xdr:from>
    <xdr:to>
      <xdr:col>4</xdr:col>
      <xdr:colOff>297657</xdr:colOff>
      <xdr:row>9</xdr:row>
      <xdr:rowOff>35721</xdr:rowOff>
    </xdr:to>
    <xdr:sp macro="" textlink="'Box Data'!C6">
      <xdr:nvSpPr>
        <xdr:cNvPr id="19" name="TextBox 18">
          <a:extLst>
            <a:ext uri="{FF2B5EF4-FFF2-40B4-BE49-F238E27FC236}">
              <a16:creationId xmlns:a16="http://schemas.microsoft.com/office/drawing/2014/main" id="{7AD51253-E0CF-4C9F-60E3-CDF4655AE187}"/>
            </a:ext>
          </a:extLst>
        </xdr:cNvPr>
        <xdr:cNvSpPr txBox="1"/>
      </xdr:nvSpPr>
      <xdr:spPr>
        <a:xfrm>
          <a:off x="2155032" y="1321596"/>
          <a:ext cx="5715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A59D3D-9E6C-4786-8B32-8A4690C23810}" type="TxLink">
            <a:rPr lang="en-US" sz="2000" b="1" i="0" u="none" strike="noStrike">
              <a:solidFill>
                <a:srgbClr val="000000"/>
              </a:solidFill>
              <a:latin typeface="Calibri"/>
              <a:cs typeface="Calibri"/>
            </a:rPr>
            <a:t>418</a:t>
          </a:fld>
          <a:endParaRPr lang="en-US" sz="2000" b="1"/>
        </a:p>
      </xdr:txBody>
    </xdr:sp>
    <xdr:clientData/>
  </xdr:twoCellAnchor>
  <xdr:twoCellAnchor>
    <xdr:from>
      <xdr:col>2</xdr:col>
      <xdr:colOff>238125</xdr:colOff>
      <xdr:row>8</xdr:row>
      <xdr:rowOff>95250</xdr:rowOff>
    </xdr:from>
    <xdr:to>
      <xdr:col>5</xdr:col>
      <xdr:colOff>452437</xdr:colOff>
      <xdr:row>10</xdr:row>
      <xdr:rowOff>166688</xdr:rowOff>
    </xdr:to>
    <xdr:sp macro="" textlink="">
      <xdr:nvSpPr>
        <xdr:cNvPr id="20" name="TextBox 19">
          <a:extLst>
            <a:ext uri="{FF2B5EF4-FFF2-40B4-BE49-F238E27FC236}">
              <a16:creationId xmlns:a16="http://schemas.microsoft.com/office/drawing/2014/main" id="{EB0B8E9D-FF95-C18C-C1C6-E6A53146FDD4}"/>
            </a:ext>
          </a:extLst>
        </xdr:cNvPr>
        <xdr:cNvSpPr txBox="1"/>
      </xdr:nvSpPr>
      <xdr:spPr>
        <a:xfrm>
          <a:off x="1452563" y="1619250"/>
          <a:ext cx="2035968"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Passengers</a:t>
          </a:r>
        </a:p>
      </xdr:txBody>
    </xdr:sp>
    <xdr:clientData/>
  </xdr:twoCellAnchor>
  <xdr:twoCellAnchor>
    <xdr:from>
      <xdr:col>5</xdr:col>
      <xdr:colOff>571501</xdr:colOff>
      <xdr:row>7</xdr:row>
      <xdr:rowOff>59532</xdr:rowOff>
    </xdr:from>
    <xdr:to>
      <xdr:col>8</xdr:col>
      <xdr:colOff>500064</xdr:colOff>
      <xdr:row>10</xdr:row>
      <xdr:rowOff>107157</xdr:rowOff>
    </xdr:to>
    <xdr:sp macro="" textlink="">
      <xdr:nvSpPr>
        <xdr:cNvPr id="21" name="Rectangle 20">
          <a:extLst>
            <a:ext uri="{FF2B5EF4-FFF2-40B4-BE49-F238E27FC236}">
              <a16:creationId xmlns:a16="http://schemas.microsoft.com/office/drawing/2014/main" id="{63C2B5DD-4E90-46C2-AA36-0A188068D160}"/>
            </a:ext>
          </a:extLst>
        </xdr:cNvPr>
        <xdr:cNvSpPr/>
      </xdr:nvSpPr>
      <xdr:spPr>
        <a:xfrm>
          <a:off x="3607595" y="1393032"/>
          <a:ext cx="1750219" cy="619125"/>
        </a:xfrm>
        <a:prstGeom prst="rect">
          <a:avLst/>
        </a:prstGeom>
        <a:solidFill>
          <a:srgbClr val="47C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47CFFF"/>
            </a:solidFill>
          </a:endParaRPr>
        </a:p>
      </xdr:txBody>
    </xdr:sp>
    <xdr:clientData/>
  </xdr:twoCellAnchor>
  <xdr:twoCellAnchor>
    <xdr:from>
      <xdr:col>9</xdr:col>
      <xdr:colOff>114300</xdr:colOff>
      <xdr:row>7</xdr:row>
      <xdr:rowOff>66675</xdr:rowOff>
    </xdr:from>
    <xdr:to>
      <xdr:col>12</xdr:col>
      <xdr:colOff>42863</xdr:colOff>
      <xdr:row>10</xdr:row>
      <xdr:rowOff>114300</xdr:rowOff>
    </xdr:to>
    <xdr:sp macro="" textlink="">
      <xdr:nvSpPr>
        <xdr:cNvPr id="23" name="Rectangle 22">
          <a:extLst>
            <a:ext uri="{FF2B5EF4-FFF2-40B4-BE49-F238E27FC236}">
              <a16:creationId xmlns:a16="http://schemas.microsoft.com/office/drawing/2014/main" id="{A950DE46-8F45-4D33-B184-C4C15C07209B}"/>
            </a:ext>
          </a:extLst>
        </xdr:cNvPr>
        <xdr:cNvSpPr/>
      </xdr:nvSpPr>
      <xdr:spPr>
        <a:xfrm>
          <a:off x="5579269" y="1400175"/>
          <a:ext cx="1750219" cy="619125"/>
        </a:xfrm>
        <a:prstGeom prst="rect">
          <a:avLst/>
        </a:prstGeom>
        <a:solidFill>
          <a:srgbClr val="ED7D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292894</xdr:colOff>
      <xdr:row>7</xdr:row>
      <xdr:rowOff>54769</xdr:rowOff>
    </xdr:from>
    <xdr:to>
      <xdr:col>15</xdr:col>
      <xdr:colOff>221457</xdr:colOff>
      <xdr:row>10</xdr:row>
      <xdr:rowOff>102394</xdr:rowOff>
    </xdr:to>
    <xdr:sp macro="" textlink="">
      <xdr:nvSpPr>
        <xdr:cNvPr id="24" name="Rectangle 23">
          <a:extLst>
            <a:ext uri="{FF2B5EF4-FFF2-40B4-BE49-F238E27FC236}">
              <a16:creationId xmlns:a16="http://schemas.microsoft.com/office/drawing/2014/main" id="{B3525A6C-81F2-5BEF-9705-0DC72A0852D0}"/>
            </a:ext>
          </a:extLst>
        </xdr:cNvPr>
        <xdr:cNvSpPr/>
      </xdr:nvSpPr>
      <xdr:spPr>
        <a:xfrm>
          <a:off x="7579519" y="1388269"/>
          <a:ext cx="1750219" cy="619125"/>
        </a:xfrm>
        <a:prstGeom prst="rect">
          <a:avLst/>
        </a:prstGeom>
        <a:solidFill>
          <a:srgbClr val="47C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452438</xdr:colOff>
      <xdr:row>7</xdr:row>
      <xdr:rowOff>59529</xdr:rowOff>
    </xdr:from>
    <xdr:to>
      <xdr:col>18</xdr:col>
      <xdr:colOff>381000</xdr:colOff>
      <xdr:row>10</xdr:row>
      <xdr:rowOff>107154</xdr:rowOff>
    </xdr:to>
    <xdr:sp macro="" textlink="">
      <xdr:nvSpPr>
        <xdr:cNvPr id="27" name="Rectangle 26">
          <a:extLst>
            <a:ext uri="{FF2B5EF4-FFF2-40B4-BE49-F238E27FC236}">
              <a16:creationId xmlns:a16="http://schemas.microsoft.com/office/drawing/2014/main" id="{05C2ECCB-6D00-468D-B942-CB46A77C6DF5}"/>
            </a:ext>
          </a:extLst>
        </xdr:cNvPr>
        <xdr:cNvSpPr/>
      </xdr:nvSpPr>
      <xdr:spPr>
        <a:xfrm>
          <a:off x="9560719" y="1393029"/>
          <a:ext cx="1750219" cy="619125"/>
        </a:xfrm>
        <a:prstGeom prst="rect">
          <a:avLst/>
        </a:prstGeom>
        <a:solidFill>
          <a:srgbClr val="ED7D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535780</xdr:colOff>
      <xdr:row>6</xdr:row>
      <xdr:rowOff>178594</xdr:rowOff>
    </xdr:from>
    <xdr:to>
      <xdr:col>7</xdr:col>
      <xdr:colOff>535781</xdr:colOff>
      <xdr:row>9</xdr:row>
      <xdr:rowOff>0</xdr:rowOff>
    </xdr:to>
    <xdr:sp macro="" textlink="'Box Data'!C7">
      <xdr:nvSpPr>
        <xdr:cNvPr id="29" name="TextBox 28">
          <a:extLst>
            <a:ext uri="{FF2B5EF4-FFF2-40B4-BE49-F238E27FC236}">
              <a16:creationId xmlns:a16="http://schemas.microsoft.com/office/drawing/2014/main" id="{897D5D09-4896-60AF-F749-52FD7D092C6B}"/>
            </a:ext>
          </a:extLst>
        </xdr:cNvPr>
        <xdr:cNvSpPr txBox="1"/>
      </xdr:nvSpPr>
      <xdr:spPr>
        <a:xfrm>
          <a:off x="4179093" y="1321594"/>
          <a:ext cx="607219"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1C1CD9-A00E-4003-AAE2-FCDD4D710A1B}" type="TxLink">
            <a:rPr lang="en-US" sz="2000" b="1" i="0" u="none" strike="noStrike">
              <a:solidFill>
                <a:srgbClr val="000000"/>
              </a:solidFill>
              <a:latin typeface="Calibri"/>
              <a:cs typeface="Calibri"/>
            </a:rPr>
            <a:t>266</a:t>
          </a:fld>
          <a:endParaRPr lang="en-US" sz="2000" b="1"/>
        </a:p>
      </xdr:txBody>
    </xdr:sp>
    <xdr:clientData/>
  </xdr:twoCellAnchor>
  <xdr:twoCellAnchor>
    <xdr:from>
      <xdr:col>5</xdr:col>
      <xdr:colOff>571500</xdr:colOff>
      <xdr:row>8</xdr:row>
      <xdr:rowOff>142873</xdr:rowOff>
    </xdr:from>
    <xdr:to>
      <xdr:col>8</xdr:col>
      <xdr:colOff>535781</xdr:colOff>
      <xdr:row>11</xdr:row>
      <xdr:rowOff>71437</xdr:rowOff>
    </xdr:to>
    <xdr:sp macro="" textlink="">
      <xdr:nvSpPr>
        <xdr:cNvPr id="30" name="TextBox 29">
          <a:extLst>
            <a:ext uri="{FF2B5EF4-FFF2-40B4-BE49-F238E27FC236}">
              <a16:creationId xmlns:a16="http://schemas.microsoft.com/office/drawing/2014/main" id="{7AD85666-AA50-1F2D-3672-25B5E4C129A2}"/>
            </a:ext>
          </a:extLst>
        </xdr:cNvPr>
        <xdr:cNvSpPr txBox="1"/>
      </xdr:nvSpPr>
      <xdr:spPr>
        <a:xfrm>
          <a:off x="3607594" y="1666873"/>
          <a:ext cx="1785937" cy="500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Male Passengers</a:t>
          </a:r>
        </a:p>
      </xdr:txBody>
    </xdr:sp>
    <xdr:clientData/>
  </xdr:twoCellAnchor>
  <xdr:twoCellAnchor>
    <xdr:from>
      <xdr:col>10</xdr:col>
      <xdr:colOff>95250</xdr:colOff>
      <xdr:row>6</xdr:row>
      <xdr:rowOff>166688</xdr:rowOff>
    </xdr:from>
    <xdr:to>
      <xdr:col>11</xdr:col>
      <xdr:colOff>321469</xdr:colOff>
      <xdr:row>8</xdr:row>
      <xdr:rowOff>142875</xdr:rowOff>
    </xdr:to>
    <xdr:sp macro="" textlink="'Box Data'!C5">
      <xdr:nvSpPr>
        <xdr:cNvPr id="31" name="TextBox 30">
          <a:extLst>
            <a:ext uri="{FF2B5EF4-FFF2-40B4-BE49-F238E27FC236}">
              <a16:creationId xmlns:a16="http://schemas.microsoft.com/office/drawing/2014/main" id="{4D619FBC-D704-5834-F0AD-A372B8CD11AF}"/>
            </a:ext>
          </a:extLst>
        </xdr:cNvPr>
        <xdr:cNvSpPr txBox="1"/>
      </xdr:nvSpPr>
      <xdr:spPr>
        <a:xfrm>
          <a:off x="6167438" y="1309688"/>
          <a:ext cx="833437"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3DC0-7F5E-41BE-A54D-71DB16B9B6A3}" type="TxLink">
            <a:rPr lang="en-US" sz="2000" b="1" i="0" u="none" strike="noStrike">
              <a:solidFill>
                <a:srgbClr val="000000"/>
              </a:solidFill>
              <a:latin typeface="Calibri"/>
              <a:cs typeface="Calibri"/>
            </a:rPr>
            <a:t>152</a:t>
          </a:fld>
          <a:endParaRPr lang="en-US" sz="2000" b="1"/>
        </a:p>
      </xdr:txBody>
    </xdr:sp>
    <xdr:clientData/>
  </xdr:twoCellAnchor>
  <xdr:twoCellAnchor>
    <xdr:from>
      <xdr:col>9</xdr:col>
      <xdr:colOff>71438</xdr:colOff>
      <xdr:row>8</xdr:row>
      <xdr:rowOff>166687</xdr:rowOff>
    </xdr:from>
    <xdr:to>
      <xdr:col>12</xdr:col>
      <xdr:colOff>130969</xdr:colOff>
      <xdr:row>11</xdr:row>
      <xdr:rowOff>130968</xdr:rowOff>
    </xdr:to>
    <xdr:sp macro="" textlink="">
      <xdr:nvSpPr>
        <xdr:cNvPr id="32" name="TextBox 31">
          <a:extLst>
            <a:ext uri="{FF2B5EF4-FFF2-40B4-BE49-F238E27FC236}">
              <a16:creationId xmlns:a16="http://schemas.microsoft.com/office/drawing/2014/main" id="{981A8F76-363F-2776-DD41-91058A0A809A}"/>
            </a:ext>
          </a:extLst>
        </xdr:cNvPr>
        <xdr:cNvSpPr txBox="1"/>
      </xdr:nvSpPr>
      <xdr:spPr>
        <a:xfrm>
          <a:off x="5536407" y="1690687"/>
          <a:ext cx="1881187"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700" b="1"/>
            <a:t>Female Passengers</a:t>
          </a:r>
        </a:p>
      </xdr:txBody>
    </xdr:sp>
    <xdr:clientData/>
  </xdr:twoCellAnchor>
  <xdr:twoCellAnchor>
    <xdr:from>
      <xdr:col>13</xdr:col>
      <xdr:colOff>221456</xdr:colOff>
      <xdr:row>6</xdr:row>
      <xdr:rowOff>173831</xdr:rowOff>
    </xdr:from>
    <xdr:to>
      <xdr:col>14</xdr:col>
      <xdr:colOff>221456</xdr:colOff>
      <xdr:row>8</xdr:row>
      <xdr:rowOff>185737</xdr:rowOff>
    </xdr:to>
    <xdr:sp macro="" textlink="'Box Data'!C7">
      <xdr:nvSpPr>
        <xdr:cNvPr id="33" name="TextBox 32">
          <a:extLst>
            <a:ext uri="{FF2B5EF4-FFF2-40B4-BE49-F238E27FC236}">
              <a16:creationId xmlns:a16="http://schemas.microsoft.com/office/drawing/2014/main" id="{10542DDA-F26F-47FB-9A5D-B23CD1C97775}"/>
            </a:ext>
          </a:extLst>
        </xdr:cNvPr>
        <xdr:cNvSpPr txBox="1"/>
      </xdr:nvSpPr>
      <xdr:spPr>
        <a:xfrm>
          <a:off x="8115300" y="1316831"/>
          <a:ext cx="607219"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1C1CD9-A00E-4003-AAE2-FCDD4D710A1B}" type="TxLink">
            <a:rPr lang="en-US" sz="2000" b="1" i="0" u="none" strike="noStrike">
              <a:solidFill>
                <a:srgbClr val="000000"/>
              </a:solidFill>
              <a:latin typeface="Calibri"/>
              <a:cs typeface="Calibri"/>
            </a:rPr>
            <a:t>266</a:t>
          </a:fld>
          <a:endParaRPr lang="en-US" sz="2000" b="1"/>
        </a:p>
      </xdr:txBody>
    </xdr:sp>
    <xdr:clientData/>
  </xdr:twoCellAnchor>
  <xdr:twoCellAnchor>
    <xdr:from>
      <xdr:col>16</xdr:col>
      <xdr:colOff>440531</xdr:colOff>
      <xdr:row>6</xdr:row>
      <xdr:rowOff>154779</xdr:rowOff>
    </xdr:from>
    <xdr:to>
      <xdr:col>18</xdr:col>
      <xdr:colOff>59530</xdr:colOff>
      <xdr:row>8</xdr:row>
      <xdr:rowOff>130966</xdr:rowOff>
    </xdr:to>
    <xdr:sp macro="" textlink="'Box Data'!C5">
      <xdr:nvSpPr>
        <xdr:cNvPr id="34" name="TextBox 33">
          <a:extLst>
            <a:ext uri="{FF2B5EF4-FFF2-40B4-BE49-F238E27FC236}">
              <a16:creationId xmlns:a16="http://schemas.microsoft.com/office/drawing/2014/main" id="{FE12B818-EAFC-45BE-8731-6293B91F5F4B}"/>
            </a:ext>
          </a:extLst>
        </xdr:cNvPr>
        <xdr:cNvSpPr txBox="1"/>
      </xdr:nvSpPr>
      <xdr:spPr>
        <a:xfrm>
          <a:off x="10156031" y="1297779"/>
          <a:ext cx="833437"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3DC0-7F5E-41BE-A54D-71DB16B9B6A3}" type="TxLink">
            <a:rPr lang="en-US" sz="2000" b="1" i="0" u="none" strike="noStrike">
              <a:solidFill>
                <a:srgbClr val="000000"/>
              </a:solidFill>
              <a:latin typeface="Calibri"/>
              <a:cs typeface="Calibri"/>
            </a:rPr>
            <a:t>152</a:t>
          </a:fld>
          <a:endParaRPr lang="en-US" sz="2000" b="1"/>
        </a:p>
      </xdr:txBody>
    </xdr:sp>
    <xdr:clientData/>
  </xdr:twoCellAnchor>
  <xdr:twoCellAnchor>
    <xdr:from>
      <xdr:col>12</xdr:col>
      <xdr:colOff>523876</xdr:colOff>
      <xdr:row>8</xdr:row>
      <xdr:rowOff>130969</xdr:rowOff>
    </xdr:from>
    <xdr:to>
      <xdr:col>15</xdr:col>
      <xdr:colOff>154782</xdr:colOff>
      <xdr:row>10</xdr:row>
      <xdr:rowOff>71437</xdr:rowOff>
    </xdr:to>
    <xdr:sp macro="" textlink="">
      <xdr:nvSpPr>
        <xdr:cNvPr id="37" name="TextBox 36">
          <a:extLst>
            <a:ext uri="{FF2B5EF4-FFF2-40B4-BE49-F238E27FC236}">
              <a16:creationId xmlns:a16="http://schemas.microsoft.com/office/drawing/2014/main" id="{CBDEBBA1-D833-F104-E658-FC23860DAF57}"/>
            </a:ext>
          </a:extLst>
        </xdr:cNvPr>
        <xdr:cNvSpPr txBox="1"/>
      </xdr:nvSpPr>
      <xdr:spPr>
        <a:xfrm>
          <a:off x="7810501" y="1654969"/>
          <a:ext cx="1452562"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a:t>
          </a:r>
          <a:r>
            <a:rPr lang="en-US" sz="1800" b="1" baseline="0"/>
            <a:t> Deaths</a:t>
          </a:r>
          <a:endParaRPr lang="en-US" sz="1800" b="1"/>
        </a:p>
      </xdr:txBody>
    </xdr:sp>
    <xdr:clientData/>
  </xdr:twoCellAnchor>
  <xdr:twoCellAnchor>
    <xdr:from>
      <xdr:col>15</xdr:col>
      <xdr:colOff>583406</xdr:colOff>
      <xdr:row>8</xdr:row>
      <xdr:rowOff>119062</xdr:rowOff>
    </xdr:from>
    <xdr:to>
      <xdr:col>18</xdr:col>
      <xdr:colOff>511968</xdr:colOff>
      <xdr:row>10</xdr:row>
      <xdr:rowOff>35719</xdr:rowOff>
    </xdr:to>
    <xdr:sp macro="" textlink="">
      <xdr:nvSpPr>
        <xdr:cNvPr id="38" name="TextBox 37">
          <a:extLst>
            <a:ext uri="{FF2B5EF4-FFF2-40B4-BE49-F238E27FC236}">
              <a16:creationId xmlns:a16="http://schemas.microsoft.com/office/drawing/2014/main" id="{67A7148D-8B9C-2D00-0AD2-B24776729AAF}"/>
            </a:ext>
          </a:extLst>
        </xdr:cNvPr>
        <xdr:cNvSpPr txBox="1"/>
      </xdr:nvSpPr>
      <xdr:spPr>
        <a:xfrm>
          <a:off x="9691687" y="1643062"/>
          <a:ext cx="1750219"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Survivals</a:t>
          </a:r>
        </a:p>
      </xdr:txBody>
    </xdr:sp>
    <xdr:clientData/>
  </xdr:twoCellAnchor>
  <xdr:twoCellAnchor editAs="oneCell">
    <xdr:from>
      <xdr:col>17</xdr:col>
      <xdr:colOff>273844</xdr:colOff>
      <xdr:row>1</xdr:row>
      <xdr:rowOff>0</xdr:rowOff>
    </xdr:from>
    <xdr:to>
      <xdr:col>21</xdr:col>
      <xdr:colOff>333375</xdr:colOff>
      <xdr:row>7</xdr:row>
      <xdr:rowOff>59388</xdr:rowOff>
    </xdr:to>
    <xdr:pic>
      <xdr:nvPicPr>
        <xdr:cNvPr id="40" name="Picture 39">
          <a:extLst>
            <a:ext uri="{FF2B5EF4-FFF2-40B4-BE49-F238E27FC236}">
              <a16:creationId xmlns:a16="http://schemas.microsoft.com/office/drawing/2014/main" id="{8CD75304-8C9A-02ED-F16B-D3BF965CDFC2}"/>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backgroundMark x1="25691" y1="13936" x2="63252" y2="48655"/>
                      <a14:backgroundMark x1="63252" y1="50122" x2="76098" y2="34719"/>
                      <a14:backgroundMark x1="76098" y1="36186" x2="99187" y2="73594"/>
                      <a14:backgroundMark x1="25691" y1="12469" x2="7642" y2="9780"/>
                      <a14:backgroundMark x1="11057" y1="13936" x2="7642" y2="56968"/>
                      <a14:backgroundMark x1="7642" y1="55501" x2="34146" y2="81907"/>
                    </a14:backgroundRemoval>
                  </a14:imgEffect>
                  <a14:imgEffect>
                    <a14:artisticPhotocopy/>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596563" y="190500"/>
          <a:ext cx="2488406" cy="120238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52.011386574071" createdVersion="8" refreshedVersion="8" minRefreshableVersion="3" recordCount="418" xr:uid="{00000000-000A-0000-FFFF-FFFF0D000000}">
  <cacheSource type="worksheet">
    <worksheetSource name="Tita"/>
  </cacheSource>
  <cacheFields count="15">
    <cacheField name="PassengerId" numFmtId="0">
      <sharedItems containsSemiMixedTypes="0" containsString="0" containsNumber="1" containsInteger="1" minValue="892" maxValue="1309"/>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2"/>
        <n v="1"/>
      </sharedItems>
    </cacheField>
    <cacheField name="First Name" numFmtId="0">
      <sharedItems/>
    </cacheField>
    <cacheField name="Last Name" numFmtId="0">
      <sharedItems/>
    </cacheField>
    <cacheField name="Full Names" numFmtId="0">
      <sharedItems/>
    </cacheField>
    <cacheField name="Sex" numFmtId="0">
      <sharedItems count="2">
        <s v="male"/>
        <s v="female"/>
      </sharedItems>
    </cacheField>
    <cacheField name="Age" numFmtId="0">
      <sharedItems containsSemiMixedTypes="0" containsString="0" containsNumber="1" containsInteger="1" minValue="0" maxValue="92"/>
    </cacheField>
    <cacheField name="Age Group" numFmtId="0">
      <sharedItems count="5">
        <s v="Youth"/>
        <s v="Adult"/>
        <s v="Elders"/>
        <s v="Teenager"/>
        <b v="0" u="1"/>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164">
      <sharedItems containsSemiMixedTypes="0" containsString="0" containsNumber="1" minValue="0" maxValue="512.32920000000001"/>
    </cacheField>
    <cacheField name="Cabin" numFmtId="0">
      <sharedItems containsBlank="1"/>
    </cacheField>
    <cacheField name="Embarked" numFmtId="0">
      <sharedItems count="3">
        <s v="Q"/>
        <s v="S"/>
        <s v="C"/>
      </sharedItems>
    </cacheField>
  </cacheFields>
  <extLst>
    <ext xmlns:x14="http://schemas.microsoft.com/office/spreadsheetml/2009/9/main" uri="{725AE2AE-9491-48be-B2B4-4EB974FC3084}">
      <x14:pivotCacheDefinition pivotCacheId="1493284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n v="892"/>
    <x v="0"/>
    <x v="0"/>
    <s v="Kelly"/>
    <s v=" Mr. James"/>
    <s v=" Mr. James Kelly"/>
    <x v="0"/>
    <n v="34"/>
    <x v="0"/>
    <n v="0"/>
    <n v="0"/>
    <n v="330911"/>
    <n v="7.8292000000000002"/>
    <m/>
    <x v="0"/>
  </r>
  <r>
    <n v="893"/>
    <x v="1"/>
    <x v="0"/>
    <s v="Wilkes"/>
    <s v=" Mrs. James (Ellen Needs)"/>
    <s v=" Mrs. James (Ellen Needs) Wilkes"/>
    <x v="1"/>
    <n v="47"/>
    <x v="1"/>
    <n v="1"/>
    <n v="0"/>
    <n v="363272"/>
    <n v="7"/>
    <m/>
    <x v="1"/>
  </r>
  <r>
    <n v="894"/>
    <x v="0"/>
    <x v="1"/>
    <s v="Myles"/>
    <s v=" Mr. Thomas Francis"/>
    <s v=" Mr. Thomas Francis Myles"/>
    <x v="0"/>
    <n v="62"/>
    <x v="2"/>
    <n v="0"/>
    <n v="0"/>
    <n v="240276"/>
    <n v="9.6875"/>
    <m/>
    <x v="0"/>
  </r>
  <r>
    <n v="895"/>
    <x v="0"/>
    <x v="0"/>
    <s v="Wirz"/>
    <s v=" Mr. Albert"/>
    <s v=" Mr. Albert Wirz"/>
    <x v="0"/>
    <n v="27"/>
    <x v="0"/>
    <n v="0"/>
    <n v="0"/>
    <n v="315154"/>
    <n v="8.6624999999999996"/>
    <m/>
    <x v="1"/>
  </r>
  <r>
    <n v="896"/>
    <x v="1"/>
    <x v="0"/>
    <s v="Hirvonen"/>
    <s v=" Mrs. Alexander (Helga E Lindqvist)"/>
    <s v=" Mrs. Alexander (Helga E Lindqvist) Hirvonen"/>
    <x v="1"/>
    <n v="22"/>
    <x v="0"/>
    <n v="1"/>
    <n v="1"/>
    <n v="3101298"/>
    <n v="12.2875"/>
    <m/>
    <x v="1"/>
  </r>
  <r>
    <n v="897"/>
    <x v="0"/>
    <x v="0"/>
    <s v="Svensson"/>
    <s v=" Mr. Johan Cervin"/>
    <s v=" Mr. Johan Cervin Svensson"/>
    <x v="0"/>
    <n v="14"/>
    <x v="3"/>
    <n v="0"/>
    <n v="0"/>
    <n v="7538"/>
    <n v="9.2249999999999996"/>
    <m/>
    <x v="1"/>
  </r>
  <r>
    <n v="898"/>
    <x v="1"/>
    <x v="0"/>
    <s v="Connolly"/>
    <s v=" Miss. Kate"/>
    <s v=" Miss. Kate Connolly"/>
    <x v="1"/>
    <n v="30"/>
    <x v="0"/>
    <n v="0"/>
    <n v="0"/>
    <n v="330972"/>
    <n v="7.6292"/>
    <m/>
    <x v="0"/>
  </r>
  <r>
    <n v="899"/>
    <x v="0"/>
    <x v="1"/>
    <s v="Caldwell"/>
    <s v=" Mr. Albert Francis"/>
    <s v=" Mr. Albert Francis Caldwell"/>
    <x v="0"/>
    <n v="26"/>
    <x v="0"/>
    <n v="1"/>
    <n v="1"/>
    <n v="248738"/>
    <n v="29"/>
    <m/>
    <x v="1"/>
  </r>
  <r>
    <n v="900"/>
    <x v="1"/>
    <x v="0"/>
    <s v="Abrahim"/>
    <s v=" Mrs. Joseph (Sophie Halaut Easu)"/>
    <s v=" Mrs. Joseph (Sophie Halaut Easu) Abrahim"/>
    <x v="1"/>
    <n v="18"/>
    <x v="3"/>
    <n v="0"/>
    <n v="0"/>
    <n v="2657"/>
    <n v="7.2291999999999996"/>
    <m/>
    <x v="2"/>
  </r>
  <r>
    <n v="901"/>
    <x v="0"/>
    <x v="0"/>
    <s v="Davies"/>
    <s v=" Mr. John Samuel"/>
    <s v=" Mr. John Samuel Davies"/>
    <x v="0"/>
    <n v="21"/>
    <x v="0"/>
    <n v="2"/>
    <n v="0"/>
    <s v="A/4 48871"/>
    <n v="24.15"/>
    <m/>
    <x v="1"/>
  </r>
  <r>
    <n v="902"/>
    <x v="0"/>
    <x v="0"/>
    <s v="Ilieff"/>
    <s v=" Mr. Ylio"/>
    <s v=" Mr. Ylio Ilieff"/>
    <x v="0"/>
    <n v="0"/>
    <x v="3"/>
    <n v="0"/>
    <n v="0"/>
    <n v="349220"/>
    <n v="7.8958000000000004"/>
    <m/>
    <x v="1"/>
  </r>
  <r>
    <n v="903"/>
    <x v="0"/>
    <x v="2"/>
    <s v="Jones"/>
    <s v=" Mr. Charles Cresson"/>
    <s v=" Mr. Charles Cresson Jones"/>
    <x v="0"/>
    <n v="46"/>
    <x v="1"/>
    <n v="0"/>
    <n v="0"/>
    <n v="694"/>
    <n v="26"/>
    <m/>
    <x v="1"/>
  </r>
  <r>
    <n v="904"/>
    <x v="1"/>
    <x v="2"/>
    <s v="Snyder"/>
    <s v=" Mrs. John Pillsbury (Nelle Stevenson)"/>
    <s v=" Mrs. John Pillsbury (Nelle Stevenson) Snyder"/>
    <x v="1"/>
    <n v="23"/>
    <x v="0"/>
    <n v="1"/>
    <n v="0"/>
    <n v="21228"/>
    <n v="82.2667"/>
    <s v="B45"/>
    <x v="1"/>
  </r>
  <r>
    <n v="905"/>
    <x v="0"/>
    <x v="1"/>
    <s v="Howard"/>
    <s v=" Mr. Benjamin"/>
    <s v=" Mr. Benjamin Howard"/>
    <x v="0"/>
    <n v="63"/>
    <x v="2"/>
    <n v="1"/>
    <n v="0"/>
    <n v="24065"/>
    <n v="26"/>
    <m/>
    <x v="1"/>
  </r>
  <r>
    <n v="906"/>
    <x v="1"/>
    <x v="2"/>
    <s v="Chaffee"/>
    <s v=" Mrs. Herbert Fuller (Carrie Constance Toogood)"/>
    <s v=" Mrs. Herbert Fuller (Carrie Constance Toogood) Chaffee"/>
    <x v="1"/>
    <n v="47"/>
    <x v="1"/>
    <n v="1"/>
    <n v="0"/>
    <s v="W.E.P. 5734"/>
    <n v="61.174999999999997"/>
    <s v="E31"/>
    <x v="1"/>
  </r>
  <r>
    <n v="907"/>
    <x v="1"/>
    <x v="1"/>
    <s v="del Carlo"/>
    <s v=" Mrs. Sebastiano (Argenia Genovesi)"/>
    <s v=" Mrs. Sebastiano (Argenia Genovesi) del Carlo"/>
    <x v="1"/>
    <n v="24"/>
    <x v="0"/>
    <n v="1"/>
    <n v="0"/>
    <s v="SC/PARIS 2167"/>
    <n v="27.720800000000001"/>
    <m/>
    <x v="2"/>
  </r>
  <r>
    <n v="908"/>
    <x v="0"/>
    <x v="1"/>
    <s v="Keane"/>
    <s v=" Mr. Daniel"/>
    <s v=" Mr. Daniel Keane"/>
    <x v="0"/>
    <n v="35"/>
    <x v="0"/>
    <n v="0"/>
    <n v="0"/>
    <n v="233734"/>
    <n v="12.35"/>
    <m/>
    <x v="0"/>
  </r>
  <r>
    <n v="909"/>
    <x v="0"/>
    <x v="0"/>
    <s v="Assaf"/>
    <s v=" Mr. Gerios"/>
    <s v=" Mr. Gerios Assaf"/>
    <x v="0"/>
    <n v="21"/>
    <x v="0"/>
    <n v="0"/>
    <n v="0"/>
    <n v="2692"/>
    <n v="7.2249999999999996"/>
    <m/>
    <x v="2"/>
  </r>
  <r>
    <n v="910"/>
    <x v="1"/>
    <x v="0"/>
    <s v="Ilmakangas"/>
    <s v=" Miss. Ida Livija"/>
    <s v=" Miss. Ida Livija Ilmakangas"/>
    <x v="1"/>
    <n v="27"/>
    <x v="0"/>
    <n v="1"/>
    <n v="0"/>
    <s v="STON/O2. 3101270"/>
    <n v="7.9249999999999998"/>
    <m/>
    <x v="1"/>
  </r>
  <r>
    <n v="911"/>
    <x v="1"/>
    <x v="0"/>
    <s v="Assaf Khalil"/>
    <s v=" Mrs. Mariana (Miriam&quot;)&quot;"/>
    <s v=" Mrs. Mariana (Miriam&quot;)&quot; Assaf Khalil"/>
    <x v="1"/>
    <n v="45"/>
    <x v="1"/>
    <n v="0"/>
    <n v="0"/>
    <n v="2696"/>
    <n v="7.2249999999999996"/>
    <m/>
    <x v="2"/>
  </r>
  <r>
    <n v="912"/>
    <x v="0"/>
    <x v="2"/>
    <s v="Rothschild"/>
    <s v=" Mr. Martin"/>
    <s v=" Mr. Martin Rothschild"/>
    <x v="0"/>
    <n v="55"/>
    <x v="1"/>
    <n v="1"/>
    <n v="0"/>
    <s v="PC 17603"/>
    <n v="59.4"/>
    <m/>
    <x v="2"/>
  </r>
  <r>
    <n v="913"/>
    <x v="0"/>
    <x v="0"/>
    <s v="Olsen"/>
    <s v=" Master. Artur Karl"/>
    <s v=" Master. Artur Karl Olsen"/>
    <x v="0"/>
    <n v="9"/>
    <x v="3"/>
    <n v="0"/>
    <n v="1"/>
    <s v="C 17368"/>
    <n v="3.1707999999999998"/>
    <m/>
    <x v="1"/>
  </r>
  <r>
    <n v="914"/>
    <x v="1"/>
    <x v="2"/>
    <s v="Flegenheim"/>
    <s v=" Mrs. Alfred (Antoinette)"/>
    <s v=" Mrs. Alfred (Antoinette) Flegenheim"/>
    <x v="1"/>
    <n v="0"/>
    <x v="3"/>
    <n v="0"/>
    <n v="0"/>
    <s v="PC 17598"/>
    <n v="31.683299999999999"/>
    <m/>
    <x v="1"/>
  </r>
  <r>
    <n v="915"/>
    <x v="0"/>
    <x v="2"/>
    <s v="Williams"/>
    <s v=" Mr. Richard Norris II"/>
    <s v=" Mr. Richard Norris II Williams"/>
    <x v="0"/>
    <n v="21"/>
    <x v="0"/>
    <n v="0"/>
    <n v="1"/>
    <s v="PC 17597"/>
    <n v="61.379199999999997"/>
    <m/>
    <x v="2"/>
  </r>
  <r>
    <n v="916"/>
    <x v="1"/>
    <x v="2"/>
    <s v="Ryerson"/>
    <s v=" Mrs. Arthur Larned (Emily Maria Borie)"/>
    <s v=" Mrs. Arthur Larned (Emily Maria Borie) Ryerson"/>
    <x v="1"/>
    <n v="48"/>
    <x v="1"/>
    <n v="1"/>
    <n v="3"/>
    <s v="PC 17608"/>
    <n v="262.375"/>
    <s v="B57 B59 B63 B66"/>
    <x v="2"/>
  </r>
  <r>
    <n v="917"/>
    <x v="0"/>
    <x v="0"/>
    <s v="Robins"/>
    <s v=" Mr. Alexander A"/>
    <s v=" Mr. Alexander A Robins"/>
    <x v="0"/>
    <n v="50"/>
    <x v="1"/>
    <n v="1"/>
    <n v="0"/>
    <s v="A/5. 3337"/>
    <n v="14.5"/>
    <m/>
    <x v="1"/>
  </r>
  <r>
    <n v="918"/>
    <x v="1"/>
    <x v="2"/>
    <s v="Ostby"/>
    <s v=" Miss. Helene Ragnhild"/>
    <s v=" Miss. Helene Ragnhild Ostby"/>
    <x v="1"/>
    <n v="22"/>
    <x v="0"/>
    <n v="0"/>
    <n v="1"/>
    <n v="113509"/>
    <n v="61.979199999999999"/>
    <s v="B36"/>
    <x v="2"/>
  </r>
  <r>
    <n v="919"/>
    <x v="0"/>
    <x v="0"/>
    <s v="Daher"/>
    <s v=" Mr. Shedid"/>
    <s v=" Mr. Shedid Daher"/>
    <x v="0"/>
    <n v="22"/>
    <x v="0"/>
    <n v="0"/>
    <n v="0"/>
    <n v="2698"/>
    <n v="7.2249999999999996"/>
    <m/>
    <x v="2"/>
  </r>
  <r>
    <n v="920"/>
    <x v="0"/>
    <x v="2"/>
    <s v="Brady"/>
    <s v=" Mr. John Bertram"/>
    <s v=" Mr. John Bertram Brady"/>
    <x v="0"/>
    <n v="41"/>
    <x v="1"/>
    <n v="0"/>
    <n v="0"/>
    <n v="113054"/>
    <n v="30.5"/>
    <s v="A21"/>
    <x v="1"/>
  </r>
  <r>
    <n v="921"/>
    <x v="0"/>
    <x v="0"/>
    <s v="Samaan"/>
    <s v=" Mr. Elias"/>
    <s v=" Mr. Elias Samaan"/>
    <x v="0"/>
    <n v="0"/>
    <x v="3"/>
    <n v="2"/>
    <n v="0"/>
    <n v="2662"/>
    <n v="21.679200000000002"/>
    <m/>
    <x v="2"/>
  </r>
  <r>
    <n v="922"/>
    <x v="0"/>
    <x v="1"/>
    <s v="Louch"/>
    <s v=" Mr. Charles Alexander"/>
    <s v=" Mr. Charles Alexander Louch"/>
    <x v="0"/>
    <n v="50"/>
    <x v="1"/>
    <n v="1"/>
    <n v="0"/>
    <s v="SC/AH 3085"/>
    <n v="26"/>
    <m/>
    <x v="1"/>
  </r>
  <r>
    <n v="923"/>
    <x v="0"/>
    <x v="1"/>
    <s v="Jefferys"/>
    <s v=" Mr. Clifford Thomas"/>
    <s v=" Mr. Clifford Thomas Jefferys"/>
    <x v="0"/>
    <n v="24"/>
    <x v="0"/>
    <n v="2"/>
    <n v="0"/>
    <s v="C.A. 31029"/>
    <n v="31.5"/>
    <m/>
    <x v="1"/>
  </r>
  <r>
    <n v="924"/>
    <x v="1"/>
    <x v="0"/>
    <s v="Dean"/>
    <s v=" Mrs. Bertram (Eva Georgetta Light)"/>
    <s v=" Mrs. Bertram (Eva Georgetta Light) Dean"/>
    <x v="1"/>
    <n v="33"/>
    <x v="0"/>
    <n v="1"/>
    <n v="2"/>
    <s v="C.A. 2315"/>
    <n v="20.574999999999999"/>
    <m/>
    <x v="1"/>
  </r>
  <r>
    <n v="925"/>
    <x v="1"/>
    <x v="0"/>
    <s v="Johnston"/>
    <s v=" Mrs. Andrew G (Elizabeth Lily&quot; Watson)&quot;"/>
    <s v=" Mrs. Andrew G (Elizabeth Lily&quot; Watson)&quot; Johnston"/>
    <x v="1"/>
    <n v="0"/>
    <x v="3"/>
    <n v="1"/>
    <n v="2"/>
    <s v="W./C. 6607"/>
    <n v="23.45"/>
    <m/>
    <x v="1"/>
  </r>
  <r>
    <n v="926"/>
    <x v="0"/>
    <x v="2"/>
    <s v="Mock"/>
    <s v=" Mr. Philipp Edmund"/>
    <s v=" Mr. Philipp Edmund Mock"/>
    <x v="0"/>
    <n v="30"/>
    <x v="0"/>
    <n v="1"/>
    <n v="0"/>
    <n v="13236"/>
    <n v="57.75"/>
    <s v="C78"/>
    <x v="2"/>
  </r>
  <r>
    <n v="927"/>
    <x v="0"/>
    <x v="0"/>
    <s v="Katavelas"/>
    <s v=" Mr. Vassilios (Catavelas Vassilios&quot;)&quot;"/>
    <s v=" Mr. Vassilios (Catavelas Vassilios&quot;)&quot; Katavelas"/>
    <x v="0"/>
    <n v="18"/>
    <x v="3"/>
    <n v="0"/>
    <n v="0"/>
    <n v="2682"/>
    <n v="7.2291999999999996"/>
    <m/>
    <x v="2"/>
  </r>
  <r>
    <n v="928"/>
    <x v="1"/>
    <x v="0"/>
    <s v="Roth"/>
    <s v=" Miss. Sarah A"/>
    <s v=" Miss. Sarah A Roth"/>
    <x v="1"/>
    <n v="0"/>
    <x v="3"/>
    <n v="0"/>
    <n v="0"/>
    <n v="342712"/>
    <n v="8.0500000000000007"/>
    <m/>
    <x v="1"/>
  </r>
  <r>
    <n v="929"/>
    <x v="1"/>
    <x v="0"/>
    <s v="Cacic"/>
    <s v=" Miss. Manda"/>
    <s v=" Miss. Manda Cacic"/>
    <x v="1"/>
    <n v="21"/>
    <x v="0"/>
    <n v="0"/>
    <n v="0"/>
    <n v="315087"/>
    <n v="8.6624999999999996"/>
    <m/>
    <x v="1"/>
  </r>
  <r>
    <n v="930"/>
    <x v="0"/>
    <x v="0"/>
    <s v="Sap"/>
    <s v=" Mr. Julius"/>
    <s v=" Mr. Julius Sap"/>
    <x v="0"/>
    <n v="25"/>
    <x v="0"/>
    <n v="0"/>
    <n v="0"/>
    <n v="345768"/>
    <n v="9.5"/>
    <m/>
    <x v="1"/>
  </r>
  <r>
    <n v="931"/>
    <x v="0"/>
    <x v="0"/>
    <s v="Hee"/>
    <s v=" Mr. Ling"/>
    <s v=" Mr. Ling Hee"/>
    <x v="0"/>
    <n v="0"/>
    <x v="3"/>
    <n v="0"/>
    <n v="0"/>
    <n v="1601"/>
    <n v="56.495800000000003"/>
    <m/>
    <x v="1"/>
  </r>
  <r>
    <n v="932"/>
    <x v="0"/>
    <x v="0"/>
    <s v="Karun"/>
    <s v=" Mr. Franz"/>
    <s v=" Mr. Franz Karun"/>
    <x v="0"/>
    <n v="39"/>
    <x v="0"/>
    <n v="0"/>
    <n v="1"/>
    <n v="349256"/>
    <n v="13.416700000000001"/>
    <m/>
    <x v="2"/>
  </r>
  <r>
    <n v="933"/>
    <x v="0"/>
    <x v="2"/>
    <s v="Franklin"/>
    <s v=" Mr. Thomas Parham"/>
    <s v=" Mr. Thomas Parham Franklin"/>
    <x v="0"/>
    <n v="0"/>
    <x v="3"/>
    <n v="0"/>
    <n v="0"/>
    <n v="113778"/>
    <n v="26.55"/>
    <s v="D34"/>
    <x v="1"/>
  </r>
  <r>
    <n v="934"/>
    <x v="0"/>
    <x v="0"/>
    <s v="Goldsmith"/>
    <s v=" Mr. Nathan"/>
    <s v=" Mr. Nathan Goldsmith"/>
    <x v="0"/>
    <n v="41"/>
    <x v="1"/>
    <n v="0"/>
    <n v="0"/>
    <s v="SOTON/O.Q. 3101263"/>
    <n v="7.85"/>
    <m/>
    <x v="1"/>
  </r>
  <r>
    <n v="935"/>
    <x v="1"/>
    <x v="1"/>
    <s v="Corbett"/>
    <s v=" Mrs. Walter H (Irene Colvin)"/>
    <s v=" Mrs. Walter H (Irene Colvin) Corbett"/>
    <x v="1"/>
    <n v="30"/>
    <x v="0"/>
    <n v="0"/>
    <n v="0"/>
    <n v="237249"/>
    <n v="13"/>
    <m/>
    <x v="1"/>
  </r>
  <r>
    <n v="936"/>
    <x v="1"/>
    <x v="2"/>
    <s v="Kimball"/>
    <s v=" Mrs. Edwin Nelson Jr (Gertrude Parsons)"/>
    <s v=" Mrs. Edwin Nelson Jr (Gertrude Parsons) Kimball"/>
    <x v="1"/>
    <n v="45"/>
    <x v="1"/>
    <n v="1"/>
    <n v="0"/>
    <n v="11753"/>
    <n v="52.554200000000002"/>
    <s v="D19"/>
    <x v="1"/>
  </r>
  <r>
    <n v="937"/>
    <x v="0"/>
    <x v="0"/>
    <s v="Peltomaki"/>
    <s v=" Mr. Nikolai Johannes"/>
    <s v=" Mr. Nikolai Johannes Peltomaki"/>
    <x v="0"/>
    <n v="25"/>
    <x v="0"/>
    <n v="0"/>
    <n v="0"/>
    <s v="STON/O 2. 3101291"/>
    <n v="7.9249999999999998"/>
    <m/>
    <x v="1"/>
  </r>
  <r>
    <n v="938"/>
    <x v="0"/>
    <x v="2"/>
    <s v="Chevre"/>
    <s v=" Mr. Paul Romaine"/>
    <s v=" Mr. Paul Romaine Chevre"/>
    <x v="0"/>
    <n v="45"/>
    <x v="1"/>
    <n v="0"/>
    <n v="0"/>
    <s v="PC 17594"/>
    <n v="29.7"/>
    <s v="A9"/>
    <x v="2"/>
  </r>
  <r>
    <n v="939"/>
    <x v="0"/>
    <x v="0"/>
    <s v="Shaughnessy"/>
    <s v=" Mr. Patrick"/>
    <s v=" Mr. Patrick Shaughnessy"/>
    <x v="0"/>
    <n v="0"/>
    <x v="3"/>
    <n v="0"/>
    <n v="0"/>
    <n v="370374"/>
    <n v="7.75"/>
    <m/>
    <x v="0"/>
  </r>
  <r>
    <n v="940"/>
    <x v="1"/>
    <x v="2"/>
    <s v="Bucknell"/>
    <s v=" Mrs. William Robert (Emma Eliza Ward)"/>
    <s v=" Mrs. William Robert (Emma Eliza Ward) Bucknell"/>
    <x v="1"/>
    <n v="60"/>
    <x v="2"/>
    <n v="0"/>
    <n v="0"/>
    <n v="11813"/>
    <n v="76.291700000000006"/>
    <s v="D15"/>
    <x v="2"/>
  </r>
  <r>
    <n v="941"/>
    <x v="1"/>
    <x v="0"/>
    <s v="Coutts"/>
    <s v=" Mrs. William (Winnie Minnie&quot; Treanor)&quot;"/>
    <s v=" Mrs. William (Winnie Minnie&quot; Treanor)&quot; Coutts"/>
    <x v="1"/>
    <n v="36"/>
    <x v="0"/>
    <n v="0"/>
    <n v="2"/>
    <s v="C.A. 37671"/>
    <n v="15.9"/>
    <m/>
    <x v="1"/>
  </r>
  <r>
    <n v="942"/>
    <x v="0"/>
    <x v="2"/>
    <s v="Smith"/>
    <s v=" Mr. Lucien Philip"/>
    <s v=" Mr. Lucien Philip Smith"/>
    <x v="0"/>
    <n v="24"/>
    <x v="0"/>
    <n v="1"/>
    <n v="0"/>
    <n v="13695"/>
    <n v="60"/>
    <s v="C31"/>
    <x v="1"/>
  </r>
  <r>
    <n v="943"/>
    <x v="0"/>
    <x v="1"/>
    <s v="Pulbaum"/>
    <s v=" Mr. Franz"/>
    <s v=" Mr. Franz Pulbaum"/>
    <x v="0"/>
    <n v="27"/>
    <x v="0"/>
    <n v="0"/>
    <n v="0"/>
    <s v="SC/PARIS 2168"/>
    <n v="15.033300000000001"/>
    <m/>
    <x v="2"/>
  </r>
  <r>
    <n v="944"/>
    <x v="1"/>
    <x v="1"/>
    <s v="Hocking"/>
    <s v=" Miss. Ellen Nellie&quot;&quot;"/>
    <s v=" Miss. Ellen Nellie&quot;&quot; Hocking"/>
    <x v="1"/>
    <n v="20"/>
    <x v="0"/>
    <n v="2"/>
    <n v="1"/>
    <n v="29105"/>
    <n v="23"/>
    <m/>
    <x v="1"/>
  </r>
  <r>
    <n v="945"/>
    <x v="1"/>
    <x v="2"/>
    <s v="Fortune"/>
    <s v=" Miss. Ethel Flora"/>
    <s v=" Miss. Ethel Flora Fortune"/>
    <x v="1"/>
    <n v="28"/>
    <x v="0"/>
    <n v="3"/>
    <n v="2"/>
    <n v="19950"/>
    <n v="263"/>
    <s v="C23 C25 C27"/>
    <x v="1"/>
  </r>
  <r>
    <n v="946"/>
    <x v="0"/>
    <x v="1"/>
    <s v="Mangiavacchi"/>
    <s v=" Mr. Serafino Emilio"/>
    <s v=" Mr. Serafino Emilio Mangiavacchi"/>
    <x v="0"/>
    <n v="0"/>
    <x v="3"/>
    <n v="0"/>
    <n v="0"/>
    <s v="SC/A.3 2861"/>
    <n v="15.5792"/>
    <m/>
    <x v="2"/>
  </r>
  <r>
    <n v="947"/>
    <x v="0"/>
    <x v="0"/>
    <s v="Rice"/>
    <s v=" Master. Albert"/>
    <s v=" Master. Albert Rice"/>
    <x v="0"/>
    <n v="10"/>
    <x v="3"/>
    <n v="4"/>
    <n v="1"/>
    <n v="382652"/>
    <n v="29.125"/>
    <m/>
    <x v="0"/>
  </r>
  <r>
    <n v="948"/>
    <x v="0"/>
    <x v="0"/>
    <s v="Cor"/>
    <s v=" Mr. Bartol"/>
    <s v=" Mr. Bartol Cor"/>
    <x v="0"/>
    <n v="35"/>
    <x v="0"/>
    <n v="0"/>
    <n v="0"/>
    <n v="349230"/>
    <n v="7.8958000000000004"/>
    <m/>
    <x v="1"/>
  </r>
  <r>
    <n v="949"/>
    <x v="0"/>
    <x v="0"/>
    <s v="Abelseth"/>
    <s v=" Mr. Olaus Jorgensen"/>
    <s v=" Mr. Olaus Jorgensen Abelseth"/>
    <x v="0"/>
    <n v="25"/>
    <x v="0"/>
    <n v="0"/>
    <n v="0"/>
    <n v="348122"/>
    <n v="7.65"/>
    <s v="F G63"/>
    <x v="1"/>
  </r>
  <r>
    <n v="950"/>
    <x v="0"/>
    <x v="0"/>
    <s v="Davison"/>
    <s v=" Mr. Thomas Henry"/>
    <s v=" Mr. Thomas Henry Davison"/>
    <x v="0"/>
    <n v="0"/>
    <x v="3"/>
    <n v="1"/>
    <n v="0"/>
    <n v="386525"/>
    <n v="16.100000000000001"/>
    <m/>
    <x v="1"/>
  </r>
  <r>
    <n v="951"/>
    <x v="1"/>
    <x v="2"/>
    <s v="Chaudanson"/>
    <s v=" Miss. Victorine"/>
    <s v=" Miss. Victorine Chaudanson"/>
    <x v="1"/>
    <n v="36"/>
    <x v="0"/>
    <n v="0"/>
    <n v="0"/>
    <s v="PC 17608"/>
    <n v="262.375"/>
    <s v="B61"/>
    <x v="2"/>
  </r>
  <r>
    <n v="952"/>
    <x v="0"/>
    <x v="0"/>
    <s v="Dika"/>
    <s v=" Mr. Mirko"/>
    <s v=" Mr. Mirko Dika"/>
    <x v="0"/>
    <n v="17"/>
    <x v="3"/>
    <n v="0"/>
    <n v="0"/>
    <n v="349232"/>
    <n v="7.8958000000000004"/>
    <m/>
    <x v="1"/>
  </r>
  <r>
    <n v="953"/>
    <x v="0"/>
    <x v="1"/>
    <s v="McCrae"/>
    <s v=" Mr. Arthur Gordon"/>
    <s v=" Mr. Arthur Gordon McCrae"/>
    <x v="0"/>
    <n v="32"/>
    <x v="0"/>
    <n v="0"/>
    <n v="0"/>
    <n v="237216"/>
    <n v="13.5"/>
    <m/>
    <x v="1"/>
  </r>
  <r>
    <n v="954"/>
    <x v="0"/>
    <x v="0"/>
    <s v="Bjorklund"/>
    <s v=" Mr. Ernst Herbert"/>
    <s v=" Mr. Ernst Herbert Bjorklund"/>
    <x v="0"/>
    <n v="18"/>
    <x v="3"/>
    <n v="0"/>
    <n v="0"/>
    <n v="347090"/>
    <n v="7.75"/>
    <m/>
    <x v="1"/>
  </r>
  <r>
    <n v="955"/>
    <x v="1"/>
    <x v="0"/>
    <s v="Bradley"/>
    <s v=" Miss. Bridget Delia"/>
    <s v=" Miss. Bridget Delia Bradley"/>
    <x v="1"/>
    <n v="22"/>
    <x v="0"/>
    <n v="0"/>
    <n v="0"/>
    <n v="334914"/>
    <n v="7.7249999999999996"/>
    <m/>
    <x v="0"/>
  </r>
  <r>
    <n v="956"/>
    <x v="0"/>
    <x v="2"/>
    <s v="Ryerson"/>
    <s v=" Master. John Borie"/>
    <s v=" Master. John Borie Ryerson"/>
    <x v="0"/>
    <n v="13"/>
    <x v="3"/>
    <n v="2"/>
    <n v="2"/>
    <s v="PC 17608"/>
    <n v="262.375"/>
    <s v="B57 B59 B63 B66"/>
    <x v="2"/>
  </r>
  <r>
    <n v="957"/>
    <x v="1"/>
    <x v="1"/>
    <s v="Corey"/>
    <s v=" Mrs. Percy C (Mary Phyllis Elizabeth Miller)"/>
    <s v=" Mrs. Percy C (Mary Phyllis Elizabeth Miller) Corey"/>
    <x v="1"/>
    <n v="0"/>
    <x v="3"/>
    <n v="0"/>
    <n v="0"/>
    <s v="F.C.C. 13534"/>
    <n v="21"/>
    <m/>
    <x v="1"/>
  </r>
  <r>
    <n v="958"/>
    <x v="1"/>
    <x v="0"/>
    <s v="Burns"/>
    <s v=" Miss. Mary Delia"/>
    <s v=" Miss. Mary Delia Burns"/>
    <x v="1"/>
    <n v="18"/>
    <x v="3"/>
    <n v="0"/>
    <n v="0"/>
    <n v="330963"/>
    <n v="7.8792"/>
    <m/>
    <x v="0"/>
  </r>
  <r>
    <n v="959"/>
    <x v="0"/>
    <x v="2"/>
    <s v="Moore"/>
    <s v=" Mr. Clarence Bloomfield"/>
    <s v=" Mr. Clarence Bloomfield Moore"/>
    <x v="0"/>
    <n v="47"/>
    <x v="1"/>
    <n v="0"/>
    <n v="0"/>
    <n v="113796"/>
    <n v="42.4"/>
    <m/>
    <x v="1"/>
  </r>
  <r>
    <n v="960"/>
    <x v="0"/>
    <x v="2"/>
    <s v="Tucker"/>
    <s v=" Mr. Gilbert Milligan Jr"/>
    <s v=" Mr. Gilbert Milligan Jr Tucker"/>
    <x v="0"/>
    <n v="31"/>
    <x v="0"/>
    <n v="0"/>
    <n v="0"/>
    <n v="2543"/>
    <n v="28.537500000000001"/>
    <s v="C53"/>
    <x v="2"/>
  </r>
  <r>
    <n v="961"/>
    <x v="1"/>
    <x v="2"/>
    <s v="Fortune"/>
    <s v=" Mrs. Mark (Mary McDougald)"/>
    <s v=" Mrs. Mark (Mary McDougald) Fortune"/>
    <x v="1"/>
    <n v="60"/>
    <x v="2"/>
    <n v="1"/>
    <n v="4"/>
    <n v="19950"/>
    <n v="263"/>
    <s v="C23 C25 C27"/>
    <x v="1"/>
  </r>
  <r>
    <n v="962"/>
    <x v="1"/>
    <x v="0"/>
    <s v="Mulvihill"/>
    <s v=" Miss. Bertha E"/>
    <s v=" Miss. Bertha E Mulvihill"/>
    <x v="1"/>
    <n v="24"/>
    <x v="0"/>
    <n v="0"/>
    <n v="0"/>
    <n v="382653"/>
    <n v="7.75"/>
    <m/>
    <x v="0"/>
  </r>
  <r>
    <n v="963"/>
    <x v="0"/>
    <x v="0"/>
    <s v="Minkoff"/>
    <s v=" Mr. Lazar"/>
    <s v=" Mr. Lazar Minkoff"/>
    <x v="0"/>
    <n v="21"/>
    <x v="0"/>
    <n v="0"/>
    <n v="0"/>
    <n v="349211"/>
    <n v="7.8958000000000004"/>
    <m/>
    <x v="1"/>
  </r>
  <r>
    <n v="964"/>
    <x v="1"/>
    <x v="0"/>
    <s v="Nieminen"/>
    <s v=" Miss. Manta Josefina"/>
    <s v=" Miss. Manta Josefina Nieminen"/>
    <x v="1"/>
    <n v="29"/>
    <x v="0"/>
    <n v="0"/>
    <n v="0"/>
    <n v="3101297"/>
    <n v="7.9249999999999998"/>
    <m/>
    <x v="1"/>
  </r>
  <r>
    <n v="965"/>
    <x v="0"/>
    <x v="2"/>
    <s v="Ovies y Rodriguez"/>
    <s v=" Mr. Servando"/>
    <s v=" Mr. Servando Ovies y Rodriguez"/>
    <x v="0"/>
    <n v="28"/>
    <x v="0"/>
    <n v="0"/>
    <n v="0"/>
    <s v="PC 17562"/>
    <n v="27.720800000000001"/>
    <s v="D43"/>
    <x v="2"/>
  </r>
  <r>
    <n v="966"/>
    <x v="1"/>
    <x v="2"/>
    <s v="Geiger"/>
    <s v=" Miss. Amalie"/>
    <s v=" Miss. Amalie Geiger"/>
    <x v="1"/>
    <n v="35"/>
    <x v="0"/>
    <n v="0"/>
    <n v="0"/>
    <n v="113503"/>
    <n v="211.5"/>
    <s v="C130"/>
    <x v="2"/>
  </r>
  <r>
    <n v="967"/>
    <x v="0"/>
    <x v="2"/>
    <s v="Keeping"/>
    <s v=" Mr. Edwin"/>
    <s v=" Mr. Edwin Keeping"/>
    <x v="0"/>
    <n v="32"/>
    <x v="0"/>
    <n v="0"/>
    <n v="0"/>
    <n v="113503"/>
    <n v="211.5"/>
    <s v="C132"/>
    <x v="2"/>
  </r>
  <r>
    <n v="968"/>
    <x v="0"/>
    <x v="0"/>
    <s v="Miles"/>
    <s v=" Mr. Frank"/>
    <s v=" Mr. Frank Miles"/>
    <x v="0"/>
    <n v="0"/>
    <x v="3"/>
    <n v="0"/>
    <n v="0"/>
    <n v="359306"/>
    <n v="8.0500000000000007"/>
    <m/>
    <x v="1"/>
  </r>
  <r>
    <n v="969"/>
    <x v="1"/>
    <x v="2"/>
    <s v="Cornell"/>
    <s v=" Mrs. Robert Clifford (Malvina Helen Lamson)"/>
    <s v=" Mrs. Robert Clifford (Malvina Helen Lamson) Cornell"/>
    <x v="1"/>
    <n v="55"/>
    <x v="1"/>
    <n v="2"/>
    <n v="0"/>
    <n v="11770"/>
    <n v="25.7"/>
    <s v="C101"/>
    <x v="1"/>
  </r>
  <r>
    <n v="970"/>
    <x v="0"/>
    <x v="1"/>
    <s v="Aldworth"/>
    <s v=" Mr. Charles Augustus"/>
    <s v=" Mr. Charles Augustus Aldworth"/>
    <x v="0"/>
    <n v="30"/>
    <x v="0"/>
    <n v="0"/>
    <n v="0"/>
    <n v="248744"/>
    <n v="13"/>
    <m/>
    <x v="1"/>
  </r>
  <r>
    <n v="971"/>
    <x v="1"/>
    <x v="0"/>
    <s v="Doyle"/>
    <s v=" Miss. Elizabeth"/>
    <s v=" Miss. Elizabeth Doyle"/>
    <x v="1"/>
    <n v="24"/>
    <x v="0"/>
    <n v="0"/>
    <n v="0"/>
    <n v="368702"/>
    <n v="7.75"/>
    <m/>
    <x v="0"/>
  </r>
  <r>
    <n v="972"/>
    <x v="0"/>
    <x v="0"/>
    <s v="Boulos"/>
    <s v=" Master. Akar"/>
    <s v=" Master. Akar Boulos"/>
    <x v="0"/>
    <n v="6"/>
    <x v="3"/>
    <n v="1"/>
    <n v="1"/>
    <n v="2678"/>
    <n v="15.245799999999999"/>
    <m/>
    <x v="2"/>
  </r>
  <r>
    <n v="973"/>
    <x v="0"/>
    <x v="2"/>
    <s v="Straus"/>
    <s v=" Mr. Isidor"/>
    <s v=" Mr. Isidor Straus"/>
    <x v="0"/>
    <n v="67"/>
    <x v="2"/>
    <n v="1"/>
    <n v="0"/>
    <s v="PC 17483"/>
    <n v="221.7792"/>
    <s v="C55 C57"/>
    <x v="1"/>
  </r>
  <r>
    <n v="974"/>
    <x v="0"/>
    <x v="2"/>
    <s v="Case"/>
    <s v=" Mr. Howard Brown"/>
    <s v=" Mr. Howard Brown Case"/>
    <x v="0"/>
    <n v="49"/>
    <x v="1"/>
    <n v="0"/>
    <n v="0"/>
    <n v="19924"/>
    <n v="26"/>
    <m/>
    <x v="1"/>
  </r>
  <r>
    <n v="975"/>
    <x v="0"/>
    <x v="0"/>
    <s v="Demetri"/>
    <s v=" Mr. Marinko"/>
    <s v=" Mr. Marinko Demetri"/>
    <x v="0"/>
    <n v="0"/>
    <x v="3"/>
    <n v="0"/>
    <n v="0"/>
    <n v="349238"/>
    <n v="7.8958000000000004"/>
    <m/>
    <x v="1"/>
  </r>
  <r>
    <n v="976"/>
    <x v="0"/>
    <x v="1"/>
    <s v="Lamb"/>
    <s v=" Mr. John Joseph"/>
    <s v=" Mr. John Joseph Lamb"/>
    <x v="0"/>
    <n v="0"/>
    <x v="3"/>
    <n v="0"/>
    <n v="0"/>
    <n v="240261"/>
    <n v="10.708299999999999"/>
    <m/>
    <x v="0"/>
  </r>
  <r>
    <n v="977"/>
    <x v="0"/>
    <x v="0"/>
    <s v="Khalil"/>
    <s v=" Mr. Betros"/>
    <s v=" Mr. Betros Khalil"/>
    <x v="0"/>
    <n v="0"/>
    <x v="3"/>
    <n v="1"/>
    <n v="0"/>
    <n v="2660"/>
    <n v="14.4542"/>
    <m/>
    <x v="2"/>
  </r>
  <r>
    <n v="978"/>
    <x v="1"/>
    <x v="0"/>
    <s v="Barry"/>
    <s v=" Miss. Julia"/>
    <s v=" Miss. Julia Barry"/>
    <x v="1"/>
    <n v="27"/>
    <x v="0"/>
    <n v="0"/>
    <n v="0"/>
    <n v="330844"/>
    <n v="7.8792"/>
    <m/>
    <x v="0"/>
  </r>
  <r>
    <n v="979"/>
    <x v="1"/>
    <x v="0"/>
    <s v="Badman"/>
    <s v=" Miss. Emily Louisa"/>
    <s v=" Miss. Emily Louisa Badman"/>
    <x v="1"/>
    <n v="18"/>
    <x v="3"/>
    <n v="0"/>
    <n v="0"/>
    <s v="A/4 31416"/>
    <n v="8.0500000000000007"/>
    <m/>
    <x v="1"/>
  </r>
  <r>
    <n v="980"/>
    <x v="1"/>
    <x v="0"/>
    <s v="O'Donoghue"/>
    <s v=" Ms. Bridget"/>
    <s v=" Ms. Bridget O'Donoghue"/>
    <x v="1"/>
    <n v="0"/>
    <x v="3"/>
    <n v="0"/>
    <n v="0"/>
    <n v="364856"/>
    <n v="7.75"/>
    <m/>
    <x v="0"/>
  </r>
  <r>
    <n v="981"/>
    <x v="0"/>
    <x v="1"/>
    <s v="Wells"/>
    <s v=" Master. Ralph Lester"/>
    <s v=" Master. Ralph Lester Wells"/>
    <x v="0"/>
    <n v="2"/>
    <x v="3"/>
    <n v="1"/>
    <n v="1"/>
    <n v="29103"/>
    <n v="23"/>
    <m/>
    <x v="1"/>
  </r>
  <r>
    <n v="982"/>
    <x v="1"/>
    <x v="0"/>
    <s v="Dyker"/>
    <s v=" Mrs. Adolf Fredrik (Anna Elisabeth Judith Andersson)"/>
    <s v=" Mrs. Adolf Fredrik (Anna Elisabeth Judith Andersson) Dyker"/>
    <x v="1"/>
    <n v="22"/>
    <x v="0"/>
    <n v="1"/>
    <n v="0"/>
    <n v="347072"/>
    <n v="13.9"/>
    <m/>
    <x v="1"/>
  </r>
  <r>
    <n v="983"/>
    <x v="0"/>
    <x v="0"/>
    <s v="Pedersen"/>
    <s v=" Mr. Olaf"/>
    <s v=" Mr. Olaf Pedersen"/>
    <x v="0"/>
    <n v="0"/>
    <x v="3"/>
    <n v="0"/>
    <n v="0"/>
    <n v="345498"/>
    <n v="7.7750000000000004"/>
    <m/>
    <x v="1"/>
  </r>
  <r>
    <n v="984"/>
    <x v="1"/>
    <x v="2"/>
    <s v="Davidson"/>
    <s v=" Mrs. Thornton (Orian Hays)"/>
    <s v=" Mrs. Thornton (Orian Hays) Davidson"/>
    <x v="1"/>
    <n v="27"/>
    <x v="0"/>
    <n v="1"/>
    <n v="2"/>
    <s v="F.C. 12750"/>
    <n v="52"/>
    <s v="B71"/>
    <x v="1"/>
  </r>
  <r>
    <n v="985"/>
    <x v="0"/>
    <x v="0"/>
    <s v="Guest"/>
    <s v=" Mr. Robert"/>
    <s v=" Mr. Robert Guest"/>
    <x v="0"/>
    <n v="0"/>
    <x v="3"/>
    <n v="0"/>
    <n v="0"/>
    <n v="376563"/>
    <n v="8.0500000000000007"/>
    <m/>
    <x v="1"/>
  </r>
  <r>
    <n v="986"/>
    <x v="0"/>
    <x v="2"/>
    <s v="Birnbaum"/>
    <s v=" Mr. Jakob"/>
    <s v=" Mr. Jakob Birnbaum"/>
    <x v="0"/>
    <n v="25"/>
    <x v="0"/>
    <n v="0"/>
    <n v="0"/>
    <n v="13905"/>
    <n v="26"/>
    <m/>
    <x v="2"/>
  </r>
  <r>
    <n v="987"/>
    <x v="0"/>
    <x v="0"/>
    <s v="Tenglin"/>
    <s v=" Mr. Gunnar Isidor"/>
    <s v=" Mr. Gunnar Isidor Tenglin"/>
    <x v="0"/>
    <n v="25"/>
    <x v="0"/>
    <n v="0"/>
    <n v="0"/>
    <n v="350033"/>
    <n v="7.7957999999999998"/>
    <m/>
    <x v="1"/>
  </r>
  <r>
    <n v="988"/>
    <x v="1"/>
    <x v="2"/>
    <s v="Cavendish"/>
    <s v=" Mrs. Tyrell William (Julia Florence Siegel)"/>
    <s v=" Mrs. Tyrell William (Julia Florence Siegel) Cavendish"/>
    <x v="1"/>
    <n v="76"/>
    <x v="2"/>
    <n v="1"/>
    <n v="0"/>
    <n v="19877"/>
    <n v="78.849999999999994"/>
    <s v="C46"/>
    <x v="1"/>
  </r>
  <r>
    <n v="989"/>
    <x v="0"/>
    <x v="0"/>
    <s v="Makinen"/>
    <s v=" Mr. Kalle Edvard"/>
    <s v=" Mr. Kalle Edvard Makinen"/>
    <x v="0"/>
    <n v="29"/>
    <x v="0"/>
    <n v="0"/>
    <n v="0"/>
    <s v="STON/O 2. 3101268"/>
    <n v="7.9249999999999998"/>
    <m/>
    <x v="1"/>
  </r>
  <r>
    <n v="990"/>
    <x v="1"/>
    <x v="0"/>
    <s v="Braf"/>
    <s v=" Miss. Elin Ester Maria"/>
    <s v=" Miss. Elin Ester Maria Braf"/>
    <x v="1"/>
    <n v="20"/>
    <x v="0"/>
    <n v="0"/>
    <n v="0"/>
    <n v="347471"/>
    <n v="7.8541999999999996"/>
    <m/>
    <x v="1"/>
  </r>
  <r>
    <n v="991"/>
    <x v="0"/>
    <x v="0"/>
    <s v="Nancarrow"/>
    <s v=" Mr. William Henry"/>
    <s v=" Mr. William Henry Nancarrow"/>
    <x v="0"/>
    <n v="33"/>
    <x v="0"/>
    <n v="0"/>
    <n v="0"/>
    <s v="A./5. 3338"/>
    <n v="8.0500000000000007"/>
    <m/>
    <x v="1"/>
  </r>
  <r>
    <n v="992"/>
    <x v="1"/>
    <x v="2"/>
    <s v="Stengel"/>
    <s v=" Mrs. Charles Emil Henry (Annie May Morris)"/>
    <s v=" Mrs. Charles Emil Henry (Annie May Morris) Stengel"/>
    <x v="1"/>
    <n v="43"/>
    <x v="1"/>
    <n v="1"/>
    <n v="0"/>
    <n v="11778"/>
    <n v="55.441699999999997"/>
    <s v="C116"/>
    <x v="2"/>
  </r>
  <r>
    <n v="993"/>
    <x v="0"/>
    <x v="1"/>
    <s v="Weisz"/>
    <s v=" Mr. Leopold"/>
    <s v=" Mr. Leopold Weisz"/>
    <x v="0"/>
    <n v="27"/>
    <x v="0"/>
    <n v="1"/>
    <n v="0"/>
    <n v="228414"/>
    <n v="26"/>
    <m/>
    <x v="1"/>
  </r>
  <r>
    <n v="994"/>
    <x v="0"/>
    <x v="0"/>
    <s v="Foley"/>
    <s v=" Mr. William"/>
    <s v=" Mr. William Foley"/>
    <x v="0"/>
    <n v="0"/>
    <x v="3"/>
    <n v="0"/>
    <n v="0"/>
    <n v="365235"/>
    <n v="7.75"/>
    <m/>
    <x v="0"/>
  </r>
  <r>
    <n v="995"/>
    <x v="0"/>
    <x v="0"/>
    <s v="Johansson Palmquist"/>
    <s v=" Mr. Oskar Leander"/>
    <s v=" Mr. Oskar Leander Johansson Palmquist"/>
    <x v="0"/>
    <n v="26"/>
    <x v="0"/>
    <n v="0"/>
    <n v="0"/>
    <n v="347070"/>
    <n v="7.7750000000000004"/>
    <m/>
    <x v="1"/>
  </r>
  <r>
    <n v="996"/>
    <x v="1"/>
    <x v="0"/>
    <s v="Thomas"/>
    <s v=" Mrs. Alexander (Thamine Thelma&quot;)&quot;"/>
    <s v=" Mrs. Alexander (Thamine Thelma&quot;)&quot; Thomas"/>
    <x v="1"/>
    <n v="16"/>
    <x v="3"/>
    <n v="1"/>
    <n v="1"/>
    <n v="2625"/>
    <n v="8.5167000000000002"/>
    <m/>
    <x v="2"/>
  </r>
  <r>
    <n v="997"/>
    <x v="0"/>
    <x v="0"/>
    <s v="Holthen"/>
    <s v=" Mr. Johan Martin"/>
    <s v=" Mr. Johan Martin Holthen"/>
    <x v="0"/>
    <n v="28"/>
    <x v="0"/>
    <n v="0"/>
    <n v="0"/>
    <s v="C 4001"/>
    <n v="22.524999999999999"/>
    <m/>
    <x v="1"/>
  </r>
  <r>
    <n v="998"/>
    <x v="0"/>
    <x v="0"/>
    <s v="Buckley"/>
    <s v=" Mr. Daniel"/>
    <s v=" Mr. Daniel Buckley"/>
    <x v="0"/>
    <n v="21"/>
    <x v="0"/>
    <n v="0"/>
    <n v="0"/>
    <n v="330920"/>
    <n v="7.8208000000000002"/>
    <m/>
    <x v="0"/>
  </r>
  <r>
    <n v="999"/>
    <x v="0"/>
    <x v="0"/>
    <s v="Ryan"/>
    <s v=" Mr. Edward"/>
    <s v=" Mr. Edward Ryan"/>
    <x v="0"/>
    <n v="0"/>
    <x v="3"/>
    <n v="0"/>
    <n v="0"/>
    <n v="383162"/>
    <n v="7.75"/>
    <m/>
    <x v="0"/>
  </r>
  <r>
    <n v="1000"/>
    <x v="0"/>
    <x v="0"/>
    <s v="Willer"/>
    <s v=" Mr. Aaron (Abi Weller&quot;)&quot;"/>
    <s v=" Mr. Aaron (Abi Weller&quot;)&quot; Willer"/>
    <x v="0"/>
    <n v="0"/>
    <x v="3"/>
    <n v="0"/>
    <n v="0"/>
    <n v="3410"/>
    <n v="8.7125000000000004"/>
    <m/>
    <x v="1"/>
  </r>
  <r>
    <n v="1001"/>
    <x v="0"/>
    <x v="1"/>
    <s v="Swane"/>
    <s v=" Mr. George"/>
    <s v=" Mr. George Swane"/>
    <x v="0"/>
    <n v="18"/>
    <x v="3"/>
    <n v="0"/>
    <n v="0"/>
    <n v="248734"/>
    <n v="13"/>
    <s v="F"/>
    <x v="1"/>
  </r>
  <r>
    <n v="1002"/>
    <x v="0"/>
    <x v="1"/>
    <s v="Stanton"/>
    <s v=" Mr. Samuel Ward"/>
    <s v=" Mr. Samuel Ward Stanton"/>
    <x v="0"/>
    <n v="41"/>
    <x v="1"/>
    <n v="0"/>
    <n v="0"/>
    <n v="237734"/>
    <n v="15.0458"/>
    <m/>
    <x v="2"/>
  </r>
  <r>
    <n v="1003"/>
    <x v="1"/>
    <x v="0"/>
    <s v="Shine"/>
    <s v=" Miss. Ellen Natalia"/>
    <s v=" Miss. Ellen Natalia Shine"/>
    <x v="1"/>
    <n v="0"/>
    <x v="3"/>
    <n v="0"/>
    <n v="0"/>
    <n v="330968"/>
    <n v="7.7792000000000003"/>
    <m/>
    <x v="0"/>
  </r>
  <r>
    <n v="1004"/>
    <x v="1"/>
    <x v="2"/>
    <s v="Evans"/>
    <s v=" Miss. Edith Corse"/>
    <s v=" Miss. Edith Corse Evans"/>
    <x v="1"/>
    <n v="36"/>
    <x v="0"/>
    <n v="0"/>
    <n v="0"/>
    <s v="PC 17531"/>
    <n v="31.679200000000002"/>
    <s v="A29"/>
    <x v="2"/>
  </r>
  <r>
    <n v="1005"/>
    <x v="1"/>
    <x v="0"/>
    <s v="Buckley"/>
    <s v=" Miss. Katherine"/>
    <s v=" Miss. Katherine Buckley"/>
    <x v="1"/>
    <n v="18"/>
    <x v="3"/>
    <n v="0"/>
    <n v="0"/>
    <n v="329944"/>
    <n v="7.2832999999999997"/>
    <m/>
    <x v="0"/>
  </r>
  <r>
    <n v="1006"/>
    <x v="1"/>
    <x v="2"/>
    <s v="Straus"/>
    <s v=" Mrs. Isidor (Rosalie Ida Blun)"/>
    <s v=" Mrs. Isidor (Rosalie Ida Blun) Straus"/>
    <x v="1"/>
    <n v="63"/>
    <x v="2"/>
    <n v="1"/>
    <n v="0"/>
    <s v="PC 17483"/>
    <n v="221.7792"/>
    <s v="C55 C57"/>
    <x v="1"/>
  </r>
  <r>
    <n v="1007"/>
    <x v="0"/>
    <x v="0"/>
    <s v="Chronopoulos"/>
    <s v=" Mr. Demetrios"/>
    <s v=" Mr. Demetrios Chronopoulos"/>
    <x v="0"/>
    <n v="18"/>
    <x v="3"/>
    <n v="1"/>
    <n v="0"/>
    <n v="2680"/>
    <n v="14.4542"/>
    <m/>
    <x v="2"/>
  </r>
  <r>
    <n v="1008"/>
    <x v="0"/>
    <x v="0"/>
    <s v="Thomas"/>
    <s v=" Mr. John"/>
    <s v=" Mr. John Thomas"/>
    <x v="0"/>
    <n v="0"/>
    <x v="3"/>
    <n v="0"/>
    <n v="0"/>
    <n v="2681"/>
    <n v="6.4375"/>
    <m/>
    <x v="2"/>
  </r>
  <r>
    <n v="1009"/>
    <x v="1"/>
    <x v="0"/>
    <s v="Sandstrom"/>
    <s v=" Miss. Beatrice Irene"/>
    <s v=" Miss. Beatrice Irene Sandstrom"/>
    <x v="1"/>
    <n v="1"/>
    <x v="3"/>
    <n v="1"/>
    <n v="1"/>
    <s v="PP 9549"/>
    <n v="16.7"/>
    <s v="G6"/>
    <x v="1"/>
  </r>
  <r>
    <n v="1010"/>
    <x v="0"/>
    <x v="2"/>
    <s v="Beattie"/>
    <s v=" Mr. Thomson"/>
    <s v=" Mr. Thomson Beattie"/>
    <x v="0"/>
    <n v="36"/>
    <x v="0"/>
    <n v="0"/>
    <n v="0"/>
    <n v="13050"/>
    <n v="75.241699999999994"/>
    <s v="C6"/>
    <x v="2"/>
  </r>
  <r>
    <n v="1011"/>
    <x v="1"/>
    <x v="1"/>
    <s v="Chapman"/>
    <s v=" Mrs. John Henry (Sara Elizabeth Lawry)"/>
    <s v=" Mrs. John Henry (Sara Elizabeth Lawry) Chapman"/>
    <x v="1"/>
    <n v="29"/>
    <x v="0"/>
    <n v="1"/>
    <n v="0"/>
    <s v="SC/AH 29037"/>
    <n v="26"/>
    <m/>
    <x v="1"/>
  </r>
  <r>
    <n v="1012"/>
    <x v="1"/>
    <x v="1"/>
    <s v="Watt"/>
    <s v=" Miss. Bertha J"/>
    <s v=" Miss. Bertha J Watt"/>
    <x v="1"/>
    <n v="12"/>
    <x v="3"/>
    <n v="0"/>
    <n v="0"/>
    <s v="C.A. 33595"/>
    <n v="15.75"/>
    <m/>
    <x v="1"/>
  </r>
  <r>
    <n v="1013"/>
    <x v="0"/>
    <x v="0"/>
    <s v="Kiernan"/>
    <s v=" Mr. John"/>
    <s v=" Mr. John Kiernan"/>
    <x v="0"/>
    <n v="0"/>
    <x v="3"/>
    <n v="1"/>
    <n v="0"/>
    <n v="367227"/>
    <n v="7.75"/>
    <m/>
    <x v="0"/>
  </r>
  <r>
    <n v="1014"/>
    <x v="1"/>
    <x v="2"/>
    <s v="Schabert"/>
    <s v=" Mrs. Paul (Emma Mock)"/>
    <s v=" Mrs. Paul (Emma Mock) Schabert"/>
    <x v="1"/>
    <n v="35"/>
    <x v="0"/>
    <n v="1"/>
    <n v="0"/>
    <n v="13236"/>
    <n v="57.75"/>
    <s v="C28"/>
    <x v="2"/>
  </r>
  <r>
    <n v="1015"/>
    <x v="0"/>
    <x v="0"/>
    <s v="Carver"/>
    <s v=" Mr. Alfred John"/>
    <s v=" Mr. Alfred John Carver"/>
    <x v="0"/>
    <n v="28"/>
    <x v="0"/>
    <n v="0"/>
    <n v="0"/>
    <n v="392095"/>
    <n v="7.25"/>
    <m/>
    <x v="1"/>
  </r>
  <r>
    <n v="1016"/>
    <x v="0"/>
    <x v="0"/>
    <s v="Kennedy"/>
    <s v=" Mr. John"/>
    <s v=" Mr. John Kennedy"/>
    <x v="0"/>
    <n v="0"/>
    <x v="3"/>
    <n v="0"/>
    <n v="0"/>
    <n v="368783"/>
    <n v="7.75"/>
    <m/>
    <x v="0"/>
  </r>
  <r>
    <n v="1017"/>
    <x v="1"/>
    <x v="0"/>
    <s v="Cribb"/>
    <s v=" Miss. Laura Alice"/>
    <s v=" Miss. Laura Alice Cribb"/>
    <x v="1"/>
    <n v="17"/>
    <x v="3"/>
    <n v="0"/>
    <n v="1"/>
    <n v="371362"/>
    <n v="16.100000000000001"/>
    <m/>
    <x v="1"/>
  </r>
  <r>
    <n v="1018"/>
    <x v="0"/>
    <x v="0"/>
    <s v="Brobeck"/>
    <s v=" Mr. Karl Rudolf"/>
    <s v=" Mr. Karl Rudolf Brobeck"/>
    <x v="0"/>
    <n v="22"/>
    <x v="0"/>
    <n v="0"/>
    <n v="0"/>
    <n v="350045"/>
    <n v="7.7957999999999998"/>
    <m/>
    <x v="1"/>
  </r>
  <r>
    <n v="1019"/>
    <x v="1"/>
    <x v="0"/>
    <s v="McCoy"/>
    <s v=" Miss. Alicia"/>
    <s v=" Miss. Alicia McCoy"/>
    <x v="1"/>
    <n v="0"/>
    <x v="3"/>
    <n v="2"/>
    <n v="0"/>
    <n v="367226"/>
    <n v="23.25"/>
    <m/>
    <x v="0"/>
  </r>
  <r>
    <n v="1020"/>
    <x v="0"/>
    <x v="1"/>
    <s v="Bowenur"/>
    <s v=" Mr. Solomon"/>
    <s v=" Mr. Solomon Bowenur"/>
    <x v="0"/>
    <n v="42"/>
    <x v="1"/>
    <n v="0"/>
    <n v="0"/>
    <n v="211535"/>
    <n v="13"/>
    <m/>
    <x v="1"/>
  </r>
  <r>
    <n v="1021"/>
    <x v="0"/>
    <x v="0"/>
    <s v="Petersen"/>
    <s v=" Mr. Marius"/>
    <s v=" Mr. Marius Petersen"/>
    <x v="0"/>
    <n v="24"/>
    <x v="0"/>
    <n v="0"/>
    <n v="0"/>
    <n v="342441"/>
    <n v="8.0500000000000007"/>
    <m/>
    <x v="1"/>
  </r>
  <r>
    <n v="1022"/>
    <x v="0"/>
    <x v="0"/>
    <s v="Spinner"/>
    <s v=" Mr. Henry John"/>
    <s v=" Mr. Henry John Spinner"/>
    <x v="0"/>
    <n v="32"/>
    <x v="0"/>
    <n v="0"/>
    <n v="0"/>
    <s v="STON/OQ. 369943"/>
    <n v="8.0500000000000007"/>
    <m/>
    <x v="1"/>
  </r>
  <r>
    <n v="1023"/>
    <x v="0"/>
    <x v="2"/>
    <s v="Gracie"/>
    <s v=" Col. Archibald IV"/>
    <s v=" Col. Archibald IV Gracie"/>
    <x v="0"/>
    <n v="53"/>
    <x v="1"/>
    <n v="0"/>
    <n v="0"/>
    <n v="113780"/>
    <n v="28.5"/>
    <s v="C51"/>
    <x v="2"/>
  </r>
  <r>
    <n v="1024"/>
    <x v="1"/>
    <x v="0"/>
    <s v="Lefebre"/>
    <s v=" Mrs. Frank (Frances)"/>
    <s v=" Mrs. Frank (Frances) Lefebre"/>
    <x v="1"/>
    <n v="0"/>
    <x v="3"/>
    <n v="0"/>
    <n v="4"/>
    <n v="4133"/>
    <n v="25.466699999999999"/>
    <m/>
    <x v="1"/>
  </r>
  <r>
    <n v="1025"/>
    <x v="0"/>
    <x v="0"/>
    <s v="Thomas"/>
    <s v=" Mr. Charles P"/>
    <s v=" Mr. Charles P Thomas"/>
    <x v="0"/>
    <n v="0"/>
    <x v="3"/>
    <n v="1"/>
    <n v="0"/>
    <n v="2621"/>
    <n v="6.4375"/>
    <m/>
    <x v="2"/>
  </r>
  <r>
    <n v="1026"/>
    <x v="0"/>
    <x v="0"/>
    <s v="Dintcheff"/>
    <s v=" Mr. Valtcho"/>
    <s v=" Mr. Valtcho Dintcheff"/>
    <x v="0"/>
    <n v="43"/>
    <x v="1"/>
    <n v="0"/>
    <n v="0"/>
    <n v="349226"/>
    <n v="7.8958000000000004"/>
    <m/>
    <x v="1"/>
  </r>
  <r>
    <n v="1027"/>
    <x v="0"/>
    <x v="0"/>
    <s v="Carlsson"/>
    <s v=" Mr. Carl Robert"/>
    <s v=" Mr. Carl Robert Carlsson"/>
    <x v="0"/>
    <n v="24"/>
    <x v="0"/>
    <n v="0"/>
    <n v="0"/>
    <n v="350409"/>
    <n v="7.8541999999999996"/>
    <m/>
    <x v="1"/>
  </r>
  <r>
    <n v="1028"/>
    <x v="0"/>
    <x v="0"/>
    <s v="Zakarian"/>
    <s v=" Mr. Mapriededer"/>
    <s v=" Mr. Mapriededer Zakarian"/>
    <x v="0"/>
    <n v="26"/>
    <x v="0"/>
    <n v="0"/>
    <n v="0"/>
    <n v="2656"/>
    <n v="7.2249999999999996"/>
    <m/>
    <x v="2"/>
  </r>
  <r>
    <n v="1029"/>
    <x v="0"/>
    <x v="1"/>
    <s v="Schmidt"/>
    <s v=" Mr. August"/>
    <s v=" Mr. August Schmidt"/>
    <x v="0"/>
    <n v="26"/>
    <x v="0"/>
    <n v="0"/>
    <n v="0"/>
    <n v="248659"/>
    <n v="13"/>
    <m/>
    <x v="1"/>
  </r>
  <r>
    <n v="1030"/>
    <x v="1"/>
    <x v="0"/>
    <s v="Drapkin"/>
    <s v=" Miss. Jennie"/>
    <s v=" Miss. Jennie Drapkin"/>
    <x v="1"/>
    <n v="23"/>
    <x v="0"/>
    <n v="0"/>
    <n v="0"/>
    <s v="SOTON/OQ 392083"/>
    <n v="8.0500000000000007"/>
    <m/>
    <x v="1"/>
  </r>
  <r>
    <n v="1031"/>
    <x v="0"/>
    <x v="0"/>
    <s v="Goodwin"/>
    <s v=" Mr. Charles Frederick"/>
    <s v=" Mr. Charles Frederick Goodwin"/>
    <x v="0"/>
    <n v="40"/>
    <x v="1"/>
    <n v="1"/>
    <n v="6"/>
    <s v="CA 2144"/>
    <n v="46.9"/>
    <m/>
    <x v="1"/>
  </r>
  <r>
    <n v="1032"/>
    <x v="1"/>
    <x v="0"/>
    <s v="Goodwin"/>
    <s v=" Miss. Jessie Allis"/>
    <s v=" Miss. Jessie Allis Goodwin"/>
    <x v="1"/>
    <n v="10"/>
    <x v="3"/>
    <n v="5"/>
    <n v="2"/>
    <s v="CA 2144"/>
    <n v="46.9"/>
    <m/>
    <x v="1"/>
  </r>
  <r>
    <n v="1033"/>
    <x v="1"/>
    <x v="2"/>
    <s v="Daniels"/>
    <s v=" Miss. Sarah"/>
    <s v=" Miss. Sarah Daniels"/>
    <x v="1"/>
    <n v="33"/>
    <x v="0"/>
    <n v="0"/>
    <n v="0"/>
    <n v="113781"/>
    <n v="151.55000000000001"/>
    <m/>
    <x v="1"/>
  </r>
  <r>
    <n v="1034"/>
    <x v="0"/>
    <x v="2"/>
    <s v="Ryerson"/>
    <s v=" Mr. Arthur Larned"/>
    <s v=" Mr. Arthur Larned Ryerson"/>
    <x v="0"/>
    <n v="61"/>
    <x v="2"/>
    <n v="1"/>
    <n v="3"/>
    <s v="PC 17608"/>
    <n v="262.375"/>
    <s v="B57 B59 B63 B66"/>
    <x v="2"/>
  </r>
  <r>
    <n v="1035"/>
    <x v="0"/>
    <x v="1"/>
    <s v="Beauchamp"/>
    <s v=" Mr. Henry James"/>
    <s v=" Mr. Henry James Beauchamp"/>
    <x v="0"/>
    <n v="28"/>
    <x v="0"/>
    <n v="0"/>
    <n v="0"/>
    <n v="244358"/>
    <n v="26"/>
    <m/>
    <x v="1"/>
  </r>
  <r>
    <n v="1036"/>
    <x v="0"/>
    <x v="2"/>
    <s v="Lindeberg-Lind"/>
    <s v=" Mr. Erik Gustaf (Mr Edward Lingrey&quot;)&quot;"/>
    <s v=" Mr. Erik Gustaf (Mr Edward Lingrey&quot;)&quot; Lindeberg-Lind"/>
    <x v="0"/>
    <n v="42"/>
    <x v="1"/>
    <n v="0"/>
    <n v="0"/>
    <n v="17475"/>
    <n v="26.55"/>
    <m/>
    <x v="1"/>
  </r>
  <r>
    <n v="1037"/>
    <x v="0"/>
    <x v="0"/>
    <s v="Vander Planke"/>
    <s v=" Mr. Julius"/>
    <s v=" Mr. Julius Vander Planke"/>
    <x v="0"/>
    <n v="31"/>
    <x v="0"/>
    <n v="3"/>
    <n v="0"/>
    <n v="345763"/>
    <n v="18"/>
    <m/>
    <x v="1"/>
  </r>
  <r>
    <n v="1038"/>
    <x v="0"/>
    <x v="2"/>
    <s v="Hilliard"/>
    <s v=" Mr. Herbert Henry"/>
    <s v=" Mr. Herbert Henry Hilliard"/>
    <x v="0"/>
    <n v="0"/>
    <x v="3"/>
    <n v="0"/>
    <n v="0"/>
    <n v="17463"/>
    <n v="51.862499999999997"/>
    <s v="E46"/>
    <x v="1"/>
  </r>
  <r>
    <n v="1039"/>
    <x v="0"/>
    <x v="0"/>
    <s v="Davies"/>
    <s v=" Mr. Evan"/>
    <s v=" Mr. Evan Davies"/>
    <x v="0"/>
    <n v="22"/>
    <x v="0"/>
    <n v="0"/>
    <n v="0"/>
    <s v="SC/A4 23568"/>
    <n v="8.0500000000000007"/>
    <m/>
    <x v="1"/>
  </r>
  <r>
    <n v="1040"/>
    <x v="0"/>
    <x v="2"/>
    <s v="Crafton"/>
    <s v=" Mr. John Bertram"/>
    <s v=" Mr. John Bertram Crafton"/>
    <x v="0"/>
    <n v="0"/>
    <x v="3"/>
    <n v="0"/>
    <n v="0"/>
    <n v="113791"/>
    <n v="26.55"/>
    <m/>
    <x v="1"/>
  </r>
  <r>
    <n v="1041"/>
    <x v="0"/>
    <x v="1"/>
    <s v="Lahtinen"/>
    <s v=" Rev. William"/>
    <s v=" Rev. William Lahtinen"/>
    <x v="0"/>
    <n v="30"/>
    <x v="0"/>
    <n v="1"/>
    <n v="1"/>
    <n v="250651"/>
    <n v="26"/>
    <m/>
    <x v="1"/>
  </r>
  <r>
    <n v="1042"/>
    <x v="1"/>
    <x v="2"/>
    <s v="Earnshaw"/>
    <s v=" Mrs. Boulton (Olive Potter)"/>
    <s v=" Mrs. Boulton (Olive Potter) Earnshaw"/>
    <x v="1"/>
    <n v="23"/>
    <x v="0"/>
    <n v="0"/>
    <n v="1"/>
    <n v="11767"/>
    <n v="83.158299999999997"/>
    <s v="C54"/>
    <x v="2"/>
  </r>
  <r>
    <n v="1043"/>
    <x v="0"/>
    <x v="0"/>
    <s v="Matinoff"/>
    <s v=" Mr. Nicola"/>
    <s v=" Mr. Nicola Matinoff"/>
    <x v="0"/>
    <n v="0"/>
    <x v="3"/>
    <n v="0"/>
    <n v="0"/>
    <n v="349255"/>
    <n v="7.8958000000000004"/>
    <m/>
    <x v="2"/>
  </r>
  <r>
    <n v="1044"/>
    <x v="0"/>
    <x v="0"/>
    <s v="Storey"/>
    <s v=" Mr. Thomas"/>
    <s v=" Mr. Thomas Storey"/>
    <x v="0"/>
    <n v="60"/>
    <x v="2"/>
    <n v="0"/>
    <n v="0"/>
    <n v="3701"/>
    <n v="0"/>
    <m/>
    <x v="1"/>
  </r>
  <r>
    <n v="1045"/>
    <x v="1"/>
    <x v="0"/>
    <s v="Klasen"/>
    <s v=" Mrs. (Hulda Kristina Eugenia Lofqvist)"/>
    <s v=" Mrs. (Hulda Kristina Eugenia Lofqvist) Klasen"/>
    <x v="1"/>
    <n v="36"/>
    <x v="0"/>
    <n v="0"/>
    <n v="2"/>
    <n v="350405"/>
    <n v="12.183299999999999"/>
    <m/>
    <x v="1"/>
  </r>
  <r>
    <n v="1046"/>
    <x v="0"/>
    <x v="0"/>
    <s v="Asplund"/>
    <s v=" Master. Filip Oscar"/>
    <s v=" Master. Filip Oscar Asplund"/>
    <x v="0"/>
    <n v="13"/>
    <x v="3"/>
    <n v="4"/>
    <n v="2"/>
    <n v="347077"/>
    <n v="31.387499999999999"/>
    <m/>
    <x v="1"/>
  </r>
  <r>
    <n v="1047"/>
    <x v="0"/>
    <x v="0"/>
    <s v="Duquemin"/>
    <s v=" Mr. Joseph"/>
    <s v=" Mr. Joseph Duquemin"/>
    <x v="0"/>
    <n v="24"/>
    <x v="0"/>
    <n v="0"/>
    <n v="0"/>
    <s v="S.O./P.P. 752"/>
    <n v="7.55"/>
    <m/>
    <x v="1"/>
  </r>
  <r>
    <n v="1048"/>
    <x v="1"/>
    <x v="2"/>
    <s v="Bird"/>
    <s v=" Miss. Ellen"/>
    <s v=" Miss. Ellen Bird"/>
    <x v="1"/>
    <n v="29"/>
    <x v="0"/>
    <n v="0"/>
    <n v="0"/>
    <s v="PC 17483"/>
    <n v="221.7792"/>
    <s v="C97"/>
    <x v="1"/>
  </r>
  <r>
    <n v="1049"/>
    <x v="1"/>
    <x v="0"/>
    <s v="Lundin"/>
    <s v=" Miss. Olga Elida"/>
    <s v=" Miss. Olga Elida Lundin"/>
    <x v="1"/>
    <n v="23"/>
    <x v="0"/>
    <n v="0"/>
    <n v="0"/>
    <n v="347469"/>
    <n v="7.8541999999999996"/>
    <m/>
    <x v="1"/>
  </r>
  <r>
    <n v="1050"/>
    <x v="0"/>
    <x v="2"/>
    <s v="Borebank"/>
    <s v=" Mr. John James"/>
    <s v=" Mr. John James Borebank"/>
    <x v="0"/>
    <n v="42"/>
    <x v="1"/>
    <n v="0"/>
    <n v="0"/>
    <n v="110489"/>
    <n v="26.55"/>
    <s v="D22"/>
    <x v="1"/>
  </r>
  <r>
    <n v="1051"/>
    <x v="1"/>
    <x v="0"/>
    <s v="Peacock"/>
    <s v=" Mrs. Benjamin (Edith Nile)"/>
    <s v=" Mrs. Benjamin (Edith Nile) Peacock"/>
    <x v="1"/>
    <n v="26"/>
    <x v="0"/>
    <n v="0"/>
    <n v="2"/>
    <s v="SOTON/O.Q. 3101315"/>
    <n v="13.775"/>
    <m/>
    <x v="1"/>
  </r>
  <r>
    <n v="1052"/>
    <x v="1"/>
    <x v="0"/>
    <s v="Smyth"/>
    <s v=" Miss. Julia"/>
    <s v=" Miss. Julia Smyth"/>
    <x v="1"/>
    <n v="0"/>
    <x v="3"/>
    <n v="0"/>
    <n v="0"/>
    <n v="335432"/>
    <n v="7.7332999999999998"/>
    <m/>
    <x v="0"/>
  </r>
  <r>
    <n v="1053"/>
    <x v="0"/>
    <x v="0"/>
    <s v="Touma"/>
    <s v=" Master. Georges Youssef"/>
    <s v=" Master. Georges Youssef Touma"/>
    <x v="0"/>
    <n v="7"/>
    <x v="3"/>
    <n v="1"/>
    <n v="1"/>
    <n v="2650"/>
    <n v="15.245799999999999"/>
    <m/>
    <x v="2"/>
  </r>
  <r>
    <n v="1054"/>
    <x v="1"/>
    <x v="1"/>
    <s v="Wright"/>
    <s v=" Miss. Marion"/>
    <s v=" Miss. Marion Wright"/>
    <x v="1"/>
    <n v="26"/>
    <x v="0"/>
    <n v="0"/>
    <n v="0"/>
    <n v="220844"/>
    <n v="13.5"/>
    <m/>
    <x v="1"/>
  </r>
  <r>
    <n v="1055"/>
    <x v="0"/>
    <x v="0"/>
    <s v="Pearce"/>
    <s v=" Mr. Ernest"/>
    <s v=" Mr. Ernest Pearce"/>
    <x v="0"/>
    <n v="0"/>
    <x v="3"/>
    <n v="0"/>
    <n v="0"/>
    <n v="343271"/>
    <n v="7"/>
    <m/>
    <x v="1"/>
  </r>
  <r>
    <n v="1056"/>
    <x v="0"/>
    <x v="1"/>
    <s v="Peruschitz"/>
    <s v=" Rev. Joseph Maria"/>
    <s v=" Rev. Joseph Maria Peruschitz"/>
    <x v="0"/>
    <n v="41"/>
    <x v="1"/>
    <n v="0"/>
    <n v="0"/>
    <n v="237393"/>
    <n v="13"/>
    <m/>
    <x v="1"/>
  </r>
  <r>
    <n v="1057"/>
    <x v="1"/>
    <x v="0"/>
    <s v="Kink-Heilmann"/>
    <s v=" Mrs. Anton (Luise Heilmann)"/>
    <s v=" Mrs. Anton (Luise Heilmann) Kink-Heilmann"/>
    <x v="1"/>
    <n v="26"/>
    <x v="0"/>
    <n v="1"/>
    <n v="1"/>
    <n v="315153"/>
    <n v="22.024999999999999"/>
    <m/>
    <x v="1"/>
  </r>
  <r>
    <n v="1058"/>
    <x v="0"/>
    <x v="2"/>
    <s v="Brandeis"/>
    <s v=" Mr. Emil"/>
    <s v=" Mr. Emil Brandeis"/>
    <x v="0"/>
    <n v="48"/>
    <x v="1"/>
    <n v="0"/>
    <n v="0"/>
    <s v="PC 17591"/>
    <n v="50.495800000000003"/>
    <s v="B10"/>
    <x v="2"/>
  </r>
  <r>
    <n v="1059"/>
    <x v="0"/>
    <x v="0"/>
    <s v="Ford"/>
    <s v=" Mr. Edward Watson"/>
    <s v=" Mr. Edward Watson Ford"/>
    <x v="0"/>
    <n v="18"/>
    <x v="3"/>
    <n v="2"/>
    <n v="2"/>
    <s v="W./C. 6608"/>
    <n v="34.375"/>
    <m/>
    <x v="1"/>
  </r>
  <r>
    <n v="1060"/>
    <x v="1"/>
    <x v="2"/>
    <s v="Cassebeer"/>
    <s v=" Mrs. Henry Arthur Jr (Eleanor Genevieve Fosdick)"/>
    <s v=" Mrs. Henry Arthur Jr (Eleanor Genevieve Fosdick) Cassebeer"/>
    <x v="1"/>
    <n v="0"/>
    <x v="3"/>
    <n v="0"/>
    <n v="0"/>
    <n v="17770"/>
    <n v="27.720800000000001"/>
    <m/>
    <x v="2"/>
  </r>
  <r>
    <n v="1061"/>
    <x v="1"/>
    <x v="0"/>
    <s v="Hellstrom"/>
    <s v=" Miss. Hilda Maria"/>
    <s v=" Miss. Hilda Maria Hellstrom"/>
    <x v="1"/>
    <n v="22"/>
    <x v="0"/>
    <n v="0"/>
    <n v="0"/>
    <n v="7548"/>
    <n v="8.9625000000000004"/>
    <m/>
    <x v="1"/>
  </r>
  <r>
    <n v="1062"/>
    <x v="0"/>
    <x v="0"/>
    <s v="Lithman"/>
    <s v=" Mr. Simon"/>
    <s v=" Mr. Simon Lithman"/>
    <x v="0"/>
    <n v="0"/>
    <x v="3"/>
    <n v="0"/>
    <n v="0"/>
    <s v="S.O./P.P. 251"/>
    <n v="7.55"/>
    <m/>
    <x v="1"/>
  </r>
  <r>
    <n v="1063"/>
    <x v="0"/>
    <x v="0"/>
    <s v="Zakarian"/>
    <s v=" Mr. Ortin"/>
    <s v=" Mr. Ortin Zakarian"/>
    <x v="0"/>
    <n v="27"/>
    <x v="0"/>
    <n v="0"/>
    <n v="0"/>
    <n v="2670"/>
    <n v="7.2249999999999996"/>
    <m/>
    <x v="2"/>
  </r>
  <r>
    <n v="1064"/>
    <x v="0"/>
    <x v="0"/>
    <s v="Dyker"/>
    <s v=" Mr. Adolf Fredrik"/>
    <s v=" Mr. Adolf Fredrik Dyker"/>
    <x v="0"/>
    <n v="23"/>
    <x v="0"/>
    <n v="1"/>
    <n v="0"/>
    <n v="347072"/>
    <n v="13.9"/>
    <m/>
    <x v="1"/>
  </r>
  <r>
    <n v="1065"/>
    <x v="0"/>
    <x v="0"/>
    <s v="Torfa"/>
    <s v=" Mr. Assad"/>
    <s v=" Mr. Assad Torfa"/>
    <x v="0"/>
    <n v="0"/>
    <x v="3"/>
    <n v="0"/>
    <n v="0"/>
    <n v="2673"/>
    <n v="7.2291999999999996"/>
    <m/>
    <x v="2"/>
  </r>
  <r>
    <n v="1066"/>
    <x v="0"/>
    <x v="0"/>
    <s v="Asplund"/>
    <s v=" Mr. Carl Oscar Vilhelm Gustafsson"/>
    <s v=" Mr. Carl Oscar Vilhelm Gustafsson Asplund"/>
    <x v="0"/>
    <n v="40"/>
    <x v="1"/>
    <n v="1"/>
    <n v="5"/>
    <n v="347077"/>
    <n v="31.387499999999999"/>
    <m/>
    <x v="1"/>
  </r>
  <r>
    <n v="1067"/>
    <x v="1"/>
    <x v="1"/>
    <s v="Brown"/>
    <s v=" Miss. Edith Eileen"/>
    <s v=" Miss. Edith Eileen Brown"/>
    <x v="1"/>
    <n v="15"/>
    <x v="3"/>
    <n v="0"/>
    <n v="2"/>
    <n v="29750"/>
    <n v="39"/>
    <m/>
    <x v="1"/>
  </r>
  <r>
    <n v="1068"/>
    <x v="1"/>
    <x v="1"/>
    <s v="Sincock"/>
    <s v=" Miss. Maude"/>
    <s v=" Miss. Maude Sincock"/>
    <x v="1"/>
    <n v="20"/>
    <x v="0"/>
    <n v="0"/>
    <n v="0"/>
    <s v="C.A. 33112"/>
    <n v="36.75"/>
    <m/>
    <x v="1"/>
  </r>
  <r>
    <n v="1069"/>
    <x v="0"/>
    <x v="2"/>
    <s v="Stengel"/>
    <s v=" Mr. Charles Emil Henry"/>
    <s v=" Mr. Charles Emil Henry Stengel"/>
    <x v="0"/>
    <n v="54"/>
    <x v="1"/>
    <n v="1"/>
    <n v="0"/>
    <n v="11778"/>
    <n v="55.441699999999997"/>
    <s v="C116"/>
    <x v="2"/>
  </r>
  <r>
    <n v="1070"/>
    <x v="1"/>
    <x v="1"/>
    <s v="Becker"/>
    <s v=" Mrs. Allen Oliver (Nellie E Baumgardner)"/>
    <s v=" Mrs. Allen Oliver (Nellie E Baumgardner) Becker"/>
    <x v="1"/>
    <n v="36"/>
    <x v="0"/>
    <n v="0"/>
    <n v="3"/>
    <n v="230136"/>
    <n v="39"/>
    <s v="F4"/>
    <x v="1"/>
  </r>
  <r>
    <n v="1071"/>
    <x v="1"/>
    <x v="2"/>
    <s v="Compton"/>
    <s v=" Mrs. Alexander Taylor (Mary Eliza Ingersoll)"/>
    <s v=" Mrs. Alexander Taylor (Mary Eliza Ingersoll) Compton"/>
    <x v="1"/>
    <n v="64"/>
    <x v="2"/>
    <n v="0"/>
    <n v="2"/>
    <s v="PC 17756"/>
    <n v="83.158299999999997"/>
    <s v="E45"/>
    <x v="2"/>
  </r>
  <r>
    <n v="1072"/>
    <x v="0"/>
    <x v="1"/>
    <s v="McCrie"/>
    <s v=" Mr. James Matthew"/>
    <s v=" Mr. James Matthew McCrie"/>
    <x v="0"/>
    <n v="30"/>
    <x v="0"/>
    <n v="0"/>
    <n v="0"/>
    <n v="233478"/>
    <n v="13"/>
    <m/>
    <x v="1"/>
  </r>
  <r>
    <n v="1073"/>
    <x v="0"/>
    <x v="2"/>
    <s v="Compton"/>
    <s v=" Mr. Alexander Taylor Jr"/>
    <s v=" Mr. Alexander Taylor Jr Compton"/>
    <x v="0"/>
    <n v="37"/>
    <x v="0"/>
    <n v="1"/>
    <n v="1"/>
    <s v="PC 17756"/>
    <n v="83.158299999999997"/>
    <s v="E52"/>
    <x v="2"/>
  </r>
  <r>
    <n v="1074"/>
    <x v="1"/>
    <x v="2"/>
    <s v="Marvin"/>
    <s v=" Mrs. Daniel Warner (Mary Graham Carmichael Farquarson)"/>
    <s v=" Mrs. Daniel Warner (Mary Graham Carmichael Farquarson) Marvin"/>
    <x v="1"/>
    <n v="18"/>
    <x v="3"/>
    <n v="1"/>
    <n v="0"/>
    <n v="113773"/>
    <n v="53.1"/>
    <s v="D30"/>
    <x v="1"/>
  </r>
  <r>
    <n v="1075"/>
    <x v="0"/>
    <x v="0"/>
    <s v="Lane"/>
    <s v=" Mr. Patrick"/>
    <s v=" Mr. Patrick Lane"/>
    <x v="0"/>
    <n v="0"/>
    <x v="3"/>
    <n v="0"/>
    <n v="0"/>
    <n v="7935"/>
    <n v="7.75"/>
    <m/>
    <x v="0"/>
  </r>
  <r>
    <n v="1076"/>
    <x v="1"/>
    <x v="2"/>
    <s v="Douglas"/>
    <s v=" Mrs. Frederick Charles (Mary Helene Baxter)"/>
    <s v=" Mrs. Frederick Charles (Mary Helene Baxter) Douglas"/>
    <x v="1"/>
    <n v="27"/>
    <x v="0"/>
    <n v="1"/>
    <n v="1"/>
    <s v="PC 17558"/>
    <n v="247.52080000000001"/>
    <s v="B58 B60"/>
    <x v="2"/>
  </r>
  <r>
    <n v="1077"/>
    <x v="0"/>
    <x v="1"/>
    <s v="Maybery"/>
    <s v=" Mr. Frank Hubert"/>
    <s v=" Mr. Frank Hubert Maybery"/>
    <x v="0"/>
    <n v="40"/>
    <x v="1"/>
    <n v="0"/>
    <n v="0"/>
    <n v="239059"/>
    <n v="16"/>
    <m/>
    <x v="1"/>
  </r>
  <r>
    <n v="1078"/>
    <x v="1"/>
    <x v="1"/>
    <s v="Phillips"/>
    <s v=" Miss. Alice Frances Louisa"/>
    <s v=" Miss. Alice Frances Louisa Phillips"/>
    <x v="1"/>
    <n v="21"/>
    <x v="0"/>
    <n v="0"/>
    <n v="1"/>
    <s v="S.O./P.P. 2"/>
    <n v="21"/>
    <m/>
    <x v="1"/>
  </r>
  <r>
    <n v="1079"/>
    <x v="0"/>
    <x v="0"/>
    <s v="Davies"/>
    <s v=" Mr. Joseph"/>
    <s v=" Mr. Joseph Davies"/>
    <x v="0"/>
    <n v="17"/>
    <x v="3"/>
    <n v="2"/>
    <n v="0"/>
    <s v="A/4 48873"/>
    <n v="8.0500000000000007"/>
    <m/>
    <x v="1"/>
  </r>
  <r>
    <n v="1080"/>
    <x v="1"/>
    <x v="0"/>
    <s v="Sage"/>
    <s v=" Miss. Ada"/>
    <s v=" Miss. Ada Sage"/>
    <x v="1"/>
    <n v="0"/>
    <x v="3"/>
    <n v="8"/>
    <n v="2"/>
    <s v="CA. 2343"/>
    <n v="69.55"/>
    <m/>
    <x v="1"/>
  </r>
  <r>
    <n v="1081"/>
    <x v="0"/>
    <x v="1"/>
    <s v="Veal"/>
    <s v=" Mr. James"/>
    <s v=" Mr. James Veal"/>
    <x v="0"/>
    <n v="40"/>
    <x v="1"/>
    <n v="0"/>
    <n v="0"/>
    <n v="28221"/>
    <n v="13"/>
    <m/>
    <x v="1"/>
  </r>
  <r>
    <n v="1082"/>
    <x v="0"/>
    <x v="1"/>
    <s v="Angle"/>
    <s v=" Mr. William A"/>
    <s v=" Mr. William A Angle"/>
    <x v="0"/>
    <n v="34"/>
    <x v="0"/>
    <n v="1"/>
    <n v="0"/>
    <n v="226875"/>
    <n v="26"/>
    <m/>
    <x v="1"/>
  </r>
  <r>
    <n v="1083"/>
    <x v="0"/>
    <x v="2"/>
    <s v="Salomon"/>
    <s v=" Mr. Abraham L"/>
    <s v=" Mr. Abraham L Salomon"/>
    <x v="0"/>
    <n v="0"/>
    <x v="3"/>
    <n v="0"/>
    <n v="0"/>
    <n v="111163"/>
    <n v="26"/>
    <m/>
    <x v="1"/>
  </r>
  <r>
    <n v="1084"/>
    <x v="0"/>
    <x v="0"/>
    <s v="van Billiard"/>
    <s v=" Master. Walter John"/>
    <s v=" Master. Walter John van Billiard"/>
    <x v="0"/>
    <n v="11"/>
    <x v="3"/>
    <n v="1"/>
    <n v="1"/>
    <s v="A/5. 851"/>
    <n v="14.5"/>
    <m/>
    <x v="1"/>
  </r>
  <r>
    <n v="1085"/>
    <x v="0"/>
    <x v="1"/>
    <s v="Lingane"/>
    <s v=" Mr. John"/>
    <s v=" Mr. John Lingane"/>
    <x v="0"/>
    <n v="61"/>
    <x v="2"/>
    <n v="0"/>
    <n v="0"/>
    <n v="235509"/>
    <n v="12.35"/>
    <m/>
    <x v="0"/>
  </r>
  <r>
    <n v="1086"/>
    <x v="0"/>
    <x v="1"/>
    <s v="Drew"/>
    <s v=" Master. Marshall Brines"/>
    <s v=" Master. Marshall Brines Drew"/>
    <x v="0"/>
    <n v="8"/>
    <x v="3"/>
    <n v="0"/>
    <n v="2"/>
    <n v="28220"/>
    <n v="32.5"/>
    <m/>
    <x v="1"/>
  </r>
  <r>
    <n v="1087"/>
    <x v="0"/>
    <x v="0"/>
    <s v="Karlsson"/>
    <s v=" Mr. Julius Konrad Eugen"/>
    <s v=" Mr. Julius Konrad Eugen Karlsson"/>
    <x v="0"/>
    <n v="33"/>
    <x v="0"/>
    <n v="0"/>
    <n v="0"/>
    <n v="347465"/>
    <n v="7.8541999999999996"/>
    <m/>
    <x v="1"/>
  </r>
  <r>
    <n v="1088"/>
    <x v="0"/>
    <x v="2"/>
    <s v="Spedden"/>
    <s v=" Master. Robert Douglas"/>
    <s v=" Master. Robert Douglas Spedden"/>
    <x v="0"/>
    <n v="6"/>
    <x v="3"/>
    <n v="0"/>
    <n v="2"/>
    <n v="16966"/>
    <n v="134.5"/>
    <s v="E34"/>
    <x v="2"/>
  </r>
  <r>
    <n v="1089"/>
    <x v="1"/>
    <x v="0"/>
    <s v="Nilsson"/>
    <s v=" Miss. Berta Olivia"/>
    <s v=" Miss. Berta Olivia Nilsson"/>
    <x v="1"/>
    <n v="18"/>
    <x v="3"/>
    <n v="0"/>
    <n v="0"/>
    <n v="347066"/>
    <n v="7.7750000000000004"/>
    <m/>
    <x v="1"/>
  </r>
  <r>
    <n v="1090"/>
    <x v="0"/>
    <x v="1"/>
    <s v="Baimbrigge"/>
    <s v=" Mr. Charles Robert"/>
    <s v=" Mr. Charles Robert Baimbrigge"/>
    <x v="0"/>
    <n v="23"/>
    <x v="0"/>
    <n v="0"/>
    <n v="0"/>
    <s v="C.A. 31030"/>
    <n v="10.5"/>
    <m/>
    <x v="1"/>
  </r>
  <r>
    <n v="1091"/>
    <x v="1"/>
    <x v="0"/>
    <s v="Rasmussen"/>
    <s v=" Mrs. (Lena Jacobsen Solvang)"/>
    <s v=" Mrs. (Lena Jacobsen Solvang) Rasmussen"/>
    <x v="1"/>
    <n v="0"/>
    <x v="3"/>
    <n v="0"/>
    <n v="0"/>
    <n v="65305"/>
    <n v="8.1125000000000007"/>
    <m/>
    <x v="1"/>
  </r>
  <r>
    <n v="1092"/>
    <x v="1"/>
    <x v="0"/>
    <s v="Murphy"/>
    <s v=" Miss. Nora"/>
    <s v=" Miss. Nora Murphy"/>
    <x v="1"/>
    <n v="0"/>
    <x v="3"/>
    <n v="0"/>
    <n v="0"/>
    <n v="36568"/>
    <n v="15.5"/>
    <m/>
    <x v="0"/>
  </r>
  <r>
    <n v="1093"/>
    <x v="0"/>
    <x v="0"/>
    <s v="Danbom"/>
    <s v=" Master. Gilbert Sigvard Emanuel"/>
    <s v=" Master. Gilbert Sigvard Emanuel Danbom"/>
    <x v="0"/>
    <n v="33"/>
    <x v="0"/>
    <n v="0"/>
    <n v="2"/>
    <n v="347080"/>
    <n v="14.4"/>
    <m/>
    <x v="1"/>
  </r>
  <r>
    <n v="1094"/>
    <x v="0"/>
    <x v="2"/>
    <s v="Astor"/>
    <s v=" Col. John Jacob"/>
    <s v=" Col. John Jacob Astor"/>
    <x v="0"/>
    <n v="47"/>
    <x v="1"/>
    <n v="1"/>
    <n v="0"/>
    <s v="PC 17757"/>
    <n v="227.52500000000001"/>
    <s v="C62 C64"/>
    <x v="2"/>
  </r>
  <r>
    <n v="1095"/>
    <x v="1"/>
    <x v="1"/>
    <s v="Quick"/>
    <s v=" Miss. Winifred Vera"/>
    <s v=" Miss. Winifred Vera Quick"/>
    <x v="1"/>
    <n v="8"/>
    <x v="3"/>
    <n v="1"/>
    <n v="1"/>
    <n v="26360"/>
    <n v="26"/>
    <m/>
    <x v="1"/>
  </r>
  <r>
    <n v="1096"/>
    <x v="0"/>
    <x v="1"/>
    <s v="Andrew"/>
    <s v=" Mr. Frank Thomas"/>
    <s v=" Mr. Frank Thomas Andrew"/>
    <x v="0"/>
    <n v="25"/>
    <x v="0"/>
    <n v="0"/>
    <n v="0"/>
    <s v="C.A. 34050"/>
    <n v="10.5"/>
    <m/>
    <x v="1"/>
  </r>
  <r>
    <n v="1097"/>
    <x v="0"/>
    <x v="2"/>
    <s v="Omont"/>
    <s v=" Mr. Alfred Fernand"/>
    <s v=" Mr. Alfred Fernand Omont"/>
    <x v="0"/>
    <n v="0"/>
    <x v="3"/>
    <n v="0"/>
    <n v="0"/>
    <s v="F.C. 12998"/>
    <n v="25.741700000000002"/>
    <m/>
    <x v="2"/>
  </r>
  <r>
    <n v="1098"/>
    <x v="1"/>
    <x v="0"/>
    <s v="McGowan"/>
    <s v=" Miss. Katherine"/>
    <s v=" Miss. Katherine McGowan"/>
    <x v="1"/>
    <n v="35"/>
    <x v="0"/>
    <n v="0"/>
    <n v="0"/>
    <n v="9232"/>
    <n v="7.75"/>
    <m/>
    <x v="0"/>
  </r>
  <r>
    <n v="1099"/>
    <x v="0"/>
    <x v="1"/>
    <s v="Collett"/>
    <s v=" Mr. Sidney C Stuart"/>
    <s v=" Mr. Sidney C Stuart Collett"/>
    <x v="0"/>
    <n v="24"/>
    <x v="0"/>
    <n v="0"/>
    <n v="0"/>
    <n v="28034"/>
    <n v="10.5"/>
    <m/>
    <x v="1"/>
  </r>
  <r>
    <n v="1100"/>
    <x v="1"/>
    <x v="2"/>
    <s v="Rosenbaum"/>
    <s v=" Miss. Edith Louise"/>
    <s v=" Miss. Edith Louise Rosenbaum"/>
    <x v="1"/>
    <n v="33"/>
    <x v="0"/>
    <n v="0"/>
    <n v="0"/>
    <s v="PC 17613"/>
    <n v="27.720800000000001"/>
    <s v="A11"/>
    <x v="2"/>
  </r>
  <r>
    <n v="1101"/>
    <x v="0"/>
    <x v="0"/>
    <s v="Delalic"/>
    <s v=" Mr. Redjo"/>
    <s v=" Mr. Redjo Delalic"/>
    <x v="0"/>
    <n v="25"/>
    <x v="0"/>
    <n v="0"/>
    <n v="0"/>
    <n v="349250"/>
    <n v="7.8958000000000004"/>
    <m/>
    <x v="1"/>
  </r>
  <r>
    <n v="1102"/>
    <x v="0"/>
    <x v="0"/>
    <s v="Andersen"/>
    <s v=" Mr. Albert Karvin"/>
    <s v=" Mr. Albert Karvin Andersen"/>
    <x v="0"/>
    <n v="32"/>
    <x v="0"/>
    <n v="0"/>
    <n v="0"/>
    <s v="C 4001"/>
    <n v="22.524999999999999"/>
    <m/>
    <x v="1"/>
  </r>
  <r>
    <n v="1103"/>
    <x v="0"/>
    <x v="0"/>
    <s v="Finoli"/>
    <s v=" Mr. Luigi"/>
    <s v=" Mr. Luigi Finoli"/>
    <x v="0"/>
    <n v="0"/>
    <x v="3"/>
    <n v="0"/>
    <n v="0"/>
    <s v="SOTON/O.Q. 3101308"/>
    <n v="7.05"/>
    <m/>
    <x v="1"/>
  </r>
  <r>
    <n v="1104"/>
    <x v="0"/>
    <x v="1"/>
    <s v="Deacon"/>
    <s v=" Mr. Percy William"/>
    <s v=" Mr. Percy William Deacon"/>
    <x v="0"/>
    <n v="17"/>
    <x v="3"/>
    <n v="0"/>
    <n v="0"/>
    <s v="S.O.C. 14879"/>
    <n v="73.5"/>
    <m/>
    <x v="1"/>
  </r>
  <r>
    <n v="1105"/>
    <x v="1"/>
    <x v="1"/>
    <s v="Howard"/>
    <s v=" Mrs. Benjamin (Ellen Truelove Arman)"/>
    <s v=" Mrs. Benjamin (Ellen Truelove Arman) Howard"/>
    <x v="1"/>
    <n v="60"/>
    <x v="2"/>
    <n v="1"/>
    <n v="0"/>
    <n v="24065"/>
    <n v="26"/>
    <m/>
    <x v="1"/>
  </r>
  <r>
    <n v="1106"/>
    <x v="1"/>
    <x v="0"/>
    <s v="Andersson"/>
    <s v=" Miss. Ida Augusta Margareta"/>
    <s v=" Miss. Ida Augusta Margareta Andersson"/>
    <x v="1"/>
    <n v="38"/>
    <x v="0"/>
    <n v="4"/>
    <n v="2"/>
    <n v="347091"/>
    <n v="7.7750000000000004"/>
    <m/>
    <x v="1"/>
  </r>
  <r>
    <n v="1107"/>
    <x v="0"/>
    <x v="2"/>
    <s v="Head"/>
    <s v=" Mr. Christopher"/>
    <s v=" Mr. Christopher Head"/>
    <x v="0"/>
    <n v="42"/>
    <x v="1"/>
    <n v="0"/>
    <n v="0"/>
    <n v="113038"/>
    <n v="42.5"/>
    <s v="B11"/>
    <x v="1"/>
  </r>
  <r>
    <n v="1108"/>
    <x v="1"/>
    <x v="0"/>
    <s v="Mahon"/>
    <s v=" Miss. Bridget Delia"/>
    <s v=" Miss. Bridget Delia Mahon"/>
    <x v="1"/>
    <n v="0"/>
    <x v="3"/>
    <n v="0"/>
    <n v="0"/>
    <n v="330924"/>
    <n v="7.8792"/>
    <m/>
    <x v="0"/>
  </r>
  <r>
    <n v="1109"/>
    <x v="0"/>
    <x v="2"/>
    <s v="Wick"/>
    <s v=" Mr. George Dennick"/>
    <s v=" Mr. George Dennick Wick"/>
    <x v="0"/>
    <n v="57"/>
    <x v="1"/>
    <n v="1"/>
    <n v="1"/>
    <n v="36928"/>
    <n v="164.86670000000001"/>
    <m/>
    <x v="1"/>
  </r>
  <r>
    <n v="1110"/>
    <x v="1"/>
    <x v="2"/>
    <s v="Widener"/>
    <s v=" Mrs. George Dunton (Eleanor Elkins)"/>
    <s v=" Mrs. George Dunton (Eleanor Elkins) Widener"/>
    <x v="1"/>
    <n v="50"/>
    <x v="1"/>
    <n v="1"/>
    <n v="1"/>
    <n v="113503"/>
    <n v="211.5"/>
    <s v="C80"/>
    <x v="2"/>
  </r>
  <r>
    <n v="1111"/>
    <x v="0"/>
    <x v="0"/>
    <s v="Thomson"/>
    <s v=" Mr. Alexander Morrison"/>
    <s v=" Mr. Alexander Morrison Thomson"/>
    <x v="0"/>
    <n v="0"/>
    <x v="3"/>
    <n v="0"/>
    <n v="0"/>
    <n v="32302"/>
    <n v="8.0500000000000007"/>
    <m/>
    <x v="1"/>
  </r>
  <r>
    <n v="1112"/>
    <x v="1"/>
    <x v="1"/>
    <s v="Duran y More"/>
    <s v=" Miss. Florentina"/>
    <s v=" Miss. Florentina Duran y More"/>
    <x v="1"/>
    <n v="30"/>
    <x v="0"/>
    <n v="1"/>
    <n v="0"/>
    <s v="SC/PARIS 2148"/>
    <n v="13.8583"/>
    <m/>
    <x v="2"/>
  </r>
  <r>
    <n v="1113"/>
    <x v="0"/>
    <x v="0"/>
    <s v="Reynolds"/>
    <s v=" Mr. Harold J"/>
    <s v=" Mr. Harold J Reynolds"/>
    <x v="0"/>
    <n v="21"/>
    <x v="0"/>
    <n v="0"/>
    <n v="0"/>
    <n v="342684"/>
    <n v="8.0500000000000007"/>
    <m/>
    <x v="1"/>
  </r>
  <r>
    <n v="1114"/>
    <x v="1"/>
    <x v="1"/>
    <s v="Cook"/>
    <s v=" Mrs. (Selena Rogers)"/>
    <s v=" Mrs. (Selena Rogers) Cook"/>
    <x v="1"/>
    <n v="22"/>
    <x v="0"/>
    <n v="0"/>
    <n v="0"/>
    <s v="W./C. 14266"/>
    <n v="10.5"/>
    <s v="F33"/>
    <x v="1"/>
  </r>
  <r>
    <n v="1115"/>
    <x v="0"/>
    <x v="0"/>
    <s v="Karlsson"/>
    <s v=" Mr. Einar Gervasius"/>
    <s v=" Mr. Einar Gervasius Karlsson"/>
    <x v="0"/>
    <n v="21"/>
    <x v="0"/>
    <n v="0"/>
    <n v="0"/>
    <n v="350053"/>
    <n v="7.7957999999999998"/>
    <m/>
    <x v="1"/>
  </r>
  <r>
    <n v="1116"/>
    <x v="1"/>
    <x v="2"/>
    <s v="Candee"/>
    <s v=" Mrs. Edward (Helen Churchill Hungerford)"/>
    <s v=" Mrs. Edward (Helen Churchill Hungerford) Candee"/>
    <x v="1"/>
    <n v="53"/>
    <x v="1"/>
    <n v="0"/>
    <n v="0"/>
    <s v="PC 17606"/>
    <n v="27.445799999999998"/>
    <m/>
    <x v="2"/>
  </r>
  <r>
    <n v="1117"/>
    <x v="1"/>
    <x v="0"/>
    <s v="Moubarek"/>
    <s v=" Mrs. George (Omine Amenia&quot; Alexander)&quot;"/>
    <s v=" Mrs. George (Omine Amenia&quot; Alexander)&quot; Moubarek"/>
    <x v="1"/>
    <n v="0"/>
    <x v="3"/>
    <n v="0"/>
    <n v="2"/>
    <n v="2661"/>
    <n v="15.245799999999999"/>
    <m/>
    <x v="2"/>
  </r>
  <r>
    <n v="1118"/>
    <x v="0"/>
    <x v="0"/>
    <s v="Asplund"/>
    <s v=" Mr. Johan Charles"/>
    <s v=" Mr. Johan Charles Asplund"/>
    <x v="0"/>
    <n v="23"/>
    <x v="0"/>
    <n v="0"/>
    <n v="0"/>
    <n v="350054"/>
    <n v="7.7957999999999998"/>
    <m/>
    <x v="1"/>
  </r>
  <r>
    <n v="1119"/>
    <x v="1"/>
    <x v="0"/>
    <s v="McNeill"/>
    <s v=" Miss. Bridget"/>
    <s v=" Miss. Bridget McNeill"/>
    <x v="1"/>
    <n v="0"/>
    <x v="3"/>
    <n v="0"/>
    <n v="0"/>
    <n v="370368"/>
    <n v="7.75"/>
    <m/>
    <x v="0"/>
  </r>
  <r>
    <n v="1120"/>
    <x v="0"/>
    <x v="0"/>
    <s v="Everett"/>
    <s v=" Mr. Thomas James"/>
    <s v=" Mr. Thomas James Everett"/>
    <x v="0"/>
    <n v="40"/>
    <x v="1"/>
    <n v="0"/>
    <n v="0"/>
    <s v="C.A. 6212"/>
    <n v="15.1"/>
    <m/>
    <x v="1"/>
  </r>
  <r>
    <n v="1121"/>
    <x v="0"/>
    <x v="1"/>
    <s v="Hocking"/>
    <s v=" Mr. Samuel James Metcalfe"/>
    <s v=" Mr. Samuel James Metcalfe Hocking"/>
    <x v="0"/>
    <n v="36"/>
    <x v="0"/>
    <n v="0"/>
    <n v="0"/>
    <n v="242963"/>
    <n v="13"/>
    <m/>
    <x v="1"/>
  </r>
  <r>
    <n v="1122"/>
    <x v="0"/>
    <x v="1"/>
    <s v="Sweet"/>
    <s v=" Mr. George Frederick"/>
    <s v=" Mr. George Frederick Sweet"/>
    <x v="0"/>
    <n v="14"/>
    <x v="3"/>
    <n v="0"/>
    <n v="0"/>
    <n v="220845"/>
    <n v="65"/>
    <m/>
    <x v="1"/>
  </r>
  <r>
    <n v="1123"/>
    <x v="1"/>
    <x v="2"/>
    <s v="Willard"/>
    <s v=" Miss. Constance"/>
    <s v=" Miss. Constance Willard"/>
    <x v="1"/>
    <n v="21"/>
    <x v="0"/>
    <n v="0"/>
    <n v="0"/>
    <n v="113795"/>
    <n v="26.55"/>
    <m/>
    <x v="1"/>
  </r>
  <r>
    <n v="1124"/>
    <x v="0"/>
    <x v="0"/>
    <s v="Wiklund"/>
    <s v=" Mr. Karl Johan"/>
    <s v=" Mr. Karl Johan Wiklund"/>
    <x v="0"/>
    <n v="21"/>
    <x v="0"/>
    <n v="1"/>
    <n v="0"/>
    <n v="3101266"/>
    <n v="6.4958"/>
    <m/>
    <x v="1"/>
  </r>
  <r>
    <n v="1125"/>
    <x v="0"/>
    <x v="0"/>
    <s v="Linehan"/>
    <s v=" Mr. Michael"/>
    <s v=" Mr. Michael Linehan"/>
    <x v="0"/>
    <n v="0"/>
    <x v="3"/>
    <n v="0"/>
    <n v="0"/>
    <n v="330971"/>
    <n v="7.8792"/>
    <m/>
    <x v="0"/>
  </r>
  <r>
    <n v="1126"/>
    <x v="0"/>
    <x v="2"/>
    <s v="Cumings"/>
    <s v=" Mr. John Bradley"/>
    <s v=" Mr. John Bradley Cumings"/>
    <x v="0"/>
    <n v="39"/>
    <x v="0"/>
    <n v="1"/>
    <n v="0"/>
    <s v="PC 17599"/>
    <n v="71.283299999999997"/>
    <s v="C85"/>
    <x v="2"/>
  </r>
  <r>
    <n v="1127"/>
    <x v="0"/>
    <x v="0"/>
    <s v="Vendel"/>
    <s v=" Mr. Olof Edvin"/>
    <s v=" Mr. Olof Edvin Vendel"/>
    <x v="0"/>
    <n v="20"/>
    <x v="0"/>
    <n v="0"/>
    <n v="0"/>
    <n v="350416"/>
    <n v="7.8541999999999996"/>
    <m/>
    <x v="1"/>
  </r>
  <r>
    <n v="1128"/>
    <x v="0"/>
    <x v="2"/>
    <s v="Warren"/>
    <s v=" Mr. Frank Manley"/>
    <s v=" Mr. Frank Manley Warren"/>
    <x v="0"/>
    <n v="64"/>
    <x v="2"/>
    <n v="1"/>
    <n v="0"/>
    <n v="110813"/>
    <n v="75.25"/>
    <s v="D37"/>
    <x v="2"/>
  </r>
  <r>
    <n v="1129"/>
    <x v="0"/>
    <x v="0"/>
    <s v="Baccos"/>
    <s v=" Mr. Raffull"/>
    <s v=" Mr. Raffull Baccos"/>
    <x v="0"/>
    <n v="20"/>
    <x v="0"/>
    <n v="0"/>
    <n v="0"/>
    <n v="2679"/>
    <n v="7.2249999999999996"/>
    <m/>
    <x v="2"/>
  </r>
  <r>
    <n v="1130"/>
    <x v="1"/>
    <x v="1"/>
    <s v="Hiltunen"/>
    <s v=" Miss. Marta"/>
    <s v=" Miss. Marta Hiltunen"/>
    <x v="1"/>
    <n v="18"/>
    <x v="3"/>
    <n v="1"/>
    <n v="1"/>
    <n v="250650"/>
    <n v="13"/>
    <m/>
    <x v="1"/>
  </r>
  <r>
    <n v="1131"/>
    <x v="1"/>
    <x v="2"/>
    <s v="Douglas"/>
    <s v=" Mrs. Walter Donald (Mahala Dutton)"/>
    <s v=" Mrs. Walter Donald (Mahala Dutton) Douglas"/>
    <x v="1"/>
    <n v="48"/>
    <x v="1"/>
    <n v="1"/>
    <n v="0"/>
    <s v="PC 17761"/>
    <n v="106.425"/>
    <s v="C86"/>
    <x v="2"/>
  </r>
  <r>
    <n v="1132"/>
    <x v="1"/>
    <x v="2"/>
    <s v="Lindstrom"/>
    <s v=" Mrs. Carl Johan (Sigrid Posse)"/>
    <s v=" Mrs. Carl Johan (Sigrid Posse) Lindstrom"/>
    <x v="1"/>
    <n v="55"/>
    <x v="1"/>
    <n v="0"/>
    <n v="0"/>
    <n v="112377"/>
    <n v="27.720800000000001"/>
    <m/>
    <x v="2"/>
  </r>
  <r>
    <n v="1133"/>
    <x v="1"/>
    <x v="1"/>
    <s v="Christy"/>
    <s v=" Mrs. (Alice Frances)"/>
    <s v=" Mrs. (Alice Frances) Christy"/>
    <x v="1"/>
    <n v="45"/>
    <x v="1"/>
    <n v="0"/>
    <n v="2"/>
    <n v="237789"/>
    <n v="30"/>
    <m/>
    <x v="1"/>
  </r>
  <r>
    <n v="1134"/>
    <x v="0"/>
    <x v="2"/>
    <s v="Spedden"/>
    <s v=" Mr. Frederic Oakley"/>
    <s v=" Mr. Frederic Oakley Spedden"/>
    <x v="0"/>
    <n v="45"/>
    <x v="1"/>
    <n v="1"/>
    <n v="1"/>
    <n v="16966"/>
    <n v="134.5"/>
    <s v="E34"/>
    <x v="2"/>
  </r>
  <r>
    <n v="1135"/>
    <x v="0"/>
    <x v="0"/>
    <s v="Hyman"/>
    <s v=" Mr. Abraham"/>
    <s v=" Mr. Abraham Hyman"/>
    <x v="0"/>
    <n v="0"/>
    <x v="3"/>
    <n v="0"/>
    <n v="0"/>
    <n v="3470"/>
    <n v="7.8875000000000002"/>
    <m/>
    <x v="1"/>
  </r>
  <r>
    <n v="1136"/>
    <x v="0"/>
    <x v="0"/>
    <s v="Johnston"/>
    <s v=" Master. William Arthur Willie&quot;&quot;"/>
    <s v=" Master. William Arthur Willie&quot;&quot; Johnston"/>
    <x v="0"/>
    <n v="0"/>
    <x v="3"/>
    <n v="1"/>
    <n v="2"/>
    <s v="W./C. 6607"/>
    <n v="23.45"/>
    <m/>
    <x v="1"/>
  </r>
  <r>
    <n v="1137"/>
    <x v="0"/>
    <x v="2"/>
    <s v="Kenyon"/>
    <s v=" Mr. Frederick R"/>
    <s v=" Mr. Frederick R Kenyon"/>
    <x v="0"/>
    <n v="41"/>
    <x v="1"/>
    <n v="1"/>
    <n v="0"/>
    <n v="17464"/>
    <n v="51.862499999999997"/>
    <s v="D21"/>
    <x v="1"/>
  </r>
  <r>
    <n v="1138"/>
    <x v="1"/>
    <x v="1"/>
    <s v="Karnes"/>
    <s v=" Mrs. J Frank (Claire Bennett)"/>
    <s v=" Mrs. J Frank (Claire Bennett) Karnes"/>
    <x v="1"/>
    <n v="22"/>
    <x v="0"/>
    <n v="0"/>
    <n v="0"/>
    <s v="F.C.C. 13534"/>
    <n v="21"/>
    <m/>
    <x v="1"/>
  </r>
  <r>
    <n v="1139"/>
    <x v="0"/>
    <x v="1"/>
    <s v="Drew"/>
    <s v=" Mr. James Vivian"/>
    <s v=" Mr. James Vivian Drew"/>
    <x v="0"/>
    <n v="42"/>
    <x v="1"/>
    <n v="1"/>
    <n v="1"/>
    <n v="28220"/>
    <n v="32.5"/>
    <m/>
    <x v="1"/>
  </r>
  <r>
    <n v="1140"/>
    <x v="1"/>
    <x v="1"/>
    <s v="Hold"/>
    <s v=" Mrs. Stephen (Annie Margaret Hill)"/>
    <s v=" Mrs. Stephen (Annie Margaret Hill) Hold"/>
    <x v="1"/>
    <n v="29"/>
    <x v="0"/>
    <n v="1"/>
    <n v="0"/>
    <n v="26707"/>
    <n v="26"/>
    <m/>
    <x v="1"/>
  </r>
  <r>
    <n v="1141"/>
    <x v="1"/>
    <x v="0"/>
    <s v="Khalil"/>
    <s v=" Mrs. Betros (Zahie Maria&quot; Elias)&quot;"/>
    <s v=" Mrs. Betros (Zahie Maria&quot; Elias)&quot; Khalil"/>
    <x v="1"/>
    <n v="0"/>
    <x v="3"/>
    <n v="1"/>
    <n v="0"/>
    <n v="2660"/>
    <n v="14.4542"/>
    <m/>
    <x v="2"/>
  </r>
  <r>
    <n v="1142"/>
    <x v="1"/>
    <x v="1"/>
    <s v="West"/>
    <s v=" Miss. Barbara J"/>
    <s v=" Miss. Barbara J West"/>
    <x v="1"/>
    <n v="92"/>
    <x v="2"/>
    <n v="1"/>
    <n v="2"/>
    <s v="C.A. 34651"/>
    <n v="27.75"/>
    <m/>
    <x v="1"/>
  </r>
  <r>
    <n v="1143"/>
    <x v="0"/>
    <x v="0"/>
    <s v="Abrahamsson"/>
    <s v=" Mr. Abraham August Johannes"/>
    <s v=" Mr. Abraham August Johannes Abrahamsson"/>
    <x v="0"/>
    <n v="20"/>
    <x v="0"/>
    <n v="0"/>
    <n v="0"/>
    <s v="SOTON/O2 3101284"/>
    <n v="7.9249999999999998"/>
    <m/>
    <x v="1"/>
  </r>
  <r>
    <n v="1144"/>
    <x v="0"/>
    <x v="2"/>
    <s v="Clark"/>
    <s v=" Mr. Walter Miller"/>
    <s v=" Mr. Walter Miller Clark"/>
    <x v="0"/>
    <n v="27"/>
    <x v="0"/>
    <n v="1"/>
    <n v="0"/>
    <n v="13508"/>
    <n v="136.7792"/>
    <s v="C89"/>
    <x v="2"/>
  </r>
  <r>
    <n v="1145"/>
    <x v="0"/>
    <x v="0"/>
    <s v="Salander"/>
    <s v=" Mr. Karl Johan"/>
    <s v=" Mr. Karl Johan Salander"/>
    <x v="0"/>
    <n v="24"/>
    <x v="0"/>
    <n v="0"/>
    <n v="0"/>
    <n v="7266"/>
    <n v="9.3249999999999993"/>
    <m/>
    <x v="1"/>
  </r>
  <r>
    <n v="1146"/>
    <x v="0"/>
    <x v="0"/>
    <s v="Wenzel"/>
    <s v=" Mr. Linhart"/>
    <s v=" Mr. Linhart Wenzel"/>
    <x v="0"/>
    <n v="32"/>
    <x v="0"/>
    <n v="0"/>
    <n v="0"/>
    <n v="345775"/>
    <n v="9.5"/>
    <m/>
    <x v="1"/>
  </r>
  <r>
    <n v="1147"/>
    <x v="0"/>
    <x v="0"/>
    <s v="MacKay"/>
    <s v=" Mr. George William"/>
    <s v=" Mr. George William MacKay"/>
    <x v="0"/>
    <n v="0"/>
    <x v="3"/>
    <n v="0"/>
    <n v="0"/>
    <s v="C.A. 42795"/>
    <n v="7.55"/>
    <m/>
    <x v="1"/>
  </r>
  <r>
    <n v="1148"/>
    <x v="0"/>
    <x v="0"/>
    <s v="Mahon"/>
    <s v=" Mr. John"/>
    <s v=" Mr. John Mahon"/>
    <x v="0"/>
    <n v="0"/>
    <x v="3"/>
    <n v="0"/>
    <n v="0"/>
    <s v="AQ/4 3130"/>
    <n v="7.75"/>
    <m/>
    <x v="0"/>
  </r>
  <r>
    <n v="1149"/>
    <x v="0"/>
    <x v="0"/>
    <s v="Niklasson"/>
    <s v=" Mr. Samuel"/>
    <s v=" Mr. Samuel Niklasson"/>
    <x v="0"/>
    <n v="28"/>
    <x v="0"/>
    <n v="0"/>
    <n v="0"/>
    <n v="363611"/>
    <n v="8.0500000000000007"/>
    <m/>
    <x v="1"/>
  </r>
  <r>
    <n v="1150"/>
    <x v="1"/>
    <x v="1"/>
    <s v="Bentham"/>
    <s v=" Miss. Lilian W"/>
    <s v=" Miss. Lilian W Bentham"/>
    <x v="1"/>
    <n v="19"/>
    <x v="3"/>
    <n v="0"/>
    <n v="0"/>
    <n v="28404"/>
    <n v="13"/>
    <m/>
    <x v="1"/>
  </r>
  <r>
    <n v="1151"/>
    <x v="0"/>
    <x v="0"/>
    <s v="Midtsjo"/>
    <s v=" Mr. Karl Albert"/>
    <s v=" Mr. Karl Albert Midtsjo"/>
    <x v="0"/>
    <n v="21"/>
    <x v="0"/>
    <n v="0"/>
    <n v="0"/>
    <n v="345501"/>
    <n v="7.7750000000000004"/>
    <m/>
    <x v="1"/>
  </r>
  <r>
    <n v="1152"/>
    <x v="0"/>
    <x v="0"/>
    <s v="de Messemaeker"/>
    <s v=" Mr. Guillaume Joseph"/>
    <s v=" Mr. Guillaume Joseph de Messemaeker"/>
    <x v="0"/>
    <n v="36"/>
    <x v="0"/>
    <n v="1"/>
    <n v="0"/>
    <n v="345572"/>
    <n v="17.399999999999999"/>
    <m/>
    <x v="1"/>
  </r>
  <r>
    <n v="1153"/>
    <x v="0"/>
    <x v="0"/>
    <s v="Nilsson"/>
    <s v=" Mr. August Ferdinand"/>
    <s v=" Mr. August Ferdinand Nilsson"/>
    <x v="0"/>
    <n v="21"/>
    <x v="0"/>
    <n v="0"/>
    <n v="0"/>
    <n v="350410"/>
    <n v="7.8541999999999996"/>
    <m/>
    <x v="1"/>
  </r>
  <r>
    <n v="1154"/>
    <x v="1"/>
    <x v="1"/>
    <s v="Wells"/>
    <s v=" Mrs. Arthur Henry (Addie&quot; Dart Trevaskis)&quot;"/>
    <s v=" Mrs. Arthur Henry (Addie&quot; Dart Trevaskis)&quot; Wells"/>
    <x v="1"/>
    <n v="29"/>
    <x v="0"/>
    <n v="0"/>
    <n v="2"/>
    <n v="29103"/>
    <n v="23"/>
    <m/>
    <x v="1"/>
  </r>
  <r>
    <n v="1155"/>
    <x v="1"/>
    <x v="0"/>
    <s v="Klasen"/>
    <s v=" Miss. Gertrud Emilia"/>
    <s v=" Miss. Gertrud Emilia Klasen"/>
    <x v="1"/>
    <n v="1"/>
    <x v="3"/>
    <n v="1"/>
    <n v="1"/>
    <n v="350405"/>
    <n v="12.183299999999999"/>
    <m/>
    <x v="1"/>
  </r>
  <r>
    <n v="1156"/>
    <x v="0"/>
    <x v="1"/>
    <s v="Portaluppi"/>
    <s v=" Mr. Emilio Ilario Giuseppe"/>
    <s v=" Mr. Emilio Ilario Giuseppe Portaluppi"/>
    <x v="0"/>
    <n v="30"/>
    <x v="0"/>
    <n v="0"/>
    <n v="0"/>
    <s v="C.A. 34644"/>
    <n v="12.737500000000001"/>
    <m/>
    <x v="2"/>
  </r>
  <r>
    <n v="1157"/>
    <x v="0"/>
    <x v="0"/>
    <s v="Lyntakoff"/>
    <s v=" Mr. Stanko"/>
    <s v=" Mr. Stanko Lyntakoff"/>
    <x v="0"/>
    <n v="0"/>
    <x v="3"/>
    <n v="0"/>
    <n v="0"/>
    <n v="349235"/>
    <n v="7.8958000000000004"/>
    <m/>
    <x v="1"/>
  </r>
  <r>
    <n v="1158"/>
    <x v="0"/>
    <x v="2"/>
    <s v="Chisholm"/>
    <s v=" Mr. Roderick Robert Crispin"/>
    <s v=" Mr. Roderick Robert Crispin Chisholm"/>
    <x v="0"/>
    <n v="0"/>
    <x v="3"/>
    <n v="0"/>
    <n v="0"/>
    <n v="112051"/>
    <n v="0"/>
    <m/>
    <x v="1"/>
  </r>
  <r>
    <n v="1159"/>
    <x v="0"/>
    <x v="0"/>
    <s v="Warren"/>
    <s v=" Mr. Charles William"/>
    <s v=" Mr. Charles William Warren"/>
    <x v="0"/>
    <n v="0"/>
    <x v="3"/>
    <n v="0"/>
    <n v="0"/>
    <s v="C.A. 49867"/>
    <n v="7.55"/>
    <m/>
    <x v="1"/>
  </r>
  <r>
    <n v="1160"/>
    <x v="1"/>
    <x v="0"/>
    <s v="Howard"/>
    <s v=" Miss. May Elizabeth"/>
    <s v=" Miss. May Elizabeth Howard"/>
    <x v="1"/>
    <n v="0"/>
    <x v="3"/>
    <n v="0"/>
    <n v="0"/>
    <s v="A. 2. 39186"/>
    <n v="8.0500000000000007"/>
    <m/>
    <x v="1"/>
  </r>
  <r>
    <n v="1161"/>
    <x v="0"/>
    <x v="0"/>
    <s v="Pokrnic"/>
    <s v=" Mr. Mate"/>
    <s v=" Mr. Mate Pokrnic"/>
    <x v="0"/>
    <n v="17"/>
    <x v="3"/>
    <n v="0"/>
    <n v="0"/>
    <n v="315095"/>
    <n v="8.6624999999999996"/>
    <m/>
    <x v="1"/>
  </r>
  <r>
    <n v="1162"/>
    <x v="0"/>
    <x v="2"/>
    <s v="McCaffry"/>
    <s v=" Mr. Thomas Francis"/>
    <s v=" Mr. Thomas Francis McCaffry"/>
    <x v="0"/>
    <n v="46"/>
    <x v="1"/>
    <n v="0"/>
    <n v="0"/>
    <n v="13050"/>
    <n v="75.241699999999994"/>
    <s v="C6"/>
    <x v="2"/>
  </r>
  <r>
    <n v="1163"/>
    <x v="0"/>
    <x v="0"/>
    <s v="Fox"/>
    <s v=" Mr. Patrick"/>
    <s v=" Mr. Patrick Fox"/>
    <x v="0"/>
    <n v="0"/>
    <x v="3"/>
    <n v="0"/>
    <n v="0"/>
    <n v="368573"/>
    <n v="7.75"/>
    <m/>
    <x v="0"/>
  </r>
  <r>
    <n v="1164"/>
    <x v="1"/>
    <x v="2"/>
    <s v="Clark"/>
    <s v=" Mrs. Walter Miller (Virginia McDowell)"/>
    <s v=" Mrs. Walter Miller (Virginia McDowell) Clark"/>
    <x v="1"/>
    <n v="26"/>
    <x v="0"/>
    <n v="1"/>
    <n v="0"/>
    <n v="13508"/>
    <n v="136.7792"/>
    <s v="C89"/>
    <x v="2"/>
  </r>
  <r>
    <n v="1165"/>
    <x v="1"/>
    <x v="0"/>
    <s v="Lennon"/>
    <s v=" Miss. Mary"/>
    <s v=" Miss. Mary Lennon"/>
    <x v="1"/>
    <n v="0"/>
    <x v="3"/>
    <n v="1"/>
    <n v="0"/>
    <n v="370371"/>
    <n v="15.5"/>
    <m/>
    <x v="0"/>
  </r>
  <r>
    <n v="1166"/>
    <x v="0"/>
    <x v="0"/>
    <s v="Saade"/>
    <s v=" Mr. Jean Nassr"/>
    <s v=" Mr. Jean Nassr Saade"/>
    <x v="0"/>
    <n v="0"/>
    <x v="3"/>
    <n v="0"/>
    <n v="0"/>
    <n v="2676"/>
    <n v="7.2249999999999996"/>
    <m/>
    <x v="2"/>
  </r>
  <r>
    <n v="1167"/>
    <x v="1"/>
    <x v="1"/>
    <s v="Bryhl"/>
    <s v=" Miss. Dagmar Jenny Ingeborg "/>
    <s v=" Miss. Dagmar Jenny Ingeborg  Bryhl"/>
    <x v="1"/>
    <n v="20"/>
    <x v="0"/>
    <n v="1"/>
    <n v="0"/>
    <n v="236853"/>
    <n v="26"/>
    <m/>
    <x v="1"/>
  </r>
  <r>
    <n v="1168"/>
    <x v="0"/>
    <x v="1"/>
    <s v="Parker"/>
    <s v=" Mr. Clifford Richard"/>
    <s v=" Mr. Clifford Richard Parker"/>
    <x v="0"/>
    <n v="28"/>
    <x v="0"/>
    <n v="0"/>
    <n v="0"/>
    <s v="SC 14888"/>
    <n v="10.5"/>
    <m/>
    <x v="1"/>
  </r>
  <r>
    <n v="1169"/>
    <x v="0"/>
    <x v="1"/>
    <s v="Faunthorpe"/>
    <s v=" Mr. Harry"/>
    <s v=" Mr. Harry Faunthorpe"/>
    <x v="0"/>
    <n v="40"/>
    <x v="1"/>
    <n v="1"/>
    <n v="0"/>
    <n v="2926"/>
    <n v="26"/>
    <m/>
    <x v="1"/>
  </r>
  <r>
    <n v="1170"/>
    <x v="0"/>
    <x v="1"/>
    <s v="Ware"/>
    <s v=" Mr. John James"/>
    <s v=" Mr. John James Ware"/>
    <x v="0"/>
    <n v="30"/>
    <x v="0"/>
    <n v="1"/>
    <n v="0"/>
    <s v="CA 31352"/>
    <n v="21"/>
    <m/>
    <x v="1"/>
  </r>
  <r>
    <n v="1171"/>
    <x v="0"/>
    <x v="1"/>
    <s v="Oxenham"/>
    <s v=" Mr. Percy Thomas"/>
    <s v=" Mr. Percy Thomas Oxenham"/>
    <x v="0"/>
    <n v="22"/>
    <x v="0"/>
    <n v="0"/>
    <n v="0"/>
    <s v="W./C. 14260"/>
    <n v="10.5"/>
    <m/>
    <x v="1"/>
  </r>
  <r>
    <n v="1172"/>
    <x v="1"/>
    <x v="0"/>
    <s v="Oreskovic"/>
    <s v=" Miss. Jelka"/>
    <s v=" Miss. Jelka Oreskovic"/>
    <x v="1"/>
    <n v="23"/>
    <x v="0"/>
    <n v="0"/>
    <n v="0"/>
    <n v="315085"/>
    <n v="8.6624999999999996"/>
    <m/>
    <x v="1"/>
  </r>
  <r>
    <n v="1173"/>
    <x v="0"/>
    <x v="0"/>
    <s v="Peacock"/>
    <s v=" Master. Alfred Edward"/>
    <s v=" Master. Alfred Edward Peacock"/>
    <x v="0"/>
    <n v="75"/>
    <x v="2"/>
    <n v="1"/>
    <n v="1"/>
    <s v="SOTON/O.Q. 3101315"/>
    <n v="13.775"/>
    <m/>
    <x v="1"/>
  </r>
  <r>
    <n v="1174"/>
    <x v="1"/>
    <x v="0"/>
    <s v="Fleming"/>
    <s v=" Miss. Honora"/>
    <s v=" Miss. Honora Fleming"/>
    <x v="1"/>
    <n v="0"/>
    <x v="3"/>
    <n v="0"/>
    <n v="0"/>
    <n v="364859"/>
    <n v="7.75"/>
    <m/>
    <x v="0"/>
  </r>
  <r>
    <n v="1175"/>
    <x v="1"/>
    <x v="0"/>
    <s v="Touma"/>
    <s v=" Miss. Maria Youssef"/>
    <s v=" Miss. Maria Youssef Touma"/>
    <x v="1"/>
    <n v="9"/>
    <x v="3"/>
    <n v="1"/>
    <n v="1"/>
    <n v="2650"/>
    <n v="15.245799999999999"/>
    <m/>
    <x v="2"/>
  </r>
  <r>
    <n v="1176"/>
    <x v="1"/>
    <x v="0"/>
    <s v="Rosblom"/>
    <s v=" Miss. Salli Helena"/>
    <s v=" Miss. Salli Helena Rosblom"/>
    <x v="1"/>
    <n v="2"/>
    <x v="3"/>
    <n v="1"/>
    <n v="1"/>
    <n v="370129"/>
    <n v="20.212499999999999"/>
    <m/>
    <x v="1"/>
  </r>
  <r>
    <n v="1177"/>
    <x v="0"/>
    <x v="0"/>
    <s v="Dennis"/>
    <s v=" Mr. William"/>
    <s v=" Mr. William Dennis"/>
    <x v="0"/>
    <n v="36"/>
    <x v="0"/>
    <n v="0"/>
    <n v="0"/>
    <s v="A/5 21175"/>
    <n v="7.25"/>
    <m/>
    <x v="1"/>
  </r>
  <r>
    <n v="1178"/>
    <x v="0"/>
    <x v="0"/>
    <s v="Franklin"/>
    <s v=" Mr. Charles (Charles Fardon)"/>
    <s v=" Mr. Charles (Charles Fardon) Franklin"/>
    <x v="0"/>
    <n v="0"/>
    <x v="3"/>
    <n v="0"/>
    <n v="0"/>
    <s v="SOTON/O.Q. 3101314"/>
    <n v="7.25"/>
    <m/>
    <x v="1"/>
  </r>
  <r>
    <n v="1179"/>
    <x v="0"/>
    <x v="2"/>
    <s v="Snyder"/>
    <s v=" Mr. John Pillsbury"/>
    <s v=" Mr. John Pillsbury Snyder"/>
    <x v="0"/>
    <n v="24"/>
    <x v="0"/>
    <n v="1"/>
    <n v="0"/>
    <n v="21228"/>
    <n v="82.2667"/>
    <s v="B45"/>
    <x v="1"/>
  </r>
  <r>
    <n v="1180"/>
    <x v="0"/>
    <x v="0"/>
    <s v="Mardirosian"/>
    <s v=" Mr. Sarkis"/>
    <s v=" Mr. Sarkis Mardirosian"/>
    <x v="0"/>
    <n v="0"/>
    <x v="3"/>
    <n v="0"/>
    <n v="0"/>
    <n v="2655"/>
    <n v="7.2291999999999996"/>
    <s v="F E46"/>
    <x v="2"/>
  </r>
  <r>
    <n v="1181"/>
    <x v="0"/>
    <x v="0"/>
    <s v="Ford"/>
    <s v=" Mr. Arthur"/>
    <s v=" Mr. Arthur Ford"/>
    <x v="0"/>
    <n v="0"/>
    <x v="3"/>
    <n v="0"/>
    <n v="0"/>
    <s v="A/5 1478"/>
    <n v="8.0500000000000007"/>
    <m/>
    <x v="1"/>
  </r>
  <r>
    <n v="1182"/>
    <x v="0"/>
    <x v="2"/>
    <s v="Rheims"/>
    <s v=" Mr. George Alexander Lucien"/>
    <s v=" Mr. George Alexander Lucien Rheims"/>
    <x v="0"/>
    <n v="0"/>
    <x v="3"/>
    <n v="0"/>
    <n v="0"/>
    <s v="PC 17607"/>
    <n v="39.6"/>
    <m/>
    <x v="1"/>
  </r>
  <r>
    <n v="1183"/>
    <x v="1"/>
    <x v="0"/>
    <s v="Daly"/>
    <s v=" Miss. Margaret Marcella Maggie&quot;&quot;"/>
    <s v=" Miss. Margaret Marcella Maggie&quot;&quot; Daly"/>
    <x v="1"/>
    <n v="30"/>
    <x v="0"/>
    <n v="0"/>
    <n v="0"/>
    <n v="382650"/>
    <n v="6.95"/>
    <m/>
    <x v="0"/>
  </r>
  <r>
    <n v="1184"/>
    <x v="0"/>
    <x v="0"/>
    <s v="Nasr"/>
    <s v=" Mr. Mustafa"/>
    <s v=" Mr. Mustafa Nasr"/>
    <x v="0"/>
    <n v="0"/>
    <x v="3"/>
    <n v="0"/>
    <n v="0"/>
    <n v="2652"/>
    <n v="7.2291999999999996"/>
    <m/>
    <x v="2"/>
  </r>
  <r>
    <n v="1185"/>
    <x v="0"/>
    <x v="2"/>
    <s v="Dodge"/>
    <s v=" Dr. Washington"/>
    <s v=" Dr. Washington Dodge"/>
    <x v="0"/>
    <n v="53"/>
    <x v="1"/>
    <n v="1"/>
    <n v="1"/>
    <n v="33638"/>
    <n v="81.8583"/>
    <s v="A34"/>
    <x v="1"/>
  </r>
  <r>
    <n v="1186"/>
    <x v="0"/>
    <x v="0"/>
    <s v="Wittevrongel"/>
    <s v=" Mr. Camille"/>
    <s v=" Mr. Camille Wittevrongel"/>
    <x v="0"/>
    <n v="36"/>
    <x v="0"/>
    <n v="0"/>
    <n v="0"/>
    <n v="345771"/>
    <n v="9.5"/>
    <m/>
    <x v="1"/>
  </r>
  <r>
    <n v="1187"/>
    <x v="0"/>
    <x v="0"/>
    <s v="Angheloff"/>
    <s v=" Mr. Minko"/>
    <s v=" Mr. Minko Angheloff"/>
    <x v="0"/>
    <n v="26"/>
    <x v="0"/>
    <n v="0"/>
    <n v="0"/>
    <n v="349202"/>
    <n v="7.8958000000000004"/>
    <m/>
    <x v="1"/>
  </r>
  <r>
    <n v="1188"/>
    <x v="1"/>
    <x v="1"/>
    <s v="Laroche"/>
    <s v=" Miss. Louise"/>
    <s v=" Miss. Louise Laroche"/>
    <x v="1"/>
    <n v="1"/>
    <x v="3"/>
    <n v="1"/>
    <n v="2"/>
    <s v="SC/Paris 2123"/>
    <n v="41.5792"/>
    <m/>
    <x v="2"/>
  </r>
  <r>
    <n v="1189"/>
    <x v="0"/>
    <x v="0"/>
    <s v="Samaan"/>
    <s v=" Mr. Hanna"/>
    <s v=" Mr. Hanna Samaan"/>
    <x v="0"/>
    <n v="0"/>
    <x v="3"/>
    <n v="2"/>
    <n v="0"/>
    <n v="2662"/>
    <n v="21.679200000000002"/>
    <m/>
    <x v="2"/>
  </r>
  <r>
    <n v="1190"/>
    <x v="0"/>
    <x v="2"/>
    <s v="Loring"/>
    <s v=" Mr. Joseph Holland"/>
    <s v=" Mr. Joseph Holland Loring"/>
    <x v="0"/>
    <n v="30"/>
    <x v="0"/>
    <n v="0"/>
    <n v="0"/>
    <n v="113801"/>
    <n v="45.5"/>
    <m/>
    <x v="1"/>
  </r>
  <r>
    <n v="1191"/>
    <x v="0"/>
    <x v="0"/>
    <s v="Johansson"/>
    <s v=" Mr. Nils"/>
    <s v=" Mr. Nils Johansson"/>
    <x v="0"/>
    <n v="29"/>
    <x v="0"/>
    <n v="0"/>
    <n v="0"/>
    <n v="347467"/>
    <n v="7.8541999999999996"/>
    <m/>
    <x v="1"/>
  </r>
  <r>
    <n v="1192"/>
    <x v="0"/>
    <x v="0"/>
    <s v="Olsson"/>
    <s v=" Mr. Oscar Wilhelm"/>
    <s v=" Mr. Oscar Wilhelm Olsson"/>
    <x v="0"/>
    <n v="32"/>
    <x v="0"/>
    <n v="0"/>
    <n v="0"/>
    <n v="347079"/>
    <n v="7.7750000000000004"/>
    <m/>
    <x v="1"/>
  </r>
  <r>
    <n v="1193"/>
    <x v="0"/>
    <x v="1"/>
    <s v="Malachard"/>
    <s v=" Mr. Noel"/>
    <s v=" Mr. Noel Malachard"/>
    <x v="0"/>
    <n v="0"/>
    <x v="3"/>
    <n v="0"/>
    <n v="0"/>
    <n v="237735"/>
    <n v="15.0458"/>
    <s v="D"/>
    <x v="2"/>
  </r>
  <r>
    <n v="1194"/>
    <x v="0"/>
    <x v="1"/>
    <s v="Phillips"/>
    <s v=" Mr. Escott Robert"/>
    <s v=" Mr. Escott Robert Phillips"/>
    <x v="0"/>
    <n v="43"/>
    <x v="1"/>
    <n v="0"/>
    <n v="1"/>
    <s v="S.O./P.P. 2"/>
    <n v="21"/>
    <m/>
    <x v="1"/>
  </r>
  <r>
    <n v="1195"/>
    <x v="0"/>
    <x v="0"/>
    <s v="Pokrnic"/>
    <s v=" Mr. Tome"/>
    <s v=" Mr. Tome Pokrnic"/>
    <x v="0"/>
    <n v="24"/>
    <x v="0"/>
    <n v="0"/>
    <n v="0"/>
    <n v="315092"/>
    <n v="8.6624999999999996"/>
    <m/>
    <x v="1"/>
  </r>
  <r>
    <n v="1196"/>
    <x v="1"/>
    <x v="0"/>
    <s v="McCarthy"/>
    <s v=" Miss. Catherine Katie&quot;&quot;"/>
    <s v=" Miss. Catherine Katie&quot;&quot; McCarthy"/>
    <x v="1"/>
    <n v="0"/>
    <x v="3"/>
    <n v="0"/>
    <n v="0"/>
    <n v="383123"/>
    <n v="7.75"/>
    <m/>
    <x v="0"/>
  </r>
  <r>
    <n v="1197"/>
    <x v="1"/>
    <x v="2"/>
    <s v="Crosby"/>
    <s v=" Mrs. Edward Gifford (Catherine Elizabeth Halstead)"/>
    <s v=" Mrs. Edward Gifford (Catherine Elizabeth Halstead) Crosby"/>
    <x v="1"/>
    <n v="64"/>
    <x v="2"/>
    <n v="1"/>
    <n v="1"/>
    <n v="112901"/>
    <n v="26.55"/>
    <s v="B26"/>
    <x v="1"/>
  </r>
  <r>
    <n v="1198"/>
    <x v="0"/>
    <x v="2"/>
    <s v="Allison"/>
    <s v=" Mr. Hudson Joshua Creighton"/>
    <s v=" Mr. Hudson Joshua Creighton Allison"/>
    <x v="0"/>
    <n v="30"/>
    <x v="0"/>
    <n v="1"/>
    <n v="2"/>
    <n v="113781"/>
    <n v="151.55000000000001"/>
    <s v="C22 C26"/>
    <x v="1"/>
  </r>
  <r>
    <n v="1199"/>
    <x v="0"/>
    <x v="0"/>
    <s v="Aks"/>
    <s v=" Master. Philip Frank"/>
    <s v=" Master. Philip Frank Aks"/>
    <x v="0"/>
    <n v="83"/>
    <x v="2"/>
    <n v="0"/>
    <n v="1"/>
    <n v="392091"/>
    <n v="9.35"/>
    <m/>
    <x v="1"/>
  </r>
  <r>
    <n v="1200"/>
    <x v="0"/>
    <x v="2"/>
    <s v="Hays"/>
    <s v=" Mr. Charles Melville"/>
    <s v=" Mr. Charles Melville Hays"/>
    <x v="0"/>
    <n v="55"/>
    <x v="1"/>
    <n v="1"/>
    <n v="1"/>
    <n v="12749"/>
    <n v="93.5"/>
    <s v="B69"/>
    <x v="1"/>
  </r>
  <r>
    <n v="1201"/>
    <x v="1"/>
    <x v="0"/>
    <s v="Hansen"/>
    <s v=" Mrs. Claus Peter (Jennie L Howard)"/>
    <s v=" Mrs. Claus Peter (Jennie L Howard) Hansen"/>
    <x v="1"/>
    <n v="45"/>
    <x v="1"/>
    <n v="1"/>
    <n v="0"/>
    <n v="350026"/>
    <n v="14.1083"/>
    <m/>
    <x v="1"/>
  </r>
  <r>
    <n v="1202"/>
    <x v="0"/>
    <x v="0"/>
    <s v="Cacic"/>
    <s v=" Mr. Jego Grga"/>
    <s v=" Mr. Jego Grga Cacic"/>
    <x v="0"/>
    <n v="18"/>
    <x v="3"/>
    <n v="0"/>
    <n v="0"/>
    <n v="315091"/>
    <n v="8.6624999999999996"/>
    <m/>
    <x v="1"/>
  </r>
  <r>
    <n v="1203"/>
    <x v="0"/>
    <x v="0"/>
    <s v="Vartanian"/>
    <s v=" Mr. David"/>
    <s v=" Mr. David Vartanian"/>
    <x v="0"/>
    <n v="22"/>
    <x v="0"/>
    <n v="0"/>
    <n v="0"/>
    <n v="2658"/>
    <n v="7.2249999999999996"/>
    <m/>
    <x v="2"/>
  </r>
  <r>
    <n v="1204"/>
    <x v="0"/>
    <x v="0"/>
    <s v="Sadowitz"/>
    <s v=" Mr. Harry"/>
    <s v=" Mr. Harry Sadowitz"/>
    <x v="0"/>
    <n v="0"/>
    <x v="3"/>
    <n v="0"/>
    <n v="0"/>
    <s v="LP 1588"/>
    <n v="7.5750000000000002"/>
    <m/>
    <x v="1"/>
  </r>
  <r>
    <n v="1205"/>
    <x v="1"/>
    <x v="0"/>
    <s v="Carr"/>
    <s v=" Miss. Jeannie"/>
    <s v=" Miss. Jeannie Carr"/>
    <x v="1"/>
    <n v="37"/>
    <x v="0"/>
    <n v="0"/>
    <n v="0"/>
    <n v="368364"/>
    <n v="7.75"/>
    <m/>
    <x v="0"/>
  </r>
  <r>
    <n v="1206"/>
    <x v="1"/>
    <x v="2"/>
    <s v="White"/>
    <s v=" Mrs. John Stuart (Ella Holmes)"/>
    <s v=" Mrs. John Stuart (Ella Holmes) White"/>
    <x v="1"/>
    <n v="55"/>
    <x v="1"/>
    <n v="0"/>
    <n v="0"/>
    <s v="PC 17760"/>
    <n v="135.63329999999999"/>
    <s v="C32"/>
    <x v="2"/>
  </r>
  <r>
    <n v="1207"/>
    <x v="1"/>
    <x v="0"/>
    <s v="Hagardon"/>
    <s v=" Miss. Kate"/>
    <s v=" Miss. Kate Hagardon"/>
    <x v="1"/>
    <n v="17"/>
    <x v="3"/>
    <n v="0"/>
    <n v="0"/>
    <s v="AQ/3. 30631"/>
    <n v="7.7332999999999998"/>
    <m/>
    <x v="0"/>
  </r>
  <r>
    <n v="1208"/>
    <x v="0"/>
    <x v="2"/>
    <s v="Spencer"/>
    <s v=" Mr. William Augustus"/>
    <s v=" Mr. William Augustus Spencer"/>
    <x v="0"/>
    <n v="57"/>
    <x v="1"/>
    <n v="1"/>
    <n v="0"/>
    <s v="PC 17569"/>
    <n v="146.52080000000001"/>
    <s v="B78"/>
    <x v="2"/>
  </r>
  <r>
    <n v="1209"/>
    <x v="0"/>
    <x v="1"/>
    <s v="Rogers"/>
    <s v=" Mr. Reginald Harry"/>
    <s v=" Mr. Reginald Harry Rogers"/>
    <x v="0"/>
    <n v="19"/>
    <x v="3"/>
    <n v="0"/>
    <n v="0"/>
    <n v="28004"/>
    <n v="10.5"/>
    <m/>
    <x v="1"/>
  </r>
  <r>
    <n v="1210"/>
    <x v="0"/>
    <x v="0"/>
    <s v="Jonsson"/>
    <s v=" Mr. Nils Hilding"/>
    <s v=" Mr. Nils Hilding Jonsson"/>
    <x v="0"/>
    <n v="27"/>
    <x v="0"/>
    <n v="0"/>
    <n v="0"/>
    <n v="350408"/>
    <n v="7.8541999999999996"/>
    <m/>
    <x v="1"/>
  </r>
  <r>
    <n v="1211"/>
    <x v="0"/>
    <x v="1"/>
    <s v="Jefferys"/>
    <s v=" Mr. Ernest Wilfred"/>
    <s v=" Mr. Ernest Wilfred Jefferys"/>
    <x v="0"/>
    <n v="22"/>
    <x v="0"/>
    <n v="2"/>
    <n v="0"/>
    <s v="C.A. 31029"/>
    <n v="31.5"/>
    <m/>
    <x v="1"/>
  </r>
  <r>
    <n v="1212"/>
    <x v="0"/>
    <x v="0"/>
    <s v="Andersson"/>
    <s v=" Mr. Johan Samuel"/>
    <s v=" Mr. Johan Samuel Andersson"/>
    <x v="0"/>
    <n v="26"/>
    <x v="0"/>
    <n v="0"/>
    <n v="0"/>
    <n v="347075"/>
    <n v="7.7750000000000004"/>
    <m/>
    <x v="1"/>
  </r>
  <r>
    <n v="1213"/>
    <x v="0"/>
    <x v="0"/>
    <s v="Krekorian"/>
    <s v=" Mr. Neshan"/>
    <s v=" Mr. Neshan Krekorian"/>
    <x v="0"/>
    <n v="25"/>
    <x v="0"/>
    <n v="0"/>
    <n v="0"/>
    <n v="2654"/>
    <n v="7.2291999999999996"/>
    <s v="F E57"/>
    <x v="2"/>
  </r>
  <r>
    <n v="1214"/>
    <x v="0"/>
    <x v="1"/>
    <s v="Nesson"/>
    <s v=" Mr. Israel"/>
    <s v=" Mr. Israel Nesson"/>
    <x v="0"/>
    <n v="26"/>
    <x v="0"/>
    <n v="0"/>
    <n v="0"/>
    <n v="244368"/>
    <n v="13"/>
    <s v="F2"/>
    <x v="1"/>
  </r>
  <r>
    <n v="1215"/>
    <x v="0"/>
    <x v="2"/>
    <s v="Rowe"/>
    <s v=" Mr. Alfred G"/>
    <s v=" Mr. Alfred G Rowe"/>
    <x v="0"/>
    <n v="33"/>
    <x v="0"/>
    <n v="0"/>
    <n v="0"/>
    <n v="113790"/>
    <n v="26.55"/>
    <m/>
    <x v="1"/>
  </r>
  <r>
    <n v="1216"/>
    <x v="1"/>
    <x v="2"/>
    <s v="Kreuchen"/>
    <s v=" Miss. Emilie"/>
    <s v=" Miss. Emilie Kreuchen"/>
    <x v="1"/>
    <n v="39"/>
    <x v="0"/>
    <n v="0"/>
    <n v="0"/>
    <n v="24160"/>
    <n v="211.33750000000001"/>
    <m/>
    <x v="1"/>
  </r>
  <r>
    <n v="1217"/>
    <x v="0"/>
    <x v="0"/>
    <s v="Assam"/>
    <s v=" Mr. Ali"/>
    <s v=" Mr. Ali Assam"/>
    <x v="0"/>
    <n v="23"/>
    <x v="0"/>
    <n v="0"/>
    <n v="0"/>
    <s v="SOTON/O.Q. 3101309"/>
    <n v="7.05"/>
    <m/>
    <x v="1"/>
  </r>
  <r>
    <n v="1218"/>
    <x v="1"/>
    <x v="1"/>
    <s v="Becker"/>
    <s v=" Miss. Ruth Elizabeth"/>
    <s v=" Miss. Ruth Elizabeth Becker"/>
    <x v="1"/>
    <n v="12"/>
    <x v="3"/>
    <n v="2"/>
    <n v="1"/>
    <n v="230136"/>
    <n v="39"/>
    <s v="F4"/>
    <x v="1"/>
  </r>
  <r>
    <n v="1219"/>
    <x v="0"/>
    <x v="2"/>
    <s v="Rosenshine"/>
    <s v=" Mr. George (Mr George Thorne&quot;)&quot;"/>
    <s v=" Mr. George (Mr George Thorne&quot;)&quot; Rosenshine"/>
    <x v="0"/>
    <n v="46"/>
    <x v="1"/>
    <n v="0"/>
    <n v="0"/>
    <s v="PC 17585"/>
    <n v="79.2"/>
    <m/>
    <x v="2"/>
  </r>
  <r>
    <n v="1220"/>
    <x v="0"/>
    <x v="1"/>
    <s v="Clarke"/>
    <s v=" Mr. Charles Valentine"/>
    <s v=" Mr. Charles Valentine Clarke"/>
    <x v="0"/>
    <n v="29"/>
    <x v="0"/>
    <n v="1"/>
    <n v="0"/>
    <n v="2003"/>
    <n v="26"/>
    <m/>
    <x v="1"/>
  </r>
  <r>
    <n v="1221"/>
    <x v="0"/>
    <x v="1"/>
    <s v="Enander"/>
    <s v=" Mr. Ingvar"/>
    <s v=" Mr. Ingvar Enander"/>
    <x v="0"/>
    <n v="21"/>
    <x v="0"/>
    <n v="0"/>
    <n v="0"/>
    <n v="236854"/>
    <n v="13"/>
    <m/>
    <x v="1"/>
  </r>
  <r>
    <n v="1222"/>
    <x v="1"/>
    <x v="1"/>
    <s v="Davies"/>
    <s v=" Mrs. John Morgan (Elizabeth Agnes Mary White) "/>
    <s v=" Mrs. John Morgan (Elizabeth Agnes Mary White)  Davies"/>
    <x v="1"/>
    <n v="48"/>
    <x v="1"/>
    <n v="0"/>
    <n v="2"/>
    <s v="C.A. 33112"/>
    <n v="36.75"/>
    <m/>
    <x v="1"/>
  </r>
  <r>
    <n v="1223"/>
    <x v="0"/>
    <x v="2"/>
    <s v="Dulles"/>
    <s v=" Mr. William Crothers"/>
    <s v=" Mr. William Crothers Dulles"/>
    <x v="0"/>
    <n v="39"/>
    <x v="0"/>
    <n v="0"/>
    <n v="0"/>
    <s v="PC 17580"/>
    <n v="29.7"/>
    <s v="A18"/>
    <x v="2"/>
  </r>
  <r>
    <n v="1224"/>
    <x v="0"/>
    <x v="0"/>
    <s v="Thomas"/>
    <s v=" Mr. Tannous"/>
    <s v=" Mr. Tannous Thomas"/>
    <x v="0"/>
    <n v="0"/>
    <x v="3"/>
    <n v="0"/>
    <n v="0"/>
    <n v="2684"/>
    <n v="7.2249999999999996"/>
    <m/>
    <x v="2"/>
  </r>
  <r>
    <n v="1225"/>
    <x v="1"/>
    <x v="0"/>
    <s v="Nakid"/>
    <s v=" Mrs. Said (Waika Mary&quot; Mowad)&quot;"/>
    <s v=" Mrs. Said (Waika Mary&quot; Mowad)&quot; Nakid"/>
    <x v="1"/>
    <n v="19"/>
    <x v="3"/>
    <n v="1"/>
    <n v="1"/>
    <n v="2653"/>
    <n v="15.7417"/>
    <m/>
    <x v="2"/>
  </r>
  <r>
    <n v="1226"/>
    <x v="0"/>
    <x v="0"/>
    <s v="Cor"/>
    <s v=" Mr. Ivan"/>
    <s v=" Mr. Ivan Cor"/>
    <x v="0"/>
    <n v="27"/>
    <x v="0"/>
    <n v="0"/>
    <n v="0"/>
    <n v="349229"/>
    <n v="7.8958000000000004"/>
    <m/>
    <x v="1"/>
  </r>
  <r>
    <n v="1227"/>
    <x v="0"/>
    <x v="2"/>
    <s v="Maguire"/>
    <s v=" Mr. John Edward"/>
    <s v=" Mr. John Edward Maguire"/>
    <x v="0"/>
    <n v="30"/>
    <x v="0"/>
    <n v="0"/>
    <n v="0"/>
    <n v="110469"/>
    <n v="26"/>
    <s v="C106"/>
    <x v="1"/>
  </r>
  <r>
    <n v="1228"/>
    <x v="0"/>
    <x v="1"/>
    <s v="de Brito"/>
    <s v=" Mr. Jose Joaquim"/>
    <s v=" Mr. Jose Joaquim de Brito"/>
    <x v="0"/>
    <n v="32"/>
    <x v="0"/>
    <n v="0"/>
    <n v="0"/>
    <n v="244360"/>
    <n v="13"/>
    <m/>
    <x v="1"/>
  </r>
  <r>
    <n v="1229"/>
    <x v="0"/>
    <x v="0"/>
    <s v="Elias"/>
    <s v=" Mr. Joseph"/>
    <s v=" Mr. Joseph Elias"/>
    <x v="0"/>
    <n v="39"/>
    <x v="0"/>
    <n v="0"/>
    <n v="2"/>
    <n v="2675"/>
    <n v="7.2291999999999996"/>
    <m/>
    <x v="2"/>
  </r>
  <r>
    <n v="1230"/>
    <x v="0"/>
    <x v="1"/>
    <s v="Denbury"/>
    <s v=" Mr. Herbert"/>
    <s v=" Mr. Herbert Denbury"/>
    <x v="0"/>
    <n v="25"/>
    <x v="0"/>
    <n v="0"/>
    <n v="0"/>
    <s v="C.A. 31029"/>
    <n v="31.5"/>
    <m/>
    <x v="1"/>
  </r>
  <r>
    <n v="1231"/>
    <x v="0"/>
    <x v="0"/>
    <s v="Betros"/>
    <s v=" Master. Seman"/>
    <s v=" Master. Seman Betros"/>
    <x v="0"/>
    <n v="0"/>
    <x v="3"/>
    <n v="0"/>
    <n v="0"/>
    <n v="2622"/>
    <n v="7.2291999999999996"/>
    <m/>
    <x v="2"/>
  </r>
  <r>
    <n v="1232"/>
    <x v="0"/>
    <x v="1"/>
    <s v="Fillbrook"/>
    <s v=" Mr. Joseph Charles"/>
    <s v=" Mr. Joseph Charles Fillbrook"/>
    <x v="0"/>
    <n v="18"/>
    <x v="3"/>
    <n v="0"/>
    <n v="0"/>
    <s v="C.A. 15185"/>
    <n v="10.5"/>
    <m/>
    <x v="1"/>
  </r>
  <r>
    <n v="1233"/>
    <x v="0"/>
    <x v="0"/>
    <s v="Lundstrom"/>
    <s v=" Mr. Thure Edvin"/>
    <s v=" Mr. Thure Edvin Lundstrom"/>
    <x v="0"/>
    <n v="32"/>
    <x v="0"/>
    <n v="0"/>
    <n v="0"/>
    <n v="350403"/>
    <n v="7.5792000000000002"/>
    <m/>
    <x v="1"/>
  </r>
  <r>
    <n v="1234"/>
    <x v="0"/>
    <x v="0"/>
    <s v="Sage"/>
    <s v=" Mr. John George"/>
    <s v=" Mr. John George Sage"/>
    <x v="0"/>
    <n v="0"/>
    <x v="3"/>
    <n v="1"/>
    <n v="9"/>
    <s v="CA. 2343"/>
    <n v="69.55"/>
    <m/>
    <x v="1"/>
  </r>
  <r>
    <n v="1235"/>
    <x v="1"/>
    <x v="2"/>
    <s v="Cardeza"/>
    <s v=" Mrs. James Warburton Martinez (Charlotte Wardle Drake)"/>
    <s v=" Mrs. James Warburton Martinez (Charlotte Wardle Drake) Cardeza"/>
    <x v="1"/>
    <n v="58"/>
    <x v="1"/>
    <n v="0"/>
    <n v="1"/>
    <s v="PC 17755"/>
    <n v="512.32920000000001"/>
    <s v="B51 B53 B55"/>
    <x v="2"/>
  </r>
  <r>
    <n v="1236"/>
    <x v="0"/>
    <x v="0"/>
    <s v="van Billiard"/>
    <s v=" Master. James William"/>
    <s v=" Master. James William van Billiard"/>
    <x v="0"/>
    <n v="0"/>
    <x v="3"/>
    <n v="1"/>
    <n v="1"/>
    <s v="A/5. 851"/>
    <n v="14.5"/>
    <m/>
    <x v="1"/>
  </r>
  <r>
    <n v="1237"/>
    <x v="1"/>
    <x v="0"/>
    <s v="Abelseth"/>
    <s v=" Miss. Karen Marie"/>
    <s v=" Miss. Karen Marie Abelseth"/>
    <x v="1"/>
    <n v="16"/>
    <x v="3"/>
    <n v="0"/>
    <n v="0"/>
    <n v="348125"/>
    <n v="7.65"/>
    <m/>
    <x v="1"/>
  </r>
  <r>
    <n v="1238"/>
    <x v="0"/>
    <x v="1"/>
    <s v="Botsford"/>
    <s v=" Mr. William Hull"/>
    <s v=" Mr. William Hull Botsford"/>
    <x v="0"/>
    <n v="26"/>
    <x v="0"/>
    <n v="0"/>
    <n v="0"/>
    <n v="237670"/>
    <n v="13"/>
    <m/>
    <x v="1"/>
  </r>
  <r>
    <n v="1239"/>
    <x v="1"/>
    <x v="0"/>
    <s v="Whabee"/>
    <s v=" Mrs. George Joseph (Shawneene Abi-Saab)"/>
    <s v=" Mrs. George Joseph (Shawneene Abi-Saab) Whabee"/>
    <x v="1"/>
    <n v="38"/>
    <x v="0"/>
    <n v="0"/>
    <n v="0"/>
    <n v="2688"/>
    <n v="7.2291999999999996"/>
    <m/>
    <x v="2"/>
  </r>
  <r>
    <n v="1240"/>
    <x v="0"/>
    <x v="1"/>
    <s v="Giles"/>
    <s v=" Mr. Ralph"/>
    <s v=" Mr. Ralph Giles"/>
    <x v="0"/>
    <n v="24"/>
    <x v="0"/>
    <n v="0"/>
    <n v="0"/>
    <n v="248726"/>
    <n v="13.5"/>
    <m/>
    <x v="1"/>
  </r>
  <r>
    <n v="1241"/>
    <x v="1"/>
    <x v="1"/>
    <s v="Walcroft"/>
    <s v=" Miss. Nellie"/>
    <s v=" Miss. Nellie Walcroft"/>
    <x v="1"/>
    <n v="31"/>
    <x v="0"/>
    <n v="0"/>
    <n v="0"/>
    <s v="F.C.C. 13528"/>
    <n v="21"/>
    <m/>
    <x v="1"/>
  </r>
  <r>
    <n v="1242"/>
    <x v="1"/>
    <x v="2"/>
    <s v="Greenfield"/>
    <s v=" Mrs. Leo David (Blanche Strouse)"/>
    <s v=" Mrs. Leo David (Blanche Strouse) Greenfield"/>
    <x v="1"/>
    <n v="45"/>
    <x v="1"/>
    <n v="0"/>
    <n v="1"/>
    <s v="PC 17759"/>
    <n v="63.3583"/>
    <s v="D10 D12"/>
    <x v="2"/>
  </r>
  <r>
    <n v="1243"/>
    <x v="0"/>
    <x v="1"/>
    <s v="Stokes"/>
    <s v=" Mr. Philip Joseph"/>
    <s v=" Mr. Philip Joseph Stokes"/>
    <x v="0"/>
    <n v="25"/>
    <x v="0"/>
    <n v="0"/>
    <n v="0"/>
    <s v="F.C.C. 13540"/>
    <n v="10.5"/>
    <m/>
    <x v="1"/>
  </r>
  <r>
    <n v="1244"/>
    <x v="0"/>
    <x v="1"/>
    <s v="Dibden"/>
    <s v=" Mr. William"/>
    <s v=" Mr. William Dibden"/>
    <x v="0"/>
    <n v="18"/>
    <x v="3"/>
    <n v="0"/>
    <n v="0"/>
    <s v="S.O.C. 14879"/>
    <n v="73.5"/>
    <m/>
    <x v="1"/>
  </r>
  <r>
    <n v="1245"/>
    <x v="0"/>
    <x v="1"/>
    <s v="Herman"/>
    <s v=" Mr. Samuel"/>
    <s v=" Mr. Samuel Herman"/>
    <x v="0"/>
    <n v="49"/>
    <x v="1"/>
    <n v="1"/>
    <n v="2"/>
    <n v="220845"/>
    <n v="65"/>
    <m/>
    <x v="1"/>
  </r>
  <r>
    <n v="1246"/>
    <x v="1"/>
    <x v="0"/>
    <s v="Dean"/>
    <s v=" Miss. Elizabeth Gladys Millvina&quot;&quot;"/>
    <s v=" Miss. Elizabeth Gladys Millvina&quot;&quot; Dean"/>
    <x v="1"/>
    <n v="17"/>
    <x v="3"/>
    <n v="1"/>
    <n v="2"/>
    <s v="C.A. 2315"/>
    <n v="20.574999999999999"/>
    <m/>
    <x v="1"/>
  </r>
  <r>
    <n v="1247"/>
    <x v="0"/>
    <x v="2"/>
    <s v="Julian"/>
    <s v=" Mr. Henry Forbes"/>
    <s v=" Mr. Henry Forbes Julian"/>
    <x v="0"/>
    <n v="50"/>
    <x v="1"/>
    <n v="0"/>
    <n v="0"/>
    <n v="113044"/>
    <n v="26"/>
    <s v="E60"/>
    <x v="1"/>
  </r>
  <r>
    <n v="1248"/>
    <x v="1"/>
    <x v="2"/>
    <s v="Brown"/>
    <s v=" Mrs. John Murray (Caroline Lane Lamson)"/>
    <s v=" Mrs. John Murray (Caroline Lane Lamson) Brown"/>
    <x v="1"/>
    <n v="59"/>
    <x v="1"/>
    <n v="2"/>
    <n v="0"/>
    <n v="11769"/>
    <n v="51.479199999999999"/>
    <s v="C101"/>
    <x v="1"/>
  </r>
  <r>
    <n v="1249"/>
    <x v="0"/>
    <x v="0"/>
    <s v="Lockyer"/>
    <s v=" Mr. Edward"/>
    <s v=" Mr. Edward Lockyer"/>
    <x v="0"/>
    <n v="0"/>
    <x v="3"/>
    <n v="0"/>
    <n v="0"/>
    <n v="1222"/>
    <n v="7.8792"/>
    <m/>
    <x v="1"/>
  </r>
  <r>
    <n v="1250"/>
    <x v="0"/>
    <x v="0"/>
    <s v="O'Keefe"/>
    <s v=" Mr. Patrick"/>
    <s v=" Mr. Patrick O'Keefe"/>
    <x v="0"/>
    <n v="0"/>
    <x v="3"/>
    <n v="0"/>
    <n v="0"/>
    <n v="368402"/>
    <n v="7.75"/>
    <m/>
    <x v="0"/>
  </r>
  <r>
    <n v="1251"/>
    <x v="1"/>
    <x v="0"/>
    <s v="Lindell"/>
    <s v=" Mrs. Edvard Bengtsson (Elin Gerda Persson)"/>
    <s v=" Mrs. Edvard Bengtsson (Elin Gerda Persson) Lindell"/>
    <x v="1"/>
    <n v="30"/>
    <x v="0"/>
    <n v="1"/>
    <n v="0"/>
    <n v="349910"/>
    <n v="15.55"/>
    <m/>
    <x v="1"/>
  </r>
  <r>
    <n v="1252"/>
    <x v="0"/>
    <x v="0"/>
    <s v="Sage"/>
    <s v=" Master. William Henry"/>
    <s v=" Master. William Henry Sage"/>
    <x v="0"/>
    <n v="14"/>
    <x v="3"/>
    <n v="8"/>
    <n v="2"/>
    <s v="CA. 2343"/>
    <n v="69.55"/>
    <m/>
    <x v="1"/>
  </r>
  <r>
    <n v="1253"/>
    <x v="1"/>
    <x v="1"/>
    <s v="Mallet"/>
    <s v=" Mrs. Albert (Antoinette Magnin)"/>
    <s v=" Mrs. Albert (Antoinette Magnin) Mallet"/>
    <x v="1"/>
    <n v="24"/>
    <x v="0"/>
    <n v="1"/>
    <n v="1"/>
    <s v="S.C./PARIS 2079"/>
    <n v="37.004199999999997"/>
    <m/>
    <x v="2"/>
  </r>
  <r>
    <n v="1254"/>
    <x v="1"/>
    <x v="1"/>
    <s v="Ware"/>
    <s v=" Mrs. John James (Florence Louise Long)"/>
    <s v=" Mrs. John James (Florence Louise Long) Ware"/>
    <x v="1"/>
    <n v="31"/>
    <x v="0"/>
    <n v="0"/>
    <n v="0"/>
    <s v="CA 31352"/>
    <n v="21"/>
    <m/>
    <x v="1"/>
  </r>
  <r>
    <n v="1255"/>
    <x v="0"/>
    <x v="0"/>
    <s v="Strilic"/>
    <s v=" Mr. Ivan"/>
    <s v=" Mr. Ivan Strilic"/>
    <x v="0"/>
    <n v="27"/>
    <x v="0"/>
    <n v="0"/>
    <n v="0"/>
    <n v="315083"/>
    <n v="8.6624999999999996"/>
    <m/>
    <x v="1"/>
  </r>
  <r>
    <n v="1256"/>
    <x v="1"/>
    <x v="2"/>
    <s v="Harder"/>
    <s v=" Mrs. George Achilles (Dorothy Annan)"/>
    <s v=" Mrs. George Achilles (Dorothy Annan) Harder"/>
    <x v="1"/>
    <n v="25"/>
    <x v="0"/>
    <n v="1"/>
    <n v="0"/>
    <n v="11765"/>
    <n v="55.441699999999997"/>
    <s v="E50"/>
    <x v="2"/>
  </r>
  <r>
    <n v="1257"/>
    <x v="1"/>
    <x v="0"/>
    <s v="Sage"/>
    <s v=" Mrs. John (Annie Bullen)"/>
    <s v=" Mrs. John (Annie Bullen) Sage"/>
    <x v="1"/>
    <n v="0"/>
    <x v="3"/>
    <n v="1"/>
    <n v="9"/>
    <s v="CA. 2343"/>
    <n v="69.55"/>
    <m/>
    <x v="1"/>
  </r>
  <r>
    <n v="1258"/>
    <x v="0"/>
    <x v="0"/>
    <s v="Caram"/>
    <s v=" Mr. Joseph"/>
    <s v=" Mr. Joseph Caram"/>
    <x v="0"/>
    <n v="0"/>
    <x v="3"/>
    <n v="1"/>
    <n v="0"/>
    <n v="2689"/>
    <n v="14.458299999999999"/>
    <m/>
    <x v="2"/>
  </r>
  <r>
    <n v="1259"/>
    <x v="1"/>
    <x v="0"/>
    <s v="Riihivouri"/>
    <s v=" Miss. Susanna Juhantytar Sanni&quot;&quot;"/>
    <s v=" Miss. Susanna Juhantytar Sanni&quot;&quot; Riihivouri"/>
    <x v="1"/>
    <n v="22"/>
    <x v="0"/>
    <n v="0"/>
    <n v="0"/>
    <n v="3101295"/>
    <n v="39.6875"/>
    <m/>
    <x v="1"/>
  </r>
  <r>
    <n v="1260"/>
    <x v="1"/>
    <x v="2"/>
    <s v="Gibson"/>
    <s v=" Mrs. Leonard (Pauline C Boeson)"/>
    <s v=" Mrs. Leonard (Pauline C Boeson) Gibson"/>
    <x v="1"/>
    <n v="45"/>
    <x v="1"/>
    <n v="0"/>
    <n v="1"/>
    <n v="112378"/>
    <n v="59.4"/>
    <m/>
    <x v="2"/>
  </r>
  <r>
    <n v="1261"/>
    <x v="0"/>
    <x v="1"/>
    <s v="Pallas y Castello"/>
    <s v=" Mr. Emilio"/>
    <s v=" Mr. Emilio Pallas y Castello"/>
    <x v="0"/>
    <n v="29"/>
    <x v="0"/>
    <n v="0"/>
    <n v="0"/>
    <s v="SC/PARIS 2147"/>
    <n v="13.8583"/>
    <m/>
    <x v="2"/>
  </r>
  <r>
    <n v="1262"/>
    <x v="0"/>
    <x v="1"/>
    <s v="Giles"/>
    <s v=" Mr. Edgar"/>
    <s v=" Mr. Edgar Giles"/>
    <x v="0"/>
    <n v="21"/>
    <x v="0"/>
    <n v="1"/>
    <n v="0"/>
    <n v="28133"/>
    <n v="11.5"/>
    <m/>
    <x v="1"/>
  </r>
  <r>
    <n v="1263"/>
    <x v="1"/>
    <x v="2"/>
    <s v="Wilson"/>
    <s v=" Miss. Helen Alice"/>
    <s v=" Miss. Helen Alice Wilson"/>
    <x v="1"/>
    <n v="31"/>
    <x v="0"/>
    <n v="0"/>
    <n v="0"/>
    <n v="16966"/>
    <n v="134.5"/>
    <s v="E39 E41"/>
    <x v="2"/>
  </r>
  <r>
    <n v="1264"/>
    <x v="0"/>
    <x v="2"/>
    <s v="Ismay"/>
    <s v=" Mr. Joseph Bruce"/>
    <s v=" Mr. Joseph Bruce Ismay"/>
    <x v="0"/>
    <n v="49"/>
    <x v="1"/>
    <n v="0"/>
    <n v="0"/>
    <n v="112058"/>
    <n v="0"/>
    <s v="B52 B54 B56"/>
    <x v="1"/>
  </r>
  <r>
    <n v="1265"/>
    <x v="0"/>
    <x v="1"/>
    <s v="Harbeck"/>
    <s v=" Mr. William H"/>
    <s v=" Mr. William H Harbeck"/>
    <x v="0"/>
    <n v="44"/>
    <x v="1"/>
    <n v="0"/>
    <n v="0"/>
    <n v="248746"/>
    <n v="13"/>
    <m/>
    <x v="1"/>
  </r>
  <r>
    <n v="1266"/>
    <x v="1"/>
    <x v="2"/>
    <s v="Dodge"/>
    <s v=" Mrs. Washington (Ruth Vidaver)"/>
    <s v=" Mrs. Washington (Ruth Vidaver) Dodge"/>
    <x v="1"/>
    <n v="54"/>
    <x v="1"/>
    <n v="1"/>
    <n v="1"/>
    <n v="33638"/>
    <n v="81.8583"/>
    <s v="A34"/>
    <x v="1"/>
  </r>
  <r>
    <n v="1267"/>
    <x v="1"/>
    <x v="2"/>
    <s v="Bowen"/>
    <s v=" Miss. Grace Scott"/>
    <s v=" Miss. Grace Scott Bowen"/>
    <x v="1"/>
    <n v="45"/>
    <x v="1"/>
    <n v="0"/>
    <n v="0"/>
    <s v="PC 17608"/>
    <n v="262.375"/>
    <m/>
    <x v="2"/>
  </r>
  <r>
    <n v="1268"/>
    <x v="1"/>
    <x v="0"/>
    <s v="Kink"/>
    <s v=" Miss. Maria"/>
    <s v=" Miss. Maria Kink"/>
    <x v="1"/>
    <n v="22"/>
    <x v="0"/>
    <n v="2"/>
    <n v="0"/>
    <n v="315152"/>
    <n v="8.6624999999999996"/>
    <m/>
    <x v="1"/>
  </r>
  <r>
    <n v="1269"/>
    <x v="0"/>
    <x v="1"/>
    <s v="Cotterill"/>
    <s v=" Mr. Henry Harry&quot;&quot;"/>
    <s v=" Mr. Henry Harry&quot;&quot; Cotterill"/>
    <x v="0"/>
    <n v="21"/>
    <x v="0"/>
    <n v="0"/>
    <n v="0"/>
    <n v="29107"/>
    <n v="11.5"/>
    <m/>
    <x v="1"/>
  </r>
  <r>
    <n v="1270"/>
    <x v="0"/>
    <x v="2"/>
    <s v="Hipkins"/>
    <s v=" Mr. William Edward"/>
    <s v=" Mr. William Edward Hipkins"/>
    <x v="0"/>
    <n v="55"/>
    <x v="1"/>
    <n v="0"/>
    <n v="0"/>
    <n v="680"/>
    <n v="50"/>
    <s v="C39"/>
    <x v="1"/>
  </r>
  <r>
    <n v="1271"/>
    <x v="0"/>
    <x v="0"/>
    <s v="Asplund"/>
    <s v=" Master. Carl Edgar"/>
    <s v=" Master. Carl Edgar Asplund"/>
    <x v="0"/>
    <n v="5"/>
    <x v="3"/>
    <n v="4"/>
    <n v="2"/>
    <n v="347077"/>
    <n v="31.387499999999999"/>
    <m/>
    <x v="1"/>
  </r>
  <r>
    <n v="1272"/>
    <x v="0"/>
    <x v="0"/>
    <s v="O'Connor"/>
    <s v=" Mr. Patrick"/>
    <s v=" Mr. Patrick O'Connor"/>
    <x v="0"/>
    <n v="0"/>
    <x v="3"/>
    <n v="0"/>
    <n v="0"/>
    <n v="366713"/>
    <n v="7.75"/>
    <m/>
    <x v="0"/>
  </r>
  <r>
    <n v="1273"/>
    <x v="0"/>
    <x v="0"/>
    <s v="Foley"/>
    <s v=" Mr. Joseph"/>
    <s v=" Mr. Joseph Foley"/>
    <x v="0"/>
    <n v="26"/>
    <x v="0"/>
    <n v="0"/>
    <n v="0"/>
    <n v="330910"/>
    <n v="7.8792"/>
    <m/>
    <x v="0"/>
  </r>
  <r>
    <n v="1274"/>
    <x v="1"/>
    <x v="0"/>
    <s v="Risien"/>
    <s v=" Mrs. Samuel (Emma)"/>
    <s v=" Mrs. Samuel (Emma) Risien"/>
    <x v="1"/>
    <n v="0"/>
    <x v="3"/>
    <n v="0"/>
    <n v="0"/>
    <n v="364498"/>
    <n v="14.5"/>
    <m/>
    <x v="1"/>
  </r>
  <r>
    <n v="1275"/>
    <x v="1"/>
    <x v="0"/>
    <s v="McNamee"/>
    <s v=" Mrs. Neal (Eileen O'Leary)"/>
    <s v=" Mrs. Neal (Eileen O'Leary) McNamee"/>
    <x v="1"/>
    <n v="19"/>
    <x v="3"/>
    <n v="1"/>
    <n v="0"/>
    <n v="376566"/>
    <n v="16.100000000000001"/>
    <m/>
    <x v="1"/>
  </r>
  <r>
    <n v="1276"/>
    <x v="0"/>
    <x v="1"/>
    <s v="Wheeler"/>
    <s v=" Mr. Edwin Frederick&quot;&quot;"/>
    <s v=" Mr. Edwin Frederick&quot;&quot; Wheeler"/>
    <x v="0"/>
    <n v="0"/>
    <x v="3"/>
    <n v="0"/>
    <n v="0"/>
    <s v="SC/PARIS 2159"/>
    <n v="12.875"/>
    <m/>
    <x v="1"/>
  </r>
  <r>
    <n v="1277"/>
    <x v="1"/>
    <x v="1"/>
    <s v="Herman"/>
    <s v=" Miss. Kate"/>
    <s v=" Miss. Kate Herman"/>
    <x v="1"/>
    <n v="24"/>
    <x v="0"/>
    <n v="1"/>
    <n v="2"/>
    <n v="220845"/>
    <n v="65"/>
    <m/>
    <x v="1"/>
  </r>
  <r>
    <n v="1278"/>
    <x v="0"/>
    <x v="0"/>
    <s v="Aronsson"/>
    <s v=" Mr. Ernst Axel Algot"/>
    <s v=" Mr. Ernst Axel Algot Aronsson"/>
    <x v="0"/>
    <n v="24"/>
    <x v="0"/>
    <n v="0"/>
    <n v="0"/>
    <n v="349911"/>
    <n v="7.7750000000000004"/>
    <m/>
    <x v="1"/>
  </r>
  <r>
    <n v="1279"/>
    <x v="0"/>
    <x v="1"/>
    <s v="Ashby"/>
    <s v=" Mr. John"/>
    <s v=" Mr. John Ashby"/>
    <x v="0"/>
    <n v="57"/>
    <x v="1"/>
    <n v="0"/>
    <n v="0"/>
    <n v="244346"/>
    <n v="13"/>
    <m/>
    <x v="1"/>
  </r>
  <r>
    <n v="1280"/>
    <x v="0"/>
    <x v="0"/>
    <s v="Canavan"/>
    <s v=" Mr. Patrick"/>
    <s v=" Mr. Patrick Canavan"/>
    <x v="0"/>
    <n v="21"/>
    <x v="0"/>
    <n v="0"/>
    <n v="0"/>
    <n v="364858"/>
    <n v="7.75"/>
    <m/>
    <x v="0"/>
  </r>
  <r>
    <n v="1281"/>
    <x v="0"/>
    <x v="0"/>
    <s v="Palsson"/>
    <s v=" Master. Paul Folke"/>
    <s v=" Master. Paul Folke Palsson"/>
    <x v="0"/>
    <n v="6"/>
    <x v="3"/>
    <n v="3"/>
    <n v="1"/>
    <n v="349909"/>
    <n v="21.074999999999999"/>
    <m/>
    <x v="1"/>
  </r>
  <r>
    <n v="1282"/>
    <x v="0"/>
    <x v="2"/>
    <s v="Payne"/>
    <s v=" Mr. Vivian Ponsonby"/>
    <s v=" Mr. Vivian Ponsonby Payne"/>
    <x v="0"/>
    <n v="23"/>
    <x v="0"/>
    <n v="0"/>
    <n v="0"/>
    <n v="12749"/>
    <n v="93.5"/>
    <s v="B24"/>
    <x v="1"/>
  </r>
  <r>
    <n v="1283"/>
    <x v="1"/>
    <x v="2"/>
    <s v="Lines"/>
    <s v=" Mrs. Ernest H (Elizabeth Lindsey James)"/>
    <s v=" Mrs. Ernest H (Elizabeth Lindsey James) Lines"/>
    <x v="1"/>
    <n v="51"/>
    <x v="1"/>
    <n v="0"/>
    <n v="1"/>
    <s v="PC 17592"/>
    <n v="39.4"/>
    <s v="D28"/>
    <x v="1"/>
  </r>
  <r>
    <n v="1284"/>
    <x v="0"/>
    <x v="0"/>
    <s v="Abbott"/>
    <s v=" Master. Eugene Joseph"/>
    <s v=" Master. Eugene Joseph Abbott"/>
    <x v="0"/>
    <n v="13"/>
    <x v="3"/>
    <n v="0"/>
    <n v="2"/>
    <s v="C.A. 2673"/>
    <n v="20.25"/>
    <m/>
    <x v="1"/>
  </r>
  <r>
    <n v="1285"/>
    <x v="0"/>
    <x v="1"/>
    <s v="Gilbert"/>
    <s v=" Mr. William"/>
    <s v=" Mr. William Gilbert"/>
    <x v="0"/>
    <n v="47"/>
    <x v="1"/>
    <n v="0"/>
    <n v="0"/>
    <s v="C.A. 30769"/>
    <n v="10.5"/>
    <m/>
    <x v="1"/>
  </r>
  <r>
    <n v="1286"/>
    <x v="0"/>
    <x v="0"/>
    <s v="Kink-Heilmann"/>
    <s v=" Mr. Anton"/>
    <s v=" Mr. Anton Kink-Heilmann"/>
    <x v="0"/>
    <n v="29"/>
    <x v="0"/>
    <n v="3"/>
    <n v="1"/>
    <n v="315153"/>
    <n v="22.024999999999999"/>
    <m/>
    <x v="1"/>
  </r>
  <r>
    <n v="1287"/>
    <x v="1"/>
    <x v="2"/>
    <s v="Smith"/>
    <s v=" Mrs. Lucien Philip (Mary Eloise Hughes)"/>
    <s v=" Mrs. Lucien Philip (Mary Eloise Hughes) Smith"/>
    <x v="1"/>
    <n v="18"/>
    <x v="3"/>
    <n v="1"/>
    <n v="0"/>
    <n v="13695"/>
    <n v="60"/>
    <s v="C31"/>
    <x v="1"/>
  </r>
  <r>
    <n v="1288"/>
    <x v="0"/>
    <x v="0"/>
    <s v="Colbert"/>
    <s v=" Mr. Patrick"/>
    <s v=" Mr. Patrick Colbert"/>
    <x v="0"/>
    <n v="24"/>
    <x v="0"/>
    <n v="0"/>
    <n v="0"/>
    <n v="371109"/>
    <n v="7.25"/>
    <m/>
    <x v="0"/>
  </r>
  <r>
    <n v="1289"/>
    <x v="1"/>
    <x v="2"/>
    <s v="Frolicher-Stehli"/>
    <s v=" Mrs. Maxmillian (Margaretha Emerentia Stehli)"/>
    <s v=" Mrs. Maxmillian (Margaretha Emerentia Stehli) Frolicher-Stehli"/>
    <x v="1"/>
    <n v="48"/>
    <x v="1"/>
    <n v="1"/>
    <n v="1"/>
    <n v="13567"/>
    <n v="79.2"/>
    <s v="B41"/>
    <x v="2"/>
  </r>
  <r>
    <n v="1290"/>
    <x v="0"/>
    <x v="0"/>
    <s v="Larsson-Rondberg"/>
    <s v=" Mr. Edvard A"/>
    <s v=" Mr. Edvard A Larsson-Rondberg"/>
    <x v="0"/>
    <n v="22"/>
    <x v="0"/>
    <n v="0"/>
    <n v="0"/>
    <n v="347065"/>
    <n v="7.7750000000000004"/>
    <m/>
    <x v="1"/>
  </r>
  <r>
    <n v="1291"/>
    <x v="0"/>
    <x v="0"/>
    <s v="Conlon"/>
    <s v=" Mr. Thomas Henry"/>
    <s v=" Mr. Thomas Henry Conlon"/>
    <x v="0"/>
    <n v="31"/>
    <x v="0"/>
    <n v="0"/>
    <n v="0"/>
    <n v="21332"/>
    <n v="7.7332999999999998"/>
    <m/>
    <x v="0"/>
  </r>
  <r>
    <n v="1292"/>
    <x v="1"/>
    <x v="2"/>
    <s v="Bonnell"/>
    <s v=" Miss. Caroline"/>
    <s v=" Miss. Caroline Bonnell"/>
    <x v="1"/>
    <n v="30"/>
    <x v="0"/>
    <n v="0"/>
    <n v="0"/>
    <n v="36928"/>
    <n v="164.86670000000001"/>
    <s v="C7"/>
    <x v="1"/>
  </r>
  <r>
    <n v="1293"/>
    <x v="0"/>
    <x v="1"/>
    <s v="Gale"/>
    <s v=" Mr. Harry"/>
    <s v=" Mr. Harry Gale"/>
    <x v="0"/>
    <n v="38"/>
    <x v="0"/>
    <n v="1"/>
    <n v="0"/>
    <n v="28664"/>
    <n v="21"/>
    <m/>
    <x v="1"/>
  </r>
  <r>
    <n v="1294"/>
    <x v="1"/>
    <x v="2"/>
    <s v="Gibson"/>
    <s v=" Miss. Dorothy Winifred"/>
    <s v=" Miss. Dorothy Winifred Gibson"/>
    <x v="1"/>
    <n v="22"/>
    <x v="0"/>
    <n v="0"/>
    <n v="1"/>
    <n v="112378"/>
    <n v="59.4"/>
    <m/>
    <x v="2"/>
  </r>
  <r>
    <n v="1295"/>
    <x v="0"/>
    <x v="2"/>
    <s v="Carrau"/>
    <s v=" Mr. Jose Pedro"/>
    <s v=" Mr. Jose Pedro Carrau"/>
    <x v="0"/>
    <n v="17"/>
    <x v="3"/>
    <n v="0"/>
    <n v="0"/>
    <n v="113059"/>
    <n v="47.1"/>
    <m/>
    <x v="1"/>
  </r>
  <r>
    <n v="1296"/>
    <x v="0"/>
    <x v="2"/>
    <s v="Frauenthal"/>
    <s v=" Mr. Isaac Gerald"/>
    <s v=" Mr. Isaac Gerald Frauenthal"/>
    <x v="0"/>
    <n v="43"/>
    <x v="1"/>
    <n v="1"/>
    <n v="0"/>
    <n v="17765"/>
    <n v="27.720800000000001"/>
    <s v="D40"/>
    <x v="2"/>
  </r>
  <r>
    <n v="1297"/>
    <x v="0"/>
    <x v="1"/>
    <s v="Nourney"/>
    <s v=" Mr. Alfred (Baron von Drachstedt&quot;)&quot;"/>
    <s v=" Mr. Alfred (Baron von Drachstedt&quot;)&quot; Nourney"/>
    <x v="0"/>
    <n v="20"/>
    <x v="0"/>
    <n v="0"/>
    <n v="0"/>
    <s v="SC/PARIS 2166"/>
    <n v="13.862500000000001"/>
    <s v="D38"/>
    <x v="2"/>
  </r>
  <r>
    <n v="1298"/>
    <x v="0"/>
    <x v="1"/>
    <s v="Ware"/>
    <s v=" Mr. William Jeffery"/>
    <s v=" Mr. William Jeffery Ware"/>
    <x v="0"/>
    <n v="23"/>
    <x v="0"/>
    <n v="1"/>
    <n v="0"/>
    <n v="28666"/>
    <n v="10.5"/>
    <m/>
    <x v="1"/>
  </r>
  <r>
    <n v="1299"/>
    <x v="0"/>
    <x v="2"/>
    <s v="Widener"/>
    <s v=" Mr. George Dunton"/>
    <s v=" Mr. George Dunton Widener"/>
    <x v="0"/>
    <n v="50"/>
    <x v="1"/>
    <n v="1"/>
    <n v="1"/>
    <n v="113503"/>
    <n v="211.5"/>
    <s v="C80"/>
    <x v="2"/>
  </r>
  <r>
    <n v="1300"/>
    <x v="1"/>
    <x v="0"/>
    <s v="Riordan"/>
    <s v=" Miss. Johanna Hannah&quot;&quot;"/>
    <s v=" Miss. Johanna Hannah&quot;&quot; Riordan"/>
    <x v="1"/>
    <n v="0"/>
    <x v="3"/>
    <n v="0"/>
    <n v="0"/>
    <n v="334915"/>
    <n v="7.7207999999999997"/>
    <m/>
    <x v="0"/>
  </r>
  <r>
    <n v="1301"/>
    <x v="1"/>
    <x v="0"/>
    <s v="Peacock"/>
    <s v=" Miss. Treasteall"/>
    <s v=" Miss. Treasteall Peacock"/>
    <x v="1"/>
    <n v="3"/>
    <x v="3"/>
    <n v="1"/>
    <n v="1"/>
    <s v="SOTON/O.Q. 3101315"/>
    <n v="13.775"/>
    <m/>
    <x v="1"/>
  </r>
  <r>
    <n v="1302"/>
    <x v="1"/>
    <x v="0"/>
    <s v="Naughton"/>
    <s v=" Miss. Hannah"/>
    <s v=" Miss. Hannah Naughton"/>
    <x v="1"/>
    <n v="0"/>
    <x v="3"/>
    <n v="0"/>
    <n v="0"/>
    <n v="365237"/>
    <n v="7.75"/>
    <m/>
    <x v="0"/>
  </r>
  <r>
    <n v="1303"/>
    <x v="1"/>
    <x v="2"/>
    <s v="Minahan"/>
    <s v=" Mrs. William Edward (Lillian E Thorpe)"/>
    <s v=" Mrs. William Edward (Lillian E Thorpe) Minahan"/>
    <x v="1"/>
    <n v="37"/>
    <x v="0"/>
    <n v="1"/>
    <n v="0"/>
    <n v="19928"/>
    <n v="90"/>
    <s v="C78"/>
    <x v="0"/>
  </r>
  <r>
    <n v="1304"/>
    <x v="1"/>
    <x v="0"/>
    <s v="Henriksson"/>
    <s v=" Miss. Jenny Lovisa"/>
    <s v=" Miss. Jenny Lovisa Henriksson"/>
    <x v="1"/>
    <n v="28"/>
    <x v="0"/>
    <n v="0"/>
    <n v="0"/>
    <n v="347086"/>
    <n v="7.7750000000000004"/>
    <m/>
    <x v="1"/>
  </r>
  <r>
    <n v="1305"/>
    <x v="0"/>
    <x v="0"/>
    <s v="Spector"/>
    <s v=" Mr. Woolf"/>
    <s v=" Mr. Woolf Spector"/>
    <x v="0"/>
    <n v="0"/>
    <x v="3"/>
    <n v="0"/>
    <n v="0"/>
    <s v="A.5. 3236"/>
    <n v="8.0500000000000007"/>
    <m/>
    <x v="1"/>
  </r>
  <r>
    <n v="1306"/>
    <x v="1"/>
    <x v="2"/>
    <s v="Oliva y Ocana"/>
    <s v=" Dona. Fermina"/>
    <s v=" Dona. Fermina Oliva y Ocana"/>
    <x v="1"/>
    <n v="39"/>
    <x v="0"/>
    <n v="0"/>
    <n v="0"/>
    <s v="PC 17758"/>
    <n v="108.9"/>
    <s v="C105"/>
    <x v="2"/>
  </r>
  <r>
    <n v="1307"/>
    <x v="0"/>
    <x v="0"/>
    <s v="Saether"/>
    <s v=" Mr. Simon Sivertsen"/>
    <s v=" Mr. Simon Sivertsen Saether"/>
    <x v="0"/>
    <n v="38"/>
    <x v="0"/>
    <n v="0"/>
    <n v="0"/>
    <s v="SOTON/O.Q. 3101262"/>
    <n v="7.25"/>
    <m/>
    <x v="1"/>
  </r>
  <r>
    <n v="1308"/>
    <x v="0"/>
    <x v="0"/>
    <s v="Ware"/>
    <s v=" Mr. Frederick"/>
    <s v=" Mr. Frederick Ware"/>
    <x v="0"/>
    <n v="0"/>
    <x v="3"/>
    <n v="0"/>
    <n v="0"/>
    <n v="359309"/>
    <n v="8.0500000000000007"/>
    <m/>
    <x v="1"/>
  </r>
  <r>
    <n v="1309"/>
    <x v="0"/>
    <x v="0"/>
    <s v="Peter"/>
    <s v=" Master. Michael J"/>
    <s v=" Master. Michael J Peter"/>
    <x v="0"/>
    <n v="0"/>
    <x v="3"/>
    <n v="1"/>
    <n v="1"/>
    <n v="2668"/>
    <n v="22.358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5">
    <pivotField showAll="0"/>
    <pivotField dataField="1" showAll="0">
      <items count="3">
        <item h="1" x="0"/>
        <item x="1"/>
        <item t="default"/>
      </items>
    </pivotField>
    <pivotField showAll="0">
      <items count="4">
        <item x="2"/>
        <item x="1"/>
        <item x="0"/>
        <item t="default"/>
      </items>
    </pivotField>
    <pivotField showAll="0"/>
    <pivotField showAll="0"/>
    <pivotField showAll="0"/>
    <pivotField showAll="0">
      <items count="3">
        <item x="1"/>
        <item x="0"/>
        <item t="default"/>
      </items>
    </pivotField>
    <pivotField showAll="0"/>
    <pivotField axis="axisRow" showAll="0" sortType="descending">
      <items count="6">
        <item x="1"/>
        <item x="2"/>
        <item x="3"/>
        <item x="0"/>
        <item m="1"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s>
  <rowFields count="1">
    <field x="8"/>
  </rowFields>
  <rowItems count="5">
    <i>
      <x v="3"/>
    </i>
    <i>
      <x v="2"/>
    </i>
    <i>
      <x/>
    </i>
    <i>
      <x v="1"/>
    </i>
    <i t="grand">
      <x/>
    </i>
  </rowItems>
  <colItems count="1">
    <i/>
  </colItems>
  <dataFields count="1">
    <dataField name="Sum of Surviv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5">
    <pivotField showAll="0"/>
    <pivotField dataField="1" showAll="0"/>
    <pivotField showAll="0">
      <items count="4">
        <item x="2"/>
        <item x="1"/>
        <item x="0"/>
        <item t="default"/>
      </items>
    </pivotField>
    <pivotField showAll="0"/>
    <pivotField showAll="0"/>
    <pivotField showAll="0"/>
    <pivotField axis="axisRow" showAll="0">
      <items count="3">
        <item x="1"/>
        <item x="0"/>
        <item t="default"/>
      </items>
    </pivotField>
    <pivotField showAll="0"/>
    <pivotField showAll="0">
      <items count="6">
        <item x="1"/>
        <item x="2"/>
        <item x="3"/>
        <item x="0"/>
        <item m="1" x="4"/>
        <item t="default"/>
      </items>
    </pivotField>
    <pivotField showAll="0"/>
    <pivotField showAll="0"/>
    <pivotField showAll="0"/>
    <pivotField numFmtId="164" showAll="0"/>
    <pivotField showAll="0"/>
    <pivotField showAll="0"/>
  </pivotFields>
  <rowFields count="1">
    <field x="6"/>
  </rowFields>
  <rowItems count="3">
    <i>
      <x/>
    </i>
    <i>
      <x v="1"/>
    </i>
    <i t="grand">
      <x/>
    </i>
  </rowItems>
  <colItems count="1">
    <i/>
  </colItems>
  <dataFields count="1">
    <dataField name="Sum of Survived" fld="1" baseField="0" baseItem="0"/>
  </dataField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6"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By Cla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icket Class">
  <location ref="A3:B7" firstHeaderRow="1" firstDataRow="1" firstDataCol="1"/>
  <pivotFields count="15">
    <pivotField showAll="0"/>
    <pivotField dataField="1" showAll="0"/>
    <pivotField axis="axisRow" showAll="0" sortType="descending">
      <items count="4">
        <item n="1st Class" x="2"/>
        <item n="2nd Class" x="1"/>
        <item n="3rd Class"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1"/>
        <item x="0"/>
        <item t="default"/>
      </items>
    </pivotField>
    <pivotField showAll="0"/>
    <pivotField showAll="0">
      <items count="6">
        <item x="1"/>
        <item x="2"/>
        <item x="3"/>
        <item x="0"/>
        <item m="1" x="4"/>
        <item t="default"/>
      </items>
    </pivotField>
    <pivotField showAll="0"/>
    <pivotField showAll="0"/>
    <pivotField showAll="0"/>
    <pivotField numFmtId="164" showAll="0"/>
    <pivotField showAll="0"/>
    <pivotField showAll="0"/>
  </pivotFields>
  <rowFields count="1">
    <field x="2"/>
  </rowFields>
  <rowItems count="4">
    <i>
      <x v="2"/>
    </i>
    <i>
      <x/>
    </i>
    <i>
      <x v="1"/>
    </i>
    <i t="grand">
      <x/>
    </i>
  </rowItems>
  <colItems count="1">
    <i/>
  </colItems>
  <dataFields count="1">
    <dataField name="Sum of Survived" fld="1" baseField="0" baseItem="0"/>
  </dataFields>
  <chartFormats count="3">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652A5D-FB0D-47BA-BEB8-7557FCDBAE1E}" name="By Departure Po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5">
    <pivotField showAll="0"/>
    <pivotField dataField="1" showAll="0"/>
    <pivotField showAll="0">
      <items count="4">
        <item x="2"/>
        <item x="1"/>
        <item x="0"/>
        <item t="default"/>
      </items>
    </pivotField>
    <pivotField showAll="0"/>
    <pivotField showAll="0"/>
    <pivotField showAll="0"/>
    <pivotField showAll="0">
      <items count="3">
        <item x="1"/>
        <item x="0"/>
        <item t="default"/>
      </items>
    </pivotField>
    <pivotField showAll="0"/>
    <pivotField showAll="0">
      <items count="6">
        <item x="1"/>
        <item x="2"/>
        <item x="3"/>
        <item x="0"/>
        <item m="1" x="4"/>
        <item t="default"/>
      </items>
    </pivotField>
    <pivotField showAll="0"/>
    <pivotField showAll="0"/>
    <pivotField showAll="0"/>
    <pivotField numFmtId="164" showAll="0"/>
    <pivotField showAll="0"/>
    <pivotField axis="axisRow" showAll="0" sortType="descending">
      <items count="4">
        <item n="Cherbourg" x="2"/>
        <item n="Queenstown" x="0"/>
        <item n="Southampton" x="1"/>
        <item t="default"/>
      </items>
      <autoSortScope>
        <pivotArea dataOnly="0" outline="0" fieldPosition="0">
          <references count="1">
            <reference field="4294967294" count="1" selected="0">
              <x v="0"/>
            </reference>
          </references>
        </pivotArea>
      </autoSortScope>
    </pivotField>
  </pivotFields>
  <rowFields count="1">
    <field x="14"/>
  </rowFields>
  <rowItems count="4">
    <i>
      <x v="2"/>
    </i>
    <i>
      <x/>
    </i>
    <i>
      <x v="1"/>
    </i>
    <i t="grand">
      <x/>
    </i>
  </rowItems>
  <colItems count="1">
    <i/>
  </colItems>
  <dataFields count="1">
    <dataField name="Sum of Survived"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2"/>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 chart="0" format="3">
      <pivotArea type="data" outline="0" fieldPosition="0">
        <references count="2">
          <reference field="4294967294" count="1" selected="0">
            <x v="0"/>
          </reference>
          <reference field="1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4" count="1" selected="0">
            <x v="2"/>
          </reference>
        </references>
      </pivotArea>
    </chartFormat>
    <chartFormat chart="3" format="10">
      <pivotArea type="data" outline="0" fieldPosition="0">
        <references count="2">
          <reference field="4294967294" count="1" selected="0">
            <x v="0"/>
          </reference>
          <reference field="14" count="1" selected="0">
            <x v="0"/>
          </reference>
        </references>
      </pivotArea>
    </chartFormat>
    <chartFormat chart="3" format="1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8F0661-7309-42BF-8F2E-21A57B907AD0}" name="gender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1" firstDataRow="2" firstDataCol="1"/>
  <pivotFields count="15">
    <pivotField showAll="0"/>
    <pivotField dataField="1" showAll="0"/>
    <pivotField showAll="0" sortType="descending">
      <items count="4">
        <item x="2"/>
        <item x="1"/>
        <item x="0"/>
        <item t="default"/>
      </items>
      <autoSortScope>
        <pivotArea dataOnly="0" outline="0" fieldPosition="0">
          <references count="2">
            <reference field="4294967294" count="1" selected="0">
              <x v="0"/>
            </reference>
            <reference field="8" count="1" selected="0">
              <x v="2"/>
            </reference>
          </references>
        </pivotArea>
      </autoSortScope>
    </pivotField>
    <pivotField showAll="0"/>
    <pivotField showAll="0"/>
    <pivotField showAll="0"/>
    <pivotField axis="axisCol" showAll="0">
      <items count="3">
        <item x="1"/>
        <item x="0"/>
        <item t="default"/>
      </items>
    </pivotField>
    <pivotField showAll="0"/>
    <pivotField axis="axisRow" showAll="0">
      <items count="6">
        <item x="1"/>
        <item x="2"/>
        <item x="3"/>
        <item x="0"/>
        <item m="1" x="4"/>
        <item t="default"/>
      </items>
    </pivotField>
    <pivotField showAll="0"/>
    <pivotField showAll="0"/>
    <pivotField showAll="0"/>
    <pivotField numFmtId="164" showAll="0"/>
    <pivotField showAll="0"/>
    <pivotField showAll="0">
      <items count="4">
        <item x="2"/>
        <item x="0"/>
        <item x="1"/>
        <item t="default"/>
      </items>
    </pivotField>
  </pivotFields>
  <rowFields count="1">
    <field x="8"/>
  </rowFields>
  <rowItems count="5">
    <i>
      <x/>
    </i>
    <i>
      <x v="1"/>
    </i>
    <i>
      <x v="2"/>
    </i>
    <i>
      <x v="3"/>
    </i>
    <i t="grand">
      <x/>
    </i>
  </rowItems>
  <colFields count="1">
    <field x="6"/>
  </colFields>
  <colItems count="3">
    <i>
      <x/>
    </i>
    <i>
      <x v="1"/>
    </i>
    <i t="grand">
      <x/>
    </i>
  </colItems>
  <dataFields count="1">
    <dataField name="Sum of Survived" fld="1"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5E0230-C6C0-4193-B1C9-DF8848EBA27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5">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s>
  <rowFields count="1">
    <field x="1"/>
  </rowFields>
  <rowItems count="3">
    <i>
      <x/>
    </i>
    <i>
      <x v="1"/>
    </i>
    <i t="grand">
      <x/>
    </i>
  </rowItems>
  <colItems count="1">
    <i/>
  </colItems>
  <dataFields count="1">
    <dataField name="Count of PassengerId" fld="0" subtotal="count" baseField="0" baseItem="4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99A48733-74A5-4F45-A7D8-30F87D65DA96}" sourceName="Pclass">
  <pivotTables>
    <pivotTable tabId="3" name="By Age Group"/>
    <pivotTable tabId="6" name="By Departure Port"/>
    <pivotTable tabId="8" name="gender by age group"/>
    <pivotTable tabId="5" name="By Class"/>
    <pivotTable tabId="4" name="By Gender"/>
  </pivotTables>
  <data>
    <tabular pivotCacheId="1493284531" crossFilter="showItemsWithNoData">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7DF3999-D7CE-445C-A4AD-0E576E478756}" sourceName="Age Group">
  <pivotTables>
    <pivotTable tabId="4" name="By Gender"/>
    <pivotTable tabId="6" name="By Departure Port"/>
    <pivotTable tabId="8" name="gender by age group"/>
    <pivotTable tabId="3" name="By Age Group"/>
    <pivotTable tabId="5" name="By Class"/>
  </pivotTables>
  <data>
    <tabular pivotCacheId="1493284531">
      <items count="5">
        <i x="1" s="1"/>
        <i x="2" s="1"/>
        <i x="3" s="1"/>
        <i x="0"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1B0900B-BF91-4341-A26B-02CF76DFA7C7}" sourceName="Sex">
  <pivotTables>
    <pivotTable tabId="6" name="By Departure Port"/>
    <pivotTable tabId="8" name="gender by age group"/>
    <pivotTable tabId="3" name="By Age Group"/>
    <pivotTable tabId="5" name="By Class"/>
    <pivotTable tabId="4" name="By Gender"/>
  </pivotTables>
  <data>
    <tabular pivotCacheId="149328453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28E2BEF0-5C3A-4186-9616-275DE87E1265}" sourceName="Embarked">
  <pivotTables>
    <pivotTable tabId="8" name="gender by age group"/>
  </pivotTables>
  <data>
    <tabular pivotCacheId="149328453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E570DE53-8CED-4144-BD58-92AA8166EC99}" cache="Slicer_Pclass" caption="Ticket Clas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E45AB662-67D8-4E51-9D6A-9FCFCBD4CC29}" cache="Slicer_Age_Group" caption="Age Group"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1338114-FEC1-4A6C-B40D-8DDD69B9FBAE}" cache="Slicer_Sex" caption="Sex" style="SlicerStyleDark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barked" xr10:uid="{5D50556D-915D-40E6-9A1A-D65D0C5F7787}" cache="Slicer_Embarked" caption="Embarked" style="SlicerStyleDark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1" xr10:uid="{9D6B7C7A-67DB-46F6-9570-90C714F84000}" cache="Slicer_Pclass" caption="Ticket Class" style="SlicerStyleDark2" rowHeight="241300"/>
  <slicer name="Age Group 1" xr10:uid="{A933ED71-9C7D-4303-8805-7250BD4A1AA1}" cache="Slicer_Age_Group" caption="Age Group" style="SlicerStyleDark2" rowHeight="241300"/>
  <slicer name="Sex 1" xr10:uid="{9CBBE683-2956-4C69-8A13-21216A2606A1}" cache="Slicer_Sex" caption="Gender" style="SlicerStyleDark2" rowHeight="241300"/>
  <slicer name="Embarked 1" xr10:uid="{3FBF9F74-86A3-4ACB-B97B-B5F5C1491A7F}" cache="Slicer_Embarked" caption="Embarke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ita" displayName="Tita" ref="A1:O419" totalsRowShown="0">
  <autoFilter ref="A1:O419" xr:uid="{00000000-0009-0000-0100-000001000000}"/>
  <tableColumns count="15">
    <tableColumn id="1" xr3:uid="{00000000-0010-0000-0000-000001000000}" name="PassengerId"/>
    <tableColumn id="2" xr3:uid="{00000000-0010-0000-0000-000002000000}" name="Survived"/>
    <tableColumn id="3" xr3:uid="{00000000-0010-0000-0000-000003000000}" name="Pclass"/>
    <tableColumn id="4" xr3:uid="{00000000-0010-0000-0000-000004000000}" name="First Name"/>
    <tableColumn id="5" xr3:uid="{00000000-0010-0000-0000-000005000000}" name="Last Name"/>
    <tableColumn id="6" xr3:uid="{00000000-0010-0000-0000-000006000000}" name="Full Names">
      <calculatedColumnFormula>CONCATENATE(E2," ",D2)</calculatedColumnFormula>
    </tableColumn>
    <tableColumn id="7" xr3:uid="{00000000-0010-0000-0000-000007000000}" name="Sex"/>
    <tableColumn id="8" xr3:uid="{00000000-0010-0000-0000-000008000000}" name="Age"/>
    <tableColumn id="15" xr3:uid="{00000000-0010-0000-0000-00000F000000}" name="Age Group" dataDxfId="1">
      <calculatedColumnFormula>IF(Tita[[#This Row],[Age]]&lt;=19,"Teenager",IF(Tita[[#This Row],[Age]]&lt;=39,"Youth",IF(Tita[[#This Row],[Age]]&lt;=59,"Adult",IF(Tita[[#This Row],[Age]]&gt;=60,"Elders"))))</calculatedColumnFormula>
    </tableColumn>
    <tableColumn id="9" xr3:uid="{00000000-0010-0000-0000-000009000000}" name="SibSp"/>
    <tableColumn id="10" xr3:uid="{00000000-0010-0000-0000-00000A000000}" name="Parch"/>
    <tableColumn id="11" xr3:uid="{00000000-0010-0000-0000-00000B000000}" name="Ticket"/>
    <tableColumn id="12" xr3:uid="{00000000-0010-0000-0000-00000C000000}" name="Fare" dataDxfId="0"/>
    <tableColumn id="13" xr3:uid="{00000000-0010-0000-0000-00000D000000}" name="Cabin"/>
    <tableColumn id="14" xr3:uid="{00000000-0010-0000-0000-00000E000000}"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4.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5.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19"/>
  <sheetViews>
    <sheetView workbookViewId="0"/>
  </sheetViews>
  <sheetFormatPr defaultRowHeight="15" x14ac:dyDescent="0.25"/>
  <cols>
    <col min="1" max="1" width="11.7109375" bestFit="1" customWidth="1"/>
    <col min="2" max="2" width="8.7109375" bestFit="1" customWidth="1"/>
    <col min="3" max="3" width="6.28515625" bestFit="1" customWidth="1"/>
    <col min="4" max="4" width="61.28515625" bestFit="1" customWidth="1"/>
    <col min="5" max="6" width="61.28515625" customWidth="1"/>
    <col min="8" max="8" width="4.42578125" bestFit="1" customWidth="1"/>
    <col min="9" max="10" width="5.85546875" bestFit="1" customWidth="1"/>
    <col min="11" max="11" width="19.85546875" bestFit="1" customWidth="1"/>
    <col min="12" max="12" width="9" bestFit="1" customWidth="1"/>
    <col min="13" max="13" width="15" bestFit="1" customWidth="1"/>
  </cols>
  <sheetData>
    <row r="1" spans="1:14" x14ac:dyDescent="0.25">
      <c r="A1" t="s">
        <v>0</v>
      </c>
      <c r="B1" t="s">
        <v>1</v>
      </c>
      <c r="C1" t="s">
        <v>2</v>
      </c>
      <c r="D1" t="s">
        <v>925</v>
      </c>
      <c r="E1" t="s">
        <v>924</v>
      </c>
      <c r="F1" t="s">
        <v>923</v>
      </c>
      <c r="G1" t="s">
        <v>3</v>
      </c>
      <c r="H1" t="s">
        <v>4</v>
      </c>
      <c r="I1" t="s">
        <v>5</v>
      </c>
      <c r="J1" t="s">
        <v>6</v>
      </c>
      <c r="K1" t="s">
        <v>7</v>
      </c>
      <c r="L1" t="s">
        <v>8</v>
      </c>
      <c r="M1" t="s">
        <v>9</v>
      </c>
      <c r="N1" t="s">
        <v>10</v>
      </c>
    </row>
    <row r="2" spans="1:14" x14ac:dyDescent="0.25">
      <c r="A2">
        <v>892</v>
      </c>
      <c r="B2">
        <v>0</v>
      </c>
      <c r="C2">
        <v>3</v>
      </c>
      <c r="D2" t="s">
        <v>190</v>
      </c>
      <c r="E2" t="s">
        <v>191</v>
      </c>
      <c r="F2" t="str">
        <f>CONCATENATE(E2," ",D2)</f>
        <v xml:space="preserve"> Mr. James Kelly</v>
      </c>
      <c r="G2" t="s">
        <v>11</v>
      </c>
      <c r="H2">
        <v>34</v>
      </c>
      <c r="I2">
        <v>0</v>
      </c>
      <c r="J2">
        <v>0</v>
      </c>
      <c r="K2">
        <v>330911</v>
      </c>
      <c r="L2" s="1">
        <v>7.8292000000000002</v>
      </c>
      <c r="N2" t="s">
        <v>12</v>
      </c>
    </row>
    <row r="3" spans="1:14" x14ac:dyDescent="0.25">
      <c r="A3">
        <v>893</v>
      </c>
      <c r="B3">
        <v>1</v>
      </c>
      <c r="C3">
        <v>3</v>
      </c>
      <c r="D3" t="s">
        <v>192</v>
      </c>
      <c r="E3" t="s">
        <v>193</v>
      </c>
      <c r="F3" t="str">
        <f t="shared" ref="F3:F66" si="0">CONCATENATE(E3," ",D3)</f>
        <v xml:space="preserve"> Mrs. James (Ellen Needs) Wilkes</v>
      </c>
      <c r="G3" t="s">
        <v>13</v>
      </c>
      <c r="H3">
        <v>47</v>
      </c>
      <c r="I3">
        <v>1</v>
      </c>
      <c r="J3">
        <v>0</v>
      </c>
      <c r="K3">
        <v>363272</v>
      </c>
      <c r="L3" s="1">
        <v>7</v>
      </c>
      <c r="N3" t="s">
        <v>14</v>
      </c>
    </row>
    <row r="4" spans="1:14" x14ac:dyDescent="0.25">
      <c r="A4">
        <v>894</v>
      </c>
      <c r="B4">
        <v>0</v>
      </c>
      <c r="C4">
        <v>2</v>
      </c>
      <c r="D4" t="s">
        <v>194</v>
      </c>
      <c r="E4" t="s">
        <v>195</v>
      </c>
      <c r="F4" t="str">
        <f t="shared" si="0"/>
        <v xml:space="preserve"> Mr. Thomas Francis Myles</v>
      </c>
      <c r="G4" t="s">
        <v>11</v>
      </c>
      <c r="H4">
        <v>62</v>
      </c>
      <c r="I4">
        <v>0</v>
      </c>
      <c r="J4">
        <v>0</v>
      </c>
      <c r="K4">
        <v>240276</v>
      </c>
      <c r="L4" s="1">
        <v>9.6875</v>
      </c>
      <c r="N4" t="s">
        <v>12</v>
      </c>
    </row>
    <row r="5" spans="1:14" x14ac:dyDescent="0.25">
      <c r="A5">
        <v>895</v>
      </c>
      <c r="B5">
        <v>0</v>
      </c>
      <c r="C5">
        <v>3</v>
      </c>
      <c r="D5" t="s">
        <v>196</v>
      </c>
      <c r="E5" t="s">
        <v>197</v>
      </c>
      <c r="F5" t="str">
        <f t="shared" si="0"/>
        <v xml:space="preserve"> Mr. Albert Wirz</v>
      </c>
      <c r="G5" t="s">
        <v>11</v>
      </c>
      <c r="H5">
        <v>27</v>
      </c>
      <c r="I5">
        <v>0</v>
      </c>
      <c r="J5">
        <v>0</v>
      </c>
      <c r="K5">
        <v>315154</v>
      </c>
      <c r="L5" s="1">
        <v>8.6624999999999996</v>
      </c>
      <c r="N5" t="s">
        <v>14</v>
      </c>
    </row>
    <row r="6" spans="1:14" x14ac:dyDescent="0.25">
      <c r="A6">
        <v>896</v>
      </c>
      <c r="B6">
        <v>1</v>
      </c>
      <c r="C6">
        <v>3</v>
      </c>
      <c r="D6" t="s">
        <v>198</v>
      </c>
      <c r="E6" t="s">
        <v>199</v>
      </c>
      <c r="F6" t="str">
        <f t="shared" si="0"/>
        <v xml:space="preserve"> Mrs. Alexander (Helga E Lindqvist) Hirvonen</v>
      </c>
      <c r="G6" t="s">
        <v>13</v>
      </c>
      <c r="H6">
        <v>22</v>
      </c>
      <c r="I6">
        <v>1</v>
      </c>
      <c r="J6">
        <v>1</v>
      </c>
      <c r="K6">
        <v>3101298</v>
      </c>
      <c r="L6" s="1">
        <v>12.2875</v>
      </c>
      <c r="N6" t="s">
        <v>14</v>
      </c>
    </row>
    <row r="7" spans="1:14" x14ac:dyDescent="0.25">
      <c r="A7">
        <v>897</v>
      </c>
      <c r="B7">
        <v>0</v>
      </c>
      <c r="C7">
        <v>3</v>
      </c>
      <c r="D7" t="s">
        <v>200</v>
      </c>
      <c r="E7" t="s">
        <v>201</v>
      </c>
      <c r="F7" t="str">
        <f t="shared" si="0"/>
        <v xml:space="preserve"> Mr. Johan Cervin Svensson</v>
      </c>
      <c r="G7" t="s">
        <v>11</v>
      </c>
      <c r="H7">
        <v>14</v>
      </c>
      <c r="I7">
        <v>0</v>
      </c>
      <c r="J7">
        <v>0</v>
      </c>
      <c r="K7">
        <v>7538</v>
      </c>
      <c r="L7" s="1">
        <v>9.2249999999999996</v>
      </c>
      <c r="N7" t="s">
        <v>14</v>
      </c>
    </row>
    <row r="8" spans="1:14" x14ac:dyDescent="0.25">
      <c r="A8">
        <v>898</v>
      </c>
      <c r="B8">
        <v>1</v>
      </c>
      <c r="C8">
        <v>3</v>
      </c>
      <c r="D8" t="s">
        <v>202</v>
      </c>
      <c r="E8" t="s">
        <v>203</v>
      </c>
      <c r="F8" t="str">
        <f t="shared" si="0"/>
        <v xml:space="preserve"> Miss. Kate Connolly</v>
      </c>
      <c r="G8" t="s">
        <v>13</v>
      </c>
      <c r="H8">
        <v>30</v>
      </c>
      <c r="I8">
        <v>0</v>
      </c>
      <c r="J8">
        <v>0</v>
      </c>
      <c r="K8">
        <v>330972</v>
      </c>
      <c r="L8" s="1">
        <v>7.6292</v>
      </c>
      <c r="N8" t="s">
        <v>12</v>
      </c>
    </row>
    <row r="9" spans="1:14" x14ac:dyDescent="0.25">
      <c r="A9">
        <v>899</v>
      </c>
      <c r="B9">
        <v>0</v>
      </c>
      <c r="C9">
        <v>2</v>
      </c>
      <c r="D9" t="s">
        <v>204</v>
      </c>
      <c r="E9" t="s">
        <v>205</v>
      </c>
      <c r="F9" t="str">
        <f t="shared" si="0"/>
        <v xml:space="preserve"> Mr. Albert Francis Caldwell</v>
      </c>
      <c r="G9" t="s">
        <v>11</v>
      </c>
      <c r="H9">
        <v>26</v>
      </c>
      <c r="I9">
        <v>1</v>
      </c>
      <c r="J9">
        <v>1</v>
      </c>
      <c r="K9">
        <v>248738</v>
      </c>
      <c r="L9" s="1">
        <v>29</v>
      </c>
      <c r="N9" t="s">
        <v>14</v>
      </c>
    </row>
    <row r="10" spans="1:14" x14ac:dyDescent="0.25">
      <c r="A10">
        <v>900</v>
      </c>
      <c r="B10">
        <v>1</v>
      </c>
      <c r="C10">
        <v>3</v>
      </c>
      <c r="D10" t="s">
        <v>206</v>
      </c>
      <c r="E10" t="s">
        <v>207</v>
      </c>
      <c r="F10" t="str">
        <f t="shared" si="0"/>
        <v xml:space="preserve"> Mrs. Joseph (Sophie Halaut Easu) Abrahim</v>
      </c>
      <c r="G10" t="s">
        <v>13</v>
      </c>
      <c r="H10">
        <v>18</v>
      </c>
      <c r="I10">
        <v>0</v>
      </c>
      <c r="J10">
        <v>0</v>
      </c>
      <c r="K10">
        <v>2657</v>
      </c>
      <c r="L10" s="1">
        <v>7.2291999999999996</v>
      </c>
      <c r="N10" t="s">
        <v>15</v>
      </c>
    </row>
    <row r="11" spans="1:14" x14ac:dyDescent="0.25">
      <c r="A11">
        <v>901</v>
      </c>
      <c r="B11">
        <v>0</v>
      </c>
      <c r="C11">
        <v>3</v>
      </c>
      <c r="D11" t="s">
        <v>208</v>
      </c>
      <c r="E11" t="s">
        <v>209</v>
      </c>
      <c r="F11" t="str">
        <f t="shared" si="0"/>
        <v xml:space="preserve"> Mr. John Samuel Davies</v>
      </c>
      <c r="G11" t="s">
        <v>11</v>
      </c>
      <c r="H11">
        <v>21</v>
      </c>
      <c r="I11">
        <v>2</v>
      </c>
      <c r="J11">
        <v>0</v>
      </c>
      <c r="K11" t="s">
        <v>16</v>
      </c>
      <c r="L11" s="1">
        <v>24.15</v>
      </c>
      <c r="N11" t="s">
        <v>14</v>
      </c>
    </row>
    <row r="12" spans="1:14" x14ac:dyDescent="0.25">
      <c r="A12">
        <v>902</v>
      </c>
      <c r="B12">
        <v>0</v>
      </c>
      <c r="C12">
        <v>3</v>
      </c>
      <c r="D12" t="s">
        <v>210</v>
      </c>
      <c r="E12" t="s">
        <v>211</v>
      </c>
      <c r="F12" t="str">
        <f t="shared" si="0"/>
        <v xml:space="preserve"> Mr. Ylio Ilieff</v>
      </c>
      <c r="G12" t="s">
        <v>11</v>
      </c>
      <c r="H12">
        <v>0</v>
      </c>
      <c r="I12">
        <v>0</v>
      </c>
      <c r="J12">
        <v>0</v>
      </c>
      <c r="K12">
        <v>349220</v>
      </c>
      <c r="L12" s="1">
        <v>7.8958000000000004</v>
      </c>
      <c r="N12" t="s">
        <v>14</v>
      </c>
    </row>
    <row r="13" spans="1:14" x14ac:dyDescent="0.25">
      <c r="A13">
        <v>903</v>
      </c>
      <c r="B13">
        <v>0</v>
      </c>
      <c r="C13">
        <v>1</v>
      </c>
      <c r="D13" t="s">
        <v>212</v>
      </c>
      <c r="E13" t="s">
        <v>213</v>
      </c>
      <c r="F13" t="str">
        <f t="shared" si="0"/>
        <v xml:space="preserve"> Mr. Charles Cresson Jones</v>
      </c>
      <c r="G13" t="s">
        <v>11</v>
      </c>
      <c r="H13">
        <v>46</v>
      </c>
      <c r="I13">
        <v>0</v>
      </c>
      <c r="J13">
        <v>0</v>
      </c>
      <c r="K13">
        <v>694</v>
      </c>
      <c r="L13" s="1">
        <v>26</v>
      </c>
      <c r="N13" t="s">
        <v>14</v>
      </c>
    </row>
    <row r="14" spans="1:14" x14ac:dyDescent="0.25">
      <c r="A14">
        <v>904</v>
      </c>
      <c r="B14">
        <v>1</v>
      </c>
      <c r="C14">
        <v>1</v>
      </c>
      <c r="D14" t="s">
        <v>214</v>
      </c>
      <c r="E14" t="s">
        <v>215</v>
      </c>
      <c r="F14" t="str">
        <f t="shared" si="0"/>
        <v xml:space="preserve"> Mrs. John Pillsbury (Nelle Stevenson) Snyder</v>
      </c>
      <c r="G14" t="s">
        <v>13</v>
      </c>
      <c r="H14">
        <v>23</v>
      </c>
      <c r="I14">
        <v>1</v>
      </c>
      <c r="J14">
        <v>0</v>
      </c>
      <c r="K14">
        <v>21228</v>
      </c>
      <c r="L14" s="1">
        <v>82.2667</v>
      </c>
      <c r="M14" t="s">
        <v>17</v>
      </c>
      <c r="N14" t="s">
        <v>14</v>
      </c>
    </row>
    <row r="15" spans="1:14" x14ac:dyDescent="0.25">
      <c r="A15">
        <v>905</v>
      </c>
      <c r="B15">
        <v>0</v>
      </c>
      <c r="C15">
        <v>2</v>
      </c>
      <c r="D15" t="s">
        <v>216</v>
      </c>
      <c r="E15" t="s">
        <v>217</v>
      </c>
      <c r="F15" t="str">
        <f t="shared" si="0"/>
        <v xml:space="preserve"> Mr. Benjamin Howard</v>
      </c>
      <c r="G15" t="s">
        <v>11</v>
      </c>
      <c r="H15">
        <v>63</v>
      </c>
      <c r="I15">
        <v>1</v>
      </c>
      <c r="J15">
        <v>0</v>
      </c>
      <c r="K15">
        <v>24065</v>
      </c>
      <c r="L15" s="1">
        <v>26</v>
      </c>
      <c r="N15" t="s">
        <v>14</v>
      </c>
    </row>
    <row r="16" spans="1:14" x14ac:dyDescent="0.25">
      <c r="A16">
        <v>906</v>
      </c>
      <c r="B16">
        <v>1</v>
      </c>
      <c r="C16">
        <v>1</v>
      </c>
      <c r="D16" t="s">
        <v>218</v>
      </c>
      <c r="E16" t="s">
        <v>219</v>
      </c>
      <c r="F16" t="str">
        <f t="shared" si="0"/>
        <v xml:space="preserve"> Mrs. Herbert Fuller (Carrie Constance Toogood) Chaffee</v>
      </c>
      <c r="G16" t="s">
        <v>13</v>
      </c>
      <c r="H16">
        <v>47</v>
      </c>
      <c r="I16">
        <v>1</v>
      </c>
      <c r="J16">
        <v>0</v>
      </c>
      <c r="K16" t="s">
        <v>18</v>
      </c>
      <c r="L16" s="1">
        <v>61.174999999999997</v>
      </c>
      <c r="M16" t="s">
        <v>19</v>
      </c>
      <c r="N16" t="s">
        <v>14</v>
      </c>
    </row>
    <row r="17" spans="1:14" x14ac:dyDescent="0.25">
      <c r="A17">
        <v>907</v>
      </c>
      <c r="B17">
        <v>1</v>
      </c>
      <c r="C17">
        <v>2</v>
      </c>
      <c r="D17" t="s">
        <v>220</v>
      </c>
      <c r="E17" t="s">
        <v>221</v>
      </c>
      <c r="F17" t="str">
        <f t="shared" si="0"/>
        <v xml:space="preserve"> Mrs. Sebastiano (Argenia Genovesi) del Carlo</v>
      </c>
      <c r="G17" t="s">
        <v>13</v>
      </c>
      <c r="H17">
        <v>24</v>
      </c>
      <c r="I17">
        <v>1</v>
      </c>
      <c r="J17">
        <v>0</v>
      </c>
      <c r="K17" t="s">
        <v>20</v>
      </c>
      <c r="L17" s="1">
        <v>27.720800000000001</v>
      </c>
      <c r="N17" t="s">
        <v>15</v>
      </c>
    </row>
    <row r="18" spans="1:14" x14ac:dyDescent="0.25">
      <c r="A18">
        <v>908</v>
      </c>
      <c r="B18">
        <v>0</v>
      </c>
      <c r="C18">
        <v>2</v>
      </c>
      <c r="D18" t="s">
        <v>222</v>
      </c>
      <c r="E18" t="s">
        <v>223</v>
      </c>
      <c r="F18" t="str">
        <f t="shared" si="0"/>
        <v xml:space="preserve"> Mr. Daniel Keane</v>
      </c>
      <c r="G18" t="s">
        <v>11</v>
      </c>
      <c r="H18">
        <v>35</v>
      </c>
      <c r="I18">
        <v>0</v>
      </c>
      <c r="J18">
        <v>0</v>
      </c>
      <c r="K18">
        <v>233734</v>
      </c>
      <c r="L18" s="1">
        <v>12.35</v>
      </c>
      <c r="N18" t="s">
        <v>12</v>
      </c>
    </row>
    <row r="19" spans="1:14" x14ac:dyDescent="0.25">
      <c r="A19">
        <v>909</v>
      </c>
      <c r="B19">
        <v>0</v>
      </c>
      <c r="C19">
        <v>3</v>
      </c>
      <c r="D19" t="s">
        <v>224</v>
      </c>
      <c r="E19" t="s">
        <v>225</v>
      </c>
      <c r="F19" t="str">
        <f t="shared" si="0"/>
        <v xml:space="preserve"> Mr. Gerios Assaf</v>
      </c>
      <c r="G19" t="s">
        <v>11</v>
      </c>
      <c r="H19">
        <v>21</v>
      </c>
      <c r="I19">
        <v>0</v>
      </c>
      <c r="J19">
        <v>0</v>
      </c>
      <c r="K19">
        <v>2692</v>
      </c>
      <c r="L19" s="1">
        <v>7.2249999999999996</v>
      </c>
      <c r="N19" t="s">
        <v>15</v>
      </c>
    </row>
    <row r="20" spans="1:14" x14ac:dyDescent="0.25">
      <c r="A20">
        <v>910</v>
      </c>
      <c r="B20">
        <v>1</v>
      </c>
      <c r="C20">
        <v>3</v>
      </c>
      <c r="D20" t="s">
        <v>226</v>
      </c>
      <c r="E20" t="s">
        <v>227</v>
      </c>
      <c r="F20" t="str">
        <f t="shared" si="0"/>
        <v xml:space="preserve"> Miss. Ida Livija Ilmakangas</v>
      </c>
      <c r="G20" t="s">
        <v>13</v>
      </c>
      <c r="H20">
        <v>27</v>
      </c>
      <c r="I20">
        <v>1</v>
      </c>
      <c r="J20">
        <v>0</v>
      </c>
      <c r="K20" t="s">
        <v>21</v>
      </c>
      <c r="L20" s="1">
        <v>7.9249999999999998</v>
      </c>
      <c r="N20" t="s">
        <v>14</v>
      </c>
    </row>
    <row r="21" spans="1:14" x14ac:dyDescent="0.25">
      <c r="A21">
        <v>911</v>
      </c>
      <c r="B21">
        <v>1</v>
      </c>
      <c r="C21">
        <v>3</v>
      </c>
      <c r="D21" t="s">
        <v>228</v>
      </c>
      <c r="E21" t="s">
        <v>229</v>
      </c>
      <c r="F21" t="str">
        <f t="shared" si="0"/>
        <v xml:space="preserve"> Mrs. Mariana (Miriam")" Assaf Khalil</v>
      </c>
      <c r="G21" t="s">
        <v>13</v>
      </c>
      <c r="H21">
        <v>45</v>
      </c>
      <c r="I21">
        <v>0</v>
      </c>
      <c r="J21">
        <v>0</v>
      </c>
      <c r="K21">
        <v>2696</v>
      </c>
      <c r="L21" s="1">
        <v>7.2249999999999996</v>
      </c>
      <c r="N21" t="s">
        <v>15</v>
      </c>
    </row>
    <row r="22" spans="1:14" x14ac:dyDescent="0.25">
      <c r="A22">
        <v>912</v>
      </c>
      <c r="B22">
        <v>0</v>
      </c>
      <c r="C22">
        <v>1</v>
      </c>
      <c r="D22" t="s">
        <v>230</v>
      </c>
      <c r="E22" t="s">
        <v>231</v>
      </c>
      <c r="F22" t="str">
        <f t="shared" si="0"/>
        <v xml:space="preserve"> Mr. Martin Rothschild</v>
      </c>
      <c r="G22" t="s">
        <v>11</v>
      </c>
      <c r="H22">
        <v>55</v>
      </c>
      <c r="I22">
        <v>1</v>
      </c>
      <c r="J22">
        <v>0</v>
      </c>
      <c r="K22" t="s">
        <v>22</v>
      </c>
      <c r="L22" s="1">
        <v>59.4</v>
      </c>
      <c r="N22" t="s">
        <v>15</v>
      </c>
    </row>
    <row r="23" spans="1:14" x14ac:dyDescent="0.25">
      <c r="A23">
        <v>913</v>
      </c>
      <c r="B23">
        <v>0</v>
      </c>
      <c r="C23">
        <v>3</v>
      </c>
      <c r="D23" t="s">
        <v>232</v>
      </c>
      <c r="E23" t="s">
        <v>233</v>
      </c>
      <c r="F23" t="str">
        <f t="shared" si="0"/>
        <v xml:space="preserve"> Master. Artur Karl Olsen</v>
      </c>
      <c r="G23" t="s">
        <v>11</v>
      </c>
      <c r="H23">
        <v>9</v>
      </c>
      <c r="I23">
        <v>0</v>
      </c>
      <c r="J23">
        <v>1</v>
      </c>
      <c r="K23" t="s">
        <v>23</v>
      </c>
      <c r="L23" s="1">
        <v>3.1707999999999998</v>
      </c>
      <c r="N23" t="s">
        <v>14</v>
      </c>
    </row>
    <row r="24" spans="1:14" x14ac:dyDescent="0.25">
      <c r="A24">
        <v>914</v>
      </c>
      <c r="B24">
        <v>1</v>
      </c>
      <c r="C24">
        <v>1</v>
      </c>
      <c r="D24" t="s">
        <v>234</v>
      </c>
      <c r="E24" t="s">
        <v>235</v>
      </c>
      <c r="F24" t="str">
        <f t="shared" si="0"/>
        <v xml:space="preserve"> Mrs. Alfred (Antoinette) Flegenheim</v>
      </c>
      <c r="G24" t="s">
        <v>13</v>
      </c>
      <c r="H24">
        <v>0</v>
      </c>
      <c r="I24">
        <v>0</v>
      </c>
      <c r="J24">
        <v>0</v>
      </c>
      <c r="K24" t="s">
        <v>24</v>
      </c>
      <c r="L24" s="1">
        <v>31.683299999999999</v>
      </c>
      <c r="N24" t="s">
        <v>14</v>
      </c>
    </row>
    <row r="25" spans="1:14" x14ac:dyDescent="0.25">
      <c r="A25">
        <v>915</v>
      </c>
      <c r="B25">
        <v>0</v>
      </c>
      <c r="C25">
        <v>1</v>
      </c>
      <c r="D25" t="s">
        <v>236</v>
      </c>
      <c r="E25" t="s">
        <v>237</v>
      </c>
      <c r="F25" t="str">
        <f t="shared" si="0"/>
        <v xml:space="preserve"> Mr. Richard Norris II Williams</v>
      </c>
      <c r="G25" t="s">
        <v>11</v>
      </c>
      <c r="H25">
        <v>21</v>
      </c>
      <c r="I25">
        <v>0</v>
      </c>
      <c r="J25">
        <v>1</v>
      </c>
      <c r="K25" t="s">
        <v>25</v>
      </c>
      <c r="L25" s="1">
        <v>61.379199999999997</v>
      </c>
      <c r="N25" t="s">
        <v>15</v>
      </c>
    </row>
    <row r="26" spans="1:14" x14ac:dyDescent="0.25">
      <c r="A26">
        <v>916</v>
      </c>
      <c r="B26">
        <v>1</v>
      </c>
      <c r="C26">
        <v>1</v>
      </c>
      <c r="D26" t="s">
        <v>238</v>
      </c>
      <c r="E26" t="s">
        <v>239</v>
      </c>
      <c r="F26" t="str">
        <f t="shared" si="0"/>
        <v xml:space="preserve"> Mrs. Arthur Larned (Emily Maria Borie) Ryerson</v>
      </c>
      <c r="G26" t="s">
        <v>13</v>
      </c>
      <c r="H26">
        <v>48</v>
      </c>
      <c r="I26">
        <v>1</v>
      </c>
      <c r="J26">
        <v>3</v>
      </c>
      <c r="K26" t="s">
        <v>26</v>
      </c>
      <c r="L26" s="1">
        <v>262.375</v>
      </c>
      <c r="M26" t="s">
        <v>27</v>
      </c>
      <c r="N26" t="s">
        <v>15</v>
      </c>
    </row>
    <row r="27" spans="1:14" x14ac:dyDescent="0.25">
      <c r="A27">
        <v>917</v>
      </c>
      <c r="B27">
        <v>0</v>
      </c>
      <c r="C27">
        <v>3</v>
      </c>
      <c r="D27" t="s">
        <v>240</v>
      </c>
      <c r="E27" t="s">
        <v>241</v>
      </c>
      <c r="F27" t="str">
        <f t="shared" si="0"/>
        <v xml:space="preserve"> Mr. Alexander A Robins</v>
      </c>
      <c r="G27" t="s">
        <v>11</v>
      </c>
      <c r="H27">
        <v>50</v>
      </c>
      <c r="I27">
        <v>1</v>
      </c>
      <c r="J27">
        <v>0</v>
      </c>
      <c r="K27" t="s">
        <v>28</v>
      </c>
      <c r="L27" s="1">
        <v>14.5</v>
      </c>
      <c r="N27" t="s">
        <v>14</v>
      </c>
    </row>
    <row r="28" spans="1:14" x14ac:dyDescent="0.25">
      <c r="A28">
        <v>918</v>
      </c>
      <c r="B28">
        <v>1</v>
      </c>
      <c r="C28">
        <v>1</v>
      </c>
      <c r="D28" t="s">
        <v>242</v>
      </c>
      <c r="E28" t="s">
        <v>243</v>
      </c>
      <c r="F28" t="str">
        <f t="shared" si="0"/>
        <v xml:space="preserve"> Miss. Helene Ragnhild Ostby</v>
      </c>
      <c r="G28" t="s">
        <v>13</v>
      </c>
      <c r="H28">
        <v>22</v>
      </c>
      <c r="I28">
        <v>0</v>
      </c>
      <c r="J28">
        <v>1</v>
      </c>
      <c r="K28">
        <v>113509</v>
      </c>
      <c r="L28" s="1">
        <v>61.979199999999999</v>
      </c>
      <c r="M28" t="s">
        <v>29</v>
      </c>
      <c r="N28" t="s">
        <v>15</v>
      </c>
    </row>
    <row r="29" spans="1:14" x14ac:dyDescent="0.25">
      <c r="A29">
        <v>919</v>
      </c>
      <c r="B29">
        <v>0</v>
      </c>
      <c r="C29">
        <v>3</v>
      </c>
      <c r="D29" t="s">
        <v>244</v>
      </c>
      <c r="E29" t="s">
        <v>245</v>
      </c>
      <c r="F29" t="str">
        <f t="shared" si="0"/>
        <v xml:space="preserve"> Mr. Shedid Daher</v>
      </c>
      <c r="G29" t="s">
        <v>11</v>
      </c>
      <c r="H29">
        <v>22</v>
      </c>
      <c r="I29">
        <v>0</v>
      </c>
      <c r="J29">
        <v>0</v>
      </c>
      <c r="K29">
        <v>2698</v>
      </c>
      <c r="L29" s="1">
        <v>7.2249999999999996</v>
      </c>
      <c r="N29" t="s">
        <v>15</v>
      </c>
    </row>
    <row r="30" spans="1:14" x14ac:dyDescent="0.25">
      <c r="A30">
        <v>920</v>
      </c>
      <c r="B30">
        <v>0</v>
      </c>
      <c r="C30">
        <v>1</v>
      </c>
      <c r="D30" t="s">
        <v>246</v>
      </c>
      <c r="E30" t="s">
        <v>247</v>
      </c>
      <c r="F30" t="str">
        <f t="shared" si="0"/>
        <v xml:space="preserve"> Mr. John Bertram Brady</v>
      </c>
      <c r="G30" t="s">
        <v>11</v>
      </c>
      <c r="H30">
        <v>41</v>
      </c>
      <c r="I30">
        <v>0</v>
      </c>
      <c r="J30">
        <v>0</v>
      </c>
      <c r="K30">
        <v>113054</v>
      </c>
      <c r="L30" s="1">
        <v>30.5</v>
      </c>
      <c r="M30" t="s">
        <v>30</v>
      </c>
      <c r="N30" t="s">
        <v>14</v>
      </c>
    </row>
    <row r="31" spans="1:14" x14ac:dyDescent="0.25">
      <c r="A31">
        <v>921</v>
      </c>
      <c r="B31">
        <v>0</v>
      </c>
      <c r="C31">
        <v>3</v>
      </c>
      <c r="D31" t="s">
        <v>248</v>
      </c>
      <c r="E31" t="s">
        <v>249</v>
      </c>
      <c r="F31" t="str">
        <f t="shared" si="0"/>
        <v xml:space="preserve"> Mr. Elias Samaan</v>
      </c>
      <c r="G31" t="s">
        <v>11</v>
      </c>
      <c r="H31">
        <v>0</v>
      </c>
      <c r="I31">
        <v>2</v>
      </c>
      <c r="J31">
        <v>0</v>
      </c>
      <c r="K31">
        <v>2662</v>
      </c>
      <c r="L31" s="1">
        <v>21.679200000000002</v>
      </c>
      <c r="N31" t="s">
        <v>15</v>
      </c>
    </row>
    <row r="32" spans="1:14" x14ac:dyDescent="0.25">
      <c r="A32">
        <v>922</v>
      </c>
      <c r="B32">
        <v>0</v>
      </c>
      <c r="C32">
        <v>2</v>
      </c>
      <c r="D32" t="s">
        <v>250</v>
      </c>
      <c r="E32" t="s">
        <v>251</v>
      </c>
      <c r="F32" t="str">
        <f t="shared" si="0"/>
        <v xml:space="preserve"> Mr. Charles Alexander Louch</v>
      </c>
      <c r="G32" t="s">
        <v>11</v>
      </c>
      <c r="H32">
        <v>50</v>
      </c>
      <c r="I32">
        <v>1</v>
      </c>
      <c r="J32">
        <v>0</v>
      </c>
      <c r="K32" t="s">
        <v>31</v>
      </c>
      <c r="L32" s="1">
        <v>26</v>
      </c>
      <c r="N32" t="s">
        <v>14</v>
      </c>
    </row>
    <row r="33" spans="1:14" x14ac:dyDescent="0.25">
      <c r="A33">
        <v>923</v>
      </c>
      <c r="B33">
        <v>0</v>
      </c>
      <c r="C33">
        <v>2</v>
      </c>
      <c r="D33" t="s">
        <v>252</v>
      </c>
      <c r="E33" t="s">
        <v>253</v>
      </c>
      <c r="F33" t="str">
        <f t="shared" si="0"/>
        <v xml:space="preserve"> Mr. Clifford Thomas Jefferys</v>
      </c>
      <c r="G33" t="s">
        <v>11</v>
      </c>
      <c r="H33">
        <v>24</v>
      </c>
      <c r="I33">
        <v>2</v>
      </c>
      <c r="J33">
        <v>0</v>
      </c>
      <c r="K33" t="s">
        <v>32</v>
      </c>
      <c r="L33" s="1">
        <v>31.5</v>
      </c>
      <c r="N33" t="s">
        <v>14</v>
      </c>
    </row>
    <row r="34" spans="1:14" x14ac:dyDescent="0.25">
      <c r="A34">
        <v>924</v>
      </c>
      <c r="B34">
        <v>1</v>
      </c>
      <c r="C34">
        <v>3</v>
      </c>
      <c r="D34" t="s">
        <v>254</v>
      </c>
      <c r="E34" t="s">
        <v>255</v>
      </c>
      <c r="F34" t="str">
        <f t="shared" si="0"/>
        <v xml:space="preserve"> Mrs. Bertram (Eva Georgetta Light) Dean</v>
      </c>
      <c r="G34" t="s">
        <v>13</v>
      </c>
      <c r="H34">
        <v>33</v>
      </c>
      <c r="I34">
        <v>1</v>
      </c>
      <c r="J34">
        <v>2</v>
      </c>
      <c r="K34" t="s">
        <v>33</v>
      </c>
      <c r="L34" s="1">
        <v>20.574999999999999</v>
      </c>
      <c r="N34" t="s">
        <v>14</v>
      </c>
    </row>
    <row r="35" spans="1:14" x14ac:dyDescent="0.25">
      <c r="A35">
        <v>925</v>
      </c>
      <c r="B35">
        <v>1</v>
      </c>
      <c r="C35">
        <v>3</v>
      </c>
      <c r="D35" t="s">
        <v>256</v>
      </c>
      <c r="E35" t="s">
        <v>257</v>
      </c>
      <c r="F35" t="str">
        <f t="shared" si="0"/>
        <v xml:space="preserve"> Mrs. Andrew G (Elizabeth Lily" Watson)" Johnston</v>
      </c>
      <c r="G35" t="s">
        <v>13</v>
      </c>
      <c r="H35">
        <v>0</v>
      </c>
      <c r="I35">
        <v>1</v>
      </c>
      <c r="J35">
        <v>2</v>
      </c>
      <c r="K35" t="s">
        <v>34</v>
      </c>
      <c r="L35" s="1">
        <v>23.45</v>
      </c>
      <c r="N35" t="s">
        <v>14</v>
      </c>
    </row>
    <row r="36" spans="1:14" x14ac:dyDescent="0.25">
      <c r="A36">
        <v>926</v>
      </c>
      <c r="B36">
        <v>0</v>
      </c>
      <c r="C36">
        <v>1</v>
      </c>
      <c r="D36" t="s">
        <v>258</v>
      </c>
      <c r="E36" t="s">
        <v>259</v>
      </c>
      <c r="F36" t="str">
        <f t="shared" si="0"/>
        <v xml:space="preserve"> Mr. Philipp Edmund Mock</v>
      </c>
      <c r="G36" t="s">
        <v>11</v>
      </c>
      <c r="H36">
        <v>30</v>
      </c>
      <c r="I36">
        <v>1</v>
      </c>
      <c r="J36">
        <v>0</v>
      </c>
      <c r="K36">
        <v>13236</v>
      </c>
      <c r="L36" s="1">
        <v>57.75</v>
      </c>
      <c r="M36" t="s">
        <v>35</v>
      </c>
      <c r="N36" t="s">
        <v>15</v>
      </c>
    </row>
    <row r="37" spans="1:14" x14ac:dyDescent="0.25">
      <c r="A37">
        <v>927</v>
      </c>
      <c r="B37">
        <v>0</v>
      </c>
      <c r="C37">
        <v>3</v>
      </c>
      <c r="D37" t="s">
        <v>260</v>
      </c>
      <c r="E37" t="s">
        <v>261</v>
      </c>
      <c r="F37" t="str">
        <f t="shared" si="0"/>
        <v xml:space="preserve"> Mr. Vassilios (Catavelas Vassilios")" Katavelas</v>
      </c>
      <c r="G37" t="s">
        <v>11</v>
      </c>
      <c r="H37">
        <v>18</v>
      </c>
      <c r="I37">
        <v>0</v>
      </c>
      <c r="J37">
        <v>0</v>
      </c>
      <c r="K37">
        <v>2682</v>
      </c>
      <c r="L37" s="1">
        <v>7.2291999999999996</v>
      </c>
      <c r="N37" t="s">
        <v>15</v>
      </c>
    </row>
    <row r="38" spans="1:14" x14ac:dyDescent="0.25">
      <c r="A38">
        <v>928</v>
      </c>
      <c r="B38">
        <v>1</v>
      </c>
      <c r="C38">
        <v>3</v>
      </c>
      <c r="D38" t="s">
        <v>262</v>
      </c>
      <c r="E38" t="s">
        <v>263</v>
      </c>
      <c r="F38" t="str">
        <f t="shared" si="0"/>
        <v xml:space="preserve"> Miss. Sarah A Roth</v>
      </c>
      <c r="G38" t="s">
        <v>13</v>
      </c>
      <c r="H38">
        <v>0</v>
      </c>
      <c r="I38">
        <v>0</v>
      </c>
      <c r="J38">
        <v>0</v>
      </c>
      <c r="K38">
        <v>342712</v>
      </c>
      <c r="L38" s="1">
        <v>8.0500000000000007</v>
      </c>
      <c r="N38" t="s">
        <v>14</v>
      </c>
    </row>
    <row r="39" spans="1:14" x14ac:dyDescent="0.25">
      <c r="A39">
        <v>929</v>
      </c>
      <c r="B39">
        <v>1</v>
      </c>
      <c r="C39">
        <v>3</v>
      </c>
      <c r="D39" t="s">
        <v>264</v>
      </c>
      <c r="E39" t="s">
        <v>265</v>
      </c>
      <c r="F39" t="str">
        <f t="shared" si="0"/>
        <v xml:space="preserve"> Miss. Manda Cacic</v>
      </c>
      <c r="G39" t="s">
        <v>13</v>
      </c>
      <c r="H39">
        <v>21</v>
      </c>
      <c r="I39">
        <v>0</v>
      </c>
      <c r="J39">
        <v>0</v>
      </c>
      <c r="K39">
        <v>315087</v>
      </c>
      <c r="L39" s="1">
        <v>8.6624999999999996</v>
      </c>
      <c r="N39" t="s">
        <v>14</v>
      </c>
    </row>
    <row r="40" spans="1:14" x14ac:dyDescent="0.25">
      <c r="A40">
        <v>930</v>
      </c>
      <c r="B40">
        <v>0</v>
      </c>
      <c r="C40">
        <v>3</v>
      </c>
      <c r="D40" t="s">
        <v>266</v>
      </c>
      <c r="E40" t="s">
        <v>267</v>
      </c>
      <c r="F40" t="str">
        <f t="shared" si="0"/>
        <v xml:space="preserve"> Mr. Julius Sap</v>
      </c>
      <c r="G40" t="s">
        <v>11</v>
      </c>
      <c r="H40">
        <v>25</v>
      </c>
      <c r="I40">
        <v>0</v>
      </c>
      <c r="J40">
        <v>0</v>
      </c>
      <c r="K40">
        <v>345768</v>
      </c>
      <c r="L40" s="1">
        <v>9.5</v>
      </c>
      <c r="N40" t="s">
        <v>14</v>
      </c>
    </row>
    <row r="41" spans="1:14" x14ac:dyDescent="0.25">
      <c r="A41">
        <v>931</v>
      </c>
      <c r="B41">
        <v>0</v>
      </c>
      <c r="C41">
        <v>3</v>
      </c>
      <c r="D41" t="s">
        <v>268</v>
      </c>
      <c r="E41" t="s">
        <v>269</v>
      </c>
      <c r="F41" t="str">
        <f t="shared" si="0"/>
        <v xml:space="preserve"> Mr. Ling Hee</v>
      </c>
      <c r="G41" t="s">
        <v>11</v>
      </c>
      <c r="H41">
        <v>0</v>
      </c>
      <c r="I41">
        <v>0</v>
      </c>
      <c r="J41">
        <v>0</v>
      </c>
      <c r="K41">
        <v>1601</v>
      </c>
      <c r="L41" s="1">
        <v>56.495800000000003</v>
      </c>
      <c r="N41" t="s">
        <v>14</v>
      </c>
    </row>
    <row r="42" spans="1:14" x14ac:dyDescent="0.25">
      <c r="A42">
        <v>932</v>
      </c>
      <c r="B42">
        <v>0</v>
      </c>
      <c r="C42">
        <v>3</v>
      </c>
      <c r="D42" t="s">
        <v>270</v>
      </c>
      <c r="E42" t="s">
        <v>271</v>
      </c>
      <c r="F42" t="str">
        <f t="shared" si="0"/>
        <v xml:space="preserve"> Mr. Franz Karun</v>
      </c>
      <c r="G42" t="s">
        <v>11</v>
      </c>
      <c r="H42">
        <v>39</v>
      </c>
      <c r="I42">
        <v>0</v>
      </c>
      <c r="J42">
        <v>1</v>
      </c>
      <c r="K42">
        <v>349256</v>
      </c>
      <c r="L42" s="1">
        <v>13.416700000000001</v>
      </c>
      <c r="N42" t="s">
        <v>15</v>
      </c>
    </row>
    <row r="43" spans="1:14" x14ac:dyDescent="0.25">
      <c r="A43">
        <v>933</v>
      </c>
      <c r="B43">
        <v>0</v>
      </c>
      <c r="C43">
        <v>1</v>
      </c>
      <c r="D43" t="s">
        <v>272</v>
      </c>
      <c r="E43" t="s">
        <v>273</v>
      </c>
      <c r="F43" t="str">
        <f t="shared" si="0"/>
        <v xml:space="preserve"> Mr. Thomas Parham Franklin</v>
      </c>
      <c r="G43" t="s">
        <v>11</v>
      </c>
      <c r="H43">
        <v>0</v>
      </c>
      <c r="I43">
        <v>0</v>
      </c>
      <c r="J43">
        <v>0</v>
      </c>
      <c r="K43">
        <v>113778</v>
      </c>
      <c r="L43" s="1">
        <v>26.55</v>
      </c>
      <c r="M43" t="s">
        <v>36</v>
      </c>
      <c r="N43" t="s">
        <v>14</v>
      </c>
    </row>
    <row r="44" spans="1:14" x14ac:dyDescent="0.25">
      <c r="A44">
        <v>934</v>
      </c>
      <c r="B44">
        <v>0</v>
      </c>
      <c r="C44">
        <v>3</v>
      </c>
      <c r="D44" t="s">
        <v>274</v>
      </c>
      <c r="E44" t="s">
        <v>275</v>
      </c>
      <c r="F44" t="str">
        <f t="shared" si="0"/>
        <v xml:space="preserve"> Mr. Nathan Goldsmith</v>
      </c>
      <c r="G44" t="s">
        <v>11</v>
      </c>
      <c r="H44">
        <v>41</v>
      </c>
      <c r="I44">
        <v>0</v>
      </c>
      <c r="J44">
        <v>0</v>
      </c>
      <c r="K44" t="s">
        <v>37</v>
      </c>
      <c r="L44" s="1">
        <v>7.85</v>
      </c>
      <c r="N44" t="s">
        <v>14</v>
      </c>
    </row>
    <row r="45" spans="1:14" x14ac:dyDescent="0.25">
      <c r="A45">
        <v>935</v>
      </c>
      <c r="B45">
        <v>1</v>
      </c>
      <c r="C45">
        <v>2</v>
      </c>
      <c r="D45" t="s">
        <v>276</v>
      </c>
      <c r="E45" t="s">
        <v>277</v>
      </c>
      <c r="F45" t="str">
        <f t="shared" si="0"/>
        <v xml:space="preserve"> Mrs. Walter H (Irene Colvin) Corbett</v>
      </c>
      <c r="G45" t="s">
        <v>13</v>
      </c>
      <c r="H45">
        <v>30</v>
      </c>
      <c r="I45">
        <v>0</v>
      </c>
      <c r="J45">
        <v>0</v>
      </c>
      <c r="K45">
        <v>237249</v>
      </c>
      <c r="L45" s="1">
        <v>13</v>
      </c>
      <c r="N45" t="s">
        <v>14</v>
      </c>
    </row>
    <row r="46" spans="1:14" x14ac:dyDescent="0.25">
      <c r="A46">
        <v>936</v>
      </c>
      <c r="B46">
        <v>1</v>
      </c>
      <c r="C46">
        <v>1</v>
      </c>
      <c r="D46" t="s">
        <v>278</v>
      </c>
      <c r="E46" t="s">
        <v>279</v>
      </c>
      <c r="F46" t="str">
        <f t="shared" si="0"/>
        <v xml:space="preserve"> Mrs. Edwin Nelson Jr (Gertrude Parsons) Kimball</v>
      </c>
      <c r="G46" t="s">
        <v>13</v>
      </c>
      <c r="H46">
        <v>45</v>
      </c>
      <c r="I46">
        <v>1</v>
      </c>
      <c r="J46">
        <v>0</v>
      </c>
      <c r="K46">
        <v>11753</v>
      </c>
      <c r="L46" s="1">
        <v>52.554200000000002</v>
      </c>
      <c r="M46" t="s">
        <v>38</v>
      </c>
      <c r="N46" t="s">
        <v>14</v>
      </c>
    </row>
    <row r="47" spans="1:14" x14ac:dyDescent="0.25">
      <c r="A47">
        <v>937</v>
      </c>
      <c r="B47">
        <v>0</v>
      </c>
      <c r="C47">
        <v>3</v>
      </c>
      <c r="D47" t="s">
        <v>280</v>
      </c>
      <c r="E47" t="s">
        <v>281</v>
      </c>
      <c r="F47" t="str">
        <f t="shared" si="0"/>
        <v xml:space="preserve"> Mr. Nikolai Johannes Peltomaki</v>
      </c>
      <c r="G47" t="s">
        <v>11</v>
      </c>
      <c r="H47">
        <v>25</v>
      </c>
      <c r="I47">
        <v>0</v>
      </c>
      <c r="J47">
        <v>0</v>
      </c>
      <c r="K47" t="s">
        <v>39</v>
      </c>
      <c r="L47" s="1">
        <v>7.9249999999999998</v>
      </c>
      <c r="N47" t="s">
        <v>14</v>
      </c>
    </row>
    <row r="48" spans="1:14" x14ac:dyDescent="0.25">
      <c r="A48">
        <v>938</v>
      </c>
      <c r="B48">
        <v>0</v>
      </c>
      <c r="C48">
        <v>1</v>
      </c>
      <c r="D48" t="s">
        <v>282</v>
      </c>
      <c r="E48" t="s">
        <v>283</v>
      </c>
      <c r="F48" t="str">
        <f t="shared" si="0"/>
        <v xml:space="preserve"> Mr. Paul Romaine Chevre</v>
      </c>
      <c r="G48" t="s">
        <v>11</v>
      </c>
      <c r="H48">
        <v>45</v>
      </c>
      <c r="I48">
        <v>0</v>
      </c>
      <c r="J48">
        <v>0</v>
      </c>
      <c r="K48" t="s">
        <v>40</v>
      </c>
      <c r="L48" s="1">
        <v>29.7</v>
      </c>
      <c r="M48" t="s">
        <v>41</v>
      </c>
      <c r="N48" t="s">
        <v>15</v>
      </c>
    </row>
    <row r="49" spans="1:14" x14ac:dyDescent="0.25">
      <c r="A49">
        <v>939</v>
      </c>
      <c r="B49">
        <v>0</v>
      </c>
      <c r="C49">
        <v>3</v>
      </c>
      <c r="D49" t="s">
        <v>284</v>
      </c>
      <c r="E49" t="s">
        <v>285</v>
      </c>
      <c r="F49" t="str">
        <f t="shared" si="0"/>
        <v xml:space="preserve"> Mr. Patrick Shaughnessy</v>
      </c>
      <c r="G49" t="s">
        <v>11</v>
      </c>
      <c r="H49">
        <v>0</v>
      </c>
      <c r="I49">
        <v>0</v>
      </c>
      <c r="J49">
        <v>0</v>
      </c>
      <c r="K49">
        <v>370374</v>
      </c>
      <c r="L49" s="1">
        <v>7.75</v>
      </c>
      <c r="N49" t="s">
        <v>12</v>
      </c>
    </row>
    <row r="50" spans="1:14" x14ac:dyDescent="0.25">
      <c r="A50">
        <v>940</v>
      </c>
      <c r="B50">
        <v>1</v>
      </c>
      <c r="C50">
        <v>1</v>
      </c>
      <c r="D50" t="s">
        <v>286</v>
      </c>
      <c r="E50" t="s">
        <v>287</v>
      </c>
      <c r="F50" t="str">
        <f t="shared" si="0"/>
        <v xml:space="preserve"> Mrs. William Robert (Emma Eliza Ward) Bucknell</v>
      </c>
      <c r="G50" t="s">
        <v>13</v>
      </c>
      <c r="H50">
        <v>60</v>
      </c>
      <c r="I50">
        <v>0</v>
      </c>
      <c r="J50">
        <v>0</v>
      </c>
      <c r="K50">
        <v>11813</v>
      </c>
      <c r="L50" s="1">
        <v>76.291700000000006</v>
      </c>
      <c r="M50" t="s">
        <v>42</v>
      </c>
      <c r="N50" t="s">
        <v>15</v>
      </c>
    </row>
    <row r="51" spans="1:14" x14ac:dyDescent="0.25">
      <c r="A51">
        <v>941</v>
      </c>
      <c r="B51">
        <v>1</v>
      </c>
      <c r="C51">
        <v>3</v>
      </c>
      <c r="D51" t="s">
        <v>288</v>
      </c>
      <c r="E51" t="s">
        <v>289</v>
      </c>
      <c r="F51" t="str">
        <f t="shared" si="0"/>
        <v xml:space="preserve"> Mrs. William (Winnie Minnie" Treanor)" Coutts</v>
      </c>
      <c r="G51" t="s">
        <v>13</v>
      </c>
      <c r="H51">
        <v>36</v>
      </c>
      <c r="I51">
        <v>0</v>
      </c>
      <c r="J51">
        <v>2</v>
      </c>
      <c r="K51" t="s">
        <v>43</v>
      </c>
      <c r="L51" s="1">
        <v>15.9</v>
      </c>
      <c r="N51" t="s">
        <v>14</v>
      </c>
    </row>
    <row r="52" spans="1:14" x14ac:dyDescent="0.25">
      <c r="A52">
        <v>942</v>
      </c>
      <c r="B52">
        <v>0</v>
      </c>
      <c r="C52">
        <v>1</v>
      </c>
      <c r="D52" t="s">
        <v>290</v>
      </c>
      <c r="E52" t="s">
        <v>291</v>
      </c>
      <c r="F52" t="str">
        <f t="shared" si="0"/>
        <v xml:space="preserve"> Mr. Lucien Philip Smith</v>
      </c>
      <c r="G52" t="s">
        <v>11</v>
      </c>
      <c r="H52">
        <v>24</v>
      </c>
      <c r="I52">
        <v>1</v>
      </c>
      <c r="J52">
        <v>0</v>
      </c>
      <c r="K52">
        <v>13695</v>
      </c>
      <c r="L52" s="1">
        <v>60</v>
      </c>
      <c r="M52" t="s">
        <v>44</v>
      </c>
      <c r="N52" t="s">
        <v>14</v>
      </c>
    </row>
    <row r="53" spans="1:14" x14ac:dyDescent="0.25">
      <c r="A53">
        <v>943</v>
      </c>
      <c r="B53">
        <v>0</v>
      </c>
      <c r="C53">
        <v>2</v>
      </c>
      <c r="D53" t="s">
        <v>292</v>
      </c>
      <c r="E53" t="s">
        <v>271</v>
      </c>
      <c r="F53" t="str">
        <f t="shared" si="0"/>
        <v xml:space="preserve"> Mr. Franz Pulbaum</v>
      </c>
      <c r="G53" t="s">
        <v>11</v>
      </c>
      <c r="H53">
        <v>27</v>
      </c>
      <c r="I53">
        <v>0</v>
      </c>
      <c r="J53">
        <v>0</v>
      </c>
      <c r="K53" t="s">
        <v>45</v>
      </c>
      <c r="L53" s="1">
        <v>15.033300000000001</v>
      </c>
      <c r="N53" t="s">
        <v>15</v>
      </c>
    </row>
    <row r="54" spans="1:14" x14ac:dyDescent="0.25">
      <c r="A54">
        <v>944</v>
      </c>
      <c r="B54">
        <v>1</v>
      </c>
      <c r="C54">
        <v>2</v>
      </c>
      <c r="D54" t="s">
        <v>293</v>
      </c>
      <c r="E54" t="s">
        <v>294</v>
      </c>
      <c r="F54" t="str">
        <f t="shared" si="0"/>
        <v xml:space="preserve"> Miss. Ellen Nellie"" Hocking</v>
      </c>
      <c r="G54" t="s">
        <v>13</v>
      </c>
      <c r="H54">
        <v>20</v>
      </c>
      <c r="I54">
        <v>2</v>
      </c>
      <c r="J54">
        <v>1</v>
      </c>
      <c r="K54">
        <v>29105</v>
      </c>
      <c r="L54" s="1">
        <v>23</v>
      </c>
      <c r="N54" t="s">
        <v>14</v>
      </c>
    </row>
    <row r="55" spans="1:14" x14ac:dyDescent="0.25">
      <c r="A55">
        <v>945</v>
      </c>
      <c r="B55">
        <v>1</v>
      </c>
      <c r="C55">
        <v>1</v>
      </c>
      <c r="D55" t="s">
        <v>295</v>
      </c>
      <c r="E55" t="s">
        <v>296</v>
      </c>
      <c r="F55" t="str">
        <f t="shared" si="0"/>
        <v xml:space="preserve"> Miss. Ethel Flora Fortune</v>
      </c>
      <c r="G55" t="s">
        <v>13</v>
      </c>
      <c r="H55">
        <v>28</v>
      </c>
      <c r="I55">
        <v>3</v>
      </c>
      <c r="J55">
        <v>2</v>
      </c>
      <c r="K55">
        <v>19950</v>
      </c>
      <c r="L55" s="1">
        <v>263</v>
      </c>
      <c r="M55" t="s">
        <v>46</v>
      </c>
      <c r="N55" t="s">
        <v>14</v>
      </c>
    </row>
    <row r="56" spans="1:14" x14ac:dyDescent="0.25">
      <c r="A56">
        <v>946</v>
      </c>
      <c r="B56">
        <v>0</v>
      </c>
      <c r="C56">
        <v>2</v>
      </c>
      <c r="D56" t="s">
        <v>297</v>
      </c>
      <c r="E56" t="s">
        <v>298</v>
      </c>
      <c r="F56" t="str">
        <f t="shared" si="0"/>
        <v xml:space="preserve"> Mr. Serafino Emilio Mangiavacchi</v>
      </c>
      <c r="G56" t="s">
        <v>11</v>
      </c>
      <c r="H56">
        <v>0</v>
      </c>
      <c r="I56">
        <v>0</v>
      </c>
      <c r="J56">
        <v>0</v>
      </c>
      <c r="K56" t="s">
        <v>47</v>
      </c>
      <c r="L56" s="1">
        <v>15.5792</v>
      </c>
      <c r="N56" t="s">
        <v>15</v>
      </c>
    </row>
    <row r="57" spans="1:14" x14ac:dyDescent="0.25">
      <c r="A57">
        <v>947</v>
      </c>
      <c r="B57">
        <v>0</v>
      </c>
      <c r="C57">
        <v>3</v>
      </c>
      <c r="D57" t="s">
        <v>299</v>
      </c>
      <c r="E57" t="s">
        <v>300</v>
      </c>
      <c r="F57" t="str">
        <f t="shared" si="0"/>
        <v xml:space="preserve"> Master. Albert Rice</v>
      </c>
      <c r="G57" t="s">
        <v>11</v>
      </c>
      <c r="H57">
        <v>10</v>
      </c>
      <c r="I57">
        <v>4</v>
      </c>
      <c r="J57">
        <v>1</v>
      </c>
      <c r="K57">
        <v>382652</v>
      </c>
      <c r="L57" s="1">
        <v>29.125</v>
      </c>
      <c r="N57" t="s">
        <v>12</v>
      </c>
    </row>
    <row r="58" spans="1:14" x14ac:dyDescent="0.25">
      <c r="A58">
        <v>948</v>
      </c>
      <c r="B58">
        <v>0</v>
      </c>
      <c r="C58">
        <v>3</v>
      </c>
      <c r="D58" t="s">
        <v>301</v>
      </c>
      <c r="E58" t="s">
        <v>302</v>
      </c>
      <c r="F58" t="str">
        <f t="shared" si="0"/>
        <v xml:space="preserve"> Mr. Bartol Cor</v>
      </c>
      <c r="G58" t="s">
        <v>11</v>
      </c>
      <c r="H58">
        <v>35</v>
      </c>
      <c r="I58">
        <v>0</v>
      </c>
      <c r="J58">
        <v>0</v>
      </c>
      <c r="K58">
        <v>349230</v>
      </c>
      <c r="L58" s="1">
        <v>7.8958000000000004</v>
      </c>
      <c r="N58" t="s">
        <v>14</v>
      </c>
    </row>
    <row r="59" spans="1:14" x14ac:dyDescent="0.25">
      <c r="A59">
        <v>949</v>
      </c>
      <c r="B59">
        <v>0</v>
      </c>
      <c r="C59">
        <v>3</v>
      </c>
      <c r="D59" t="s">
        <v>303</v>
      </c>
      <c r="E59" t="s">
        <v>304</v>
      </c>
      <c r="F59" t="str">
        <f t="shared" si="0"/>
        <v xml:space="preserve"> Mr. Olaus Jorgensen Abelseth</v>
      </c>
      <c r="G59" t="s">
        <v>11</v>
      </c>
      <c r="H59">
        <v>25</v>
      </c>
      <c r="I59">
        <v>0</v>
      </c>
      <c r="J59">
        <v>0</v>
      </c>
      <c r="K59">
        <v>348122</v>
      </c>
      <c r="L59" s="1">
        <v>7.65</v>
      </c>
      <c r="M59" t="s">
        <v>48</v>
      </c>
      <c r="N59" t="s">
        <v>14</v>
      </c>
    </row>
    <row r="60" spans="1:14" x14ac:dyDescent="0.25">
      <c r="A60">
        <v>950</v>
      </c>
      <c r="B60">
        <v>0</v>
      </c>
      <c r="C60">
        <v>3</v>
      </c>
      <c r="D60" t="s">
        <v>305</v>
      </c>
      <c r="E60" t="s">
        <v>306</v>
      </c>
      <c r="F60" t="str">
        <f t="shared" si="0"/>
        <v xml:space="preserve"> Mr. Thomas Henry Davison</v>
      </c>
      <c r="G60" t="s">
        <v>11</v>
      </c>
      <c r="H60">
        <v>0</v>
      </c>
      <c r="I60">
        <v>1</v>
      </c>
      <c r="J60">
        <v>0</v>
      </c>
      <c r="K60">
        <v>386525</v>
      </c>
      <c r="L60" s="1">
        <v>16.100000000000001</v>
      </c>
      <c r="N60" t="s">
        <v>14</v>
      </c>
    </row>
    <row r="61" spans="1:14" x14ac:dyDescent="0.25">
      <c r="A61">
        <v>951</v>
      </c>
      <c r="B61">
        <v>1</v>
      </c>
      <c r="C61">
        <v>1</v>
      </c>
      <c r="D61" t="s">
        <v>307</v>
      </c>
      <c r="E61" t="s">
        <v>308</v>
      </c>
      <c r="F61" t="str">
        <f t="shared" si="0"/>
        <v xml:space="preserve"> Miss. Victorine Chaudanson</v>
      </c>
      <c r="G61" t="s">
        <v>13</v>
      </c>
      <c r="H61">
        <v>36</v>
      </c>
      <c r="I61">
        <v>0</v>
      </c>
      <c r="J61">
        <v>0</v>
      </c>
      <c r="K61" t="s">
        <v>26</v>
      </c>
      <c r="L61" s="1">
        <v>262.375</v>
      </c>
      <c r="M61" t="s">
        <v>49</v>
      </c>
      <c r="N61" t="s">
        <v>15</v>
      </c>
    </row>
    <row r="62" spans="1:14" x14ac:dyDescent="0.25">
      <c r="A62">
        <v>952</v>
      </c>
      <c r="B62">
        <v>0</v>
      </c>
      <c r="C62">
        <v>3</v>
      </c>
      <c r="D62" t="s">
        <v>309</v>
      </c>
      <c r="E62" t="s">
        <v>310</v>
      </c>
      <c r="F62" t="str">
        <f t="shared" si="0"/>
        <v xml:space="preserve"> Mr. Mirko Dika</v>
      </c>
      <c r="G62" t="s">
        <v>11</v>
      </c>
      <c r="H62">
        <v>17</v>
      </c>
      <c r="I62">
        <v>0</v>
      </c>
      <c r="J62">
        <v>0</v>
      </c>
      <c r="K62">
        <v>349232</v>
      </c>
      <c r="L62" s="1">
        <v>7.8958000000000004</v>
      </c>
      <c r="N62" t="s">
        <v>14</v>
      </c>
    </row>
    <row r="63" spans="1:14" x14ac:dyDescent="0.25">
      <c r="A63">
        <v>953</v>
      </c>
      <c r="B63">
        <v>0</v>
      </c>
      <c r="C63">
        <v>2</v>
      </c>
      <c r="D63" t="s">
        <v>311</v>
      </c>
      <c r="E63" t="s">
        <v>312</v>
      </c>
      <c r="F63" t="str">
        <f t="shared" si="0"/>
        <v xml:space="preserve"> Mr. Arthur Gordon McCrae</v>
      </c>
      <c r="G63" t="s">
        <v>11</v>
      </c>
      <c r="H63">
        <v>32</v>
      </c>
      <c r="I63">
        <v>0</v>
      </c>
      <c r="J63">
        <v>0</v>
      </c>
      <c r="K63">
        <v>237216</v>
      </c>
      <c r="L63" s="1">
        <v>13.5</v>
      </c>
      <c r="N63" t="s">
        <v>14</v>
      </c>
    </row>
    <row r="64" spans="1:14" x14ac:dyDescent="0.25">
      <c r="A64">
        <v>954</v>
      </c>
      <c r="B64">
        <v>0</v>
      </c>
      <c r="C64">
        <v>3</v>
      </c>
      <c r="D64" t="s">
        <v>313</v>
      </c>
      <c r="E64" t="s">
        <v>314</v>
      </c>
      <c r="F64" t="str">
        <f t="shared" si="0"/>
        <v xml:space="preserve"> Mr. Ernst Herbert Bjorklund</v>
      </c>
      <c r="G64" t="s">
        <v>11</v>
      </c>
      <c r="H64">
        <v>18</v>
      </c>
      <c r="I64">
        <v>0</v>
      </c>
      <c r="J64">
        <v>0</v>
      </c>
      <c r="K64">
        <v>347090</v>
      </c>
      <c r="L64" s="1">
        <v>7.75</v>
      </c>
      <c r="N64" t="s">
        <v>14</v>
      </c>
    </row>
    <row r="65" spans="1:14" x14ac:dyDescent="0.25">
      <c r="A65">
        <v>955</v>
      </c>
      <c r="B65">
        <v>1</v>
      </c>
      <c r="C65">
        <v>3</v>
      </c>
      <c r="D65" t="s">
        <v>315</v>
      </c>
      <c r="E65" t="s">
        <v>316</v>
      </c>
      <c r="F65" t="str">
        <f t="shared" si="0"/>
        <v xml:space="preserve"> Miss. Bridget Delia Bradley</v>
      </c>
      <c r="G65" t="s">
        <v>13</v>
      </c>
      <c r="H65">
        <v>22</v>
      </c>
      <c r="I65">
        <v>0</v>
      </c>
      <c r="J65">
        <v>0</v>
      </c>
      <c r="K65">
        <v>334914</v>
      </c>
      <c r="L65" s="1">
        <v>7.7249999999999996</v>
      </c>
      <c r="N65" t="s">
        <v>12</v>
      </c>
    </row>
    <row r="66" spans="1:14" x14ac:dyDescent="0.25">
      <c r="A66">
        <v>956</v>
      </c>
      <c r="B66">
        <v>0</v>
      </c>
      <c r="C66">
        <v>1</v>
      </c>
      <c r="D66" t="s">
        <v>238</v>
      </c>
      <c r="E66" t="s">
        <v>317</v>
      </c>
      <c r="F66" t="str">
        <f t="shared" si="0"/>
        <v xml:space="preserve"> Master. John Borie Ryerson</v>
      </c>
      <c r="G66" t="s">
        <v>11</v>
      </c>
      <c r="H66">
        <v>13</v>
      </c>
      <c r="I66">
        <v>2</v>
      </c>
      <c r="J66">
        <v>2</v>
      </c>
      <c r="K66" t="s">
        <v>26</v>
      </c>
      <c r="L66" s="1">
        <v>262.375</v>
      </c>
      <c r="M66" t="s">
        <v>27</v>
      </c>
      <c r="N66" t="s">
        <v>15</v>
      </c>
    </row>
    <row r="67" spans="1:14" x14ac:dyDescent="0.25">
      <c r="A67">
        <v>957</v>
      </c>
      <c r="B67">
        <v>1</v>
      </c>
      <c r="C67">
        <v>2</v>
      </c>
      <c r="D67" t="s">
        <v>318</v>
      </c>
      <c r="E67" t="s">
        <v>319</v>
      </c>
      <c r="F67" t="str">
        <f t="shared" ref="F67:F130" si="1">CONCATENATE(E67," ",D67)</f>
        <v xml:space="preserve"> Mrs. Percy C (Mary Phyllis Elizabeth Miller) Corey</v>
      </c>
      <c r="G67" t="s">
        <v>13</v>
      </c>
      <c r="H67">
        <v>0</v>
      </c>
      <c r="I67">
        <v>0</v>
      </c>
      <c r="J67">
        <v>0</v>
      </c>
      <c r="K67" t="s">
        <v>50</v>
      </c>
      <c r="L67" s="1">
        <v>21</v>
      </c>
      <c r="N67" t="s">
        <v>14</v>
      </c>
    </row>
    <row r="68" spans="1:14" x14ac:dyDescent="0.25">
      <c r="A68">
        <v>958</v>
      </c>
      <c r="B68">
        <v>1</v>
      </c>
      <c r="C68">
        <v>3</v>
      </c>
      <c r="D68" t="s">
        <v>320</v>
      </c>
      <c r="E68" t="s">
        <v>321</v>
      </c>
      <c r="F68" t="str">
        <f t="shared" si="1"/>
        <v xml:space="preserve"> Miss. Mary Delia Burns</v>
      </c>
      <c r="G68" t="s">
        <v>13</v>
      </c>
      <c r="H68">
        <v>18</v>
      </c>
      <c r="I68">
        <v>0</v>
      </c>
      <c r="J68">
        <v>0</v>
      </c>
      <c r="K68">
        <v>330963</v>
      </c>
      <c r="L68" s="1">
        <v>7.8792</v>
      </c>
      <c r="N68" t="s">
        <v>12</v>
      </c>
    </row>
    <row r="69" spans="1:14" x14ac:dyDescent="0.25">
      <c r="A69">
        <v>959</v>
      </c>
      <c r="B69">
        <v>0</v>
      </c>
      <c r="C69">
        <v>1</v>
      </c>
      <c r="D69" t="s">
        <v>322</v>
      </c>
      <c r="E69" t="s">
        <v>323</v>
      </c>
      <c r="F69" t="str">
        <f t="shared" si="1"/>
        <v xml:space="preserve"> Mr. Clarence Bloomfield Moore</v>
      </c>
      <c r="G69" t="s">
        <v>11</v>
      </c>
      <c r="H69">
        <v>47</v>
      </c>
      <c r="I69">
        <v>0</v>
      </c>
      <c r="J69">
        <v>0</v>
      </c>
      <c r="K69">
        <v>113796</v>
      </c>
      <c r="L69" s="1">
        <v>42.4</v>
      </c>
      <c r="N69" t="s">
        <v>14</v>
      </c>
    </row>
    <row r="70" spans="1:14" x14ac:dyDescent="0.25">
      <c r="A70">
        <v>960</v>
      </c>
      <c r="B70">
        <v>0</v>
      </c>
      <c r="C70">
        <v>1</v>
      </c>
      <c r="D70" t="s">
        <v>324</v>
      </c>
      <c r="E70" t="s">
        <v>325</v>
      </c>
      <c r="F70" t="str">
        <f t="shared" si="1"/>
        <v xml:space="preserve"> Mr. Gilbert Milligan Jr Tucker</v>
      </c>
      <c r="G70" t="s">
        <v>11</v>
      </c>
      <c r="H70">
        <v>31</v>
      </c>
      <c r="I70">
        <v>0</v>
      </c>
      <c r="J70">
        <v>0</v>
      </c>
      <c r="K70">
        <v>2543</v>
      </c>
      <c r="L70" s="1">
        <v>28.537500000000001</v>
      </c>
      <c r="M70" t="s">
        <v>51</v>
      </c>
      <c r="N70" t="s">
        <v>15</v>
      </c>
    </row>
    <row r="71" spans="1:14" x14ac:dyDescent="0.25">
      <c r="A71">
        <v>961</v>
      </c>
      <c r="B71">
        <v>1</v>
      </c>
      <c r="C71">
        <v>1</v>
      </c>
      <c r="D71" t="s">
        <v>295</v>
      </c>
      <c r="E71" t="s">
        <v>326</v>
      </c>
      <c r="F71" t="str">
        <f t="shared" si="1"/>
        <v xml:space="preserve"> Mrs. Mark (Mary McDougald) Fortune</v>
      </c>
      <c r="G71" t="s">
        <v>13</v>
      </c>
      <c r="H71">
        <v>60</v>
      </c>
      <c r="I71">
        <v>1</v>
      </c>
      <c r="J71">
        <v>4</v>
      </c>
      <c r="K71">
        <v>19950</v>
      </c>
      <c r="L71" s="1">
        <v>263</v>
      </c>
      <c r="M71" t="s">
        <v>46</v>
      </c>
      <c r="N71" t="s">
        <v>14</v>
      </c>
    </row>
    <row r="72" spans="1:14" x14ac:dyDescent="0.25">
      <c r="A72">
        <v>962</v>
      </c>
      <c r="B72">
        <v>1</v>
      </c>
      <c r="C72">
        <v>3</v>
      </c>
      <c r="D72" t="s">
        <v>327</v>
      </c>
      <c r="E72" t="s">
        <v>328</v>
      </c>
      <c r="F72" t="str">
        <f t="shared" si="1"/>
        <v xml:space="preserve"> Miss. Bertha E Mulvihill</v>
      </c>
      <c r="G72" t="s">
        <v>13</v>
      </c>
      <c r="H72">
        <v>24</v>
      </c>
      <c r="I72">
        <v>0</v>
      </c>
      <c r="J72">
        <v>0</v>
      </c>
      <c r="K72">
        <v>382653</v>
      </c>
      <c r="L72" s="1">
        <v>7.75</v>
      </c>
      <c r="N72" t="s">
        <v>12</v>
      </c>
    </row>
    <row r="73" spans="1:14" x14ac:dyDescent="0.25">
      <c r="A73">
        <v>963</v>
      </c>
      <c r="B73">
        <v>0</v>
      </c>
      <c r="C73">
        <v>3</v>
      </c>
      <c r="D73" t="s">
        <v>329</v>
      </c>
      <c r="E73" t="s">
        <v>330</v>
      </c>
      <c r="F73" t="str">
        <f t="shared" si="1"/>
        <v xml:space="preserve"> Mr. Lazar Minkoff</v>
      </c>
      <c r="G73" t="s">
        <v>11</v>
      </c>
      <c r="H73">
        <v>21</v>
      </c>
      <c r="I73">
        <v>0</v>
      </c>
      <c r="J73">
        <v>0</v>
      </c>
      <c r="K73">
        <v>349211</v>
      </c>
      <c r="L73" s="1">
        <v>7.8958000000000004</v>
      </c>
      <c r="N73" t="s">
        <v>14</v>
      </c>
    </row>
    <row r="74" spans="1:14" x14ac:dyDescent="0.25">
      <c r="A74">
        <v>964</v>
      </c>
      <c r="B74">
        <v>1</v>
      </c>
      <c r="C74">
        <v>3</v>
      </c>
      <c r="D74" t="s">
        <v>331</v>
      </c>
      <c r="E74" t="s">
        <v>332</v>
      </c>
      <c r="F74" t="str">
        <f t="shared" si="1"/>
        <v xml:space="preserve"> Miss. Manta Josefina Nieminen</v>
      </c>
      <c r="G74" t="s">
        <v>13</v>
      </c>
      <c r="H74">
        <v>29</v>
      </c>
      <c r="I74">
        <v>0</v>
      </c>
      <c r="J74">
        <v>0</v>
      </c>
      <c r="K74">
        <v>3101297</v>
      </c>
      <c r="L74" s="1">
        <v>7.9249999999999998</v>
      </c>
      <c r="N74" t="s">
        <v>14</v>
      </c>
    </row>
    <row r="75" spans="1:14" x14ac:dyDescent="0.25">
      <c r="A75">
        <v>965</v>
      </c>
      <c r="B75">
        <v>0</v>
      </c>
      <c r="C75">
        <v>1</v>
      </c>
      <c r="D75" t="s">
        <v>333</v>
      </c>
      <c r="E75" t="s">
        <v>334</v>
      </c>
      <c r="F75" t="str">
        <f t="shared" si="1"/>
        <v xml:space="preserve"> Mr. Servando Ovies y Rodriguez</v>
      </c>
      <c r="G75" t="s">
        <v>11</v>
      </c>
      <c r="H75">
        <v>28</v>
      </c>
      <c r="I75">
        <v>0</v>
      </c>
      <c r="J75">
        <v>0</v>
      </c>
      <c r="K75" t="s">
        <v>52</v>
      </c>
      <c r="L75" s="1">
        <v>27.720800000000001</v>
      </c>
      <c r="M75" t="s">
        <v>53</v>
      </c>
      <c r="N75" t="s">
        <v>15</v>
      </c>
    </row>
    <row r="76" spans="1:14" x14ac:dyDescent="0.25">
      <c r="A76">
        <v>966</v>
      </c>
      <c r="B76">
        <v>1</v>
      </c>
      <c r="C76">
        <v>1</v>
      </c>
      <c r="D76" t="s">
        <v>335</v>
      </c>
      <c r="E76" t="s">
        <v>336</v>
      </c>
      <c r="F76" t="str">
        <f t="shared" si="1"/>
        <v xml:space="preserve"> Miss. Amalie Geiger</v>
      </c>
      <c r="G76" t="s">
        <v>13</v>
      </c>
      <c r="H76">
        <v>35</v>
      </c>
      <c r="I76">
        <v>0</v>
      </c>
      <c r="J76">
        <v>0</v>
      </c>
      <c r="K76">
        <v>113503</v>
      </c>
      <c r="L76" s="1">
        <v>211.5</v>
      </c>
      <c r="M76" t="s">
        <v>54</v>
      </c>
      <c r="N76" t="s">
        <v>15</v>
      </c>
    </row>
    <row r="77" spans="1:14" x14ac:dyDescent="0.25">
      <c r="A77">
        <v>967</v>
      </c>
      <c r="B77">
        <v>0</v>
      </c>
      <c r="C77">
        <v>1</v>
      </c>
      <c r="D77" t="s">
        <v>337</v>
      </c>
      <c r="E77" t="s">
        <v>338</v>
      </c>
      <c r="F77" t="str">
        <f t="shared" si="1"/>
        <v xml:space="preserve"> Mr. Edwin Keeping</v>
      </c>
      <c r="G77" t="s">
        <v>11</v>
      </c>
      <c r="H77">
        <v>32</v>
      </c>
      <c r="I77">
        <v>0</v>
      </c>
      <c r="J77">
        <v>0</v>
      </c>
      <c r="K77">
        <v>113503</v>
      </c>
      <c r="L77" s="1">
        <v>211.5</v>
      </c>
      <c r="M77" t="s">
        <v>55</v>
      </c>
      <c r="N77" t="s">
        <v>15</v>
      </c>
    </row>
    <row r="78" spans="1:14" x14ac:dyDescent="0.25">
      <c r="A78">
        <v>968</v>
      </c>
      <c r="B78">
        <v>0</v>
      </c>
      <c r="C78">
        <v>3</v>
      </c>
      <c r="D78" t="s">
        <v>339</v>
      </c>
      <c r="E78" t="s">
        <v>340</v>
      </c>
      <c r="F78" t="str">
        <f t="shared" si="1"/>
        <v xml:space="preserve"> Mr. Frank Miles</v>
      </c>
      <c r="G78" t="s">
        <v>11</v>
      </c>
      <c r="H78">
        <v>0</v>
      </c>
      <c r="I78">
        <v>0</v>
      </c>
      <c r="J78">
        <v>0</v>
      </c>
      <c r="K78">
        <v>359306</v>
      </c>
      <c r="L78" s="1">
        <v>8.0500000000000007</v>
      </c>
      <c r="N78" t="s">
        <v>14</v>
      </c>
    </row>
    <row r="79" spans="1:14" x14ac:dyDescent="0.25">
      <c r="A79">
        <v>969</v>
      </c>
      <c r="B79">
        <v>1</v>
      </c>
      <c r="C79">
        <v>1</v>
      </c>
      <c r="D79" t="s">
        <v>341</v>
      </c>
      <c r="E79" t="s">
        <v>342</v>
      </c>
      <c r="F79" t="str">
        <f t="shared" si="1"/>
        <v xml:space="preserve"> Mrs. Robert Clifford (Malvina Helen Lamson) Cornell</v>
      </c>
      <c r="G79" t="s">
        <v>13</v>
      </c>
      <c r="H79">
        <v>55</v>
      </c>
      <c r="I79">
        <v>2</v>
      </c>
      <c r="J79">
        <v>0</v>
      </c>
      <c r="K79">
        <v>11770</v>
      </c>
      <c r="L79" s="1">
        <v>25.7</v>
      </c>
      <c r="M79" t="s">
        <v>56</v>
      </c>
      <c r="N79" t="s">
        <v>14</v>
      </c>
    </row>
    <row r="80" spans="1:14" x14ac:dyDescent="0.25">
      <c r="A80">
        <v>970</v>
      </c>
      <c r="B80">
        <v>0</v>
      </c>
      <c r="C80">
        <v>2</v>
      </c>
      <c r="D80" t="s">
        <v>343</v>
      </c>
      <c r="E80" t="s">
        <v>344</v>
      </c>
      <c r="F80" t="str">
        <f t="shared" si="1"/>
        <v xml:space="preserve"> Mr. Charles Augustus Aldworth</v>
      </c>
      <c r="G80" t="s">
        <v>11</v>
      </c>
      <c r="H80">
        <v>30</v>
      </c>
      <c r="I80">
        <v>0</v>
      </c>
      <c r="J80">
        <v>0</v>
      </c>
      <c r="K80">
        <v>248744</v>
      </c>
      <c r="L80" s="1">
        <v>13</v>
      </c>
      <c r="N80" t="s">
        <v>14</v>
      </c>
    </row>
    <row r="81" spans="1:14" x14ac:dyDescent="0.25">
      <c r="A81">
        <v>971</v>
      </c>
      <c r="B81">
        <v>1</v>
      </c>
      <c r="C81">
        <v>3</v>
      </c>
      <c r="D81" t="s">
        <v>345</v>
      </c>
      <c r="E81" t="s">
        <v>346</v>
      </c>
      <c r="F81" t="str">
        <f t="shared" si="1"/>
        <v xml:space="preserve"> Miss. Elizabeth Doyle</v>
      </c>
      <c r="G81" t="s">
        <v>13</v>
      </c>
      <c r="H81">
        <v>24</v>
      </c>
      <c r="I81">
        <v>0</v>
      </c>
      <c r="J81">
        <v>0</v>
      </c>
      <c r="K81">
        <v>368702</v>
      </c>
      <c r="L81" s="1">
        <v>7.75</v>
      </c>
      <c r="N81" t="s">
        <v>12</v>
      </c>
    </row>
    <row r="82" spans="1:14" x14ac:dyDescent="0.25">
      <c r="A82">
        <v>972</v>
      </c>
      <c r="B82">
        <v>0</v>
      </c>
      <c r="C82">
        <v>3</v>
      </c>
      <c r="D82" t="s">
        <v>347</v>
      </c>
      <c r="E82" t="s">
        <v>348</v>
      </c>
      <c r="F82" t="str">
        <f t="shared" si="1"/>
        <v xml:space="preserve"> Master. Akar Boulos</v>
      </c>
      <c r="G82" t="s">
        <v>11</v>
      </c>
      <c r="H82">
        <v>6</v>
      </c>
      <c r="I82">
        <v>1</v>
      </c>
      <c r="J82">
        <v>1</v>
      </c>
      <c r="K82">
        <v>2678</v>
      </c>
      <c r="L82" s="1">
        <v>15.245799999999999</v>
      </c>
      <c r="N82" t="s">
        <v>15</v>
      </c>
    </row>
    <row r="83" spans="1:14" x14ac:dyDescent="0.25">
      <c r="A83">
        <v>973</v>
      </c>
      <c r="B83">
        <v>0</v>
      </c>
      <c r="C83">
        <v>1</v>
      </c>
      <c r="D83" t="s">
        <v>349</v>
      </c>
      <c r="E83" t="s">
        <v>350</v>
      </c>
      <c r="F83" t="str">
        <f t="shared" si="1"/>
        <v xml:space="preserve"> Mr. Isidor Straus</v>
      </c>
      <c r="G83" t="s">
        <v>11</v>
      </c>
      <c r="H83">
        <v>67</v>
      </c>
      <c r="I83">
        <v>1</v>
      </c>
      <c r="J83">
        <v>0</v>
      </c>
      <c r="K83" t="s">
        <v>57</v>
      </c>
      <c r="L83" s="1">
        <v>221.7792</v>
      </c>
      <c r="M83" t="s">
        <v>58</v>
      </c>
      <c r="N83" t="s">
        <v>14</v>
      </c>
    </row>
    <row r="84" spans="1:14" x14ac:dyDescent="0.25">
      <c r="A84">
        <v>974</v>
      </c>
      <c r="B84">
        <v>0</v>
      </c>
      <c r="C84">
        <v>1</v>
      </c>
      <c r="D84" t="s">
        <v>351</v>
      </c>
      <c r="E84" t="s">
        <v>352</v>
      </c>
      <c r="F84" t="str">
        <f t="shared" si="1"/>
        <v xml:space="preserve"> Mr. Howard Brown Case</v>
      </c>
      <c r="G84" t="s">
        <v>11</v>
      </c>
      <c r="H84">
        <v>49</v>
      </c>
      <c r="I84">
        <v>0</v>
      </c>
      <c r="J84">
        <v>0</v>
      </c>
      <c r="K84">
        <v>19924</v>
      </c>
      <c r="L84" s="1">
        <v>26</v>
      </c>
      <c r="N84" t="s">
        <v>14</v>
      </c>
    </row>
    <row r="85" spans="1:14" x14ac:dyDescent="0.25">
      <c r="A85">
        <v>975</v>
      </c>
      <c r="B85">
        <v>0</v>
      </c>
      <c r="C85">
        <v>3</v>
      </c>
      <c r="D85" t="s">
        <v>353</v>
      </c>
      <c r="E85" t="s">
        <v>354</v>
      </c>
      <c r="F85" t="str">
        <f t="shared" si="1"/>
        <v xml:space="preserve"> Mr. Marinko Demetri</v>
      </c>
      <c r="G85" t="s">
        <v>11</v>
      </c>
      <c r="H85">
        <v>0</v>
      </c>
      <c r="I85">
        <v>0</v>
      </c>
      <c r="J85">
        <v>0</v>
      </c>
      <c r="K85">
        <v>349238</v>
      </c>
      <c r="L85" s="1">
        <v>7.8958000000000004</v>
      </c>
      <c r="N85" t="s">
        <v>14</v>
      </c>
    </row>
    <row r="86" spans="1:14" x14ac:dyDescent="0.25">
      <c r="A86">
        <v>976</v>
      </c>
      <c r="B86">
        <v>0</v>
      </c>
      <c r="C86">
        <v>2</v>
      </c>
      <c r="D86" t="s">
        <v>355</v>
      </c>
      <c r="E86" t="s">
        <v>356</v>
      </c>
      <c r="F86" t="str">
        <f t="shared" si="1"/>
        <v xml:space="preserve"> Mr. John Joseph Lamb</v>
      </c>
      <c r="G86" t="s">
        <v>11</v>
      </c>
      <c r="H86">
        <v>0</v>
      </c>
      <c r="I86">
        <v>0</v>
      </c>
      <c r="J86">
        <v>0</v>
      </c>
      <c r="K86">
        <v>240261</v>
      </c>
      <c r="L86" s="1">
        <v>10.708299999999999</v>
      </c>
      <c r="N86" t="s">
        <v>12</v>
      </c>
    </row>
    <row r="87" spans="1:14" x14ac:dyDescent="0.25">
      <c r="A87">
        <v>977</v>
      </c>
      <c r="B87">
        <v>0</v>
      </c>
      <c r="C87">
        <v>3</v>
      </c>
      <c r="D87" t="s">
        <v>357</v>
      </c>
      <c r="E87" t="s">
        <v>358</v>
      </c>
      <c r="F87" t="str">
        <f t="shared" si="1"/>
        <v xml:space="preserve"> Mr. Betros Khalil</v>
      </c>
      <c r="G87" t="s">
        <v>11</v>
      </c>
      <c r="H87">
        <v>0</v>
      </c>
      <c r="I87">
        <v>1</v>
      </c>
      <c r="J87">
        <v>0</v>
      </c>
      <c r="K87">
        <v>2660</v>
      </c>
      <c r="L87" s="1">
        <v>14.4542</v>
      </c>
      <c r="N87" t="s">
        <v>15</v>
      </c>
    </row>
    <row r="88" spans="1:14" x14ac:dyDescent="0.25">
      <c r="A88">
        <v>978</v>
      </c>
      <c r="B88">
        <v>1</v>
      </c>
      <c r="C88">
        <v>3</v>
      </c>
      <c r="D88" t="s">
        <v>359</v>
      </c>
      <c r="E88" t="s">
        <v>360</v>
      </c>
      <c r="F88" t="str">
        <f t="shared" si="1"/>
        <v xml:space="preserve"> Miss. Julia Barry</v>
      </c>
      <c r="G88" t="s">
        <v>13</v>
      </c>
      <c r="H88">
        <v>27</v>
      </c>
      <c r="I88">
        <v>0</v>
      </c>
      <c r="J88">
        <v>0</v>
      </c>
      <c r="K88">
        <v>330844</v>
      </c>
      <c r="L88" s="1">
        <v>7.8792</v>
      </c>
      <c r="N88" t="s">
        <v>12</v>
      </c>
    </row>
    <row r="89" spans="1:14" x14ac:dyDescent="0.25">
      <c r="A89">
        <v>979</v>
      </c>
      <c r="B89">
        <v>1</v>
      </c>
      <c r="C89">
        <v>3</v>
      </c>
      <c r="D89" t="s">
        <v>361</v>
      </c>
      <c r="E89" t="s">
        <v>362</v>
      </c>
      <c r="F89" t="str">
        <f t="shared" si="1"/>
        <v xml:space="preserve"> Miss. Emily Louisa Badman</v>
      </c>
      <c r="G89" t="s">
        <v>13</v>
      </c>
      <c r="H89">
        <v>18</v>
      </c>
      <c r="I89">
        <v>0</v>
      </c>
      <c r="J89">
        <v>0</v>
      </c>
      <c r="K89" t="s">
        <v>59</v>
      </c>
      <c r="L89" s="1">
        <v>8.0500000000000007</v>
      </c>
      <c r="N89" t="s">
        <v>14</v>
      </c>
    </row>
    <row r="90" spans="1:14" x14ac:dyDescent="0.25">
      <c r="A90">
        <v>980</v>
      </c>
      <c r="B90">
        <v>1</v>
      </c>
      <c r="C90">
        <v>3</v>
      </c>
      <c r="D90" t="s">
        <v>363</v>
      </c>
      <c r="E90" t="s">
        <v>364</v>
      </c>
      <c r="F90" t="str">
        <f t="shared" si="1"/>
        <v xml:space="preserve"> Ms. Bridget O'Donoghue</v>
      </c>
      <c r="G90" t="s">
        <v>13</v>
      </c>
      <c r="H90">
        <v>0</v>
      </c>
      <c r="I90">
        <v>0</v>
      </c>
      <c r="J90">
        <v>0</v>
      </c>
      <c r="K90">
        <v>364856</v>
      </c>
      <c r="L90" s="1">
        <v>7.75</v>
      </c>
      <c r="N90" t="s">
        <v>12</v>
      </c>
    </row>
    <row r="91" spans="1:14" x14ac:dyDescent="0.25">
      <c r="A91">
        <v>981</v>
      </c>
      <c r="B91">
        <v>0</v>
      </c>
      <c r="C91">
        <v>2</v>
      </c>
      <c r="D91" t="s">
        <v>365</v>
      </c>
      <c r="E91" t="s">
        <v>366</v>
      </c>
      <c r="F91" t="str">
        <f t="shared" si="1"/>
        <v xml:space="preserve"> Master. Ralph Lester Wells</v>
      </c>
      <c r="G91" t="s">
        <v>11</v>
      </c>
      <c r="H91">
        <v>2</v>
      </c>
      <c r="I91">
        <v>1</v>
      </c>
      <c r="J91">
        <v>1</v>
      </c>
      <c r="K91">
        <v>29103</v>
      </c>
      <c r="L91" s="1">
        <v>23</v>
      </c>
      <c r="N91" t="s">
        <v>14</v>
      </c>
    </row>
    <row r="92" spans="1:14" x14ac:dyDescent="0.25">
      <c r="A92">
        <v>982</v>
      </c>
      <c r="B92">
        <v>1</v>
      </c>
      <c r="C92">
        <v>3</v>
      </c>
      <c r="D92" t="s">
        <v>367</v>
      </c>
      <c r="E92" t="s">
        <v>368</v>
      </c>
      <c r="F92" t="str">
        <f t="shared" si="1"/>
        <v xml:space="preserve"> Mrs. Adolf Fredrik (Anna Elisabeth Judith Andersson) Dyker</v>
      </c>
      <c r="G92" t="s">
        <v>13</v>
      </c>
      <c r="H92">
        <v>22</v>
      </c>
      <c r="I92">
        <v>1</v>
      </c>
      <c r="J92">
        <v>0</v>
      </c>
      <c r="K92">
        <v>347072</v>
      </c>
      <c r="L92" s="1">
        <v>13.9</v>
      </c>
      <c r="N92" t="s">
        <v>14</v>
      </c>
    </row>
    <row r="93" spans="1:14" x14ac:dyDescent="0.25">
      <c r="A93">
        <v>983</v>
      </c>
      <c r="B93">
        <v>0</v>
      </c>
      <c r="C93">
        <v>3</v>
      </c>
      <c r="D93" t="s">
        <v>369</v>
      </c>
      <c r="E93" t="s">
        <v>370</v>
      </c>
      <c r="F93" t="str">
        <f t="shared" si="1"/>
        <v xml:space="preserve"> Mr. Olaf Pedersen</v>
      </c>
      <c r="G93" t="s">
        <v>11</v>
      </c>
      <c r="H93">
        <v>0</v>
      </c>
      <c r="I93">
        <v>0</v>
      </c>
      <c r="J93">
        <v>0</v>
      </c>
      <c r="K93">
        <v>345498</v>
      </c>
      <c r="L93" s="1">
        <v>7.7750000000000004</v>
      </c>
      <c r="N93" t="s">
        <v>14</v>
      </c>
    </row>
    <row r="94" spans="1:14" x14ac:dyDescent="0.25">
      <c r="A94">
        <v>984</v>
      </c>
      <c r="B94">
        <v>1</v>
      </c>
      <c r="C94">
        <v>1</v>
      </c>
      <c r="D94" t="s">
        <v>371</v>
      </c>
      <c r="E94" t="s">
        <v>372</v>
      </c>
      <c r="F94" t="str">
        <f t="shared" si="1"/>
        <v xml:space="preserve"> Mrs. Thornton (Orian Hays) Davidson</v>
      </c>
      <c r="G94" t="s">
        <v>13</v>
      </c>
      <c r="H94">
        <v>27</v>
      </c>
      <c r="I94">
        <v>1</v>
      </c>
      <c r="J94">
        <v>2</v>
      </c>
      <c r="K94" t="s">
        <v>60</v>
      </c>
      <c r="L94" s="1">
        <v>52</v>
      </c>
      <c r="M94" t="s">
        <v>61</v>
      </c>
      <c r="N94" t="s">
        <v>14</v>
      </c>
    </row>
    <row r="95" spans="1:14" x14ac:dyDescent="0.25">
      <c r="A95">
        <v>985</v>
      </c>
      <c r="B95">
        <v>0</v>
      </c>
      <c r="C95">
        <v>3</v>
      </c>
      <c r="D95" t="s">
        <v>373</v>
      </c>
      <c r="E95" t="s">
        <v>374</v>
      </c>
      <c r="F95" t="str">
        <f t="shared" si="1"/>
        <v xml:space="preserve"> Mr. Robert Guest</v>
      </c>
      <c r="G95" t="s">
        <v>11</v>
      </c>
      <c r="H95">
        <v>0</v>
      </c>
      <c r="I95">
        <v>0</v>
      </c>
      <c r="J95">
        <v>0</v>
      </c>
      <c r="K95">
        <v>376563</v>
      </c>
      <c r="L95" s="1">
        <v>8.0500000000000007</v>
      </c>
      <c r="N95" t="s">
        <v>14</v>
      </c>
    </row>
    <row r="96" spans="1:14" x14ac:dyDescent="0.25">
      <c r="A96">
        <v>986</v>
      </c>
      <c r="B96">
        <v>0</v>
      </c>
      <c r="C96">
        <v>1</v>
      </c>
      <c r="D96" t="s">
        <v>375</v>
      </c>
      <c r="E96" t="s">
        <v>376</v>
      </c>
      <c r="F96" t="str">
        <f t="shared" si="1"/>
        <v xml:space="preserve"> Mr. Jakob Birnbaum</v>
      </c>
      <c r="G96" t="s">
        <v>11</v>
      </c>
      <c r="H96">
        <v>25</v>
      </c>
      <c r="I96">
        <v>0</v>
      </c>
      <c r="J96">
        <v>0</v>
      </c>
      <c r="K96">
        <v>13905</v>
      </c>
      <c r="L96" s="1">
        <v>26</v>
      </c>
      <c r="N96" t="s">
        <v>15</v>
      </c>
    </row>
    <row r="97" spans="1:14" x14ac:dyDescent="0.25">
      <c r="A97">
        <v>987</v>
      </c>
      <c r="B97">
        <v>0</v>
      </c>
      <c r="C97">
        <v>3</v>
      </c>
      <c r="D97" t="s">
        <v>377</v>
      </c>
      <c r="E97" t="s">
        <v>378</v>
      </c>
      <c r="F97" t="str">
        <f t="shared" si="1"/>
        <v xml:space="preserve"> Mr. Gunnar Isidor Tenglin</v>
      </c>
      <c r="G97" t="s">
        <v>11</v>
      </c>
      <c r="H97">
        <v>25</v>
      </c>
      <c r="I97">
        <v>0</v>
      </c>
      <c r="J97">
        <v>0</v>
      </c>
      <c r="K97">
        <v>350033</v>
      </c>
      <c r="L97" s="1">
        <v>7.7957999999999998</v>
      </c>
      <c r="N97" t="s">
        <v>14</v>
      </c>
    </row>
    <row r="98" spans="1:14" x14ac:dyDescent="0.25">
      <c r="A98">
        <v>988</v>
      </c>
      <c r="B98">
        <v>1</v>
      </c>
      <c r="C98">
        <v>1</v>
      </c>
      <c r="D98" t="s">
        <v>379</v>
      </c>
      <c r="E98" t="s">
        <v>380</v>
      </c>
      <c r="F98" t="str">
        <f t="shared" si="1"/>
        <v xml:space="preserve"> Mrs. Tyrell William (Julia Florence Siegel) Cavendish</v>
      </c>
      <c r="G98" t="s">
        <v>13</v>
      </c>
      <c r="H98">
        <v>76</v>
      </c>
      <c r="I98">
        <v>1</v>
      </c>
      <c r="J98">
        <v>0</v>
      </c>
      <c r="K98">
        <v>19877</v>
      </c>
      <c r="L98" s="1">
        <v>78.849999999999994</v>
      </c>
      <c r="M98" t="s">
        <v>62</v>
      </c>
      <c r="N98" t="s">
        <v>14</v>
      </c>
    </row>
    <row r="99" spans="1:14" x14ac:dyDescent="0.25">
      <c r="A99">
        <v>989</v>
      </c>
      <c r="B99">
        <v>0</v>
      </c>
      <c r="C99">
        <v>3</v>
      </c>
      <c r="D99" t="s">
        <v>381</v>
      </c>
      <c r="E99" t="s">
        <v>382</v>
      </c>
      <c r="F99" t="str">
        <f t="shared" si="1"/>
        <v xml:space="preserve"> Mr. Kalle Edvard Makinen</v>
      </c>
      <c r="G99" t="s">
        <v>11</v>
      </c>
      <c r="H99">
        <v>29</v>
      </c>
      <c r="I99">
        <v>0</v>
      </c>
      <c r="J99">
        <v>0</v>
      </c>
      <c r="K99" t="s">
        <v>63</v>
      </c>
      <c r="L99" s="1">
        <v>7.9249999999999998</v>
      </c>
      <c r="N99" t="s">
        <v>14</v>
      </c>
    </row>
    <row r="100" spans="1:14" x14ac:dyDescent="0.25">
      <c r="A100">
        <v>990</v>
      </c>
      <c r="B100">
        <v>1</v>
      </c>
      <c r="C100">
        <v>3</v>
      </c>
      <c r="D100" t="s">
        <v>383</v>
      </c>
      <c r="E100" t="s">
        <v>384</v>
      </c>
      <c r="F100" t="str">
        <f t="shared" si="1"/>
        <v xml:space="preserve"> Miss. Elin Ester Maria Braf</v>
      </c>
      <c r="G100" t="s">
        <v>13</v>
      </c>
      <c r="H100">
        <v>20</v>
      </c>
      <c r="I100">
        <v>0</v>
      </c>
      <c r="J100">
        <v>0</v>
      </c>
      <c r="K100">
        <v>347471</v>
      </c>
      <c r="L100" s="1">
        <v>7.8541999999999996</v>
      </c>
      <c r="N100" t="s">
        <v>14</v>
      </c>
    </row>
    <row r="101" spans="1:14" x14ac:dyDescent="0.25">
      <c r="A101">
        <v>991</v>
      </c>
      <c r="B101">
        <v>0</v>
      </c>
      <c r="C101">
        <v>3</v>
      </c>
      <c r="D101" t="s">
        <v>385</v>
      </c>
      <c r="E101" t="s">
        <v>386</v>
      </c>
      <c r="F101" t="str">
        <f t="shared" si="1"/>
        <v xml:space="preserve"> Mr. William Henry Nancarrow</v>
      </c>
      <c r="G101" t="s">
        <v>11</v>
      </c>
      <c r="H101">
        <v>33</v>
      </c>
      <c r="I101">
        <v>0</v>
      </c>
      <c r="J101">
        <v>0</v>
      </c>
      <c r="K101" t="s">
        <v>64</v>
      </c>
      <c r="L101" s="1">
        <v>8.0500000000000007</v>
      </c>
      <c r="N101" t="s">
        <v>14</v>
      </c>
    </row>
    <row r="102" spans="1:14" x14ac:dyDescent="0.25">
      <c r="A102">
        <v>992</v>
      </c>
      <c r="B102">
        <v>1</v>
      </c>
      <c r="C102">
        <v>1</v>
      </c>
      <c r="D102" t="s">
        <v>387</v>
      </c>
      <c r="E102" t="s">
        <v>388</v>
      </c>
      <c r="F102" t="str">
        <f t="shared" si="1"/>
        <v xml:space="preserve"> Mrs. Charles Emil Henry (Annie May Morris) Stengel</v>
      </c>
      <c r="G102" t="s">
        <v>13</v>
      </c>
      <c r="H102">
        <v>43</v>
      </c>
      <c r="I102">
        <v>1</v>
      </c>
      <c r="J102">
        <v>0</v>
      </c>
      <c r="K102">
        <v>11778</v>
      </c>
      <c r="L102" s="1">
        <v>55.441699999999997</v>
      </c>
      <c r="M102" t="s">
        <v>65</v>
      </c>
      <c r="N102" t="s">
        <v>15</v>
      </c>
    </row>
    <row r="103" spans="1:14" x14ac:dyDescent="0.25">
      <c r="A103">
        <v>993</v>
      </c>
      <c r="B103">
        <v>0</v>
      </c>
      <c r="C103">
        <v>2</v>
      </c>
      <c r="D103" t="s">
        <v>389</v>
      </c>
      <c r="E103" t="s">
        <v>390</v>
      </c>
      <c r="F103" t="str">
        <f t="shared" si="1"/>
        <v xml:space="preserve"> Mr. Leopold Weisz</v>
      </c>
      <c r="G103" t="s">
        <v>11</v>
      </c>
      <c r="H103">
        <v>27</v>
      </c>
      <c r="I103">
        <v>1</v>
      </c>
      <c r="J103">
        <v>0</v>
      </c>
      <c r="K103">
        <v>228414</v>
      </c>
      <c r="L103" s="1">
        <v>26</v>
      </c>
      <c r="N103" t="s">
        <v>14</v>
      </c>
    </row>
    <row r="104" spans="1:14" x14ac:dyDescent="0.25">
      <c r="A104">
        <v>994</v>
      </c>
      <c r="B104">
        <v>0</v>
      </c>
      <c r="C104">
        <v>3</v>
      </c>
      <c r="D104" t="s">
        <v>391</v>
      </c>
      <c r="E104" t="s">
        <v>392</v>
      </c>
      <c r="F104" t="str">
        <f t="shared" si="1"/>
        <v xml:space="preserve"> Mr. William Foley</v>
      </c>
      <c r="G104" t="s">
        <v>11</v>
      </c>
      <c r="H104">
        <v>0</v>
      </c>
      <c r="I104">
        <v>0</v>
      </c>
      <c r="J104">
        <v>0</v>
      </c>
      <c r="K104">
        <v>365235</v>
      </c>
      <c r="L104" s="1">
        <v>7.75</v>
      </c>
      <c r="N104" t="s">
        <v>12</v>
      </c>
    </row>
    <row r="105" spans="1:14" x14ac:dyDescent="0.25">
      <c r="A105">
        <v>995</v>
      </c>
      <c r="B105">
        <v>0</v>
      </c>
      <c r="C105">
        <v>3</v>
      </c>
      <c r="D105" t="s">
        <v>393</v>
      </c>
      <c r="E105" t="s">
        <v>394</v>
      </c>
      <c r="F105" t="str">
        <f t="shared" si="1"/>
        <v xml:space="preserve"> Mr. Oskar Leander Johansson Palmquist</v>
      </c>
      <c r="G105" t="s">
        <v>11</v>
      </c>
      <c r="H105">
        <v>26</v>
      </c>
      <c r="I105">
        <v>0</v>
      </c>
      <c r="J105">
        <v>0</v>
      </c>
      <c r="K105">
        <v>347070</v>
      </c>
      <c r="L105" s="1">
        <v>7.7750000000000004</v>
      </c>
      <c r="N105" t="s">
        <v>14</v>
      </c>
    </row>
    <row r="106" spans="1:14" x14ac:dyDescent="0.25">
      <c r="A106">
        <v>996</v>
      </c>
      <c r="B106">
        <v>1</v>
      </c>
      <c r="C106">
        <v>3</v>
      </c>
      <c r="D106" t="s">
        <v>395</v>
      </c>
      <c r="E106" t="s">
        <v>396</v>
      </c>
      <c r="F106" t="str">
        <f t="shared" si="1"/>
        <v xml:space="preserve"> Mrs. Alexander (Thamine Thelma")" Thomas</v>
      </c>
      <c r="G106" t="s">
        <v>13</v>
      </c>
      <c r="H106">
        <v>16</v>
      </c>
      <c r="I106">
        <v>1</v>
      </c>
      <c r="J106">
        <v>1</v>
      </c>
      <c r="K106">
        <v>2625</v>
      </c>
      <c r="L106" s="1">
        <v>8.5167000000000002</v>
      </c>
      <c r="N106" t="s">
        <v>15</v>
      </c>
    </row>
    <row r="107" spans="1:14" x14ac:dyDescent="0.25">
      <c r="A107">
        <v>997</v>
      </c>
      <c r="B107">
        <v>0</v>
      </c>
      <c r="C107">
        <v>3</v>
      </c>
      <c r="D107" t="s">
        <v>397</v>
      </c>
      <c r="E107" t="s">
        <v>398</v>
      </c>
      <c r="F107" t="str">
        <f t="shared" si="1"/>
        <v xml:space="preserve"> Mr. Johan Martin Holthen</v>
      </c>
      <c r="G107" t="s">
        <v>11</v>
      </c>
      <c r="H107">
        <v>28</v>
      </c>
      <c r="I107">
        <v>0</v>
      </c>
      <c r="J107">
        <v>0</v>
      </c>
      <c r="K107" t="s">
        <v>66</v>
      </c>
      <c r="L107" s="1">
        <v>22.524999999999999</v>
      </c>
      <c r="N107" t="s">
        <v>14</v>
      </c>
    </row>
    <row r="108" spans="1:14" x14ac:dyDescent="0.25">
      <c r="A108">
        <v>998</v>
      </c>
      <c r="B108">
        <v>0</v>
      </c>
      <c r="C108">
        <v>3</v>
      </c>
      <c r="D108" t="s">
        <v>399</v>
      </c>
      <c r="E108" t="s">
        <v>223</v>
      </c>
      <c r="F108" t="str">
        <f t="shared" si="1"/>
        <v xml:space="preserve"> Mr. Daniel Buckley</v>
      </c>
      <c r="G108" t="s">
        <v>11</v>
      </c>
      <c r="H108">
        <v>21</v>
      </c>
      <c r="I108">
        <v>0</v>
      </c>
      <c r="J108">
        <v>0</v>
      </c>
      <c r="K108">
        <v>330920</v>
      </c>
      <c r="L108" s="1">
        <v>7.8208000000000002</v>
      </c>
      <c r="N108" t="s">
        <v>12</v>
      </c>
    </row>
    <row r="109" spans="1:14" x14ac:dyDescent="0.25">
      <c r="A109">
        <v>999</v>
      </c>
      <c r="B109">
        <v>0</v>
      </c>
      <c r="C109">
        <v>3</v>
      </c>
      <c r="D109" t="s">
        <v>400</v>
      </c>
      <c r="E109" t="s">
        <v>401</v>
      </c>
      <c r="F109" t="str">
        <f t="shared" si="1"/>
        <v xml:space="preserve"> Mr. Edward Ryan</v>
      </c>
      <c r="G109" t="s">
        <v>11</v>
      </c>
      <c r="H109">
        <v>0</v>
      </c>
      <c r="I109">
        <v>0</v>
      </c>
      <c r="J109">
        <v>0</v>
      </c>
      <c r="K109">
        <v>383162</v>
      </c>
      <c r="L109" s="1">
        <v>7.75</v>
      </c>
      <c r="N109" t="s">
        <v>12</v>
      </c>
    </row>
    <row r="110" spans="1:14" x14ac:dyDescent="0.25">
      <c r="A110">
        <v>1000</v>
      </c>
      <c r="B110">
        <v>0</v>
      </c>
      <c r="C110">
        <v>3</v>
      </c>
      <c r="D110" t="s">
        <v>402</v>
      </c>
      <c r="E110" t="s">
        <v>403</v>
      </c>
      <c r="F110" t="str">
        <f t="shared" si="1"/>
        <v xml:space="preserve"> Mr. Aaron (Abi Weller")" Willer</v>
      </c>
      <c r="G110" t="s">
        <v>11</v>
      </c>
      <c r="H110">
        <v>0</v>
      </c>
      <c r="I110">
        <v>0</v>
      </c>
      <c r="J110">
        <v>0</v>
      </c>
      <c r="K110">
        <v>3410</v>
      </c>
      <c r="L110" s="1">
        <v>8.7125000000000004</v>
      </c>
      <c r="N110" t="s">
        <v>14</v>
      </c>
    </row>
    <row r="111" spans="1:14" x14ac:dyDescent="0.25">
      <c r="A111">
        <v>1001</v>
      </c>
      <c r="B111">
        <v>0</v>
      </c>
      <c r="C111">
        <v>2</v>
      </c>
      <c r="D111" t="s">
        <v>404</v>
      </c>
      <c r="E111" t="s">
        <v>405</v>
      </c>
      <c r="F111" t="str">
        <f t="shared" si="1"/>
        <v xml:space="preserve"> Mr. George Swane</v>
      </c>
      <c r="G111" t="s">
        <v>11</v>
      </c>
      <c r="H111">
        <v>18</v>
      </c>
      <c r="I111">
        <v>0</v>
      </c>
      <c r="J111">
        <v>0</v>
      </c>
      <c r="K111">
        <v>248734</v>
      </c>
      <c r="L111" s="1">
        <v>13</v>
      </c>
      <c r="M111" t="s">
        <v>67</v>
      </c>
      <c r="N111" t="s">
        <v>14</v>
      </c>
    </row>
    <row r="112" spans="1:14" x14ac:dyDescent="0.25">
      <c r="A112">
        <v>1002</v>
      </c>
      <c r="B112">
        <v>0</v>
      </c>
      <c r="C112">
        <v>2</v>
      </c>
      <c r="D112" t="s">
        <v>406</v>
      </c>
      <c r="E112" t="s">
        <v>407</v>
      </c>
      <c r="F112" t="str">
        <f t="shared" si="1"/>
        <v xml:space="preserve"> Mr. Samuel Ward Stanton</v>
      </c>
      <c r="G112" t="s">
        <v>11</v>
      </c>
      <c r="H112">
        <v>41</v>
      </c>
      <c r="I112">
        <v>0</v>
      </c>
      <c r="J112">
        <v>0</v>
      </c>
      <c r="K112">
        <v>237734</v>
      </c>
      <c r="L112" s="1">
        <v>15.0458</v>
      </c>
      <c r="N112" t="s">
        <v>15</v>
      </c>
    </row>
    <row r="113" spans="1:14" x14ac:dyDescent="0.25">
      <c r="A113">
        <v>1003</v>
      </c>
      <c r="B113">
        <v>1</v>
      </c>
      <c r="C113">
        <v>3</v>
      </c>
      <c r="D113" t="s">
        <v>408</v>
      </c>
      <c r="E113" t="s">
        <v>409</v>
      </c>
      <c r="F113" t="str">
        <f t="shared" si="1"/>
        <v xml:space="preserve"> Miss. Ellen Natalia Shine</v>
      </c>
      <c r="G113" t="s">
        <v>13</v>
      </c>
      <c r="H113">
        <v>0</v>
      </c>
      <c r="I113">
        <v>0</v>
      </c>
      <c r="J113">
        <v>0</v>
      </c>
      <c r="K113">
        <v>330968</v>
      </c>
      <c r="L113" s="1">
        <v>7.7792000000000003</v>
      </c>
      <c r="N113" t="s">
        <v>12</v>
      </c>
    </row>
    <row r="114" spans="1:14" x14ac:dyDescent="0.25">
      <c r="A114">
        <v>1004</v>
      </c>
      <c r="B114">
        <v>1</v>
      </c>
      <c r="C114">
        <v>1</v>
      </c>
      <c r="D114" t="s">
        <v>410</v>
      </c>
      <c r="E114" t="s">
        <v>411</v>
      </c>
      <c r="F114" t="str">
        <f t="shared" si="1"/>
        <v xml:space="preserve"> Miss. Edith Corse Evans</v>
      </c>
      <c r="G114" t="s">
        <v>13</v>
      </c>
      <c r="H114">
        <v>36</v>
      </c>
      <c r="I114">
        <v>0</v>
      </c>
      <c r="J114">
        <v>0</v>
      </c>
      <c r="K114" t="s">
        <v>68</v>
      </c>
      <c r="L114" s="1">
        <v>31.679200000000002</v>
      </c>
      <c r="M114" t="s">
        <v>69</v>
      </c>
      <c r="N114" t="s">
        <v>15</v>
      </c>
    </row>
    <row r="115" spans="1:14" x14ac:dyDescent="0.25">
      <c r="A115">
        <v>1005</v>
      </c>
      <c r="B115">
        <v>1</v>
      </c>
      <c r="C115">
        <v>3</v>
      </c>
      <c r="D115" t="s">
        <v>399</v>
      </c>
      <c r="E115" t="s">
        <v>412</v>
      </c>
      <c r="F115" t="str">
        <f t="shared" si="1"/>
        <v xml:space="preserve"> Miss. Katherine Buckley</v>
      </c>
      <c r="G115" t="s">
        <v>13</v>
      </c>
      <c r="H115">
        <v>18</v>
      </c>
      <c r="I115">
        <v>0</v>
      </c>
      <c r="J115">
        <v>0</v>
      </c>
      <c r="K115">
        <v>329944</v>
      </c>
      <c r="L115" s="1">
        <v>7.2832999999999997</v>
      </c>
      <c r="N115" t="s">
        <v>12</v>
      </c>
    </row>
    <row r="116" spans="1:14" x14ac:dyDescent="0.25">
      <c r="A116">
        <v>1006</v>
      </c>
      <c r="B116">
        <v>1</v>
      </c>
      <c r="C116">
        <v>1</v>
      </c>
      <c r="D116" t="s">
        <v>349</v>
      </c>
      <c r="E116" t="s">
        <v>413</v>
      </c>
      <c r="F116" t="str">
        <f t="shared" si="1"/>
        <v xml:space="preserve"> Mrs. Isidor (Rosalie Ida Blun) Straus</v>
      </c>
      <c r="G116" t="s">
        <v>13</v>
      </c>
      <c r="H116">
        <v>63</v>
      </c>
      <c r="I116">
        <v>1</v>
      </c>
      <c r="J116">
        <v>0</v>
      </c>
      <c r="K116" t="s">
        <v>57</v>
      </c>
      <c r="L116" s="1">
        <v>221.7792</v>
      </c>
      <c r="M116" t="s">
        <v>58</v>
      </c>
      <c r="N116" t="s">
        <v>14</v>
      </c>
    </row>
    <row r="117" spans="1:14" x14ac:dyDescent="0.25">
      <c r="A117">
        <v>1007</v>
      </c>
      <c r="B117">
        <v>0</v>
      </c>
      <c r="C117">
        <v>3</v>
      </c>
      <c r="D117" t="s">
        <v>414</v>
      </c>
      <c r="E117" t="s">
        <v>415</v>
      </c>
      <c r="F117" t="str">
        <f t="shared" si="1"/>
        <v xml:space="preserve"> Mr. Demetrios Chronopoulos</v>
      </c>
      <c r="G117" t="s">
        <v>11</v>
      </c>
      <c r="H117">
        <v>18</v>
      </c>
      <c r="I117">
        <v>1</v>
      </c>
      <c r="J117">
        <v>0</v>
      </c>
      <c r="K117">
        <v>2680</v>
      </c>
      <c r="L117" s="1">
        <v>14.4542</v>
      </c>
      <c r="N117" t="s">
        <v>15</v>
      </c>
    </row>
    <row r="118" spans="1:14" x14ac:dyDescent="0.25">
      <c r="A118">
        <v>1008</v>
      </c>
      <c r="B118">
        <v>0</v>
      </c>
      <c r="C118">
        <v>3</v>
      </c>
      <c r="D118" t="s">
        <v>395</v>
      </c>
      <c r="E118" t="s">
        <v>416</v>
      </c>
      <c r="F118" t="str">
        <f t="shared" si="1"/>
        <v xml:space="preserve"> Mr. John Thomas</v>
      </c>
      <c r="G118" t="s">
        <v>11</v>
      </c>
      <c r="H118">
        <v>0</v>
      </c>
      <c r="I118">
        <v>0</v>
      </c>
      <c r="J118">
        <v>0</v>
      </c>
      <c r="K118">
        <v>2681</v>
      </c>
      <c r="L118" s="1">
        <v>6.4375</v>
      </c>
      <c r="N118" t="s">
        <v>15</v>
      </c>
    </row>
    <row r="119" spans="1:14" x14ac:dyDescent="0.25">
      <c r="A119">
        <v>1009</v>
      </c>
      <c r="B119">
        <v>1</v>
      </c>
      <c r="C119">
        <v>3</v>
      </c>
      <c r="D119" t="s">
        <v>417</v>
      </c>
      <c r="E119" t="s">
        <v>418</v>
      </c>
      <c r="F119" t="str">
        <f t="shared" si="1"/>
        <v xml:space="preserve"> Miss. Beatrice Irene Sandstrom</v>
      </c>
      <c r="G119" t="s">
        <v>13</v>
      </c>
      <c r="H119">
        <v>1</v>
      </c>
      <c r="I119">
        <v>1</v>
      </c>
      <c r="J119">
        <v>1</v>
      </c>
      <c r="K119" t="s">
        <v>70</v>
      </c>
      <c r="L119" s="1">
        <v>16.7</v>
      </c>
      <c r="M119" t="s">
        <v>71</v>
      </c>
      <c r="N119" t="s">
        <v>14</v>
      </c>
    </row>
    <row r="120" spans="1:14" x14ac:dyDescent="0.25">
      <c r="A120">
        <v>1010</v>
      </c>
      <c r="B120">
        <v>0</v>
      </c>
      <c r="C120">
        <v>1</v>
      </c>
      <c r="D120" t="s">
        <v>419</v>
      </c>
      <c r="E120" t="s">
        <v>420</v>
      </c>
      <c r="F120" t="str">
        <f t="shared" si="1"/>
        <v xml:space="preserve"> Mr. Thomson Beattie</v>
      </c>
      <c r="G120" t="s">
        <v>11</v>
      </c>
      <c r="H120">
        <v>36</v>
      </c>
      <c r="I120">
        <v>0</v>
      </c>
      <c r="J120">
        <v>0</v>
      </c>
      <c r="K120">
        <v>13050</v>
      </c>
      <c r="L120" s="1">
        <v>75.241699999999994</v>
      </c>
      <c r="M120" t="s">
        <v>72</v>
      </c>
      <c r="N120" t="s">
        <v>15</v>
      </c>
    </row>
    <row r="121" spans="1:14" x14ac:dyDescent="0.25">
      <c r="A121">
        <v>1011</v>
      </c>
      <c r="B121">
        <v>1</v>
      </c>
      <c r="C121">
        <v>2</v>
      </c>
      <c r="D121" t="s">
        <v>421</v>
      </c>
      <c r="E121" t="s">
        <v>422</v>
      </c>
      <c r="F121" t="str">
        <f t="shared" si="1"/>
        <v xml:space="preserve"> Mrs. John Henry (Sara Elizabeth Lawry) Chapman</v>
      </c>
      <c r="G121" t="s">
        <v>13</v>
      </c>
      <c r="H121">
        <v>29</v>
      </c>
      <c r="I121">
        <v>1</v>
      </c>
      <c r="J121">
        <v>0</v>
      </c>
      <c r="K121" t="s">
        <v>73</v>
      </c>
      <c r="L121" s="1">
        <v>26</v>
      </c>
      <c r="N121" t="s">
        <v>14</v>
      </c>
    </row>
    <row r="122" spans="1:14" x14ac:dyDescent="0.25">
      <c r="A122">
        <v>1012</v>
      </c>
      <c r="B122">
        <v>1</v>
      </c>
      <c r="C122">
        <v>2</v>
      </c>
      <c r="D122" t="s">
        <v>423</v>
      </c>
      <c r="E122" t="s">
        <v>424</v>
      </c>
      <c r="F122" t="str">
        <f t="shared" si="1"/>
        <v xml:space="preserve"> Miss. Bertha J Watt</v>
      </c>
      <c r="G122" t="s">
        <v>13</v>
      </c>
      <c r="H122">
        <v>12</v>
      </c>
      <c r="I122">
        <v>0</v>
      </c>
      <c r="J122">
        <v>0</v>
      </c>
      <c r="K122" t="s">
        <v>74</v>
      </c>
      <c r="L122" s="1">
        <v>15.75</v>
      </c>
      <c r="N122" t="s">
        <v>14</v>
      </c>
    </row>
    <row r="123" spans="1:14" x14ac:dyDescent="0.25">
      <c r="A123">
        <v>1013</v>
      </c>
      <c r="B123">
        <v>0</v>
      </c>
      <c r="C123">
        <v>3</v>
      </c>
      <c r="D123" t="s">
        <v>425</v>
      </c>
      <c r="E123" t="s">
        <v>416</v>
      </c>
      <c r="F123" t="str">
        <f t="shared" si="1"/>
        <v xml:space="preserve"> Mr. John Kiernan</v>
      </c>
      <c r="G123" t="s">
        <v>11</v>
      </c>
      <c r="H123">
        <v>0</v>
      </c>
      <c r="I123">
        <v>1</v>
      </c>
      <c r="J123">
        <v>0</v>
      </c>
      <c r="K123">
        <v>367227</v>
      </c>
      <c r="L123" s="1">
        <v>7.75</v>
      </c>
      <c r="N123" t="s">
        <v>12</v>
      </c>
    </row>
    <row r="124" spans="1:14" x14ac:dyDescent="0.25">
      <c r="A124">
        <v>1014</v>
      </c>
      <c r="B124">
        <v>1</v>
      </c>
      <c r="C124">
        <v>1</v>
      </c>
      <c r="D124" t="s">
        <v>426</v>
      </c>
      <c r="E124" t="s">
        <v>427</v>
      </c>
      <c r="F124" t="str">
        <f t="shared" si="1"/>
        <v xml:space="preserve"> Mrs. Paul (Emma Mock) Schabert</v>
      </c>
      <c r="G124" t="s">
        <v>13</v>
      </c>
      <c r="H124">
        <v>35</v>
      </c>
      <c r="I124">
        <v>1</v>
      </c>
      <c r="J124">
        <v>0</v>
      </c>
      <c r="K124">
        <v>13236</v>
      </c>
      <c r="L124" s="1">
        <v>57.75</v>
      </c>
      <c r="M124" t="s">
        <v>75</v>
      </c>
      <c r="N124" t="s">
        <v>15</v>
      </c>
    </row>
    <row r="125" spans="1:14" x14ac:dyDescent="0.25">
      <c r="A125">
        <v>1015</v>
      </c>
      <c r="B125">
        <v>0</v>
      </c>
      <c r="C125">
        <v>3</v>
      </c>
      <c r="D125" t="s">
        <v>428</v>
      </c>
      <c r="E125" t="s">
        <v>429</v>
      </c>
      <c r="F125" t="str">
        <f t="shared" si="1"/>
        <v xml:space="preserve"> Mr. Alfred John Carver</v>
      </c>
      <c r="G125" t="s">
        <v>11</v>
      </c>
      <c r="H125">
        <v>28</v>
      </c>
      <c r="I125">
        <v>0</v>
      </c>
      <c r="J125">
        <v>0</v>
      </c>
      <c r="K125">
        <v>392095</v>
      </c>
      <c r="L125" s="1">
        <v>7.25</v>
      </c>
      <c r="N125" t="s">
        <v>14</v>
      </c>
    </row>
    <row r="126" spans="1:14" x14ac:dyDescent="0.25">
      <c r="A126">
        <v>1016</v>
      </c>
      <c r="B126">
        <v>0</v>
      </c>
      <c r="C126">
        <v>3</v>
      </c>
      <c r="D126" t="s">
        <v>430</v>
      </c>
      <c r="E126" t="s">
        <v>416</v>
      </c>
      <c r="F126" t="str">
        <f t="shared" si="1"/>
        <v xml:space="preserve"> Mr. John Kennedy</v>
      </c>
      <c r="G126" t="s">
        <v>11</v>
      </c>
      <c r="H126">
        <v>0</v>
      </c>
      <c r="I126">
        <v>0</v>
      </c>
      <c r="J126">
        <v>0</v>
      </c>
      <c r="K126">
        <v>368783</v>
      </c>
      <c r="L126" s="1">
        <v>7.75</v>
      </c>
      <c r="N126" t="s">
        <v>12</v>
      </c>
    </row>
    <row r="127" spans="1:14" x14ac:dyDescent="0.25">
      <c r="A127">
        <v>1017</v>
      </c>
      <c r="B127">
        <v>1</v>
      </c>
      <c r="C127">
        <v>3</v>
      </c>
      <c r="D127" t="s">
        <v>431</v>
      </c>
      <c r="E127" t="s">
        <v>432</v>
      </c>
      <c r="F127" t="str">
        <f t="shared" si="1"/>
        <v xml:space="preserve"> Miss. Laura Alice Cribb</v>
      </c>
      <c r="G127" t="s">
        <v>13</v>
      </c>
      <c r="H127">
        <v>17</v>
      </c>
      <c r="I127">
        <v>0</v>
      </c>
      <c r="J127">
        <v>1</v>
      </c>
      <c r="K127">
        <v>371362</v>
      </c>
      <c r="L127" s="1">
        <v>16.100000000000001</v>
      </c>
      <c r="N127" t="s">
        <v>14</v>
      </c>
    </row>
    <row r="128" spans="1:14" x14ac:dyDescent="0.25">
      <c r="A128">
        <v>1018</v>
      </c>
      <c r="B128">
        <v>0</v>
      </c>
      <c r="C128">
        <v>3</v>
      </c>
      <c r="D128" t="s">
        <v>433</v>
      </c>
      <c r="E128" t="s">
        <v>434</v>
      </c>
      <c r="F128" t="str">
        <f t="shared" si="1"/>
        <v xml:space="preserve"> Mr. Karl Rudolf Brobeck</v>
      </c>
      <c r="G128" t="s">
        <v>11</v>
      </c>
      <c r="H128">
        <v>22</v>
      </c>
      <c r="I128">
        <v>0</v>
      </c>
      <c r="J128">
        <v>0</v>
      </c>
      <c r="K128">
        <v>350045</v>
      </c>
      <c r="L128" s="1">
        <v>7.7957999999999998</v>
      </c>
      <c r="N128" t="s">
        <v>14</v>
      </c>
    </row>
    <row r="129" spans="1:14" x14ac:dyDescent="0.25">
      <c r="A129">
        <v>1019</v>
      </c>
      <c r="B129">
        <v>1</v>
      </c>
      <c r="C129">
        <v>3</v>
      </c>
      <c r="D129" t="s">
        <v>435</v>
      </c>
      <c r="E129" t="s">
        <v>436</v>
      </c>
      <c r="F129" t="str">
        <f t="shared" si="1"/>
        <v xml:space="preserve"> Miss. Alicia McCoy</v>
      </c>
      <c r="G129" t="s">
        <v>13</v>
      </c>
      <c r="H129">
        <v>0</v>
      </c>
      <c r="I129">
        <v>2</v>
      </c>
      <c r="J129">
        <v>0</v>
      </c>
      <c r="K129">
        <v>367226</v>
      </c>
      <c r="L129" s="1">
        <v>23.25</v>
      </c>
      <c r="N129" t="s">
        <v>12</v>
      </c>
    </row>
    <row r="130" spans="1:14" x14ac:dyDescent="0.25">
      <c r="A130">
        <v>1020</v>
      </c>
      <c r="B130">
        <v>0</v>
      </c>
      <c r="C130">
        <v>2</v>
      </c>
      <c r="D130" t="s">
        <v>437</v>
      </c>
      <c r="E130" t="s">
        <v>438</v>
      </c>
      <c r="F130" t="str">
        <f t="shared" si="1"/>
        <v xml:space="preserve"> Mr. Solomon Bowenur</v>
      </c>
      <c r="G130" t="s">
        <v>11</v>
      </c>
      <c r="H130">
        <v>42</v>
      </c>
      <c r="I130">
        <v>0</v>
      </c>
      <c r="J130">
        <v>0</v>
      </c>
      <c r="K130">
        <v>211535</v>
      </c>
      <c r="L130" s="1">
        <v>13</v>
      </c>
      <c r="N130" t="s">
        <v>14</v>
      </c>
    </row>
    <row r="131" spans="1:14" x14ac:dyDescent="0.25">
      <c r="A131">
        <v>1021</v>
      </c>
      <c r="B131">
        <v>0</v>
      </c>
      <c r="C131">
        <v>3</v>
      </c>
      <c r="D131" t="s">
        <v>439</v>
      </c>
      <c r="E131" t="s">
        <v>440</v>
      </c>
      <c r="F131" t="str">
        <f t="shared" ref="F131:F194" si="2">CONCATENATE(E131," ",D131)</f>
        <v xml:space="preserve"> Mr. Marius Petersen</v>
      </c>
      <c r="G131" t="s">
        <v>11</v>
      </c>
      <c r="H131">
        <v>24</v>
      </c>
      <c r="I131">
        <v>0</v>
      </c>
      <c r="J131">
        <v>0</v>
      </c>
      <c r="K131">
        <v>342441</v>
      </c>
      <c r="L131" s="1">
        <v>8.0500000000000007</v>
      </c>
      <c r="N131" t="s">
        <v>14</v>
      </c>
    </row>
    <row r="132" spans="1:14" x14ac:dyDescent="0.25">
      <c r="A132">
        <v>1022</v>
      </c>
      <c r="B132">
        <v>0</v>
      </c>
      <c r="C132">
        <v>3</v>
      </c>
      <c r="D132" t="s">
        <v>441</v>
      </c>
      <c r="E132" t="s">
        <v>442</v>
      </c>
      <c r="F132" t="str">
        <f t="shared" si="2"/>
        <v xml:space="preserve"> Mr. Henry John Spinner</v>
      </c>
      <c r="G132" t="s">
        <v>11</v>
      </c>
      <c r="H132">
        <v>32</v>
      </c>
      <c r="I132">
        <v>0</v>
      </c>
      <c r="J132">
        <v>0</v>
      </c>
      <c r="K132" t="s">
        <v>76</v>
      </c>
      <c r="L132" s="1">
        <v>8.0500000000000007</v>
      </c>
      <c r="N132" t="s">
        <v>14</v>
      </c>
    </row>
    <row r="133" spans="1:14" x14ac:dyDescent="0.25">
      <c r="A133">
        <v>1023</v>
      </c>
      <c r="B133">
        <v>0</v>
      </c>
      <c r="C133">
        <v>1</v>
      </c>
      <c r="D133" t="s">
        <v>443</v>
      </c>
      <c r="E133" t="s">
        <v>444</v>
      </c>
      <c r="F133" t="str">
        <f t="shared" si="2"/>
        <v xml:space="preserve"> Col. Archibald IV Gracie</v>
      </c>
      <c r="G133" t="s">
        <v>11</v>
      </c>
      <c r="H133">
        <v>53</v>
      </c>
      <c r="I133">
        <v>0</v>
      </c>
      <c r="J133">
        <v>0</v>
      </c>
      <c r="K133">
        <v>113780</v>
      </c>
      <c r="L133" s="1">
        <v>28.5</v>
      </c>
      <c r="M133" t="s">
        <v>77</v>
      </c>
      <c r="N133" t="s">
        <v>15</v>
      </c>
    </row>
    <row r="134" spans="1:14" x14ac:dyDescent="0.25">
      <c r="A134">
        <v>1024</v>
      </c>
      <c r="B134">
        <v>1</v>
      </c>
      <c r="C134">
        <v>3</v>
      </c>
      <c r="D134" t="s">
        <v>445</v>
      </c>
      <c r="E134" t="s">
        <v>446</v>
      </c>
      <c r="F134" t="str">
        <f t="shared" si="2"/>
        <v xml:space="preserve"> Mrs. Frank (Frances) Lefebre</v>
      </c>
      <c r="G134" t="s">
        <v>13</v>
      </c>
      <c r="H134">
        <v>0</v>
      </c>
      <c r="I134">
        <v>0</v>
      </c>
      <c r="J134">
        <v>4</v>
      </c>
      <c r="K134">
        <v>4133</v>
      </c>
      <c r="L134" s="1">
        <v>25.466699999999999</v>
      </c>
      <c r="N134" t="s">
        <v>14</v>
      </c>
    </row>
    <row r="135" spans="1:14" x14ac:dyDescent="0.25">
      <c r="A135">
        <v>1025</v>
      </c>
      <c r="B135">
        <v>0</v>
      </c>
      <c r="C135">
        <v>3</v>
      </c>
      <c r="D135" t="s">
        <v>395</v>
      </c>
      <c r="E135" t="s">
        <v>447</v>
      </c>
      <c r="F135" t="str">
        <f t="shared" si="2"/>
        <v xml:space="preserve"> Mr. Charles P Thomas</v>
      </c>
      <c r="G135" t="s">
        <v>11</v>
      </c>
      <c r="H135">
        <v>0</v>
      </c>
      <c r="I135">
        <v>1</v>
      </c>
      <c r="J135">
        <v>0</v>
      </c>
      <c r="K135">
        <v>2621</v>
      </c>
      <c r="L135" s="1">
        <v>6.4375</v>
      </c>
      <c r="N135" t="s">
        <v>15</v>
      </c>
    </row>
    <row r="136" spans="1:14" x14ac:dyDescent="0.25">
      <c r="A136">
        <v>1026</v>
      </c>
      <c r="B136">
        <v>0</v>
      </c>
      <c r="C136">
        <v>3</v>
      </c>
      <c r="D136" t="s">
        <v>448</v>
      </c>
      <c r="E136" t="s">
        <v>449</v>
      </c>
      <c r="F136" t="str">
        <f t="shared" si="2"/>
        <v xml:space="preserve"> Mr. Valtcho Dintcheff</v>
      </c>
      <c r="G136" t="s">
        <v>11</v>
      </c>
      <c r="H136">
        <v>43</v>
      </c>
      <c r="I136">
        <v>0</v>
      </c>
      <c r="J136">
        <v>0</v>
      </c>
      <c r="K136">
        <v>349226</v>
      </c>
      <c r="L136" s="1">
        <v>7.8958000000000004</v>
      </c>
      <c r="N136" t="s">
        <v>14</v>
      </c>
    </row>
    <row r="137" spans="1:14" x14ac:dyDescent="0.25">
      <c r="A137">
        <v>1027</v>
      </c>
      <c r="B137">
        <v>0</v>
      </c>
      <c r="C137">
        <v>3</v>
      </c>
      <c r="D137" t="s">
        <v>450</v>
      </c>
      <c r="E137" t="s">
        <v>451</v>
      </c>
      <c r="F137" t="str">
        <f t="shared" si="2"/>
        <v xml:space="preserve"> Mr. Carl Robert Carlsson</v>
      </c>
      <c r="G137" t="s">
        <v>11</v>
      </c>
      <c r="H137">
        <v>24</v>
      </c>
      <c r="I137">
        <v>0</v>
      </c>
      <c r="J137">
        <v>0</v>
      </c>
      <c r="K137">
        <v>350409</v>
      </c>
      <c r="L137" s="1">
        <v>7.8541999999999996</v>
      </c>
      <c r="N137" t="s">
        <v>14</v>
      </c>
    </row>
    <row r="138" spans="1:14" x14ac:dyDescent="0.25">
      <c r="A138">
        <v>1028</v>
      </c>
      <c r="B138">
        <v>0</v>
      </c>
      <c r="C138">
        <v>3</v>
      </c>
      <c r="D138" t="s">
        <v>452</v>
      </c>
      <c r="E138" t="s">
        <v>453</v>
      </c>
      <c r="F138" t="str">
        <f t="shared" si="2"/>
        <v xml:space="preserve"> Mr. Mapriededer Zakarian</v>
      </c>
      <c r="G138" t="s">
        <v>11</v>
      </c>
      <c r="H138">
        <v>26</v>
      </c>
      <c r="I138">
        <v>0</v>
      </c>
      <c r="J138">
        <v>0</v>
      </c>
      <c r="K138">
        <v>2656</v>
      </c>
      <c r="L138" s="1">
        <v>7.2249999999999996</v>
      </c>
      <c r="N138" t="s">
        <v>15</v>
      </c>
    </row>
    <row r="139" spans="1:14" x14ac:dyDescent="0.25">
      <c r="A139">
        <v>1029</v>
      </c>
      <c r="B139">
        <v>0</v>
      </c>
      <c r="C139">
        <v>2</v>
      </c>
      <c r="D139" t="s">
        <v>454</v>
      </c>
      <c r="E139" t="s">
        <v>455</v>
      </c>
      <c r="F139" t="str">
        <f t="shared" si="2"/>
        <v xml:space="preserve"> Mr. August Schmidt</v>
      </c>
      <c r="G139" t="s">
        <v>11</v>
      </c>
      <c r="H139">
        <v>26</v>
      </c>
      <c r="I139">
        <v>0</v>
      </c>
      <c r="J139">
        <v>0</v>
      </c>
      <c r="K139">
        <v>248659</v>
      </c>
      <c r="L139" s="1">
        <v>13</v>
      </c>
      <c r="N139" t="s">
        <v>14</v>
      </c>
    </row>
    <row r="140" spans="1:14" x14ac:dyDescent="0.25">
      <c r="A140">
        <v>1030</v>
      </c>
      <c r="B140">
        <v>1</v>
      </c>
      <c r="C140">
        <v>3</v>
      </c>
      <c r="D140" t="s">
        <v>456</v>
      </c>
      <c r="E140" t="s">
        <v>457</v>
      </c>
      <c r="F140" t="str">
        <f t="shared" si="2"/>
        <v xml:space="preserve"> Miss. Jennie Drapkin</v>
      </c>
      <c r="G140" t="s">
        <v>13</v>
      </c>
      <c r="H140">
        <v>23</v>
      </c>
      <c r="I140">
        <v>0</v>
      </c>
      <c r="J140">
        <v>0</v>
      </c>
      <c r="K140" t="s">
        <v>78</v>
      </c>
      <c r="L140" s="1">
        <v>8.0500000000000007</v>
      </c>
      <c r="N140" t="s">
        <v>14</v>
      </c>
    </row>
    <row r="141" spans="1:14" x14ac:dyDescent="0.25">
      <c r="A141">
        <v>1031</v>
      </c>
      <c r="B141">
        <v>0</v>
      </c>
      <c r="C141">
        <v>3</v>
      </c>
      <c r="D141" t="s">
        <v>458</v>
      </c>
      <c r="E141" t="s">
        <v>459</v>
      </c>
      <c r="F141" t="str">
        <f t="shared" si="2"/>
        <v xml:space="preserve"> Mr. Charles Frederick Goodwin</v>
      </c>
      <c r="G141" t="s">
        <v>11</v>
      </c>
      <c r="H141">
        <v>40</v>
      </c>
      <c r="I141">
        <v>1</v>
      </c>
      <c r="J141">
        <v>6</v>
      </c>
      <c r="K141" t="s">
        <v>79</v>
      </c>
      <c r="L141" s="1">
        <v>46.9</v>
      </c>
      <c r="N141" t="s">
        <v>14</v>
      </c>
    </row>
    <row r="142" spans="1:14" x14ac:dyDescent="0.25">
      <c r="A142">
        <v>1032</v>
      </c>
      <c r="B142">
        <v>1</v>
      </c>
      <c r="C142">
        <v>3</v>
      </c>
      <c r="D142" t="s">
        <v>458</v>
      </c>
      <c r="E142" t="s">
        <v>460</v>
      </c>
      <c r="F142" t="str">
        <f t="shared" si="2"/>
        <v xml:space="preserve"> Miss. Jessie Allis Goodwin</v>
      </c>
      <c r="G142" t="s">
        <v>13</v>
      </c>
      <c r="H142">
        <v>10</v>
      </c>
      <c r="I142">
        <v>5</v>
      </c>
      <c r="J142">
        <v>2</v>
      </c>
      <c r="K142" t="s">
        <v>79</v>
      </c>
      <c r="L142" s="1">
        <v>46.9</v>
      </c>
      <c r="N142" t="s">
        <v>14</v>
      </c>
    </row>
    <row r="143" spans="1:14" x14ac:dyDescent="0.25">
      <c r="A143">
        <v>1033</v>
      </c>
      <c r="B143">
        <v>1</v>
      </c>
      <c r="C143">
        <v>1</v>
      </c>
      <c r="D143" t="s">
        <v>461</v>
      </c>
      <c r="E143" t="s">
        <v>462</v>
      </c>
      <c r="F143" t="str">
        <f t="shared" si="2"/>
        <v xml:space="preserve"> Miss. Sarah Daniels</v>
      </c>
      <c r="G143" t="s">
        <v>13</v>
      </c>
      <c r="H143">
        <v>33</v>
      </c>
      <c r="I143">
        <v>0</v>
      </c>
      <c r="J143">
        <v>0</v>
      </c>
      <c r="K143">
        <v>113781</v>
      </c>
      <c r="L143" s="1">
        <v>151.55000000000001</v>
      </c>
      <c r="N143" t="s">
        <v>14</v>
      </c>
    </row>
    <row r="144" spans="1:14" x14ac:dyDescent="0.25">
      <c r="A144">
        <v>1034</v>
      </c>
      <c r="B144">
        <v>0</v>
      </c>
      <c r="C144">
        <v>1</v>
      </c>
      <c r="D144" t="s">
        <v>238</v>
      </c>
      <c r="E144" t="s">
        <v>463</v>
      </c>
      <c r="F144" t="str">
        <f t="shared" si="2"/>
        <v xml:space="preserve"> Mr. Arthur Larned Ryerson</v>
      </c>
      <c r="G144" t="s">
        <v>11</v>
      </c>
      <c r="H144">
        <v>61</v>
      </c>
      <c r="I144">
        <v>1</v>
      </c>
      <c r="J144">
        <v>3</v>
      </c>
      <c r="K144" t="s">
        <v>26</v>
      </c>
      <c r="L144" s="1">
        <v>262.375</v>
      </c>
      <c r="M144" t="s">
        <v>27</v>
      </c>
      <c r="N144" t="s">
        <v>15</v>
      </c>
    </row>
    <row r="145" spans="1:14" x14ac:dyDescent="0.25">
      <c r="A145">
        <v>1035</v>
      </c>
      <c r="B145">
        <v>0</v>
      </c>
      <c r="C145">
        <v>2</v>
      </c>
      <c r="D145" t="s">
        <v>464</v>
      </c>
      <c r="E145" t="s">
        <v>465</v>
      </c>
      <c r="F145" t="str">
        <f t="shared" si="2"/>
        <v xml:space="preserve"> Mr. Henry James Beauchamp</v>
      </c>
      <c r="G145" t="s">
        <v>11</v>
      </c>
      <c r="H145">
        <v>28</v>
      </c>
      <c r="I145">
        <v>0</v>
      </c>
      <c r="J145">
        <v>0</v>
      </c>
      <c r="K145">
        <v>244358</v>
      </c>
      <c r="L145" s="1">
        <v>26</v>
      </c>
      <c r="N145" t="s">
        <v>14</v>
      </c>
    </row>
    <row r="146" spans="1:14" x14ac:dyDescent="0.25">
      <c r="A146">
        <v>1036</v>
      </c>
      <c r="B146">
        <v>0</v>
      </c>
      <c r="C146">
        <v>1</v>
      </c>
      <c r="D146" t="s">
        <v>466</v>
      </c>
      <c r="E146" t="s">
        <v>467</v>
      </c>
      <c r="F146" t="str">
        <f t="shared" si="2"/>
        <v xml:space="preserve"> Mr. Erik Gustaf (Mr Edward Lingrey")" Lindeberg-Lind</v>
      </c>
      <c r="G146" t="s">
        <v>11</v>
      </c>
      <c r="H146">
        <v>42</v>
      </c>
      <c r="I146">
        <v>0</v>
      </c>
      <c r="J146">
        <v>0</v>
      </c>
      <c r="K146">
        <v>17475</v>
      </c>
      <c r="L146" s="1">
        <v>26.55</v>
      </c>
      <c r="N146" t="s">
        <v>14</v>
      </c>
    </row>
    <row r="147" spans="1:14" x14ac:dyDescent="0.25">
      <c r="A147">
        <v>1037</v>
      </c>
      <c r="B147">
        <v>0</v>
      </c>
      <c r="C147">
        <v>3</v>
      </c>
      <c r="D147" t="s">
        <v>468</v>
      </c>
      <c r="E147" t="s">
        <v>267</v>
      </c>
      <c r="F147" t="str">
        <f t="shared" si="2"/>
        <v xml:space="preserve"> Mr. Julius Vander Planke</v>
      </c>
      <c r="G147" t="s">
        <v>11</v>
      </c>
      <c r="H147">
        <v>31</v>
      </c>
      <c r="I147">
        <v>3</v>
      </c>
      <c r="J147">
        <v>0</v>
      </c>
      <c r="K147">
        <v>345763</v>
      </c>
      <c r="L147" s="1">
        <v>18</v>
      </c>
      <c r="N147" t="s">
        <v>14</v>
      </c>
    </row>
    <row r="148" spans="1:14" x14ac:dyDescent="0.25">
      <c r="A148">
        <v>1038</v>
      </c>
      <c r="B148">
        <v>0</v>
      </c>
      <c r="C148">
        <v>1</v>
      </c>
      <c r="D148" t="s">
        <v>469</v>
      </c>
      <c r="E148" t="s">
        <v>470</v>
      </c>
      <c r="F148" t="str">
        <f t="shared" si="2"/>
        <v xml:space="preserve"> Mr. Herbert Henry Hilliard</v>
      </c>
      <c r="G148" t="s">
        <v>11</v>
      </c>
      <c r="H148">
        <v>0</v>
      </c>
      <c r="I148">
        <v>0</v>
      </c>
      <c r="J148">
        <v>0</v>
      </c>
      <c r="K148">
        <v>17463</v>
      </c>
      <c r="L148" s="1">
        <v>51.862499999999997</v>
      </c>
      <c r="M148" t="s">
        <v>80</v>
      </c>
      <c r="N148" t="s">
        <v>14</v>
      </c>
    </row>
    <row r="149" spans="1:14" x14ac:dyDescent="0.25">
      <c r="A149">
        <v>1039</v>
      </c>
      <c r="B149">
        <v>0</v>
      </c>
      <c r="C149">
        <v>3</v>
      </c>
      <c r="D149" t="s">
        <v>208</v>
      </c>
      <c r="E149" t="s">
        <v>471</v>
      </c>
      <c r="F149" t="str">
        <f t="shared" si="2"/>
        <v xml:space="preserve"> Mr. Evan Davies</v>
      </c>
      <c r="G149" t="s">
        <v>11</v>
      </c>
      <c r="H149">
        <v>22</v>
      </c>
      <c r="I149">
        <v>0</v>
      </c>
      <c r="J149">
        <v>0</v>
      </c>
      <c r="K149" t="s">
        <v>81</v>
      </c>
      <c r="L149" s="1">
        <v>8.0500000000000007</v>
      </c>
      <c r="N149" t="s">
        <v>14</v>
      </c>
    </row>
    <row r="150" spans="1:14" x14ac:dyDescent="0.25">
      <c r="A150">
        <v>1040</v>
      </c>
      <c r="B150">
        <v>0</v>
      </c>
      <c r="C150">
        <v>1</v>
      </c>
      <c r="D150" t="s">
        <v>472</v>
      </c>
      <c r="E150" t="s">
        <v>247</v>
      </c>
      <c r="F150" t="str">
        <f t="shared" si="2"/>
        <v xml:space="preserve"> Mr. John Bertram Crafton</v>
      </c>
      <c r="G150" t="s">
        <v>11</v>
      </c>
      <c r="H150">
        <v>0</v>
      </c>
      <c r="I150">
        <v>0</v>
      </c>
      <c r="J150">
        <v>0</v>
      </c>
      <c r="K150">
        <v>113791</v>
      </c>
      <c r="L150" s="1">
        <v>26.55</v>
      </c>
      <c r="N150" t="s">
        <v>14</v>
      </c>
    </row>
    <row r="151" spans="1:14" x14ac:dyDescent="0.25">
      <c r="A151">
        <v>1041</v>
      </c>
      <c r="B151">
        <v>0</v>
      </c>
      <c r="C151">
        <v>2</v>
      </c>
      <c r="D151" t="s">
        <v>473</v>
      </c>
      <c r="E151" t="s">
        <v>474</v>
      </c>
      <c r="F151" t="str">
        <f t="shared" si="2"/>
        <v xml:space="preserve"> Rev. William Lahtinen</v>
      </c>
      <c r="G151" t="s">
        <v>11</v>
      </c>
      <c r="H151">
        <v>30</v>
      </c>
      <c r="I151">
        <v>1</v>
      </c>
      <c r="J151">
        <v>1</v>
      </c>
      <c r="K151">
        <v>250651</v>
      </c>
      <c r="L151" s="1">
        <v>26</v>
      </c>
      <c r="N151" t="s">
        <v>14</v>
      </c>
    </row>
    <row r="152" spans="1:14" x14ac:dyDescent="0.25">
      <c r="A152">
        <v>1042</v>
      </c>
      <c r="B152">
        <v>1</v>
      </c>
      <c r="C152">
        <v>1</v>
      </c>
      <c r="D152" t="s">
        <v>475</v>
      </c>
      <c r="E152" t="s">
        <v>476</v>
      </c>
      <c r="F152" t="str">
        <f t="shared" si="2"/>
        <v xml:space="preserve"> Mrs. Boulton (Olive Potter) Earnshaw</v>
      </c>
      <c r="G152" t="s">
        <v>13</v>
      </c>
      <c r="H152">
        <v>23</v>
      </c>
      <c r="I152">
        <v>0</v>
      </c>
      <c r="J152">
        <v>1</v>
      </c>
      <c r="K152">
        <v>11767</v>
      </c>
      <c r="L152" s="1">
        <v>83.158299999999997</v>
      </c>
      <c r="M152" t="s">
        <v>82</v>
      </c>
      <c r="N152" t="s">
        <v>15</v>
      </c>
    </row>
    <row r="153" spans="1:14" x14ac:dyDescent="0.25">
      <c r="A153">
        <v>1043</v>
      </c>
      <c r="B153">
        <v>0</v>
      </c>
      <c r="C153">
        <v>3</v>
      </c>
      <c r="D153" t="s">
        <v>477</v>
      </c>
      <c r="E153" t="s">
        <v>478</v>
      </c>
      <c r="F153" t="str">
        <f t="shared" si="2"/>
        <v xml:space="preserve"> Mr. Nicola Matinoff</v>
      </c>
      <c r="G153" t="s">
        <v>11</v>
      </c>
      <c r="H153">
        <v>0</v>
      </c>
      <c r="I153">
        <v>0</v>
      </c>
      <c r="J153">
        <v>0</v>
      </c>
      <c r="K153">
        <v>349255</v>
      </c>
      <c r="L153" s="1">
        <v>7.8958000000000004</v>
      </c>
      <c r="N153" t="s">
        <v>15</v>
      </c>
    </row>
    <row r="154" spans="1:14" x14ac:dyDescent="0.25">
      <c r="A154">
        <v>1044</v>
      </c>
      <c r="B154">
        <v>0</v>
      </c>
      <c r="C154">
        <v>3</v>
      </c>
      <c r="D154" t="s">
        <v>479</v>
      </c>
      <c r="E154" t="s">
        <v>480</v>
      </c>
      <c r="F154" t="str">
        <f t="shared" si="2"/>
        <v xml:space="preserve"> Mr. Thomas Storey</v>
      </c>
      <c r="G154" t="s">
        <v>11</v>
      </c>
      <c r="H154">
        <v>60</v>
      </c>
      <c r="I154">
        <v>0</v>
      </c>
      <c r="J154">
        <v>0</v>
      </c>
      <c r="K154">
        <v>3701</v>
      </c>
      <c r="L154" s="1">
        <f>VALUE(0)</f>
        <v>0</v>
      </c>
      <c r="N154" t="s">
        <v>14</v>
      </c>
    </row>
    <row r="155" spans="1:14" x14ac:dyDescent="0.25">
      <c r="A155">
        <v>1045</v>
      </c>
      <c r="B155">
        <v>1</v>
      </c>
      <c r="C155">
        <v>3</v>
      </c>
      <c r="D155" t="s">
        <v>481</v>
      </c>
      <c r="E155" t="s">
        <v>482</v>
      </c>
      <c r="F155" t="str">
        <f t="shared" si="2"/>
        <v xml:space="preserve"> Mrs. (Hulda Kristina Eugenia Lofqvist) Klasen</v>
      </c>
      <c r="G155" t="s">
        <v>13</v>
      </c>
      <c r="H155">
        <v>36</v>
      </c>
      <c r="I155">
        <v>0</v>
      </c>
      <c r="J155">
        <v>2</v>
      </c>
      <c r="K155">
        <v>350405</v>
      </c>
      <c r="L155" s="1">
        <v>12.183299999999999</v>
      </c>
      <c r="N155" t="s">
        <v>14</v>
      </c>
    </row>
    <row r="156" spans="1:14" x14ac:dyDescent="0.25">
      <c r="A156">
        <v>1046</v>
      </c>
      <c r="B156">
        <v>0</v>
      </c>
      <c r="C156">
        <v>3</v>
      </c>
      <c r="D156" t="s">
        <v>483</v>
      </c>
      <c r="E156" t="s">
        <v>484</v>
      </c>
      <c r="F156" t="str">
        <f t="shared" si="2"/>
        <v xml:space="preserve"> Master. Filip Oscar Asplund</v>
      </c>
      <c r="G156" t="s">
        <v>11</v>
      </c>
      <c r="H156">
        <v>13</v>
      </c>
      <c r="I156">
        <v>4</v>
      </c>
      <c r="J156">
        <v>2</v>
      </c>
      <c r="K156">
        <v>347077</v>
      </c>
      <c r="L156" s="1">
        <v>31.387499999999999</v>
      </c>
      <c r="N156" t="s">
        <v>14</v>
      </c>
    </row>
    <row r="157" spans="1:14" x14ac:dyDescent="0.25">
      <c r="A157">
        <v>1047</v>
      </c>
      <c r="B157">
        <v>0</v>
      </c>
      <c r="C157">
        <v>3</v>
      </c>
      <c r="D157" t="s">
        <v>485</v>
      </c>
      <c r="E157" t="s">
        <v>486</v>
      </c>
      <c r="F157" t="str">
        <f t="shared" si="2"/>
        <v xml:space="preserve"> Mr. Joseph Duquemin</v>
      </c>
      <c r="G157" t="s">
        <v>11</v>
      </c>
      <c r="H157">
        <v>24</v>
      </c>
      <c r="I157">
        <v>0</v>
      </c>
      <c r="J157">
        <v>0</v>
      </c>
      <c r="K157" t="s">
        <v>83</v>
      </c>
      <c r="L157" s="1">
        <v>7.55</v>
      </c>
      <c r="N157" t="s">
        <v>14</v>
      </c>
    </row>
    <row r="158" spans="1:14" x14ac:dyDescent="0.25">
      <c r="A158">
        <v>1048</v>
      </c>
      <c r="B158">
        <v>1</v>
      </c>
      <c r="C158">
        <v>1</v>
      </c>
      <c r="D158" t="s">
        <v>487</v>
      </c>
      <c r="E158" t="s">
        <v>488</v>
      </c>
      <c r="F158" t="str">
        <f t="shared" si="2"/>
        <v xml:space="preserve"> Miss. Ellen Bird</v>
      </c>
      <c r="G158" t="s">
        <v>13</v>
      </c>
      <c r="H158">
        <v>29</v>
      </c>
      <c r="I158">
        <v>0</v>
      </c>
      <c r="J158">
        <v>0</v>
      </c>
      <c r="K158" t="s">
        <v>57</v>
      </c>
      <c r="L158" s="1">
        <v>221.7792</v>
      </c>
      <c r="M158" t="s">
        <v>84</v>
      </c>
      <c r="N158" t="s">
        <v>14</v>
      </c>
    </row>
    <row r="159" spans="1:14" x14ac:dyDescent="0.25">
      <c r="A159">
        <v>1049</v>
      </c>
      <c r="B159">
        <v>1</v>
      </c>
      <c r="C159">
        <v>3</v>
      </c>
      <c r="D159" t="s">
        <v>489</v>
      </c>
      <c r="E159" t="s">
        <v>490</v>
      </c>
      <c r="F159" t="str">
        <f t="shared" si="2"/>
        <v xml:space="preserve"> Miss. Olga Elida Lundin</v>
      </c>
      <c r="G159" t="s">
        <v>13</v>
      </c>
      <c r="H159">
        <v>23</v>
      </c>
      <c r="I159">
        <v>0</v>
      </c>
      <c r="J159">
        <v>0</v>
      </c>
      <c r="K159">
        <v>347469</v>
      </c>
      <c r="L159" s="1">
        <v>7.8541999999999996</v>
      </c>
      <c r="N159" t="s">
        <v>14</v>
      </c>
    </row>
    <row r="160" spans="1:14" x14ac:dyDescent="0.25">
      <c r="A160">
        <v>1050</v>
      </c>
      <c r="B160">
        <v>0</v>
      </c>
      <c r="C160">
        <v>1</v>
      </c>
      <c r="D160" t="s">
        <v>491</v>
      </c>
      <c r="E160" t="s">
        <v>492</v>
      </c>
      <c r="F160" t="str">
        <f t="shared" si="2"/>
        <v xml:space="preserve"> Mr. John James Borebank</v>
      </c>
      <c r="G160" t="s">
        <v>11</v>
      </c>
      <c r="H160">
        <v>42</v>
      </c>
      <c r="I160">
        <v>0</v>
      </c>
      <c r="J160">
        <v>0</v>
      </c>
      <c r="K160">
        <v>110489</v>
      </c>
      <c r="L160" s="1">
        <v>26.55</v>
      </c>
      <c r="M160" t="s">
        <v>85</v>
      </c>
      <c r="N160" t="s">
        <v>14</v>
      </c>
    </row>
    <row r="161" spans="1:14" x14ac:dyDescent="0.25">
      <c r="A161">
        <v>1051</v>
      </c>
      <c r="B161">
        <v>1</v>
      </c>
      <c r="C161">
        <v>3</v>
      </c>
      <c r="D161" t="s">
        <v>493</v>
      </c>
      <c r="E161" t="s">
        <v>494</v>
      </c>
      <c r="F161" t="str">
        <f t="shared" si="2"/>
        <v xml:space="preserve"> Mrs. Benjamin (Edith Nile) Peacock</v>
      </c>
      <c r="G161" t="s">
        <v>13</v>
      </c>
      <c r="H161">
        <v>26</v>
      </c>
      <c r="I161">
        <v>0</v>
      </c>
      <c r="J161">
        <v>2</v>
      </c>
      <c r="K161" t="s">
        <v>86</v>
      </c>
      <c r="L161" s="1">
        <v>13.775</v>
      </c>
      <c r="N161" t="s">
        <v>14</v>
      </c>
    </row>
    <row r="162" spans="1:14" x14ac:dyDescent="0.25">
      <c r="A162">
        <v>1052</v>
      </c>
      <c r="B162">
        <v>1</v>
      </c>
      <c r="C162">
        <v>3</v>
      </c>
      <c r="D162" t="s">
        <v>495</v>
      </c>
      <c r="E162" t="s">
        <v>360</v>
      </c>
      <c r="F162" t="str">
        <f t="shared" si="2"/>
        <v xml:space="preserve"> Miss. Julia Smyth</v>
      </c>
      <c r="G162" t="s">
        <v>13</v>
      </c>
      <c r="H162">
        <v>0</v>
      </c>
      <c r="I162">
        <v>0</v>
      </c>
      <c r="J162">
        <v>0</v>
      </c>
      <c r="K162">
        <v>335432</v>
      </c>
      <c r="L162" s="1">
        <v>7.7332999999999998</v>
      </c>
      <c r="N162" t="s">
        <v>12</v>
      </c>
    </row>
    <row r="163" spans="1:14" x14ac:dyDescent="0.25">
      <c r="A163">
        <v>1053</v>
      </c>
      <c r="B163">
        <v>0</v>
      </c>
      <c r="C163">
        <v>3</v>
      </c>
      <c r="D163" t="s">
        <v>496</v>
      </c>
      <c r="E163" t="s">
        <v>497</v>
      </c>
      <c r="F163" t="str">
        <f t="shared" si="2"/>
        <v xml:space="preserve"> Master. Georges Youssef Touma</v>
      </c>
      <c r="G163" t="s">
        <v>11</v>
      </c>
      <c r="H163">
        <v>7</v>
      </c>
      <c r="I163">
        <v>1</v>
      </c>
      <c r="J163">
        <v>1</v>
      </c>
      <c r="K163">
        <v>2650</v>
      </c>
      <c r="L163" s="1">
        <v>15.245799999999999</v>
      </c>
      <c r="N163" t="s">
        <v>15</v>
      </c>
    </row>
    <row r="164" spans="1:14" x14ac:dyDescent="0.25">
      <c r="A164">
        <v>1054</v>
      </c>
      <c r="B164">
        <v>1</v>
      </c>
      <c r="C164">
        <v>2</v>
      </c>
      <c r="D164" t="s">
        <v>498</v>
      </c>
      <c r="E164" t="s">
        <v>499</v>
      </c>
      <c r="F164" t="str">
        <f t="shared" si="2"/>
        <v xml:space="preserve"> Miss. Marion Wright</v>
      </c>
      <c r="G164" t="s">
        <v>13</v>
      </c>
      <c r="H164">
        <v>26</v>
      </c>
      <c r="I164">
        <v>0</v>
      </c>
      <c r="J164">
        <v>0</v>
      </c>
      <c r="K164">
        <v>220844</v>
      </c>
      <c r="L164" s="1">
        <v>13.5</v>
      </c>
      <c r="N164" t="s">
        <v>14</v>
      </c>
    </row>
    <row r="165" spans="1:14" x14ac:dyDescent="0.25">
      <c r="A165">
        <v>1055</v>
      </c>
      <c r="B165">
        <v>0</v>
      </c>
      <c r="C165">
        <v>3</v>
      </c>
      <c r="D165" t="s">
        <v>500</v>
      </c>
      <c r="E165" t="s">
        <v>501</v>
      </c>
      <c r="F165" t="str">
        <f t="shared" si="2"/>
        <v xml:space="preserve"> Mr. Ernest Pearce</v>
      </c>
      <c r="G165" t="s">
        <v>11</v>
      </c>
      <c r="H165">
        <v>0</v>
      </c>
      <c r="I165">
        <v>0</v>
      </c>
      <c r="J165">
        <v>0</v>
      </c>
      <c r="K165">
        <v>343271</v>
      </c>
      <c r="L165" s="1">
        <v>7</v>
      </c>
      <c r="N165" t="s">
        <v>14</v>
      </c>
    </row>
    <row r="166" spans="1:14" x14ac:dyDescent="0.25">
      <c r="A166">
        <v>1056</v>
      </c>
      <c r="B166">
        <v>0</v>
      </c>
      <c r="C166">
        <v>2</v>
      </c>
      <c r="D166" t="s">
        <v>502</v>
      </c>
      <c r="E166" t="s">
        <v>503</v>
      </c>
      <c r="F166" t="str">
        <f t="shared" si="2"/>
        <v xml:space="preserve"> Rev. Joseph Maria Peruschitz</v>
      </c>
      <c r="G166" t="s">
        <v>11</v>
      </c>
      <c r="H166">
        <v>41</v>
      </c>
      <c r="I166">
        <v>0</v>
      </c>
      <c r="J166">
        <v>0</v>
      </c>
      <c r="K166">
        <v>237393</v>
      </c>
      <c r="L166" s="1">
        <v>13</v>
      </c>
      <c r="N166" t="s">
        <v>14</v>
      </c>
    </row>
    <row r="167" spans="1:14" x14ac:dyDescent="0.25">
      <c r="A167">
        <v>1057</v>
      </c>
      <c r="B167">
        <v>1</v>
      </c>
      <c r="C167">
        <v>3</v>
      </c>
      <c r="D167" t="s">
        <v>504</v>
      </c>
      <c r="E167" t="s">
        <v>505</v>
      </c>
      <c r="F167" t="str">
        <f t="shared" si="2"/>
        <v xml:space="preserve"> Mrs. Anton (Luise Heilmann) Kink-Heilmann</v>
      </c>
      <c r="G167" t="s">
        <v>13</v>
      </c>
      <c r="H167">
        <v>26</v>
      </c>
      <c r="I167">
        <v>1</v>
      </c>
      <c r="J167">
        <v>1</v>
      </c>
      <c r="K167">
        <v>315153</v>
      </c>
      <c r="L167" s="1">
        <v>22.024999999999999</v>
      </c>
      <c r="N167" t="s">
        <v>14</v>
      </c>
    </row>
    <row r="168" spans="1:14" x14ac:dyDescent="0.25">
      <c r="A168">
        <v>1058</v>
      </c>
      <c r="B168">
        <v>0</v>
      </c>
      <c r="C168">
        <v>1</v>
      </c>
      <c r="D168" t="s">
        <v>506</v>
      </c>
      <c r="E168" t="s">
        <v>507</v>
      </c>
      <c r="F168" t="str">
        <f t="shared" si="2"/>
        <v xml:space="preserve"> Mr. Emil Brandeis</v>
      </c>
      <c r="G168" t="s">
        <v>11</v>
      </c>
      <c r="H168">
        <v>48</v>
      </c>
      <c r="I168">
        <v>0</v>
      </c>
      <c r="J168">
        <v>0</v>
      </c>
      <c r="K168" t="s">
        <v>87</v>
      </c>
      <c r="L168" s="1">
        <v>50.495800000000003</v>
      </c>
      <c r="M168" t="s">
        <v>88</v>
      </c>
      <c r="N168" t="s">
        <v>15</v>
      </c>
    </row>
    <row r="169" spans="1:14" x14ac:dyDescent="0.25">
      <c r="A169">
        <v>1059</v>
      </c>
      <c r="B169">
        <v>0</v>
      </c>
      <c r="C169">
        <v>3</v>
      </c>
      <c r="D169" t="s">
        <v>508</v>
      </c>
      <c r="E169" t="s">
        <v>509</v>
      </c>
      <c r="F169" t="str">
        <f t="shared" si="2"/>
        <v xml:space="preserve"> Mr. Edward Watson Ford</v>
      </c>
      <c r="G169" t="s">
        <v>11</v>
      </c>
      <c r="H169">
        <v>18</v>
      </c>
      <c r="I169">
        <v>2</v>
      </c>
      <c r="J169">
        <v>2</v>
      </c>
      <c r="K169" t="s">
        <v>89</v>
      </c>
      <c r="L169" s="1">
        <v>34.375</v>
      </c>
      <c r="N169" t="s">
        <v>14</v>
      </c>
    </row>
    <row r="170" spans="1:14" x14ac:dyDescent="0.25">
      <c r="A170">
        <v>1060</v>
      </c>
      <c r="B170">
        <v>1</v>
      </c>
      <c r="C170">
        <v>1</v>
      </c>
      <c r="D170" t="s">
        <v>510</v>
      </c>
      <c r="E170" t="s">
        <v>511</v>
      </c>
      <c r="F170" t="str">
        <f t="shared" si="2"/>
        <v xml:space="preserve"> Mrs. Henry Arthur Jr (Eleanor Genevieve Fosdick) Cassebeer</v>
      </c>
      <c r="G170" t="s">
        <v>13</v>
      </c>
      <c r="H170">
        <v>0</v>
      </c>
      <c r="I170">
        <v>0</v>
      </c>
      <c r="J170">
        <v>0</v>
      </c>
      <c r="K170">
        <v>17770</v>
      </c>
      <c r="L170" s="1">
        <v>27.720800000000001</v>
      </c>
      <c r="N170" t="s">
        <v>15</v>
      </c>
    </row>
    <row r="171" spans="1:14" x14ac:dyDescent="0.25">
      <c r="A171">
        <v>1061</v>
      </c>
      <c r="B171">
        <v>1</v>
      </c>
      <c r="C171">
        <v>3</v>
      </c>
      <c r="D171" t="s">
        <v>512</v>
      </c>
      <c r="E171" t="s">
        <v>513</v>
      </c>
      <c r="F171" t="str">
        <f t="shared" si="2"/>
        <v xml:space="preserve"> Miss. Hilda Maria Hellstrom</v>
      </c>
      <c r="G171" t="s">
        <v>13</v>
      </c>
      <c r="H171">
        <v>22</v>
      </c>
      <c r="I171">
        <v>0</v>
      </c>
      <c r="J171">
        <v>0</v>
      </c>
      <c r="K171">
        <v>7548</v>
      </c>
      <c r="L171" s="1">
        <v>8.9625000000000004</v>
      </c>
      <c r="N171" t="s">
        <v>14</v>
      </c>
    </row>
    <row r="172" spans="1:14" x14ac:dyDescent="0.25">
      <c r="A172">
        <v>1062</v>
      </c>
      <c r="B172">
        <v>0</v>
      </c>
      <c r="C172">
        <v>3</v>
      </c>
      <c r="D172" t="s">
        <v>514</v>
      </c>
      <c r="E172" t="s">
        <v>515</v>
      </c>
      <c r="F172" t="str">
        <f t="shared" si="2"/>
        <v xml:space="preserve"> Mr. Simon Lithman</v>
      </c>
      <c r="G172" t="s">
        <v>11</v>
      </c>
      <c r="H172">
        <v>0</v>
      </c>
      <c r="I172">
        <v>0</v>
      </c>
      <c r="J172">
        <v>0</v>
      </c>
      <c r="K172" t="s">
        <v>90</v>
      </c>
      <c r="L172" s="1">
        <v>7.55</v>
      </c>
      <c r="N172" t="s">
        <v>14</v>
      </c>
    </row>
    <row r="173" spans="1:14" x14ac:dyDescent="0.25">
      <c r="A173">
        <v>1063</v>
      </c>
      <c r="B173">
        <v>0</v>
      </c>
      <c r="C173">
        <v>3</v>
      </c>
      <c r="D173" t="s">
        <v>452</v>
      </c>
      <c r="E173" t="s">
        <v>516</v>
      </c>
      <c r="F173" t="str">
        <f t="shared" si="2"/>
        <v xml:space="preserve"> Mr. Ortin Zakarian</v>
      </c>
      <c r="G173" t="s">
        <v>11</v>
      </c>
      <c r="H173">
        <v>27</v>
      </c>
      <c r="I173">
        <v>0</v>
      </c>
      <c r="J173">
        <v>0</v>
      </c>
      <c r="K173">
        <v>2670</v>
      </c>
      <c r="L173" s="1">
        <v>7.2249999999999996</v>
      </c>
      <c r="N173" t="s">
        <v>15</v>
      </c>
    </row>
    <row r="174" spans="1:14" x14ac:dyDescent="0.25">
      <c r="A174">
        <v>1064</v>
      </c>
      <c r="B174">
        <v>0</v>
      </c>
      <c r="C174">
        <v>3</v>
      </c>
      <c r="D174" t="s">
        <v>367</v>
      </c>
      <c r="E174" t="s">
        <v>517</v>
      </c>
      <c r="F174" t="str">
        <f t="shared" si="2"/>
        <v xml:space="preserve"> Mr. Adolf Fredrik Dyker</v>
      </c>
      <c r="G174" t="s">
        <v>11</v>
      </c>
      <c r="H174">
        <v>23</v>
      </c>
      <c r="I174">
        <v>1</v>
      </c>
      <c r="J174">
        <v>0</v>
      </c>
      <c r="K174">
        <v>347072</v>
      </c>
      <c r="L174" s="1">
        <v>13.9</v>
      </c>
      <c r="N174" t="s">
        <v>14</v>
      </c>
    </row>
    <row r="175" spans="1:14" x14ac:dyDescent="0.25">
      <c r="A175">
        <v>1065</v>
      </c>
      <c r="B175">
        <v>0</v>
      </c>
      <c r="C175">
        <v>3</v>
      </c>
      <c r="D175" t="s">
        <v>518</v>
      </c>
      <c r="E175" t="s">
        <v>519</v>
      </c>
      <c r="F175" t="str">
        <f t="shared" si="2"/>
        <v xml:space="preserve"> Mr. Assad Torfa</v>
      </c>
      <c r="G175" t="s">
        <v>11</v>
      </c>
      <c r="H175">
        <v>0</v>
      </c>
      <c r="I175">
        <v>0</v>
      </c>
      <c r="J175">
        <v>0</v>
      </c>
      <c r="K175">
        <v>2673</v>
      </c>
      <c r="L175" s="1">
        <v>7.2291999999999996</v>
      </c>
      <c r="N175" t="s">
        <v>15</v>
      </c>
    </row>
    <row r="176" spans="1:14" x14ac:dyDescent="0.25">
      <c r="A176">
        <v>1066</v>
      </c>
      <c r="B176">
        <v>0</v>
      </c>
      <c r="C176">
        <v>3</v>
      </c>
      <c r="D176" t="s">
        <v>483</v>
      </c>
      <c r="E176" t="s">
        <v>520</v>
      </c>
      <c r="F176" t="str">
        <f t="shared" si="2"/>
        <v xml:space="preserve"> Mr. Carl Oscar Vilhelm Gustafsson Asplund</v>
      </c>
      <c r="G176" t="s">
        <v>11</v>
      </c>
      <c r="H176">
        <v>40</v>
      </c>
      <c r="I176">
        <v>1</v>
      </c>
      <c r="J176">
        <v>5</v>
      </c>
      <c r="K176">
        <v>347077</v>
      </c>
      <c r="L176" s="1">
        <v>31.387499999999999</v>
      </c>
      <c r="N176" t="s">
        <v>14</v>
      </c>
    </row>
    <row r="177" spans="1:14" x14ac:dyDescent="0.25">
      <c r="A177">
        <v>1067</v>
      </c>
      <c r="B177">
        <v>1</v>
      </c>
      <c r="C177">
        <v>2</v>
      </c>
      <c r="D177" t="s">
        <v>521</v>
      </c>
      <c r="E177" t="s">
        <v>522</v>
      </c>
      <c r="F177" t="str">
        <f t="shared" si="2"/>
        <v xml:space="preserve"> Miss. Edith Eileen Brown</v>
      </c>
      <c r="G177" t="s">
        <v>13</v>
      </c>
      <c r="H177">
        <v>15</v>
      </c>
      <c r="I177">
        <v>0</v>
      </c>
      <c r="J177">
        <v>2</v>
      </c>
      <c r="K177">
        <v>29750</v>
      </c>
      <c r="L177" s="1">
        <v>39</v>
      </c>
      <c r="N177" t="s">
        <v>14</v>
      </c>
    </row>
    <row r="178" spans="1:14" x14ac:dyDescent="0.25">
      <c r="A178">
        <v>1068</v>
      </c>
      <c r="B178">
        <v>1</v>
      </c>
      <c r="C178">
        <v>2</v>
      </c>
      <c r="D178" t="s">
        <v>523</v>
      </c>
      <c r="E178" t="s">
        <v>524</v>
      </c>
      <c r="F178" t="str">
        <f t="shared" si="2"/>
        <v xml:space="preserve"> Miss. Maude Sincock</v>
      </c>
      <c r="G178" t="s">
        <v>13</v>
      </c>
      <c r="H178">
        <v>20</v>
      </c>
      <c r="I178">
        <v>0</v>
      </c>
      <c r="J178">
        <v>0</v>
      </c>
      <c r="K178" t="s">
        <v>91</v>
      </c>
      <c r="L178" s="1">
        <v>36.75</v>
      </c>
      <c r="N178" t="s">
        <v>14</v>
      </c>
    </row>
    <row r="179" spans="1:14" x14ac:dyDescent="0.25">
      <c r="A179">
        <v>1069</v>
      </c>
      <c r="B179">
        <v>0</v>
      </c>
      <c r="C179">
        <v>1</v>
      </c>
      <c r="D179" t="s">
        <v>387</v>
      </c>
      <c r="E179" t="s">
        <v>525</v>
      </c>
      <c r="F179" t="str">
        <f t="shared" si="2"/>
        <v xml:space="preserve"> Mr. Charles Emil Henry Stengel</v>
      </c>
      <c r="G179" t="s">
        <v>11</v>
      </c>
      <c r="H179">
        <v>54</v>
      </c>
      <c r="I179">
        <v>1</v>
      </c>
      <c r="J179">
        <v>0</v>
      </c>
      <c r="K179">
        <v>11778</v>
      </c>
      <c r="L179" s="1">
        <v>55.441699999999997</v>
      </c>
      <c r="M179" t="s">
        <v>65</v>
      </c>
      <c r="N179" t="s">
        <v>15</v>
      </c>
    </row>
    <row r="180" spans="1:14" x14ac:dyDescent="0.25">
      <c r="A180">
        <v>1070</v>
      </c>
      <c r="B180">
        <v>1</v>
      </c>
      <c r="C180">
        <v>2</v>
      </c>
      <c r="D180" t="s">
        <v>526</v>
      </c>
      <c r="E180" t="s">
        <v>527</v>
      </c>
      <c r="F180" t="str">
        <f t="shared" si="2"/>
        <v xml:space="preserve"> Mrs. Allen Oliver (Nellie E Baumgardner) Becker</v>
      </c>
      <c r="G180" t="s">
        <v>13</v>
      </c>
      <c r="H180">
        <v>36</v>
      </c>
      <c r="I180">
        <v>0</v>
      </c>
      <c r="J180">
        <v>3</v>
      </c>
      <c r="K180">
        <v>230136</v>
      </c>
      <c r="L180" s="1">
        <v>39</v>
      </c>
      <c r="M180" t="s">
        <v>92</v>
      </c>
      <c r="N180" t="s">
        <v>14</v>
      </c>
    </row>
    <row r="181" spans="1:14" x14ac:dyDescent="0.25">
      <c r="A181">
        <v>1071</v>
      </c>
      <c r="B181">
        <v>1</v>
      </c>
      <c r="C181">
        <v>1</v>
      </c>
      <c r="D181" t="s">
        <v>528</v>
      </c>
      <c r="E181" t="s">
        <v>529</v>
      </c>
      <c r="F181" t="str">
        <f t="shared" si="2"/>
        <v xml:space="preserve"> Mrs. Alexander Taylor (Mary Eliza Ingersoll) Compton</v>
      </c>
      <c r="G181" t="s">
        <v>13</v>
      </c>
      <c r="H181">
        <v>64</v>
      </c>
      <c r="I181">
        <v>0</v>
      </c>
      <c r="J181">
        <v>2</v>
      </c>
      <c r="K181" t="s">
        <v>93</v>
      </c>
      <c r="L181" s="1">
        <v>83.158299999999997</v>
      </c>
      <c r="M181" t="s">
        <v>94</v>
      </c>
      <c r="N181" t="s">
        <v>15</v>
      </c>
    </row>
    <row r="182" spans="1:14" x14ac:dyDescent="0.25">
      <c r="A182">
        <v>1072</v>
      </c>
      <c r="B182">
        <v>0</v>
      </c>
      <c r="C182">
        <v>2</v>
      </c>
      <c r="D182" t="s">
        <v>530</v>
      </c>
      <c r="E182" t="s">
        <v>531</v>
      </c>
      <c r="F182" t="str">
        <f t="shared" si="2"/>
        <v xml:space="preserve"> Mr. James Matthew McCrie</v>
      </c>
      <c r="G182" t="s">
        <v>11</v>
      </c>
      <c r="H182">
        <v>30</v>
      </c>
      <c r="I182">
        <v>0</v>
      </c>
      <c r="J182">
        <v>0</v>
      </c>
      <c r="K182">
        <v>233478</v>
      </c>
      <c r="L182" s="1">
        <v>13</v>
      </c>
      <c r="N182" t="s">
        <v>14</v>
      </c>
    </row>
    <row r="183" spans="1:14" x14ac:dyDescent="0.25">
      <c r="A183">
        <v>1073</v>
      </c>
      <c r="B183">
        <v>0</v>
      </c>
      <c r="C183">
        <v>1</v>
      </c>
      <c r="D183" t="s">
        <v>528</v>
      </c>
      <c r="E183" t="s">
        <v>532</v>
      </c>
      <c r="F183" t="str">
        <f t="shared" si="2"/>
        <v xml:space="preserve"> Mr. Alexander Taylor Jr Compton</v>
      </c>
      <c r="G183" t="s">
        <v>11</v>
      </c>
      <c r="H183">
        <v>37</v>
      </c>
      <c r="I183">
        <v>1</v>
      </c>
      <c r="J183">
        <v>1</v>
      </c>
      <c r="K183" t="s">
        <v>93</v>
      </c>
      <c r="L183" s="1">
        <v>83.158299999999997</v>
      </c>
      <c r="M183" t="s">
        <v>95</v>
      </c>
      <c r="N183" t="s">
        <v>15</v>
      </c>
    </row>
    <row r="184" spans="1:14" x14ac:dyDescent="0.25">
      <c r="A184">
        <v>1074</v>
      </c>
      <c r="B184">
        <v>1</v>
      </c>
      <c r="C184">
        <v>1</v>
      </c>
      <c r="D184" t="s">
        <v>533</v>
      </c>
      <c r="E184" t="s">
        <v>534</v>
      </c>
      <c r="F184" t="str">
        <f t="shared" si="2"/>
        <v xml:space="preserve"> Mrs. Daniel Warner (Mary Graham Carmichael Farquarson) Marvin</v>
      </c>
      <c r="G184" t="s">
        <v>13</v>
      </c>
      <c r="H184">
        <v>18</v>
      </c>
      <c r="I184">
        <v>1</v>
      </c>
      <c r="J184">
        <v>0</v>
      </c>
      <c r="K184">
        <v>113773</v>
      </c>
      <c r="L184" s="1">
        <v>53.1</v>
      </c>
      <c r="M184" t="s">
        <v>96</v>
      </c>
      <c r="N184" t="s">
        <v>14</v>
      </c>
    </row>
    <row r="185" spans="1:14" x14ac:dyDescent="0.25">
      <c r="A185">
        <v>1075</v>
      </c>
      <c r="B185">
        <v>0</v>
      </c>
      <c r="C185">
        <v>3</v>
      </c>
      <c r="D185" t="s">
        <v>535</v>
      </c>
      <c r="E185" t="s">
        <v>285</v>
      </c>
      <c r="F185" t="str">
        <f t="shared" si="2"/>
        <v xml:space="preserve"> Mr. Patrick Lane</v>
      </c>
      <c r="G185" t="s">
        <v>11</v>
      </c>
      <c r="H185">
        <v>0</v>
      </c>
      <c r="I185">
        <v>0</v>
      </c>
      <c r="J185">
        <v>0</v>
      </c>
      <c r="K185">
        <v>7935</v>
      </c>
      <c r="L185" s="1">
        <v>7.75</v>
      </c>
      <c r="N185" t="s">
        <v>12</v>
      </c>
    </row>
    <row r="186" spans="1:14" x14ac:dyDescent="0.25">
      <c r="A186">
        <v>1076</v>
      </c>
      <c r="B186">
        <v>1</v>
      </c>
      <c r="C186">
        <v>1</v>
      </c>
      <c r="D186" t="s">
        <v>536</v>
      </c>
      <c r="E186" t="s">
        <v>537</v>
      </c>
      <c r="F186" t="str">
        <f t="shared" si="2"/>
        <v xml:space="preserve"> Mrs. Frederick Charles (Mary Helene Baxter) Douglas</v>
      </c>
      <c r="G186" t="s">
        <v>13</v>
      </c>
      <c r="H186">
        <v>27</v>
      </c>
      <c r="I186">
        <v>1</v>
      </c>
      <c r="J186">
        <v>1</v>
      </c>
      <c r="K186" t="s">
        <v>97</v>
      </c>
      <c r="L186" s="1">
        <v>247.52080000000001</v>
      </c>
      <c r="M186" t="s">
        <v>98</v>
      </c>
      <c r="N186" t="s">
        <v>15</v>
      </c>
    </row>
    <row r="187" spans="1:14" x14ac:dyDescent="0.25">
      <c r="A187">
        <v>1077</v>
      </c>
      <c r="B187">
        <v>0</v>
      </c>
      <c r="C187">
        <v>2</v>
      </c>
      <c r="D187" t="s">
        <v>538</v>
      </c>
      <c r="E187" t="s">
        <v>539</v>
      </c>
      <c r="F187" t="str">
        <f t="shared" si="2"/>
        <v xml:space="preserve"> Mr. Frank Hubert Maybery</v>
      </c>
      <c r="G187" t="s">
        <v>11</v>
      </c>
      <c r="H187">
        <v>40</v>
      </c>
      <c r="I187">
        <v>0</v>
      </c>
      <c r="J187">
        <v>0</v>
      </c>
      <c r="K187">
        <v>239059</v>
      </c>
      <c r="L187" s="1">
        <v>16</v>
      </c>
      <c r="N187" t="s">
        <v>14</v>
      </c>
    </row>
    <row r="188" spans="1:14" x14ac:dyDescent="0.25">
      <c r="A188">
        <v>1078</v>
      </c>
      <c r="B188">
        <v>1</v>
      </c>
      <c r="C188">
        <v>2</v>
      </c>
      <c r="D188" t="s">
        <v>540</v>
      </c>
      <c r="E188" t="s">
        <v>541</v>
      </c>
      <c r="F188" t="str">
        <f t="shared" si="2"/>
        <v xml:space="preserve"> Miss. Alice Frances Louisa Phillips</v>
      </c>
      <c r="G188" t="s">
        <v>13</v>
      </c>
      <c r="H188">
        <v>21</v>
      </c>
      <c r="I188">
        <v>0</v>
      </c>
      <c r="J188">
        <v>1</v>
      </c>
      <c r="K188" t="s">
        <v>99</v>
      </c>
      <c r="L188" s="1">
        <v>21</v>
      </c>
      <c r="N188" t="s">
        <v>14</v>
      </c>
    </row>
    <row r="189" spans="1:14" x14ac:dyDescent="0.25">
      <c r="A189">
        <v>1079</v>
      </c>
      <c r="B189">
        <v>0</v>
      </c>
      <c r="C189">
        <v>3</v>
      </c>
      <c r="D189" t="s">
        <v>208</v>
      </c>
      <c r="E189" t="s">
        <v>486</v>
      </c>
      <c r="F189" t="str">
        <f t="shared" si="2"/>
        <v xml:space="preserve"> Mr. Joseph Davies</v>
      </c>
      <c r="G189" t="s">
        <v>11</v>
      </c>
      <c r="H189">
        <v>17</v>
      </c>
      <c r="I189">
        <v>2</v>
      </c>
      <c r="J189">
        <v>0</v>
      </c>
      <c r="K189" t="s">
        <v>100</v>
      </c>
      <c r="L189" s="1">
        <v>8.0500000000000007</v>
      </c>
      <c r="N189" t="s">
        <v>14</v>
      </c>
    </row>
    <row r="190" spans="1:14" x14ac:dyDescent="0.25">
      <c r="A190">
        <v>1080</v>
      </c>
      <c r="B190">
        <v>1</v>
      </c>
      <c r="C190">
        <v>3</v>
      </c>
      <c r="D190" t="s">
        <v>542</v>
      </c>
      <c r="E190" t="s">
        <v>543</v>
      </c>
      <c r="F190" t="str">
        <f t="shared" si="2"/>
        <v xml:space="preserve"> Miss. Ada Sage</v>
      </c>
      <c r="G190" t="s">
        <v>13</v>
      </c>
      <c r="H190">
        <v>0</v>
      </c>
      <c r="I190">
        <v>8</v>
      </c>
      <c r="J190">
        <v>2</v>
      </c>
      <c r="K190" t="s">
        <v>101</v>
      </c>
      <c r="L190" s="1">
        <v>69.55</v>
      </c>
      <c r="N190" t="s">
        <v>14</v>
      </c>
    </row>
    <row r="191" spans="1:14" x14ac:dyDescent="0.25">
      <c r="A191">
        <v>1081</v>
      </c>
      <c r="B191">
        <v>0</v>
      </c>
      <c r="C191">
        <v>2</v>
      </c>
      <c r="D191" t="s">
        <v>544</v>
      </c>
      <c r="E191" t="s">
        <v>191</v>
      </c>
      <c r="F191" t="str">
        <f t="shared" si="2"/>
        <v xml:space="preserve"> Mr. James Veal</v>
      </c>
      <c r="G191" t="s">
        <v>11</v>
      </c>
      <c r="H191">
        <v>40</v>
      </c>
      <c r="I191">
        <v>0</v>
      </c>
      <c r="J191">
        <v>0</v>
      </c>
      <c r="K191">
        <v>28221</v>
      </c>
      <c r="L191" s="1">
        <v>13</v>
      </c>
      <c r="N191" t="s">
        <v>14</v>
      </c>
    </row>
    <row r="192" spans="1:14" x14ac:dyDescent="0.25">
      <c r="A192">
        <v>1082</v>
      </c>
      <c r="B192">
        <v>0</v>
      </c>
      <c r="C192">
        <v>2</v>
      </c>
      <c r="D192" t="s">
        <v>545</v>
      </c>
      <c r="E192" t="s">
        <v>546</v>
      </c>
      <c r="F192" t="str">
        <f t="shared" si="2"/>
        <v xml:space="preserve"> Mr. William A Angle</v>
      </c>
      <c r="G192" t="s">
        <v>11</v>
      </c>
      <c r="H192">
        <v>34</v>
      </c>
      <c r="I192">
        <v>1</v>
      </c>
      <c r="J192">
        <v>0</v>
      </c>
      <c r="K192">
        <v>226875</v>
      </c>
      <c r="L192" s="1">
        <v>26</v>
      </c>
      <c r="N192" t="s">
        <v>14</v>
      </c>
    </row>
    <row r="193" spans="1:14" x14ac:dyDescent="0.25">
      <c r="A193">
        <v>1083</v>
      </c>
      <c r="B193">
        <v>0</v>
      </c>
      <c r="C193">
        <v>1</v>
      </c>
      <c r="D193" t="s">
        <v>547</v>
      </c>
      <c r="E193" t="s">
        <v>548</v>
      </c>
      <c r="F193" t="str">
        <f t="shared" si="2"/>
        <v xml:space="preserve"> Mr. Abraham L Salomon</v>
      </c>
      <c r="G193" t="s">
        <v>11</v>
      </c>
      <c r="H193">
        <v>0</v>
      </c>
      <c r="I193">
        <v>0</v>
      </c>
      <c r="J193">
        <v>0</v>
      </c>
      <c r="K193">
        <v>111163</v>
      </c>
      <c r="L193" s="1">
        <v>26</v>
      </c>
      <c r="N193" t="s">
        <v>14</v>
      </c>
    </row>
    <row r="194" spans="1:14" x14ac:dyDescent="0.25">
      <c r="A194">
        <v>1084</v>
      </c>
      <c r="B194">
        <v>0</v>
      </c>
      <c r="C194">
        <v>3</v>
      </c>
      <c r="D194" t="s">
        <v>549</v>
      </c>
      <c r="E194" t="s">
        <v>550</v>
      </c>
      <c r="F194" t="str">
        <f t="shared" si="2"/>
        <v xml:space="preserve"> Master. Walter John van Billiard</v>
      </c>
      <c r="G194" t="s">
        <v>11</v>
      </c>
      <c r="H194">
        <v>11</v>
      </c>
      <c r="I194">
        <v>1</v>
      </c>
      <c r="J194">
        <v>1</v>
      </c>
      <c r="K194" t="s">
        <v>102</v>
      </c>
      <c r="L194" s="1">
        <v>14.5</v>
      </c>
      <c r="N194" t="s">
        <v>14</v>
      </c>
    </row>
    <row r="195" spans="1:14" x14ac:dyDescent="0.25">
      <c r="A195">
        <v>1085</v>
      </c>
      <c r="B195">
        <v>0</v>
      </c>
      <c r="C195">
        <v>2</v>
      </c>
      <c r="D195" t="s">
        <v>551</v>
      </c>
      <c r="E195" t="s">
        <v>416</v>
      </c>
      <c r="F195" t="str">
        <f t="shared" ref="F195:F258" si="3">CONCATENATE(E195," ",D195)</f>
        <v xml:space="preserve"> Mr. John Lingane</v>
      </c>
      <c r="G195" t="s">
        <v>11</v>
      </c>
      <c r="H195">
        <v>61</v>
      </c>
      <c r="I195">
        <v>0</v>
      </c>
      <c r="J195">
        <v>0</v>
      </c>
      <c r="K195">
        <v>235509</v>
      </c>
      <c r="L195" s="1">
        <v>12.35</v>
      </c>
      <c r="N195" t="s">
        <v>12</v>
      </c>
    </row>
    <row r="196" spans="1:14" x14ac:dyDescent="0.25">
      <c r="A196">
        <v>1086</v>
      </c>
      <c r="B196">
        <v>0</v>
      </c>
      <c r="C196">
        <v>2</v>
      </c>
      <c r="D196" t="s">
        <v>552</v>
      </c>
      <c r="E196" t="s">
        <v>553</v>
      </c>
      <c r="F196" t="str">
        <f t="shared" si="3"/>
        <v xml:space="preserve"> Master. Marshall Brines Drew</v>
      </c>
      <c r="G196" t="s">
        <v>11</v>
      </c>
      <c r="H196">
        <v>8</v>
      </c>
      <c r="I196">
        <v>0</v>
      </c>
      <c r="J196">
        <v>2</v>
      </c>
      <c r="K196">
        <v>28220</v>
      </c>
      <c r="L196" s="1">
        <v>32.5</v>
      </c>
      <c r="N196" t="s">
        <v>14</v>
      </c>
    </row>
    <row r="197" spans="1:14" x14ac:dyDescent="0.25">
      <c r="A197">
        <v>1087</v>
      </c>
      <c r="B197">
        <v>0</v>
      </c>
      <c r="C197">
        <v>3</v>
      </c>
      <c r="D197" t="s">
        <v>554</v>
      </c>
      <c r="E197" t="s">
        <v>555</v>
      </c>
      <c r="F197" t="str">
        <f t="shared" si="3"/>
        <v xml:space="preserve"> Mr. Julius Konrad Eugen Karlsson</v>
      </c>
      <c r="G197" t="s">
        <v>11</v>
      </c>
      <c r="H197">
        <v>33</v>
      </c>
      <c r="I197">
        <v>0</v>
      </c>
      <c r="J197">
        <v>0</v>
      </c>
      <c r="K197">
        <v>347465</v>
      </c>
      <c r="L197" s="1">
        <v>7.8541999999999996</v>
      </c>
      <c r="N197" t="s">
        <v>14</v>
      </c>
    </row>
    <row r="198" spans="1:14" x14ac:dyDescent="0.25">
      <c r="A198">
        <v>1088</v>
      </c>
      <c r="B198">
        <v>0</v>
      </c>
      <c r="C198">
        <v>1</v>
      </c>
      <c r="D198" t="s">
        <v>556</v>
      </c>
      <c r="E198" t="s">
        <v>557</v>
      </c>
      <c r="F198" t="str">
        <f t="shared" si="3"/>
        <v xml:space="preserve"> Master. Robert Douglas Spedden</v>
      </c>
      <c r="G198" t="s">
        <v>11</v>
      </c>
      <c r="H198">
        <v>6</v>
      </c>
      <c r="I198">
        <v>0</v>
      </c>
      <c r="J198">
        <v>2</v>
      </c>
      <c r="K198">
        <v>16966</v>
      </c>
      <c r="L198" s="1">
        <v>134.5</v>
      </c>
      <c r="M198" t="s">
        <v>103</v>
      </c>
      <c r="N198" t="s">
        <v>15</v>
      </c>
    </row>
    <row r="199" spans="1:14" x14ac:dyDescent="0.25">
      <c r="A199">
        <v>1089</v>
      </c>
      <c r="B199">
        <v>1</v>
      </c>
      <c r="C199">
        <v>3</v>
      </c>
      <c r="D199" t="s">
        <v>558</v>
      </c>
      <c r="E199" t="s">
        <v>559</v>
      </c>
      <c r="F199" t="str">
        <f t="shared" si="3"/>
        <v xml:space="preserve"> Miss. Berta Olivia Nilsson</v>
      </c>
      <c r="G199" t="s">
        <v>13</v>
      </c>
      <c r="H199">
        <v>18</v>
      </c>
      <c r="I199">
        <v>0</v>
      </c>
      <c r="J199">
        <v>0</v>
      </c>
      <c r="K199">
        <v>347066</v>
      </c>
      <c r="L199" s="1">
        <v>7.7750000000000004</v>
      </c>
      <c r="N199" t="s">
        <v>14</v>
      </c>
    </row>
    <row r="200" spans="1:14" x14ac:dyDescent="0.25">
      <c r="A200">
        <v>1090</v>
      </c>
      <c r="B200">
        <v>0</v>
      </c>
      <c r="C200">
        <v>2</v>
      </c>
      <c r="D200" t="s">
        <v>560</v>
      </c>
      <c r="E200" t="s">
        <v>561</v>
      </c>
      <c r="F200" t="str">
        <f t="shared" si="3"/>
        <v xml:space="preserve"> Mr. Charles Robert Baimbrigge</v>
      </c>
      <c r="G200" t="s">
        <v>11</v>
      </c>
      <c r="H200">
        <v>23</v>
      </c>
      <c r="I200">
        <v>0</v>
      </c>
      <c r="J200">
        <v>0</v>
      </c>
      <c r="K200" t="s">
        <v>104</v>
      </c>
      <c r="L200" s="1">
        <v>10.5</v>
      </c>
      <c r="N200" t="s">
        <v>14</v>
      </c>
    </row>
    <row r="201" spans="1:14" x14ac:dyDescent="0.25">
      <c r="A201">
        <v>1091</v>
      </c>
      <c r="B201">
        <v>1</v>
      </c>
      <c r="C201">
        <v>3</v>
      </c>
      <c r="D201" t="s">
        <v>562</v>
      </c>
      <c r="E201" t="s">
        <v>563</v>
      </c>
      <c r="F201" t="str">
        <f t="shared" si="3"/>
        <v xml:space="preserve"> Mrs. (Lena Jacobsen Solvang) Rasmussen</v>
      </c>
      <c r="G201" t="s">
        <v>13</v>
      </c>
      <c r="H201">
        <v>0</v>
      </c>
      <c r="I201">
        <v>0</v>
      </c>
      <c r="J201">
        <v>0</v>
      </c>
      <c r="K201">
        <v>65305</v>
      </c>
      <c r="L201" s="1">
        <v>8.1125000000000007</v>
      </c>
      <c r="N201" t="s">
        <v>14</v>
      </c>
    </row>
    <row r="202" spans="1:14" x14ac:dyDescent="0.25">
      <c r="A202">
        <v>1092</v>
      </c>
      <c r="B202">
        <v>1</v>
      </c>
      <c r="C202">
        <v>3</v>
      </c>
      <c r="D202" t="s">
        <v>564</v>
      </c>
      <c r="E202" t="s">
        <v>565</v>
      </c>
      <c r="F202" t="str">
        <f t="shared" si="3"/>
        <v xml:space="preserve"> Miss. Nora Murphy</v>
      </c>
      <c r="G202" t="s">
        <v>13</v>
      </c>
      <c r="H202">
        <v>0</v>
      </c>
      <c r="I202">
        <v>0</v>
      </c>
      <c r="J202">
        <v>0</v>
      </c>
      <c r="K202">
        <v>36568</v>
      </c>
      <c r="L202" s="1">
        <v>15.5</v>
      </c>
      <c r="N202" t="s">
        <v>12</v>
      </c>
    </row>
    <row r="203" spans="1:14" x14ac:dyDescent="0.25">
      <c r="A203">
        <v>1093</v>
      </c>
      <c r="B203">
        <v>0</v>
      </c>
      <c r="C203">
        <v>3</v>
      </c>
      <c r="D203" t="s">
        <v>566</v>
      </c>
      <c r="E203" t="s">
        <v>567</v>
      </c>
      <c r="F203" t="str">
        <f t="shared" si="3"/>
        <v xml:space="preserve"> Master. Gilbert Sigvard Emanuel Danbom</v>
      </c>
      <c r="G203" t="s">
        <v>11</v>
      </c>
      <c r="H203">
        <v>33</v>
      </c>
      <c r="I203">
        <v>0</v>
      </c>
      <c r="J203">
        <v>2</v>
      </c>
      <c r="K203">
        <v>347080</v>
      </c>
      <c r="L203" s="1">
        <v>14.4</v>
      </c>
      <c r="N203" t="s">
        <v>14</v>
      </c>
    </row>
    <row r="204" spans="1:14" x14ac:dyDescent="0.25">
      <c r="A204">
        <v>1094</v>
      </c>
      <c r="B204">
        <v>0</v>
      </c>
      <c r="C204">
        <v>1</v>
      </c>
      <c r="D204" t="s">
        <v>568</v>
      </c>
      <c r="E204" t="s">
        <v>569</v>
      </c>
      <c r="F204" t="str">
        <f t="shared" si="3"/>
        <v xml:space="preserve"> Col. John Jacob Astor</v>
      </c>
      <c r="G204" t="s">
        <v>11</v>
      </c>
      <c r="H204">
        <v>47</v>
      </c>
      <c r="I204">
        <v>1</v>
      </c>
      <c r="J204">
        <v>0</v>
      </c>
      <c r="K204" t="s">
        <v>105</v>
      </c>
      <c r="L204" s="1">
        <v>227.52500000000001</v>
      </c>
      <c r="M204" t="s">
        <v>106</v>
      </c>
      <c r="N204" t="s">
        <v>15</v>
      </c>
    </row>
    <row r="205" spans="1:14" x14ac:dyDescent="0.25">
      <c r="A205">
        <v>1095</v>
      </c>
      <c r="B205">
        <v>1</v>
      </c>
      <c r="C205">
        <v>2</v>
      </c>
      <c r="D205" t="s">
        <v>570</v>
      </c>
      <c r="E205" t="s">
        <v>571</v>
      </c>
      <c r="F205" t="str">
        <f t="shared" si="3"/>
        <v xml:space="preserve"> Miss. Winifred Vera Quick</v>
      </c>
      <c r="G205" t="s">
        <v>13</v>
      </c>
      <c r="H205">
        <v>8</v>
      </c>
      <c r="I205">
        <v>1</v>
      </c>
      <c r="J205">
        <v>1</v>
      </c>
      <c r="K205">
        <v>26360</v>
      </c>
      <c r="L205" s="1">
        <v>26</v>
      </c>
      <c r="N205" t="s">
        <v>14</v>
      </c>
    </row>
    <row r="206" spans="1:14" x14ac:dyDescent="0.25">
      <c r="A206">
        <v>1096</v>
      </c>
      <c r="B206">
        <v>0</v>
      </c>
      <c r="C206">
        <v>2</v>
      </c>
      <c r="D206" t="s">
        <v>572</v>
      </c>
      <c r="E206" t="s">
        <v>573</v>
      </c>
      <c r="F206" t="str">
        <f t="shared" si="3"/>
        <v xml:space="preserve"> Mr. Frank Thomas Andrew</v>
      </c>
      <c r="G206" t="s">
        <v>11</v>
      </c>
      <c r="H206">
        <v>25</v>
      </c>
      <c r="I206">
        <v>0</v>
      </c>
      <c r="J206">
        <v>0</v>
      </c>
      <c r="K206" t="s">
        <v>107</v>
      </c>
      <c r="L206" s="1">
        <v>10.5</v>
      </c>
      <c r="N206" t="s">
        <v>14</v>
      </c>
    </row>
    <row r="207" spans="1:14" x14ac:dyDescent="0.25">
      <c r="A207">
        <v>1097</v>
      </c>
      <c r="B207">
        <v>0</v>
      </c>
      <c r="C207">
        <v>1</v>
      </c>
      <c r="D207" t="s">
        <v>574</v>
      </c>
      <c r="E207" t="s">
        <v>575</v>
      </c>
      <c r="F207" t="str">
        <f t="shared" si="3"/>
        <v xml:space="preserve"> Mr. Alfred Fernand Omont</v>
      </c>
      <c r="G207" t="s">
        <v>11</v>
      </c>
      <c r="H207">
        <v>0</v>
      </c>
      <c r="I207">
        <v>0</v>
      </c>
      <c r="J207">
        <v>0</v>
      </c>
      <c r="K207" t="s">
        <v>108</v>
      </c>
      <c r="L207" s="1">
        <v>25.741700000000002</v>
      </c>
      <c r="N207" t="s">
        <v>15</v>
      </c>
    </row>
    <row r="208" spans="1:14" x14ac:dyDescent="0.25">
      <c r="A208">
        <v>1098</v>
      </c>
      <c r="B208">
        <v>1</v>
      </c>
      <c r="C208">
        <v>3</v>
      </c>
      <c r="D208" t="s">
        <v>576</v>
      </c>
      <c r="E208" t="s">
        <v>412</v>
      </c>
      <c r="F208" t="str">
        <f t="shared" si="3"/>
        <v xml:space="preserve"> Miss. Katherine McGowan</v>
      </c>
      <c r="G208" t="s">
        <v>13</v>
      </c>
      <c r="H208">
        <v>35</v>
      </c>
      <c r="I208">
        <v>0</v>
      </c>
      <c r="J208">
        <v>0</v>
      </c>
      <c r="K208">
        <v>9232</v>
      </c>
      <c r="L208" s="1">
        <v>7.75</v>
      </c>
      <c r="N208" t="s">
        <v>12</v>
      </c>
    </row>
    <row r="209" spans="1:14" x14ac:dyDescent="0.25">
      <c r="A209">
        <v>1099</v>
      </c>
      <c r="B209">
        <v>0</v>
      </c>
      <c r="C209">
        <v>2</v>
      </c>
      <c r="D209" t="s">
        <v>577</v>
      </c>
      <c r="E209" t="s">
        <v>578</v>
      </c>
      <c r="F209" t="str">
        <f t="shared" si="3"/>
        <v xml:space="preserve"> Mr. Sidney C Stuart Collett</v>
      </c>
      <c r="G209" t="s">
        <v>11</v>
      </c>
      <c r="H209">
        <v>24</v>
      </c>
      <c r="I209">
        <v>0</v>
      </c>
      <c r="J209">
        <v>0</v>
      </c>
      <c r="K209">
        <v>28034</v>
      </c>
      <c r="L209" s="1">
        <v>10.5</v>
      </c>
      <c r="N209" t="s">
        <v>14</v>
      </c>
    </row>
    <row r="210" spans="1:14" x14ac:dyDescent="0.25">
      <c r="A210">
        <v>1100</v>
      </c>
      <c r="B210">
        <v>1</v>
      </c>
      <c r="C210">
        <v>1</v>
      </c>
      <c r="D210" t="s">
        <v>579</v>
      </c>
      <c r="E210" t="s">
        <v>580</v>
      </c>
      <c r="F210" t="str">
        <f t="shared" si="3"/>
        <v xml:space="preserve"> Miss. Edith Louise Rosenbaum</v>
      </c>
      <c r="G210" t="s">
        <v>13</v>
      </c>
      <c r="H210">
        <v>33</v>
      </c>
      <c r="I210">
        <v>0</v>
      </c>
      <c r="J210">
        <v>0</v>
      </c>
      <c r="K210" t="s">
        <v>109</v>
      </c>
      <c r="L210" s="1">
        <v>27.720800000000001</v>
      </c>
      <c r="M210" t="s">
        <v>110</v>
      </c>
      <c r="N210" t="s">
        <v>15</v>
      </c>
    </row>
    <row r="211" spans="1:14" x14ac:dyDescent="0.25">
      <c r="A211">
        <v>1101</v>
      </c>
      <c r="B211">
        <v>0</v>
      </c>
      <c r="C211">
        <v>3</v>
      </c>
      <c r="D211" t="s">
        <v>581</v>
      </c>
      <c r="E211" t="s">
        <v>582</v>
      </c>
      <c r="F211" t="str">
        <f t="shared" si="3"/>
        <v xml:space="preserve"> Mr. Redjo Delalic</v>
      </c>
      <c r="G211" t="s">
        <v>11</v>
      </c>
      <c r="H211">
        <v>25</v>
      </c>
      <c r="I211">
        <v>0</v>
      </c>
      <c r="J211">
        <v>0</v>
      </c>
      <c r="K211">
        <v>349250</v>
      </c>
      <c r="L211" s="1">
        <v>7.8958000000000004</v>
      </c>
      <c r="N211" t="s">
        <v>14</v>
      </c>
    </row>
    <row r="212" spans="1:14" x14ac:dyDescent="0.25">
      <c r="A212">
        <v>1102</v>
      </c>
      <c r="B212">
        <v>0</v>
      </c>
      <c r="C212">
        <v>3</v>
      </c>
      <c r="D212" t="s">
        <v>583</v>
      </c>
      <c r="E212" t="s">
        <v>584</v>
      </c>
      <c r="F212" t="str">
        <f t="shared" si="3"/>
        <v xml:space="preserve"> Mr. Albert Karvin Andersen</v>
      </c>
      <c r="G212" t="s">
        <v>11</v>
      </c>
      <c r="H212">
        <v>32</v>
      </c>
      <c r="I212">
        <v>0</v>
      </c>
      <c r="J212">
        <v>0</v>
      </c>
      <c r="K212" t="s">
        <v>66</v>
      </c>
      <c r="L212" s="1">
        <v>22.524999999999999</v>
      </c>
      <c r="N212" t="s">
        <v>14</v>
      </c>
    </row>
    <row r="213" spans="1:14" x14ac:dyDescent="0.25">
      <c r="A213">
        <v>1103</v>
      </c>
      <c r="B213">
        <v>0</v>
      </c>
      <c r="C213">
        <v>3</v>
      </c>
      <c r="D213" t="s">
        <v>585</v>
      </c>
      <c r="E213" t="s">
        <v>586</v>
      </c>
      <c r="F213" t="str">
        <f t="shared" si="3"/>
        <v xml:space="preserve"> Mr. Luigi Finoli</v>
      </c>
      <c r="G213" t="s">
        <v>11</v>
      </c>
      <c r="H213">
        <v>0</v>
      </c>
      <c r="I213">
        <v>0</v>
      </c>
      <c r="J213">
        <v>0</v>
      </c>
      <c r="K213" t="s">
        <v>111</v>
      </c>
      <c r="L213" s="1">
        <v>7.05</v>
      </c>
      <c r="N213" t="s">
        <v>14</v>
      </c>
    </row>
    <row r="214" spans="1:14" x14ac:dyDescent="0.25">
      <c r="A214">
        <v>1104</v>
      </c>
      <c r="B214">
        <v>0</v>
      </c>
      <c r="C214">
        <v>2</v>
      </c>
      <c r="D214" t="s">
        <v>587</v>
      </c>
      <c r="E214" t="s">
        <v>588</v>
      </c>
      <c r="F214" t="str">
        <f t="shared" si="3"/>
        <v xml:space="preserve"> Mr. Percy William Deacon</v>
      </c>
      <c r="G214" t="s">
        <v>11</v>
      </c>
      <c r="H214">
        <v>17</v>
      </c>
      <c r="I214">
        <v>0</v>
      </c>
      <c r="J214">
        <v>0</v>
      </c>
      <c r="K214" t="s">
        <v>112</v>
      </c>
      <c r="L214" s="1">
        <v>73.5</v>
      </c>
      <c r="N214" t="s">
        <v>14</v>
      </c>
    </row>
    <row r="215" spans="1:14" x14ac:dyDescent="0.25">
      <c r="A215">
        <v>1105</v>
      </c>
      <c r="B215">
        <v>1</v>
      </c>
      <c r="C215">
        <v>2</v>
      </c>
      <c r="D215" t="s">
        <v>216</v>
      </c>
      <c r="E215" t="s">
        <v>589</v>
      </c>
      <c r="F215" t="str">
        <f t="shared" si="3"/>
        <v xml:space="preserve"> Mrs. Benjamin (Ellen Truelove Arman) Howard</v>
      </c>
      <c r="G215" t="s">
        <v>13</v>
      </c>
      <c r="H215">
        <v>60</v>
      </c>
      <c r="I215">
        <v>1</v>
      </c>
      <c r="J215">
        <v>0</v>
      </c>
      <c r="K215">
        <v>24065</v>
      </c>
      <c r="L215" s="1">
        <v>26</v>
      </c>
      <c r="N215" t="s">
        <v>14</v>
      </c>
    </row>
    <row r="216" spans="1:14" x14ac:dyDescent="0.25">
      <c r="A216">
        <v>1106</v>
      </c>
      <c r="B216">
        <v>1</v>
      </c>
      <c r="C216">
        <v>3</v>
      </c>
      <c r="D216" t="s">
        <v>590</v>
      </c>
      <c r="E216" t="s">
        <v>591</v>
      </c>
      <c r="F216" t="str">
        <f t="shared" si="3"/>
        <v xml:space="preserve"> Miss. Ida Augusta Margareta Andersson</v>
      </c>
      <c r="G216" t="s">
        <v>13</v>
      </c>
      <c r="H216">
        <v>38</v>
      </c>
      <c r="I216">
        <v>4</v>
      </c>
      <c r="J216">
        <v>2</v>
      </c>
      <c r="K216">
        <v>347091</v>
      </c>
      <c r="L216" s="1">
        <v>7.7750000000000004</v>
      </c>
      <c r="N216" t="s">
        <v>14</v>
      </c>
    </row>
    <row r="217" spans="1:14" x14ac:dyDescent="0.25">
      <c r="A217">
        <v>1107</v>
      </c>
      <c r="B217">
        <v>0</v>
      </c>
      <c r="C217">
        <v>1</v>
      </c>
      <c r="D217" t="s">
        <v>592</v>
      </c>
      <c r="E217" t="s">
        <v>593</v>
      </c>
      <c r="F217" t="str">
        <f t="shared" si="3"/>
        <v xml:space="preserve"> Mr. Christopher Head</v>
      </c>
      <c r="G217" t="s">
        <v>11</v>
      </c>
      <c r="H217">
        <v>42</v>
      </c>
      <c r="I217">
        <v>0</v>
      </c>
      <c r="J217">
        <v>0</v>
      </c>
      <c r="K217">
        <v>113038</v>
      </c>
      <c r="L217" s="1">
        <v>42.5</v>
      </c>
      <c r="M217" t="s">
        <v>113</v>
      </c>
      <c r="N217" t="s">
        <v>14</v>
      </c>
    </row>
    <row r="218" spans="1:14" x14ac:dyDescent="0.25">
      <c r="A218">
        <v>1108</v>
      </c>
      <c r="B218">
        <v>1</v>
      </c>
      <c r="C218">
        <v>3</v>
      </c>
      <c r="D218" t="s">
        <v>594</v>
      </c>
      <c r="E218" t="s">
        <v>316</v>
      </c>
      <c r="F218" t="str">
        <f t="shared" si="3"/>
        <v xml:space="preserve"> Miss. Bridget Delia Mahon</v>
      </c>
      <c r="G218" t="s">
        <v>13</v>
      </c>
      <c r="H218">
        <v>0</v>
      </c>
      <c r="I218">
        <v>0</v>
      </c>
      <c r="J218">
        <v>0</v>
      </c>
      <c r="K218">
        <v>330924</v>
      </c>
      <c r="L218" s="1">
        <v>7.8792</v>
      </c>
      <c r="N218" t="s">
        <v>12</v>
      </c>
    </row>
    <row r="219" spans="1:14" x14ac:dyDescent="0.25">
      <c r="A219">
        <v>1109</v>
      </c>
      <c r="B219">
        <v>0</v>
      </c>
      <c r="C219">
        <v>1</v>
      </c>
      <c r="D219" t="s">
        <v>595</v>
      </c>
      <c r="E219" t="s">
        <v>596</v>
      </c>
      <c r="F219" t="str">
        <f t="shared" si="3"/>
        <v xml:space="preserve"> Mr. George Dennick Wick</v>
      </c>
      <c r="G219" t="s">
        <v>11</v>
      </c>
      <c r="H219">
        <v>57</v>
      </c>
      <c r="I219">
        <v>1</v>
      </c>
      <c r="J219">
        <v>1</v>
      </c>
      <c r="K219">
        <v>36928</v>
      </c>
      <c r="L219" s="1">
        <v>164.86670000000001</v>
      </c>
      <c r="N219" t="s">
        <v>14</v>
      </c>
    </row>
    <row r="220" spans="1:14" x14ac:dyDescent="0.25">
      <c r="A220">
        <v>1110</v>
      </c>
      <c r="B220">
        <v>1</v>
      </c>
      <c r="C220">
        <v>1</v>
      </c>
      <c r="D220" t="s">
        <v>597</v>
      </c>
      <c r="E220" t="s">
        <v>598</v>
      </c>
      <c r="F220" t="str">
        <f t="shared" si="3"/>
        <v xml:space="preserve"> Mrs. George Dunton (Eleanor Elkins) Widener</v>
      </c>
      <c r="G220" t="s">
        <v>13</v>
      </c>
      <c r="H220">
        <v>50</v>
      </c>
      <c r="I220">
        <v>1</v>
      </c>
      <c r="J220">
        <v>1</v>
      </c>
      <c r="K220">
        <v>113503</v>
      </c>
      <c r="L220" s="1">
        <v>211.5</v>
      </c>
      <c r="M220" t="s">
        <v>114</v>
      </c>
      <c r="N220" t="s">
        <v>15</v>
      </c>
    </row>
    <row r="221" spans="1:14" x14ac:dyDescent="0.25">
      <c r="A221">
        <v>1111</v>
      </c>
      <c r="B221">
        <v>0</v>
      </c>
      <c r="C221">
        <v>3</v>
      </c>
      <c r="D221" t="s">
        <v>599</v>
      </c>
      <c r="E221" t="s">
        <v>600</v>
      </c>
      <c r="F221" t="str">
        <f t="shared" si="3"/>
        <v xml:space="preserve"> Mr. Alexander Morrison Thomson</v>
      </c>
      <c r="G221" t="s">
        <v>11</v>
      </c>
      <c r="H221">
        <v>0</v>
      </c>
      <c r="I221">
        <v>0</v>
      </c>
      <c r="J221">
        <v>0</v>
      </c>
      <c r="K221">
        <v>32302</v>
      </c>
      <c r="L221" s="1">
        <v>8.0500000000000007</v>
      </c>
      <c r="N221" t="s">
        <v>14</v>
      </c>
    </row>
    <row r="222" spans="1:14" x14ac:dyDescent="0.25">
      <c r="A222">
        <v>1112</v>
      </c>
      <c r="B222">
        <v>1</v>
      </c>
      <c r="C222">
        <v>2</v>
      </c>
      <c r="D222" t="s">
        <v>601</v>
      </c>
      <c r="E222" t="s">
        <v>602</v>
      </c>
      <c r="F222" t="str">
        <f t="shared" si="3"/>
        <v xml:space="preserve"> Miss. Florentina Duran y More</v>
      </c>
      <c r="G222" t="s">
        <v>13</v>
      </c>
      <c r="H222">
        <v>30</v>
      </c>
      <c r="I222">
        <v>1</v>
      </c>
      <c r="J222">
        <v>0</v>
      </c>
      <c r="K222" t="s">
        <v>115</v>
      </c>
      <c r="L222" s="1">
        <v>13.8583</v>
      </c>
      <c r="N222" t="s">
        <v>15</v>
      </c>
    </row>
    <row r="223" spans="1:14" x14ac:dyDescent="0.25">
      <c r="A223">
        <v>1113</v>
      </c>
      <c r="B223">
        <v>0</v>
      </c>
      <c r="C223">
        <v>3</v>
      </c>
      <c r="D223" t="s">
        <v>603</v>
      </c>
      <c r="E223" t="s">
        <v>604</v>
      </c>
      <c r="F223" t="str">
        <f t="shared" si="3"/>
        <v xml:space="preserve"> Mr. Harold J Reynolds</v>
      </c>
      <c r="G223" t="s">
        <v>11</v>
      </c>
      <c r="H223">
        <v>21</v>
      </c>
      <c r="I223">
        <v>0</v>
      </c>
      <c r="J223">
        <v>0</v>
      </c>
      <c r="K223">
        <v>342684</v>
      </c>
      <c r="L223" s="1">
        <v>8.0500000000000007</v>
      </c>
      <c r="N223" t="s">
        <v>14</v>
      </c>
    </row>
    <row r="224" spans="1:14" x14ac:dyDescent="0.25">
      <c r="A224">
        <v>1114</v>
      </c>
      <c r="B224">
        <v>1</v>
      </c>
      <c r="C224">
        <v>2</v>
      </c>
      <c r="D224" t="s">
        <v>605</v>
      </c>
      <c r="E224" t="s">
        <v>606</v>
      </c>
      <c r="F224" t="str">
        <f t="shared" si="3"/>
        <v xml:space="preserve"> Mrs. (Selena Rogers) Cook</v>
      </c>
      <c r="G224" t="s">
        <v>13</v>
      </c>
      <c r="H224">
        <v>22</v>
      </c>
      <c r="I224">
        <v>0</v>
      </c>
      <c r="J224">
        <v>0</v>
      </c>
      <c r="K224" t="s">
        <v>116</v>
      </c>
      <c r="L224" s="1">
        <v>10.5</v>
      </c>
      <c r="M224" t="s">
        <v>117</v>
      </c>
      <c r="N224" t="s">
        <v>14</v>
      </c>
    </row>
    <row r="225" spans="1:14" x14ac:dyDescent="0.25">
      <c r="A225">
        <v>1115</v>
      </c>
      <c r="B225">
        <v>0</v>
      </c>
      <c r="C225">
        <v>3</v>
      </c>
      <c r="D225" t="s">
        <v>554</v>
      </c>
      <c r="E225" t="s">
        <v>607</v>
      </c>
      <c r="F225" t="str">
        <f t="shared" si="3"/>
        <v xml:space="preserve"> Mr. Einar Gervasius Karlsson</v>
      </c>
      <c r="G225" t="s">
        <v>11</v>
      </c>
      <c r="H225">
        <v>21</v>
      </c>
      <c r="I225">
        <v>0</v>
      </c>
      <c r="J225">
        <v>0</v>
      </c>
      <c r="K225">
        <v>350053</v>
      </c>
      <c r="L225" s="1">
        <v>7.7957999999999998</v>
      </c>
      <c r="N225" t="s">
        <v>14</v>
      </c>
    </row>
    <row r="226" spans="1:14" x14ac:dyDescent="0.25">
      <c r="A226">
        <v>1116</v>
      </c>
      <c r="B226">
        <v>1</v>
      </c>
      <c r="C226">
        <v>1</v>
      </c>
      <c r="D226" t="s">
        <v>608</v>
      </c>
      <c r="E226" t="s">
        <v>609</v>
      </c>
      <c r="F226" t="str">
        <f t="shared" si="3"/>
        <v xml:space="preserve"> Mrs. Edward (Helen Churchill Hungerford) Candee</v>
      </c>
      <c r="G226" t="s">
        <v>13</v>
      </c>
      <c r="H226">
        <v>53</v>
      </c>
      <c r="I226">
        <v>0</v>
      </c>
      <c r="J226">
        <v>0</v>
      </c>
      <c r="K226" t="s">
        <v>118</v>
      </c>
      <c r="L226" s="1">
        <v>27.445799999999998</v>
      </c>
      <c r="N226" t="s">
        <v>15</v>
      </c>
    </row>
    <row r="227" spans="1:14" x14ac:dyDescent="0.25">
      <c r="A227">
        <v>1117</v>
      </c>
      <c r="B227">
        <v>1</v>
      </c>
      <c r="C227">
        <v>3</v>
      </c>
      <c r="D227" t="s">
        <v>610</v>
      </c>
      <c r="E227" t="s">
        <v>611</v>
      </c>
      <c r="F227" t="str">
        <f t="shared" si="3"/>
        <v xml:space="preserve"> Mrs. George (Omine Amenia" Alexander)" Moubarek</v>
      </c>
      <c r="G227" t="s">
        <v>13</v>
      </c>
      <c r="H227">
        <v>0</v>
      </c>
      <c r="I227">
        <v>0</v>
      </c>
      <c r="J227">
        <v>2</v>
      </c>
      <c r="K227">
        <v>2661</v>
      </c>
      <c r="L227" s="1">
        <v>15.245799999999999</v>
      </c>
      <c r="N227" t="s">
        <v>15</v>
      </c>
    </row>
    <row r="228" spans="1:14" x14ac:dyDescent="0.25">
      <c r="A228">
        <v>1118</v>
      </c>
      <c r="B228">
        <v>0</v>
      </c>
      <c r="C228">
        <v>3</v>
      </c>
      <c r="D228" t="s">
        <v>483</v>
      </c>
      <c r="E228" t="s">
        <v>612</v>
      </c>
      <c r="F228" t="str">
        <f t="shared" si="3"/>
        <v xml:space="preserve"> Mr. Johan Charles Asplund</v>
      </c>
      <c r="G228" t="s">
        <v>11</v>
      </c>
      <c r="H228">
        <v>23</v>
      </c>
      <c r="I228">
        <v>0</v>
      </c>
      <c r="J228">
        <v>0</v>
      </c>
      <c r="K228">
        <v>350054</v>
      </c>
      <c r="L228" s="1">
        <v>7.7957999999999998</v>
      </c>
      <c r="N228" t="s">
        <v>14</v>
      </c>
    </row>
    <row r="229" spans="1:14" x14ac:dyDescent="0.25">
      <c r="A229">
        <v>1119</v>
      </c>
      <c r="B229">
        <v>1</v>
      </c>
      <c r="C229">
        <v>3</v>
      </c>
      <c r="D229" t="s">
        <v>613</v>
      </c>
      <c r="E229" t="s">
        <v>614</v>
      </c>
      <c r="F229" t="str">
        <f t="shared" si="3"/>
        <v xml:space="preserve"> Miss. Bridget McNeill</v>
      </c>
      <c r="G229" t="s">
        <v>13</v>
      </c>
      <c r="H229">
        <v>0</v>
      </c>
      <c r="I229">
        <v>0</v>
      </c>
      <c r="J229">
        <v>0</v>
      </c>
      <c r="K229">
        <v>370368</v>
      </c>
      <c r="L229" s="1">
        <v>7.75</v>
      </c>
      <c r="N229" t="s">
        <v>12</v>
      </c>
    </row>
    <row r="230" spans="1:14" x14ac:dyDescent="0.25">
      <c r="A230">
        <v>1120</v>
      </c>
      <c r="B230">
        <v>0</v>
      </c>
      <c r="C230">
        <v>3</v>
      </c>
      <c r="D230" t="s">
        <v>615</v>
      </c>
      <c r="E230" t="s">
        <v>616</v>
      </c>
      <c r="F230" t="str">
        <f t="shared" si="3"/>
        <v xml:space="preserve"> Mr. Thomas James Everett</v>
      </c>
      <c r="G230" t="s">
        <v>11</v>
      </c>
      <c r="H230">
        <v>40</v>
      </c>
      <c r="I230">
        <v>0</v>
      </c>
      <c r="J230">
        <v>0</v>
      </c>
      <c r="K230" t="s">
        <v>119</v>
      </c>
      <c r="L230" s="1">
        <v>15.1</v>
      </c>
      <c r="N230" t="s">
        <v>14</v>
      </c>
    </row>
    <row r="231" spans="1:14" x14ac:dyDescent="0.25">
      <c r="A231">
        <v>1121</v>
      </c>
      <c r="B231">
        <v>0</v>
      </c>
      <c r="C231">
        <v>2</v>
      </c>
      <c r="D231" t="s">
        <v>293</v>
      </c>
      <c r="E231" t="s">
        <v>617</v>
      </c>
      <c r="F231" t="str">
        <f t="shared" si="3"/>
        <v xml:space="preserve"> Mr. Samuel James Metcalfe Hocking</v>
      </c>
      <c r="G231" t="s">
        <v>11</v>
      </c>
      <c r="H231">
        <v>36</v>
      </c>
      <c r="I231">
        <v>0</v>
      </c>
      <c r="J231">
        <v>0</v>
      </c>
      <c r="K231">
        <v>242963</v>
      </c>
      <c r="L231" s="1">
        <v>13</v>
      </c>
      <c r="N231" t="s">
        <v>14</v>
      </c>
    </row>
    <row r="232" spans="1:14" x14ac:dyDescent="0.25">
      <c r="A232">
        <v>1122</v>
      </c>
      <c r="B232">
        <v>0</v>
      </c>
      <c r="C232">
        <v>2</v>
      </c>
      <c r="D232" t="s">
        <v>618</v>
      </c>
      <c r="E232" t="s">
        <v>619</v>
      </c>
      <c r="F232" t="str">
        <f t="shared" si="3"/>
        <v xml:space="preserve"> Mr. George Frederick Sweet</v>
      </c>
      <c r="G232" t="s">
        <v>11</v>
      </c>
      <c r="H232">
        <v>14</v>
      </c>
      <c r="I232">
        <v>0</v>
      </c>
      <c r="J232">
        <v>0</v>
      </c>
      <c r="K232">
        <v>220845</v>
      </c>
      <c r="L232" s="1">
        <v>65</v>
      </c>
      <c r="N232" t="s">
        <v>14</v>
      </c>
    </row>
    <row r="233" spans="1:14" x14ac:dyDescent="0.25">
      <c r="A233">
        <v>1123</v>
      </c>
      <c r="B233">
        <v>1</v>
      </c>
      <c r="C233">
        <v>1</v>
      </c>
      <c r="D233" t="s">
        <v>620</v>
      </c>
      <c r="E233" t="s">
        <v>621</v>
      </c>
      <c r="F233" t="str">
        <f t="shared" si="3"/>
        <v xml:space="preserve"> Miss. Constance Willard</v>
      </c>
      <c r="G233" t="s">
        <v>13</v>
      </c>
      <c r="H233">
        <v>21</v>
      </c>
      <c r="I233">
        <v>0</v>
      </c>
      <c r="J233">
        <v>0</v>
      </c>
      <c r="K233">
        <v>113795</v>
      </c>
      <c r="L233" s="1">
        <v>26.55</v>
      </c>
      <c r="N233" t="s">
        <v>14</v>
      </c>
    </row>
    <row r="234" spans="1:14" x14ac:dyDescent="0.25">
      <c r="A234">
        <v>1124</v>
      </c>
      <c r="B234">
        <v>0</v>
      </c>
      <c r="C234">
        <v>3</v>
      </c>
      <c r="D234" t="s">
        <v>622</v>
      </c>
      <c r="E234" t="s">
        <v>623</v>
      </c>
      <c r="F234" t="str">
        <f t="shared" si="3"/>
        <v xml:space="preserve"> Mr. Karl Johan Wiklund</v>
      </c>
      <c r="G234" t="s">
        <v>11</v>
      </c>
      <c r="H234">
        <v>21</v>
      </c>
      <c r="I234">
        <v>1</v>
      </c>
      <c r="J234">
        <v>0</v>
      </c>
      <c r="K234">
        <v>3101266</v>
      </c>
      <c r="L234" s="1">
        <v>6.4958</v>
      </c>
      <c r="N234" t="s">
        <v>14</v>
      </c>
    </row>
    <row r="235" spans="1:14" x14ac:dyDescent="0.25">
      <c r="A235">
        <v>1125</v>
      </c>
      <c r="B235">
        <v>0</v>
      </c>
      <c r="C235">
        <v>3</v>
      </c>
      <c r="D235" t="s">
        <v>624</v>
      </c>
      <c r="E235" t="s">
        <v>625</v>
      </c>
      <c r="F235" t="str">
        <f t="shared" si="3"/>
        <v xml:space="preserve"> Mr. Michael Linehan</v>
      </c>
      <c r="G235" t="s">
        <v>11</v>
      </c>
      <c r="H235">
        <v>0</v>
      </c>
      <c r="I235">
        <v>0</v>
      </c>
      <c r="J235">
        <v>0</v>
      </c>
      <c r="K235">
        <v>330971</v>
      </c>
      <c r="L235" s="1">
        <v>7.8792</v>
      </c>
      <c r="N235" t="s">
        <v>12</v>
      </c>
    </row>
    <row r="236" spans="1:14" x14ac:dyDescent="0.25">
      <c r="A236">
        <v>1126</v>
      </c>
      <c r="B236">
        <v>0</v>
      </c>
      <c r="C236">
        <v>1</v>
      </c>
      <c r="D236" t="s">
        <v>626</v>
      </c>
      <c r="E236" t="s">
        <v>627</v>
      </c>
      <c r="F236" t="str">
        <f t="shared" si="3"/>
        <v xml:space="preserve"> Mr. John Bradley Cumings</v>
      </c>
      <c r="G236" t="s">
        <v>11</v>
      </c>
      <c r="H236">
        <v>39</v>
      </c>
      <c r="I236">
        <v>1</v>
      </c>
      <c r="J236">
        <v>0</v>
      </c>
      <c r="K236" t="s">
        <v>120</v>
      </c>
      <c r="L236" s="1">
        <v>71.283299999999997</v>
      </c>
      <c r="M236" t="s">
        <v>121</v>
      </c>
      <c r="N236" t="s">
        <v>15</v>
      </c>
    </row>
    <row r="237" spans="1:14" x14ac:dyDescent="0.25">
      <c r="A237">
        <v>1127</v>
      </c>
      <c r="B237">
        <v>0</v>
      </c>
      <c r="C237">
        <v>3</v>
      </c>
      <c r="D237" t="s">
        <v>628</v>
      </c>
      <c r="E237" t="s">
        <v>629</v>
      </c>
      <c r="F237" t="str">
        <f t="shared" si="3"/>
        <v xml:space="preserve"> Mr. Olof Edvin Vendel</v>
      </c>
      <c r="G237" t="s">
        <v>11</v>
      </c>
      <c r="H237">
        <v>20</v>
      </c>
      <c r="I237">
        <v>0</v>
      </c>
      <c r="J237">
        <v>0</v>
      </c>
      <c r="K237">
        <v>350416</v>
      </c>
      <c r="L237" s="1">
        <v>7.8541999999999996</v>
      </c>
      <c r="N237" t="s">
        <v>14</v>
      </c>
    </row>
    <row r="238" spans="1:14" x14ac:dyDescent="0.25">
      <c r="A238">
        <v>1128</v>
      </c>
      <c r="B238">
        <v>0</v>
      </c>
      <c r="C238">
        <v>1</v>
      </c>
      <c r="D238" t="s">
        <v>630</v>
      </c>
      <c r="E238" t="s">
        <v>631</v>
      </c>
      <c r="F238" t="str">
        <f t="shared" si="3"/>
        <v xml:space="preserve"> Mr. Frank Manley Warren</v>
      </c>
      <c r="G238" t="s">
        <v>11</v>
      </c>
      <c r="H238">
        <v>64</v>
      </c>
      <c r="I238">
        <v>1</v>
      </c>
      <c r="J238">
        <v>0</v>
      </c>
      <c r="K238">
        <v>110813</v>
      </c>
      <c r="L238" s="1">
        <v>75.25</v>
      </c>
      <c r="M238" t="s">
        <v>122</v>
      </c>
      <c r="N238" t="s">
        <v>15</v>
      </c>
    </row>
    <row r="239" spans="1:14" x14ac:dyDescent="0.25">
      <c r="A239">
        <v>1129</v>
      </c>
      <c r="B239">
        <v>0</v>
      </c>
      <c r="C239">
        <v>3</v>
      </c>
      <c r="D239" t="s">
        <v>632</v>
      </c>
      <c r="E239" t="s">
        <v>633</v>
      </c>
      <c r="F239" t="str">
        <f t="shared" si="3"/>
        <v xml:space="preserve"> Mr. Raffull Baccos</v>
      </c>
      <c r="G239" t="s">
        <v>11</v>
      </c>
      <c r="H239">
        <v>20</v>
      </c>
      <c r="I239">
        <v>0</v>
      </c>
      <c r="J239">
        <v>0</v>
      </c>
      <c r="K239">
        <v>2679</v>
      </c>
      <c r="L239" s="1">
        <v>7.2249999999999996</v>
      </c>
      <c r="N239" t="s">
        <v>15</v>
      </c>
    </row>
    <row r="240" spans="1:14" x14ac:dyDescent="0.25">
      <c r="A240">
        <v>1130</v>
      </c>
      <c r="B240">
        <v>1</v>
      </c>
      <c r="C240">
        <v>2</v>
      </c>
      <c r="D240" t="s">
        <v>634</v>
      </c>
      <c r="E240" t="s">
        <v>635</v>
      </c>
      <c r="F240" t="str">
        <f t="shared" si="3"/>
        <v xml:space="preserve"> Miss. Marta Hiltunen</v>
      </c>
      <c r="G240" t="s">
        <v>13</v>
      </c>
      <c r="H240">
        <v>18</v>
      </c>
      <c r="I240">
        <v>1</v>
      </c>
      <c r="J240">
        <v>1</v>
      </c>
      <c r="K240">
        <v>250650</v>
      </c>
      <c r="L240" s="1">
        <v>13</v>
      </c>
      <c r="N240" t="s">
        <v>14</v>
      </c>
    </row>
    <row r="241" spans="1:14" x14ac:dyDescent="0.25">
      <c r="A241">
        <v>1131</v>
      </c>
      <c r="B241">
        <v>1</v>
      </c>
      <c r="C241">
        <v>1</v>
      </c>
      <c r="D241" t="s">
        <v>536</v>
      </c>
      <c r="E241" t="s">
        <v>636</v>
      </c>
      <c r="F241" t="str">
        <f t="shared" si="3"/>
        <v xml:space="preserve"> Mrs. Walter Donald (Mahala Dutton) Douglas</v>
      </c>
      <c r="G241" t="s">
        <v>13</v>
      </c>
      <c r="H241">
        <v>48</v>
      </c>
      <c r="I241">
        <v>1</v>
      </c>
      <c r="J241">
        <v>0</v>
      </c>
      <c r="K241" t="s">
        <v>123</v>
      </c>
      <c r="L241" s="1">
        <v>106.425</v>
      </c>
      <c r="M241" t="s">
        <v>124</v>
      </c>
      <c r="N241" t="s">
        <v>15</v>
      </c>
    </row>
    <row r="242" spans="1:14" x14ac:dyDescent="0.25">
      <c r="A242">
        <v>1132</v>
      </c>
      <c r="B242">
        <v>1</v>
      </c>
      <c r="C242">
        <v>1</v>
      </c>
      <c r="D242" t="s">
        <v>637</v>
      </c>
      <c r="E242" t="s">
        <v>638</v>
      </c>
      <c r="F242" t="str">
        <f t="shared" si="3"/>
        <v xml:space="preserve"> Mrs. Carl Johan (Sigrid Posse) Lindstrom</v>
      </c>
      <c r="G242" t="s">
        <v>13</v>
      </c>
      <c r="H242">
        <v>55</v>
      </c>
      <c r="I242">
        <v>0</v>
      </c>
      <c r="J242">
        <v>0</v>
      </c>
      <c r="K242">
        <v>112377</v>
      </c>
      <c r="L242" s="1">
        <v>27.720800000000001</v>
      </c>
      <c r="N242" t="s">
        <v>15</v>
      </c>
    </row>
    <row r="243" spans="1:14" x14ac:dyDescent="0.25">
      <c r="A243">
        <v>1133</v>
      </c>
      <c r="B243">
        <v>1</v>
      </c>
      <c r="C243">
        <v>2</v>
      </c>
      <c r="D243" t="s">
        <v>639</v>
      </c>
      <c r="E243" t="s">
        <v>640</v>
      </c>
      <c r="F243" t="str">
        <f t="shared" si="3"/>
        <v xml:space="preserve"> Mrs. (Alice Frances) Christy</v>
      </c>
      <c r="G243" t="s">
        <v>13</v>
      </c>
      <c r="H243">
        <v>45</v>
      </c>
      <c r="I243">
        <v>0</v>
      </c>
      <c r="J243">
        <v>2</v>
      </c>
      <c r="K243">
        <v>237789</v>
      </c>
      <c r="L243" s="1">
        <v>30</v>
      </c>
      <c r="N243" t="s">
        <v>14</v>
      </c>
    </row>
    <row r="244" spans="1:14" x14ac:dyDescent="0.25">
      <c r="A244">
        <v>1134</v>
      </c>
      <c r="B244">
        <v>0</v>
      </c>
      <c r="C244">
        <v>1</v>
      </c>
      <c r="D244" t="s">
        <v>556</v>
      </c>
      <c r="E244" t="s">
        <v>641</v>
      </c>
      <c r="F244" t="str">
        <f t="shared" si="3"/>
        <v xml:space="preserve"> Mr. Frederic Oakley Spedden</v>
      </c>
      <c r="G244" t="s">
        <v>11</v>
      </c>
      <c r="H244">
        <v>45</v>
      </c>
      <c r="I244">
        <v>1</v>
      </c>
      <c r="J244">
        <v>1</v>
      </c>
      <c r="K244">
        <v>16966</v>
      </c>
      <c r="L244" s="1">
        <v>134.5</v>
      </c>
      <c r="M244" t="s">
        <v>103</v>
      </c>
      <c r="N244" t="s">
        <v>15</v>
      </c>
    </row>
    <row r="245" spans="1:14" x14ac:dyDescent="0.25">
      <c r="A245">
        <v>1135</v>
      </c>
      <c r="B245">
        <v>0</v>
      </c>
      <c r="C245">
        <v>3</v>
      </c>
      <c r="D245" t="s">
        <v>642</v>
      </c>
      <c r="E245" t="s">
        <v>643</v>
      </c>
      <c r="F245" t="str">
        <f t="shared" si="3"/>
        <v xml:space="preserve"> Mr. Abraham Hyman</v>
      </c>
      <c r="G245" t="s">
        <v>11</v>
      </c>
      <c r="H245">
        <v>0</v>
      </c>
      <c r="I245">
        <v>0</v>
      </c>
      <c r="J245">
        <v>0</v>
      </c>
      <c r="K245">
        <v>3470</v>
      </c>
      <c r="L245" s="1">
        <v>7.8875000000000002</v>
      </c>
      <c r="N245" t="s">
        <v>14</v>
      </c>
    </row>
    <row r="246" spans="1:14" x14ac:dyDescent="0.25">
      <c r="A246">
        <v>1136</v>
      </c>
      <c r="B246">
        <v>0</v>
      </c>
      <c r="C246">
        <v>3</v>
      </c>
      <c r="D246" t="s">
        <v>256</v>
      </c>
      <c r="E246" t="s">
        <v>644</v>
      </c>
      <c r="F246" t="str">
        <f t="shared" si="3"/>
        <v xml:space="preserve"> Master. William Arthur Willie"" Johnston</v>
      </c>
      <c r="G246" t="s">
        <v>11</v>
      </c>
      <c r="H246">
        <v>0</v>
      </c>
      <c r="I246">
        <v>1</v>
      </c>
      <c r="J246">
        <v>2</v>
      </c>
      <c r="K246" t="s">
        <v>34</v>
      </c>
      <c r="L246" s="1">
        <v>23.45</v>
      </c>
      <c r="N246" t="s">
        <v>14</v>
      </c>
    </row>
    <row r="247" spans="1:14" x14ac:dyDescent="0.25">
      <c r="A247">
        <v>1137</v>
      </c>
      <c r="B247">
        <v>0</v>
      </c>
      <c r="C247">
        <v>1</v>
      </c>
      <c r="D247" t="s">
        <v>645</v>
      </c>
      <c r="E247" t="s">
        <v>646</v>
      </c>
      <c r="F247" t="str">
        <f t="shared" si="3"/>
        <v xml:space="preserve"> Mr. Frederick R Kenyon</v>
      </c>
      <c r="G247" t="s">
        <v>11</v>
      </c>
      <c r="H247">
        <v>41</v>
      </c>
      <c r="I247">
        <v>1</v>
      </c>
      <c r="J247">
        <v>0</v>
      </c>
      <c r="K247">
        <v>17464</v>
      </c>
      <c r="L247" s="1">
        <v>51.862499999999997</v>
      </c>
      <c r="M247" t="s">
        <v>125</v>
      </c>
      <c r="N247" t="s">
        <v>14</v>
      </c>
    </row>
    <row r="248" spans="1:14" x14ac:dyDescent="0.25">
      <c r="A248">
        <v>1138</v>
      </c>
      <c r="B248">
        <v>1</v>
      </c>
      <c r="C248">
        <v>2</v>
      </c>
      <c r="D248" t="s">
        <v>647</v>
      </c>
      <c r="E248" t="s">
        <v>648</v>
      </c>
      <c r="F248" t="str">
        <f t="shared" si="3"/>
        <v xml:space="preserve"> Mrs. J Frank (Claire Bennett) Karnes</v>
      </c>
      <c r="G248" t="s">
        <v>13</v>
      </c>
      <c r="H248">
        <v>22</v>
      </c>
      <c r="I248">
        <v>0</v>
      </c>
      <c r="J248">
        <v>0</v>
      </c>
      <c r="K248" t="s">
        <v>50</v>
      </c>
      <c r="L248" s="1">
        <v>21</v>
      </c>
      <c r="N248" t="s">
        <v>14</v>
      </c>
    </row>
    <row r="249" spans="1:14" x14ac:dyDescent="0.25">
      <c r="A249">
        <v>1139</v>
      </c>
      <c r="B249">
        <v>0</v>
      </c>
      <c r="C249">
        <v>2</v>
      </c>
      <c r="D249" t="s">
        <v>552</v>
      </c>
      <c r="E249" t="s">
        <v>649</v>
      </c>
      <c r="F249" t="str">
        <f t="shared" si="3"/>
        <v xml:space="preserve"> Mr. James Vivian Drew</v>
      </c>
      <c r="G249" t="s">
        <v>11</v>
      </c>
      <c r="H249">
        <v>42</v>
      </c>
      <c r="I249">
        <v>1</v>
      </c>
      <c r="J249">
        <v>1</v>
      </c>
      <c r="K249">
        <v>28220</v>
      </c>
      <c r="L249" s="1">
        <v>32.5</v>
      </c>
      <c r="N249" t="s">
        <v>14</v>
      </c>
    </row>
    <row r="250" spans="1:14" x14ac:dyDescent="0.25">
      <c r="A250">
        <v>1140</v>
      </c>
      <c r="B250">
        <v>1</v>
      </c>
      <c r="C250">
        <v>2</v>
      </c>
      <c r="D250" t="s">
        <v>650</v>
      </c>
      <c r="E250" t="s">
        <v>651</v>
      </c>
      <c r="F250" t="str">
        <f t="shared" si="3"/>
        <v xml:space="preserve"> Mrs. Stephen (Annie Margaret Hill) Hold</v>
      </c>
      <c r="G250" t="s">
        <v>13</v>
      </c>
      <c r="H250">
        <v>29</v>
      </c>
      <c r="I250">
        <v>1</v>
      </c>
      <c r="J250">
        <v>0</v>
      </c>
      <c r="K250">
        <v>26707</v>
      </c>
      <c r="L250" s="1">
        <v>26</v>
      </c>
      <c r="N250" t="s">
        <v>14</v>
      </c>
    </row>
    <row r="251" spans="1:14" x14ac:dyDescent="0.25">
      <c r="A251">
        <v>1141</v>
      </c>
      <c r="B251">
        <v>1</v>
      </c>
      <c r="C251">
        <v>3</v>
      </c>
      <c r="D251" t="s">
        <v>357</v>
      </c>
      <c r="E251" t="s">
        <v>652</v>
      </c>
      <c r="F251" t="str">
        <f t="shared" si="3"/>
        <v xml:space="preserve"> Mrs. Betros (Zahie Maria" Elias)" Khalil</v>
      </c>
      <c r="G251" t="s">
        <v>13</v>
      </c>
      <c r="H251">
        <v>0</v>
      </c>
      <c r="I251">
        <v>1</v>
      </c>
      <c r="J251">
        <v>0</v>
      </c>
      <c r="K251">
        <v>2660</v>
      </c>
      <c r="L251" s="1">
        <v>14.4542</v>
      </c>
      <c r="N251" t="s">
        <v>15</v>
      </c>
    </row>
    <row r="252" spans="1:14" x14ac:dyDescent="0.25">
      <c r="A252">
        <v>1142</v>
      </c>
      <c r="B252">
        <v>1</v>
      </c>
      <c r="C252">
        <v>2</v>
      </c>
      <c r="D252" t="s">
        <v>653</v>
      </c>
      <c r="E252" t="s">
        <v>654</v>
      </c>
      <c r="F252" t="str">
        <f t="shared" si="3"/>
        <v xml:space="preserve"> Miss. Barbara J West</v>
      </c>
      <c r="G252" t="s">
        <v>13</v>
      </c>
      <c r="H252">
        <v>92</v>
      </c>
      <c r="I252">
        <v>1</v>
      </c>
      <c r="J252">
        <v>2</v>
      </c>
      <c r="K252" t="s">
        <v>126</v>
      </c>
      <c r="L252" s="1">
        <v>27.75</v>
      </c>
      <c r="N252" t="s">
        <v>14</v>
      </c>
    </row>
    <row r="253" spans="1:14" x14ac:dyDescent="0.25">
      <c r="A253">
        <v>1143</v>
      </c>
      <c r="B253">
        <v>0</v>
      </c>
      <c r="C253">
        <v>3</v>
      </c>
      <c r="D253" t="s">
        <v>655</v>
      </c>
      <c r="E253" t="s">
        <v>656</v>
      </c>
      <c r="F253" t="str">
        <f t="shared" si="3"/>
        <v xml:space="preserve"> Mr. Abraham August Johannes Abrahamsson</v>
      </c>
      <c r="G253" t="s">
        <v>11</v>
      </c>
      <c r="H253">
        <v>20</v>
      </c>
      <c r="I253">
        <v>0</v>
      </c>
      <c r="J253">
        <v>0</v>
      </c>
      <c r="K253" t="s">
        <v>127</v>
      </c>
      <c r="L253" s="1">
        <v>7.9249999999999998</v>
      </c>
      <c r="N253" t="s">
        <v>14</v>
      </c>
    </row>
    <row r="254" spans="1:14" x14ac:dyDescent="0.25">
      <c r="A254">
        <v>1144</v>
      </c>
      <c r="B254">
        <v>0</v>
      </c>
      <c r="C254">
        <v>1</v>
      </c>
      <c r="D254" t="s">
        <v>657</v>
      </c>
      <c r="E254" t="s">
        <v>658</v>
      </c>
      <c r="F254" t="str">
        <f t="shared" si="3"/>
        <v xml:space="preserve"> Mr. Walter Miller Clark</v>
      </c>
      <c r="G254" t="s">
        <v>11</v>
      </c>
      <c r="H254">
        <v>27</v>
      </c>
      <c r="I254">
        <v>1</v>
      </c>
      <c r="J254">
        <v>0</v>
      </c>
      <c r="K254">
        <v>13508</v>
      </c>
      <c r="L254" s="1">
        <v>136.7792</v>
      </c>
      <c r="M254" t="s">
        <v>128</v>
      </c>
      <c r="N254" t="s">
        <v>15</v>
      </c>
    </row>
    <row r="255" spans="1:14" x14ac:dyDescent="0.25">
      <c r="A255">
        <v>1145</v>
      </c>
      <c r="B255">
        <v>0</v>
      </c>
      <c r="C255">
        <v>3</v>
      </c>
      <c r="D255" t="s">
        <v>659</v>
      </c>
      <c r="E255" t="s">
        <v>623</v>
      </c>
      <c r="F255" t="str">
        <f t="shared" si="3"/>
        <v xml:space="preserve"> Mr. Karl Johan Salander</v>
      </c>
      <c r="G255" t="s">
        <v>11</v>
      </c>
      <c r="H255">
        <v>24</v>
      </c>
      <c r="I255">
        <v>0</v>
      </c>
      <c r="J255">
        <v>0</v>
      </c>
      <c r="K255">
        <v>7266</v>
      </c>
      <c r="L255" s="1">
        <v>9.3249999999999993</v>
      </c>
      <c r="N255" t="s">
        <v>14</v>
      </c>
    </row>
    <row r="256" spans="1:14" x14ac:dyDescent="0.25">
      <c r="A256">
        <v>1146</v>
      </c>
      <c r="B256">
        <v>0</v>
      </c>
      <c r="C256">
        <v>3</v>
      </c>
      <c r="D256" t="s">
        <v>660</v>
      </c>
      <c r="E256" t="s">
        <v>661</v>
      </c>
      <c r="F256" t="str">
        <f t="shared" si="3"/>
        <v xml:space="preserve"> Mr. Linhart Wenzel</v>
      </c>
      <c r="G256" t="s">
        <v>11</v>
      </c>
      <c r="H256">
        <v>32</v>
      </c>
      <c r="I256">
        <v>0</v>
      </c>
      <c r="J256">
        <v>0</v>
      </c>
      <c r="K256">
        <v>345775</v>
      </c>
      <c r="L256" s="1">
        <v>9.5</v>
      </c>
      <c r="N256" t="s">
        <v>14</v>
      </c>
    </row>
    <row r="257" spans="1:14" x14ac:dyDescent="0.25">
      <c r="A257">
        <v>1147</v>
      </c>
      <c r="B257">
        <v>0</v>
      </c>
      <c r="C257">
        <v>3</v>
      </c>
      <c r="D257" t="s">
        <v>662</v>
      </c>
      <c r="E257" t="s">
        <v>663</v>
      </c>
      <c r="F257" t="str">
        <f t="shared" si="3"/>
        <v xml:space="preserve"> Mr. George William MacKay</v>
      </c>
      <c r="G257" t="s">
        <v>11</v>
      </c>
      <c r="H257">
        <v>0</v>
      </c>
      <c r="I257">
        <v>0</v>
      </c>
      <c r="J257">
        <v>0</v>
      </c>
      <c r="K257" t="s">
        <v>129</v>
      </c>
      <c r="L257" s="1">
        <v>7.55</v>
      </c>
      <c r="N257" t="s">
        <v>14</v>
      </c>
    </row>
    <row r="258" spans="1:14" x14ac:dyDescent="0.25">
      <c r="A258">
        <v>1148</v>
      </c>
      <c r="B258">
        <v>0</v>
      </c>
      <c r="C258">
        <v>3</v>
      </c>
      <c r="D258" t="s">
        <v>594</v>
      </c>
      <c r="E258" t="s">
        <v>416</v>
      </c>
      <c r="F258" t="str">
        <f t="shared" si="3"/>
        <v xml:space="preserve"> Mr. John Mahon</v>
      </c>
      <c r="G258" t="s">
        <v>11</v>
      </c>
      <c r="H258">
        <v>0</v>
      </c>
      <c r="I258">
        <v>0</v>
      </c>
      <c r="J258">
        <v>0</v>
      </c>
      <c r="K258" t="s">
        <v>130</v>
      </c>
      <c r="L258" s="1">
        <v>7.75</v>
      </c>
      <c r="N258" t="s">
        <v>12</v>
      </c>
    </row>
    <row r="259" spans="1:14" x14ac:dyDescent="0.25">
      <c r="A259">
        <v>1149</v>
      </c>
      <c r="B259">
        <v>0</v>
      </c>
      <c r="C259">
        <v>3</v>
      </c>
      <c r="D259" t="s">
        <v>664</v>
      </c>
      <c r="E259" t="s">
        <v>665</v>
      </c>
      <c r="F259" t="str">
        <f t="shared" ref="F259:F322" si="4">CONCATENATE(E259," ",D259)</f>
        <v xml:space="preserve"> Mr. Samuel Niklasson</v>
      </c>
      <c r="G259" t="s">
        <v>11</v>
      </c>
      <c r="H259">
        <v>28</v>
      </c>
      <c r="I259">
        <v>0</v>
      </c>
      <c r="J259">
        <v>0</v>
      </c>
      <c r="K259">
        <v>363611</v>
      </c>
      <c r="L259" s="1">
        <v>8.0500000000000007</v>
      </c>
      <c r="N259" t="s">
        <v>14</v>
      </c>
    </row>
    <row r="260" spans="1:14" x14ac:dyDescent="0.25">
      <c r="A260">
        <v>1150</v>
      </c>
      <c r="B260">
        <v>1</v>
      </c>
      <c r="C260">
        <v>2</v>
      </c>
      <c r="D260" t="s">
        <v>666</v>
      </c>
      <c r="E260" t="s">
        <v>667</v>
      </c>
      <c r="F260" t="str">
        <f t="shared" si="4"/>
        <v xml:space="preserve"> Miss. Lilian W Bentham</v>
      </c>
      <c r="G260" t="s">
        <v>13</v>
      </c>
      <c r="H260">
        <v>19</v>
      </c>
      <c r="I260">
        <v>0</v>
      </c>
      <c r="J260">
        <v>0</v>
      </c>
      <c r="K260">
        <v>28404</v>
      </c>
      <c r="L260" s="1">
        <v>13</v>
      </c>
      <c r="N260" t="s">
        <v>14</v>
      </c>
    </row>
    <row r="261" spans="1:14" x14ac:dyDescent="0.25">
      <c r="A261">
        <v>1151</v>
      </c>
      <c r="B261">
        <v>0</v>
      </c>
      <c r="C261">
        <v>3</v>
      </c>
      <c r="D261" t="s">
        <v>668</v>
      </c>
      <c r="E261" t="s">
        <v>669</v>
      </c>
      <c r="F261" t="str">
        <f t="shared" si="4"/>
        <v xml:space="preserve"> Mr. Karl Albert Midtsjo</v>
      </c>
      <c r="G261" t="s">
        <v>11</v>
      </c>
      <c r="H261">
        <v>21</v>
      </c>
      <c r="I261">
        <v>0</v>
      </c>
      <c r="J261">
        <v>0</v>
      </c>
      <c r="K261">
        <v>345501</v>
      </c>
      <c r="L261" s="1">
        <v>7.7750000000000004</v>
      </c>
      <c r="N261" t="s">
        <v>14</v>
      </c>
    </row>
    <row r="262" spans="1:14" x14ac:dyDescent="0.25">
      <c r="A262">
        <v>1152</v>
      </c>
      <c r="B262">
        <v>0</v>
      </c>
      <c r="C262">
        <v>3</v>
      </c>
      <c r="D262" t="s">
        <v>670</v>
      </c>
      <c r="E262" t="s">
        <v>671</v>
      </c>
      <c r="F262" t="str">
        <f t="shared" si="4"/>
        <v xml:space="preserve"> Mr. Guillaume Joseph de Messemaeker</v>
      </c>
      <c r="G262" t="s">
        <v>11</v>
      </c>
      <c r="H262">
        <v>36</v>
      </c>
      <c r="I262">
        <v>1</v>
      </c>
      <c r="J262">
        <v>0</v>
      </c>
      <c r="K262">
        <v>345572</v>
      </c>
      <c r="L262" s="1">
        <v>17.399999999999999</v>
      </c>
      <c r="N262" t="s">
        <v>14</v>
      </c>
    </row>
    <row r="263" spans="1:14" x14ac:dyDescent="0.25">
      <c r="A263">
        <v>1153</v>
      </c>
      <c r="B263">
        <v>0</v>
      </c>
      <c r="C263">
        <v>3</v>
      </c>
      <c r="D263" t="s">
        <v>558</v>
      </c>
      <c r="E263" t="s">
        <v>672</v>
      </c>
      <c r="F263" t="str">
        <f t="shared" si="4"/>
        <v xml:space="preserve"> Mr. August Ferdinand Nilsson</v>
      </c>
      <c r="G263" t="s">
        <v>11</v>
      </c>
      <c r="H263">
        <v>21</v>
      </c>
      <c r="I263">
        <v>0</v>
      </c>
      <c r="J263">
        <v>0</v>
      </c>
      <c r="K263">
        <v>350410</v>
      </c>
      <c r="L263" s="1">
        <v>7.8541999999999996</v>
      </c>
      <c r="N263" t="s">
        <v>14</v>
      </c>
    </row>
    <row r="264" spans="1:14" x14ac:dyDescent="0.25">
      <c r="A264">
        <v>1154</v>
      </c>
      <c r="B264">
        <v>1</v>
      </c>
      <c r="C264">
        <v>2</v>
      </c>
      <c r="D264" t="s">
        <v>365</v>
      </c>
      <c r="E264" t="s">
        <v>673</v>
      </c>
      <c r="F264" t="str">
        <f t="shared" si="4"/>
        <v xml:space="preserve"> Mrs. Arthur Henry (Addie" Dart Trevaskis)" Wells</v>
      </c>
      <c r="G264" t="s">
        <v>13</v>
      </c>
      <c r="H264">
        <v>29</v>
      </c>
      <c r="I264">
        <v>0</v>
      </c>
      <c r="J264">
        <v>2</v>
      </c>
      <c r="K264">
        <v>29103</v>
      </c>
      <c r="L264" s="1">
        <v>23</v>
      </c>
      <c r="N264" t="s">
        <v>14</v>
      </c>
    </row>
    <row r="265" spans="1:14" x14ac:dyDescent="0.25">
      <c r="A265">
        <v>1155</v>
      </c>
      <c r="B265">
        <v>1</v>
      </c>
      <c r="C265">
        <v>3</v>
      </c>
      <c r="D265" t="s">
        <v>481</v>
      </c>
      <c r="E265" t="s">
        <v>674</v>
      </c>
      <c r="F265" t="str">
        <f t="shared" si="4"/>
        <v xml:space="preserve"> Miss. Gertrud Emilia Klasen</v>
      </c>
      <c r="G265" t="s">
        <v>13</v>
      </c>
      <c r="H265">
        <v>1</v>
      </c>
      <c r="I265">
        <v>1</v>
      </c>
      <c r="J265">
        <v>1</v>
      </c>
      <c r="K265">
        <v>350405</v>
      </c>
      <c r="L265" s="1">
        <v>12.183299999999999</v>
      </c>
      <c r="N265" t="s">
        <v>14</v>
      </c>
    </row>
    <row r="266" spans="1:14" x14ac:dyDescent="0.25">
      <c r="A266">
        <v>1156</v>
      </c>
      <c r="B266">
        <v>0</v>
      </c>
      <c r="C266">
        <v>2</v>
      </c>
      <c r="D266" t="s">
        <v>675</v>
      </c>
      <c r="E266" t="s">
        <v>676</v>
      </c>
      <c r="F266" t="str">
        <f t="shared" si="4"/>
        <v xml:space="preserve"> Mr. Emilio Ilario Giuseppe Portaluppi</v>
      </c>
      <c r="G266" t="s">
        <v>11</v>
      </c>
      <c r="H266">
        <v>30</v>
      </c>
      <c r="I266">
        <v>0</v>
      </c>
      <c r="J266">
        <v>0</v>
      </c>
      <c r="K266" t="s">
        <v>131</v>
      </c>
      <c r="L266" s="1">
        <v>12.737500000000001</v>
      </c>
      <c r="N266" t="s">
        <v>15</v>
      </c>
    </row>
    <row r="267" spans="1:14" x14ac:dyDescent="0.25">
      <c r="A267">
        <v>1157</v>
      </c>
      <c r="B267">
        <v>0</v>
      </c>
      <c r="C267">
        <v>3</v>
      </c>
      <c r="D267" t="s">
        <v>677</v>
      </c>
      <c r="E267" t="s">
        <v>678</v>
      </c>
      <c r="F267" t="str">
        <f t="shared" si="4"/>
        <v xml:space="preserve"> Mr. Stanko Lyntakoff</v>
      </c>
      <c r="G267" t="s">
        <v>11</v>
      </c>
      <c r="H267">
        <v>0</v>
      </c>
      <c r="I267">
        <v>0</v>
      </c>
      <c r="J267">
        <v>0</v>
      </c>
      <c r="K267">
        <v>349235</v>
      </c>
      <c r="L267" s="1">
        <v>7.8958000000000004</v>
      </c>
      <c r="N267" t="s">
        <v>14</v>
      </c>
    </row>
    <row r="268" spans="1:14" x14ac:dyDescent="0.25">
      <c r="A268">
        <v>1158</v>
      </c>
      <c r="B268">
        <v>0</v>
      </c>
      <c r="C268">
        <v>1</v>
      </c>
      <c r="D268" t="s">
        <v>679</v>
      </c>
      <c r="E268" t="s">
        <v>680</v>
      </c>
      <c r="F268" t="str">
        <f t="shared" si="4"/>
        <v xml:space="preserve"> Mr. Roderick Robert Crispin Chisholm</v>
      </c>
      <c r="G268" t="s">
        <v>11</v>
      </c>
      <c r="H268">
        <v>0</v>
      </c>
      <c r="I268">
        <v>0</v>
      </c>
      <c r="J268">
        <v>0</v>
      </c>
      <c r="K268">
        <v>112051</v>
      </c>
      <c r="L268" s="1">
        <v>0</v>
      </c>
      <c r="N268" t="s">
        <v>14</v>
      </c>
    </row>
    <row r="269" spans="1:14" x14ac:dyDescent="0.25">
      <c r="A269">
        <v>1159</v>
      </c>
      <c r="B269">
        <v>0</v>
      </c>
      <c r="C269">
        <v>3</v>
      </c>
      <c r="D269" t="s">
        <v>630</v>
      </c>
      <c r="E269" t="s">
        <v>681</v>
      </c>
      <c r="F269" t="str">
        <f t="shared" si="4"/>
        <v xml:space="preserve"> Mr. Charles William Warren</v>
      </c>
      <c r="G269" t="s">
        <v>11</v>
      </c>
      <c r="H269">
        <v>0</v>
      </c>
      <c r="I269">
        <v>0</v>
      </c>
      <c r="J269">
        <v>0</v>
      </c>
      <c r="K269" t="s">
        <v>132</v>
      </c>
      <c r="L269" s="1">
        <v>7.55</v>
      </c>
      <c r="N269" t="s">
        <v>14</v>
      </c>
    </row>
    <row r="270" spans="1:14" x14ac:dyDescent="0.25">
      <c r="A270">
        <v>1160</v>
      </c>
      <c r="B270">
        <v>1</v>
      </c>
      <c r="C270">
        <v>3</v>
      </c>
      <c r="D270" t="s">
        <v>216</v>
      </c>
      <c r="E270" t="s">
        <v>682</v>
      </c>
      <c r="F270" t="str">
        <f t="shared" si="4"/>
        <v xml:space="preserve"> Miss. May Elizabeth Howard</v>
      </c>
      <c r="G270" t="s">
        <v>13</v>
      </c>
      <c r="H270">
        <v>0</v>
      </c>
      <c r="I270">
        <v>0</v>
      </c>
      <c r="J270">
        <v>0</v>
      </c>
      <c r="K270" t="s">
        <v>133</v>
      </c>
      <c r="L270" s="1">
        <v>8.0500000000000007</v>
      </c>
      <c r="N270" t="s">
        <v>14</v>
      </c>
    </row>
    <row r="271" spans="1:14" x14ac:dyDescent="0.25">
      <c r="A271">
        <v>1161</v>
      </c>
      <c r="B271">
        <v>0</v>
      </c>
      <c r="C271">
        <v>3</v>
      </c>
      <c r="D271" t="s">
        <v>683</v>
      </c>
      <c r="E271" t="s">
        <v>684</v>
      </c>
      <c r="F271" t="str">
        <f t="shared" si="4"/>
        <v xml:space="preserve"> Mr. Mate Pokrnic</v>
      </c>
      <c r="G271" t="s">
        <v>11</v>
      </c>
      <c r="H271">
        <v>17</v>
      </c>
      <c r="I271">
        <v>0</v>
      </c>
      <c r="J271">
        <v>0</v>
      </c>
      <c r="K271">
        <v>315095</v>
      </c>
      <c r="L271" s="1">
        <v>8.6624999999999996</v>
      </c>
      <c r="N271" t="s">
        <v>14</v>
      </c>
    </row>
    <row r="272" spans="1:14" x14ac:dyDescent="0.25">
      <c r="A272">
        <v>1162</v>
      </c>
      <c r="B272">
        <v>0</v>
      </c>
      <c r="C272">
        <v>1</v>
      </c>
      <c r="D272" t="s">
        <v>685</v>
      </c>
      <c r="E272" t="s">
        <v>195</v>
      </c>
      <c r="F272" t="str">
        <f t="shared" si="4"/>
        <v xml:space="preserve"> Mr. Thomas Francis McCaffry</v>
      </c>
      <c r="G272" t="s">
        <v>11</v>
      </c>
      <c r="H272">
        <v>46</v>
      </c>
      <c r="I272">
        <v>0</v>
      </c>
      <c r="J272">
        <v>0</v>
      </c>
      <c r="K272">
        <v>13050</v>
      </c>
      <c r="L272" s="1">
        <v>75.241699999999994</v>
      </c>
      <c r="M272" t="s">
        <v>72</v>
      </c>
      <c r="N272" t="s">
        <v>15</v>
      </c>
    </row>
    <row r="273" spans="1:14" x14ac:dyDescent="0.25">
      <c r="A273">
        <v>1163</v>
      </c>
      <c r="B273">
        <v>0</v>
      </c>
      <c r="C273">
        <v>3</v>
      </c>
      <c r="D273" t="s">
        <v>686</v>
      </c>
      <c r="E273" t="s">
        <v>285</v>
      </c>
      <c r="F273" t="str">
        <f t="shared" si="4"/>
        <v xml:space="preserve"> Mr. Patrick Fox</v>
      </c>
      <c r="G273" t="s">
        <v>11</v>
      </c>
      <c r="H273">
        <v>0</v>
      </c>
      <c r="I273">
        <v>0</v>
      </c>
      <c r="J273">
        <v>0</v>
      </c>
      <c r="K273">
        <v>368573</v>
      </c>
      <c r="L273" s="1">
        <v>7.75</v>
      </c>
      <c r="N273" t="s">
        <v>12</v>
      </c>
    </row>
    <row r="274" spans="1:14" x14ac:dyDescent="0.25">
      <c r="A274">
        <v>1164</v>
      </c>
      <c r="B274">
        <v>1</v>
      </c>
      <c r="C274">
        <v>1</v>
      </c>
      <c r="D274" t="s">
        <v>657</v>
      </c>
      <c r="E274" t="s">
        <v>687</v>
      </c>
      <c r="F274" t="str">
        <f t="shared" si="4"/>
        <v xml:space="preserve"> Mrs. Walter Miller (Virginia McDowell) Clark</v>
      </c>
      <c r="G274" t="s">
        <v>13</v>
      </c>
      <c r="H274">
        <v>26</v>
      </c>
      <c r="I274">
        <v>1</v>
      </c>
      <c r="J274">
        <v>0</v>
      </c>
      <c r="K274">
        <v>13508</v>
      </c>
      <c r="L274" s="1">
        <v>136.7792</v>
      </c>
      <c r="M274" t="s">
        <v>128</v>
      </c>
      <c r="N274" t="s">
        <v>15</v>
      </c>
    </row>
    <row r="275" spans="1:14" x14ac:dyDescent="0.25">
      <c r="A275">
        <v>1165</v>
      </c>
      <c r="B275">
        <v>1</v>
      </c>
      <c r="C275">
        <v>3</v>
      </c>
      <c r="D275" t="s">
        <v>688</v>
      </c>
      <c r="E275" t="s">
        <v>689</v>
      </c>
      <c r="F275" t="str">
        <f t="shared" si="4"/>
        <v xml:space="preserve"> Miss. Mary Lennon</v>
      </c>
      <c r="G275" t="s">
        <v>13</v>
      </c>
      <c r="H275">
        <v>0</v>
      </c>
      <c r="I275">
        <v>1</v>
      </c>
      <c r="J275">
        <v>0</v>
      </c>
      <c r="K275">
        <v>370371</v>
      </c>
      <c r="L275" s="1">
        <v>15.5</v>
      </c>
      <c r="N275" t="s">
        <v>12</v>
      </c>
    </row>
    <row r="276" spans="1:14" x14ac:dyDescent="0.25">
      <c r="A276">
        <v>1166</v>
      </c>
      <c r="B276">
        <v>0</v>
      </c>
      <c r="C276">
        <v>3</v>
      </c>
      <c r="D276" t="s">
        <v>690</v>
      </c>
      <c r="E276" t="s">
        <v>691</v>
      </c>
      <c r="F276" t="str">
        <f t="shared" si="4"/>
        <v xml:space="preserve"> Mr. Jean Nassr Saade</v>
      </c>
      <c r="G276" t="s">
        <v>11</v>
      </c>
      <c r="H276">
        <v>0</v>
      </c>
      <c r="I276">
        <v>0</v>
      </c>
      <c r="J276">
        <v>0</v>
      </c>
      <c r="K276">
        <v>2676</v>
      </c>
      <c r="L276" s="1">
        <v>7.2249999999999996</v>
      </c>
      <c r="N276" t="s">
        <v>15</v>
      </c>
    </row>
    <row r="277" spans="1:14" x14ac:dyDescent="0.25">
      <c r="A277">
        <v>1167</v>
      </c>
      <c r="B277">
        <v>1</v>
      </c>
      <c r="C277">
        <v>2</v>
      </c>
      <c r="D277" t="s">
        <v>692</v>
      </c>
      <c r="E277" t="s">
        <v>693</v>
      </c>
      <c r="F277" t="str">
        <f t="shared" si="4"/>
        <v xml:space="preserve"> Miss. Dagmar Jenny Ingeborg  Bryhl</v>
      </c>
      <c r="G277" t="s">
        <v>13</v>
      </c>
      <c r="H277">
        <v>20</v>
      </c>
      <c r="I277">
        <v>1</v>
      </c>
      <c r="J277">
        <v>0</v>
      </c>
      <c r="K277">
        <v>236853</v>
      </c>
      <c r="L277" s="1">
        <v>26</v>
      </c>
      <c r="N277" t="s">
        <v>14</v>
      </c>
    </row>
    <row r="278" spans="1:14" x14ac:dyDescent="0.25">
      <c r="A278">
        <v>1168</v>
      </c>
      <c r="B278">
        <v>0</v>
      </c>
      <c r="C278">
        <v>2</v>
      </c>
      <c r="D278" t="s">
        <v>694</v>
      </c>
      <c r="E278" t="s">
        <v>695</v>
      </c>
      <c r="F278" t="str">
        <f t="shared" si="4"/>
        <v xml:space="preserve"> Mr. Clifford Richard Parker</v>
      </c>
      <c r="G278" t="s">
        <v>11</v>
      </c>
      <c r="H278">
        <v>28</v>
      </c>
      <c r="I278">
        <v>0</v>
      </c>
      <c r="J278">
        <v>0</v>
      </c>
      <c r="K278" t="s">
        <v>134</v>
      </c>
      <c r="L278" s="1">
        <v>10.5</v>
      </c>
      <c r="N278" t="s">
        <v>14</v>
      </c>
    </row>
    <row r="279" spans="1:14" x14ac:dyDescent="0.25">
      <c r="A279">
        <v>1169</v>
      </c>
      <c r="B279">
        <v>0</v>
      </c>
      <c r="C279">
        <v>2</v>
      </c>
      <c r="D279" t="s">
        <v>696</v>
      </c>
      <c r="E279" t="s">
        <v>697</v>
      </c>
      <c r="F279" t="str">
        <f t="shared" si="4"/>
        <v xml:space="preserve"> Mr. Harry Faunthorpe</v>
      </c>
      <c r="G279" t="s">
        <v>11</v>
      </c>
      <c r="H279">
        <v>40</v>
      </c>
      <c r="I279">
        <v>1</v>
      </c>
      <c r="J279">
        <v>0</v>
      </c>
      <c r="K279">
        <v>2926</v>
      </c>
      <c r="L279" s="1">
        <v>26</v>
      </c>
      <c r="N279" t="s">
        <v>14</v>
      </c>
    </row>
    <row r="280" spans="1:14" x14ac:dyDescent="0.25">
      <c r="A280">
        <v>1170</v>
      </c>
      <c r="B280">
        <v>0</v>
      </c>
      <c r="C280">
        <v>2</v>
      </c>
      <c r="D280" t="s">
        <v>698</v>
      </c>
      <c r="E280" t="s">
        <v>492</v>
      </c>
      <c r="F280" t="str">
        <f t="shared" si="4"/>
        <v xml:space="preserve"> Mr. John James Ware</v>
      </c>
      <c r="G280" t="s">
        <v>11</v>
      </c>
      <c r="H280">
        <v>30</v>
      </c>
      <c r="I280">
        <v>1</v>
      </c>
      <c r="J280">
        <v>0</v>
      </c>
      <c r="K280" t="s">
        <v>135</v>
      </c>
      <c r="L280" s="1">
        <v>21</v>
      </c>
      <c r="N280" t="s">
        <v>14</v>
      </c>
    </row>
    <row r="281" spans="1:14" x14ac:dyDescent="0.25">
      <c r="A281">
        <v>1171</v>
      </c>
      <c r="B281">
        <v>0</v>
      </c>
      <c r="C281">
        <v>2</v>
      </c>
      <c r="D281" t="s">
        <v>699</v>
      </c>
      <c r="E281" t="s">
        <v>700</v>
      </c>
      <c r="F281" t="str">
        <f t="shared" si="4"/>
        <v xml:space="preserve"> Mr. Percy Thomas Oxenham</v>
      </c>
      <c r="G281" t="s">
        <v>11</v>
      </c>
      <c r="H281">
        <v>22</v>
      </c>
      <c r="I281">
        <v>0</v>
      </c>
      <c r="J281">
        <v>0</v>
      </c>
      <c r="K281" t="s">
        <v>136</v>
      </c>
      <c r="L281" s="1">
        <v>10.5</v>
      </c>
      <c r="N281" t="s">
        <v>14</v>
      </c>
    </row>
    <row r="282" spans="1:14" x14ac:dyDescent="0.25">
      <c r="A282">
        <v>1172</v>
      </c>
      <c r="B282">
        <v>1</v>
      </c>
      <c r="C282">
        <v>3</v>
      </c>
      <c r="D282" t="s">
        <v>701</v>
      </c>
      <c r="E282" t="s">
        <v>702</v>
      </c>
      <c r="F282" t="str">
        <f t="shared" si="4"/>
        <v xml:space="preserve"> Miss. Jelka Oreskovic</v>
      </c>
      <c r="G282" t="s">
        <v>13</v>
      </c>
      <c r="H282">
        <v>23</v>
      </c>
      <c r="I282">
        <v>0</v>
      </c>
      <c r="J282">
        <v>0</v>
      </c>
      <c r="K282">
        <v>315085</v>
      </c>
      <c r="L282" s="1">
        <v>8.6624999999999996</v>
      </c>
      <c r="N282" t="s">
        <v>14</v>
      </c>
    </row>
    <row r="283" spans="1:14" x14ac:dyDescent="0.25">
      <c r="A283">
        <v>1173</v>
      </c>
      <c r="B283">
        <v>0</v>
      </c>
      <c r="C283">
        <v>3</v>
      </c>
      <c r="D283" t="s">
        <v>493</v>
      </c>
      <c r="E283" t="s">
        <v>703</v>
      </c>
      <c r="F283" t="str">
        <f t="shared" si="4"/>
        <v xml:space="preserve"> Master. Alfred Edward Peacock</v>
      </c>
      <c r="G283" t="s">
        <v>11</v>
      </c>
      <c r="H283">
        <v>75</v>
      </c>
      <c r="I283">
        <v>1</v>
      </c>
      <c r="J283">
        <v>1</v>
      </c>
      <c r="K283" t="s">
        <v>86</v>
      </c>
      <c r="L283" s="1">
        <v>13.775</v>
      </c>
      <c r="N283" t="s">
        <v>14</v>
      </c>
    </row>
    <row r="284" spans="1:14" x14ac:dyDescent="0.25">
      <c r="A284">
        <v>1174</v>
      </c>
      <c r="B284">
        <v>1</v>
      </c>
      <c r="C284">
        <v>3</v>
      </c>
      <c r="D284" t="s">
        <v>704</v>
      </c>
      <c r="E284" t="s">
        <v>705</v>
      </c>
      <c r="F284" t="str">
        <f t="shared" si="4"/>
        <v xml:space="preserve"> Miss. Honora Fleming</v>
      </c>
      <c r="G284" t="s">
        <v>13</v>
      </c>
      <c r="H284">
        <v>0</v>
      </c>
      <c r="I284">
        <v>0</v>
      </c>
      <c r="J284">
        <v>0</v>
      </c>
      <c r="K284">
        <v>364859</v>
      </c>
      <c r="L284" s="1">
        <v>7.75</v>
      </c>
      <c r="N284" t="s">
        <v>12</v>
      </c>
    </row>
    <row r="285" spans="1:14" x14ac:dyDescent="0.25">
      <c r="A285">
        <v>1175</v>
      </c>
      <c r="B285">
        <v>1</v>
      </c>
      <c r="C285">
        <v>3</v>
      </c>
      <c r="D285" t="s">
        <v>496</v>
      </c>
      <c r="E285" t="s">
        <v>706</v>
      </c>
      <c r="F285" t="str">
        <f t="shared" si="4"/>
        <v xml:space="preserve"> Miss. Maria Youssef Touma</v>
      </c>
      <c r="G285" t="s">
        <v>13</v>
      </c>
      <c r="H285">
        <v>9</v>
      </c>
      <c r="I285">
        <v>1</v>
      </c>
      <c r="J285">
        <v>1</v>
      </c>
      <c r="K285">
        <v>2650</v>
      </c>
      <c r="L285" s="1">
        <v>15.245799999999999</v>
      </c>
      <c r="N285" t="s">
        <v>15</v>
      </c>
    </row>
    <row r="286" spans="1:14" x14ac:dyDescent="0.25">
      <c r="A286">
        <v>1176</v>
      </c>
      <c r="B286">
        <v>1</v>
      </c>
      <c r="C286">
        <v>3</v>
      </c>
      <c r="D286" t="s">
        <v>707</v>
      </c>
      <c r="E286" t="s">
        <v>708</v>
      </c>
      <c r="F286" t="str">
        <f t="shared" si="4"/>
        <v xml:space="preserve"> Miss. Salli Helena Rosblom</v>
      </c>
      <c r="G286" t="s">
        <v>13</v>
      </c>
      <c r="H286">
        <v>2</v>
      </c>
      <c r="I286">
        <v>1</v>
      </c>
      <c r="J286">
        <v>1</v>
      </c>
      <c r="K286">
        <v>370129</v>
      </c>
      <c r="L286" s="1">
        <v>20.212499999999999</v>
      </c>
      <c r="N286" t="s">
        <v>14</v>
      </c>
    </row>
    <row r="287" spans="1:14" x14ac:dyDescent="0.25">
      <c r="A287">
        <v>1177</v>
      </c>
      <c r="B287">
        <v>0</v>
      </c>
      <c r="C287">
        <v>3</v>
      </c>
      <c r="D287" t="s">
        <v>709</v>
      </c>
      <c r="E287" t="s">
        <v>392</v>
      </c>
      <c r="F287" t="str">
        <f t="shared" si="4"/>
        <v xml:space="preserve"> Mr. William Dennis</v>
      </c>
      <c r="G287" t="s">
        <v>11</v>
      </c>
      <c r="H287">
        <v>36</v>
      </c>
      <c r="I287">
        <v>0</v>
      </c>
      <c r="J287">
        <v>0</v>
      </c>
      <c r="K287" t="s">
        <v>137</v>
      </c>
      <c r="L287" s="1">
        <v>7.25</v>
      </c>
      <c r="N287" t="s">
        <v>14</v>
      </c>
    </row>
    <row r="288" spans="1:14" x14ac:dyDescent="0.25">
      <c r="A288">
        <v>1178</v>
      </c>
      <c r="B288">
        <v>0</v>
      </c>
      <c r="C288">
        <v>3</v>
      </c>
      <c r="D288" t="s">
        <v>272</v>
      </c>
      <c r="E288" t="s">
        <v>710</v>
      </c>
      <c r="F288" t="str">
        <f t="shared" si="4"/>
        <v xml:space="preserve"> Mr. Charles (Charles Fardon) Franklin</v>
      </c>
      <c r="G288" t="s">
        <v>11</v>
      </c>
      <c r="H288">
        <v>0</v>
      </c>
      <c r="I288">
        <v>0</v>
      </c>
      <c r="J288">
        <v>0</v>
      </c>
      <c r="K288" t="s">
        <v>138</v>
      </c>
      <c r="L288" s="1">
        <v>7.25</v>
      </c>
      <c r="N288" t="s">
        <v>14</v>
      </c>
    </row>
    <row r="289" spans="1:14" x14ac:dyDescent="0.25">
      <c r="A289">
        <v>1179</v>
      </c>
      <c r="B289">
        <v>0</v>
      </c>
      <c r="C289">
        <v>1</v>
      </c>
      <c r="D289" t="s">
        <v>214</v>
      </c>
      <c r="E289" t="s">
        <v>711</v>
      </c>
      <c r="F289" t="str">
        <f t="shared" si="4"/>
        <v xml:space="preserve"> Mr. John Pillsbury Snyder</v>
      </c>
      <c r="G289" t="s">
        <v>11</v>
      </c>
      <c r="H289">
        <v>24</v>
      </c>
      <c r="I289">
        <v>1</v>
      </c>
      <c r="J289">
        <v>0</v>
      </c>
      <c r="K289">
        <v>21228</v>
      </c>
      <c r="L289" s="1">
        <v>82.2667</v>
      </c>
      <c r="M289" t="s">
        <v>17</v>
      </c>
      <c r="N289" t="s">
        <v>14</v>
      </c>
    </row>
    <row r="290" spans="1:14" x14ac:dyDescent="0.25">
      <c r="A290">
        <v>1180</v>
      </c>
      <c r="B290">
        <v>0</v>
      </c>
      <c r="C290">
        <v>3</v>
      </c>
      <c r="D290" t="s">
        <v>712</v>
      </c>
      <c r="E290" t="s">
        <v>713</v>
      </c>
      <c r="F290" t="str">
        <f t="shared" si="4"/>
        <v xml:space="preserve"> Mr. Sarkis Mardirosian</v>
      </c>
      <c r="G290" t="s">
        <v>11</v>
      </c>
      <c r="H290">
        <v>0</v>
      </c>
      <c r="I290">
        <v>0</v>
      </c>
      <c r="J290">
        <v>0</v>
      </c>
      <c r="K290">
        <v>2655</v>
      </c>
      <c r="L290" s="1">
        <v>7.2291999999999996</v>
      </c>
      <c r="M290" t="s">
        <v>139</v>
      </c>
      <c r="N290" t="s">
        <v>15</v>
      </c>
    </row>
    <row r="291" spans="1:14" x14ac:dyDescent="0.25">
      <c r="A291">
        <v>1181</v>
      </c>
      <c r="B291">
        <v>0</v>
      </c>
      <c r="C291">
        <v>3</v>
      </c>
      <c r="D291" t="s">
        <v>508</v>
      </c>
      <c r="E291" t="s">
        <v>714</v>
      </c>
      <c r="F291" t="str">
        <f t="shared" si="4"/>
        <v xml:space="preserve"> Mr. Arthur Ford</v>
      </c>
      <c r="G291" t="s">
        <v>11</v>
      </c>
      <c r="H291">
        <v>0</v>
      </c>
      <c r="I291">
        <v>0</v>
      </c>
      <c r="J291">
        <v>0</v>
      </c>
      <c r="K291" t="s">
        <v>140</v>
      </c>
      <c r="L291" s="1">
        <v>8.0500000000000007</v>
      </c>
      <c r="N291" t="s">
        <v>14</v>
      </c>
    </row>
    <row r="292" spans="1:14" x14ac:dyDescent="0.25">
      <c r="A292">
        <v>1182</v>
      </c>
      <c r="B292">
        <v>0</v>
      </c>
      <c r="C292">
        <v>1</v>
      </c>
      <c r="D292" t="s">
        <v>715</v>
      </c>
      <c r="E292" t="s">
        <v>716</v>
      </c>
      <c r="F292" t="str">
        <f t="shared" si="4"/>
        <v xml:space="preserve"> Mr. George Alexander Lucien Rheims</v>
      </c>
      <c r="G292" t="s">
        <v>11</v>
      </c>
      <c r="H292">
        <v>0</v>
      </c>
      <c r="I292">
        <v>0</v>
      </c>
      <c r="J292">
        <v>0</v>
      </c>
      <c r="K292" t="s">
        <v>141</v>
      </c>
      <c r="L292" s="1">
        <v>39.6</v>
      </c>
      <c r="N292" t="s">
        <v>14</v>
      </c>
    </row>
    <row r="293" spans="1:14" x14ac:dyDescent="0.25">
      <c r="A293">
        <v>1183</v>
      </c>
      <c r="B293">
        <v>1</v>
      </c>
      <c r="C293">
        <v>3</v>
      </c>
      <c r="D293" t="s">
        <v>717</v>
      </c>
      <c r="E293" t="s">
        <v>718</v>
      </c>
      <c r="F293" t="str">
        <f t="shared" si="4"/>
        <v xml:space="preserve"> Miss. Margaret Marcella Maggie"" Daly</v>
      </c>
      <c r="G293" t="s">
        <v>13</v>
      </c>
      <c r="H293">
        <v>30</v>
      </c>
      <c r="I293">
        <v>0</v>
      </c>
      <c r="J293">
        <v>0</v>
      </c>
      <c r="K293">
        <v>382650</v>
      </c>
      <c r="L293" s="1">
        <v>6.95</v>
      </c>
      <c r="N293" t="s">
        <v>12</v>
      </c>
    </row>
    <row r="294" spans="1:14" x14ac:dyDescent="0.25">
      <c r="A294">
        <v>1184</v>
      </c>
      <c r="B294">
        <v>0</v>
      </c>
      <c r="C294">
        <v>3</v>
      </c>
      <c r="D294" t="s">
        <v>719</v>
      </c>
      <c r="E294" t="s">
        <v>720</v>
      </c>
      <c r="F294" t="str">
        <f t="shared" si="4"/>
        <v xml:space="preserve"> Mr. Mustafa Nasr</v>
      </c>
      <c r="G294" t="s">
        <v>11</v>
      </c>
      <c r="H294">
        <v>0</v>
      </c>
      <c r="I294">
        <v>0</v>
      </c>
      <c r="J294">
        <v>0</v>
      </c>
      <c r="K294">
        <v>2652</v>
      </c>
      <c r="L294" s="1">
        <v>7.2291999999999996</v>
      </c>
      <c r="N294" t="s">
        <v>15</v>
      </c>
    </row>
    <row r="295" spans="1:14" x14ac:dyDescent="0.25">
      <c r="A295">
        <v>1185</v>
      </c>
      <c r="B295">
        <v>0</v>
      </c>
      <c r="C295">
        <v>1</v>
      </c>
      <c r="D295" t="s">
        <v>721</v>
      </c>
      <c r="E295" t="s">
        <v>722</v>
      </c>
      <c r="F295" t="str">
        <f t="shared" si="4"/>
        <v xml:space="preserve"> Dr. Washington Dodge</v>
      </c>
      <c r="G295" t="s">
        <v>11</v>
      </c>
      <c r="H295">
        <v>53</v>
      </c>
      <c r="I295">
        <v>1</v>
      </c>
      <c r="J295">
        <v>1</v>
      </c>
      <c r="K295">
        <v>33638</v>
      </c>
      <c r="L295" s="1">
        <v>81.8583</v>
      </c>
      <c r="M295" t="s">
        <v>142</v>
      </c>
      <c r="N295" t="s">
        <v>14</v>
      </c>
    </row>
    <row r="296" spans="1:14" x14ac:dyDescent="0.25">
      <c r="A296">
        <v>1186</v>
      </c>
      <c r="B296">
        <v>0</v>
      </c>
      <c r="C296">
        <v>3</v>
      </c>
      <c r="D296" t="s">
        <v>723</v>
      </c>
      <c r="E296" t="s">
        <v>724</v>
      </c>
      <c r="F296" t="str">
        <f t="shared" si="4"/>
        <v xml:space="preserve"> Mr. Camille Wittevrongel</v>
      </c>
      <c r="G296" t="s">
        <v>11</v>
      </c>
      <c r="H296">
        <v>36</v>
      </c>
      <c r="I296">
        <v>0</v>
      </c>
      <c r="J296">
        <v>0</v>
      </c>
      <c r="K296">
        <v>345771</v>
      </c>
      <c r="L296" s="1">
        <v>9.5</v>
      </c>
      <c r="N296" t="s">
        <v>14</v>
      </c>
    </row>
    <row r="297" spans="1:14" x14ac:dyDescent="0.25">
      <c r="A297">
        <v>1187</v>
      </c>
      <c r="B297">
        <v>0</v>
      </c>
      <c r="C297">
        <v>3</v>
      </c>
      <c r="D297" t="s">
        <v>725</v>
      </c>
      <c r="E297" t="s">
        <v>726</v>
      </c>
      <c r="F297" t="str">
        <f t="shared" si="4"/>
        <v xml:space="preserve"> Mr. Minko Angheloff</v>
      </c>
      <c r="G297" t="s">
        <v>11</v>
      </c>
      <c r="H297">
        <v>26</v>
      </c>
      <c r="I297">
        <v>0</v>
      </c>
      <c r="J297">
        <v>0</v>
      </c>
      <c r="K297">
        <v>349202</v>
      </c>
      <c r="L297" s="1">
        <v>7.8958000000000004</v>
      </c>
      <c r="N297" t="s">
        <v>14</v>
      </c>
    </row>
    <row r="298" spans="1:14" x14ac:dyDescent="0.25">
      <c r="A298">
        <v>1188</v>
      </c>
      <c r="B298">
        <v>1</v>
      </c>
      <c r="C298">
        <v>2</v>
      </c>
      <c r="D298" t="s">
        <v>727</v>
      </c>
      <c r="E298" t="s">
        <v>728</v>
      </c>
      <c r="F298" t="str">
        <f t="shared" si="4"/>
        <v xml:space="preserve"> Miss. Louise Laroche</v>
      </c>
      <c r="G298" t="s">
        <v>13</v>
      </c>
      <c r="H298">
        <v>1</v>
      </c>
      <c r="I298">
        <v>1</v>
      </c>
      <c r="J298">
        <v>2</v>
      </c>
      <c r="K298" t="s">
        <v>143</v>
      </c>
      <c r="L298" s="1">
        <v>41.5792</v>
      </c>
      <c r="N298" t="s">
        <v>15</v>
      </c>
    </row>
    <row r="299" spans="1:14" x14ac:dyDescent="0.25">
      <c r="A299">
        <v>1189</v>
      </c>
      <c r="B299">
        <v>0</v>
      </c>
      <c r="C299">
        <v>3</v>
      </c>
      <c r="D299" t="s">
        <v>248</v>
      </c>
      <c r="E299" t="s">
        <v>729</v>
      </c>
      <c r="F299" t="str">
        <f t="shared" si="4"/>
        <v xml:space="preserve"> Mr. Hanna Samaan</v>
      </c>
      <c r="G299" t="s">
        <v>11</v>
      </c>
      <c r="H299">
        <v>0</v>
      </c>
      <c r="I299">
        <v>2</v>
      </c>
      <c r="J299">
        <v>0</v>
      </c>
      <c r="K299">
        <v>2662</v>
      </c>
      <c r="L299" s="1">
        <v>21.679200000000002</v>
      </c>
      <c r="N299" t="s">
        <v>15</v>
      </c>
    </row>
    <row r="300" spans="1:14" x14ac:dyDescent="0.25">
      <c r="A300">
        <v>1190</v>
      </c>
      <c r="B300">
        <v>0</v>
      </c>
      <c r="C300">
        <v>1</v>
      </c>
      <c r="D300" t="s">
        <v>730</v>
      </c>
      <c r="E300" t="s">
        <v>731</v>
      </c>
      <c r="F300" t="str">
        <f t="shared" si="4"/>
        <v xml:space="preserve"> Mr. Joseph Holland Loring</v>
      </c>
      <c r="G300" t="s">
        <v>11</v>
      </c>
      <c r="H300">
        <v>30</v>
      </c>
      <c r="I300">
        <v>0</v>
      </c>
      <c r="J300">
        <v>0</v>
      </c>
      <c r="K300">
        <v>113801</v>
      </c>
      <c r="L300" s="1">
        <v>45.5</v>
      </c>
      <c r="N300" t="s">
        <v>14</v>
      </c>
    </row>
    <row r="301" spans="1:14" x14ac:dyDescent="0.25">
      <c r="A301">
        <v>1191</v>
      </c>
      <c r="B301">
        <v>0</v>
      </c>
      <c r="C301">
        <v>3</v>
      </c>
      <c r="D301" t="s">
        <v>732</v>
      </c>
      <c r="E301" t="s">
        <v>733</v>
      </c>
      <c r="F301" t="str">
        <f t="shared" si="4"/>
        <v xml:space="preserve"> Mr. Nils Johansson</v>
      </c>
      <c r="G301" t="s">
        <v>11</v>
      </c>
      <c r="H301">
        <v>29</v>
      </c>
      <c r="I301">
        <v>0</v>
      </c>
      <c r="J301">
        <v>0</v>
      </c>
      <c r="K301">
        <v>347467</v>
      </c>
      <c r="L301" s="1">
        <v>7.8541999999999996</v>
      </c>
      <c r="N301" t="s">
        <v>14</v>
      </c>
    </row>
    <row r="302" spans="1:14" x14ac:dyDescent="0.25">
      <c r="A302">
        <v>1192</v>
      </c>
      <c r="B302">
        <v>0</v>
      </c>
      <c r="C302">
        <v>3</v>
      </c>
      <c r="D302" t="s">
        <v>734</v>
      </c>
      <c r="E302" t="s">
        <v>735</v>
      </c>
      <c r="F302" t="str">
        <f t="shared" si="4"/>
        <v xml:space="preserve"> Mr. Oscar Wilhelm Olsson</v>
      </c>
      <c r="G302" t="s">
        <v>11</v>
      </c>
      <c r="H302">
        <v>32</v>
      </c>
      <c r="I302">
        <v>0</v>
      </c>
      <c r="J302">
        <v>0</v>
      </c>
      <c r="K302">
        <v>347079</v>
      </c>
      <c r="L302" s="1">
        <v>7.7750000000000004</v>
      </c>
      <c r="N302" t="s">
        <v>14</v>
      </c>
    </row>
    <row r="303" spans="1:14" x14ac:dyDescent="0.25">
      <c r="A303">
        <v>1193</v>
      </c>
      <c r="B303">
        <v>0</v>
      </c>
      <c r="C303">
        <v>2</v>
      </c>
      <c r="D303" t="s">
        <v>736</v>
      </c>
      <c r="E303" t="s">
        <v>737</v>
      </c>
      <c r="F303" t="str">
        <f t="shared" si="4"/>
        <v xml:space="preserve"> Mr. Noel Malachard</v>
      </c>
      <c r="G303" t="s">
        <v>11</v>
      </c>
      <c r="H303">
        <v>0</v>
      </c>
      <c r="I303">
        <v>0</v>
      </c>
      <c r="J303">
        <v>0</v>
      </c>
      <c r="K303">
        <v>237735</v>
      </c>
      <c r="L303" s="1">
        <v>15.0458</v>
      </c>
      <c r="M303" t="s">
        <v>144</v>
      </c>
      <c r="N303" t="s">
        <v>15</v>
      </c>
    </row>
    <row r="304" spans="1:14" x14ac:dyDescent="0.25">
      <c r="A304">
        <v>1194</v>
      </c>
      <c r="B304">
        <v>0</v>
      </c>
      <c r="C304">
        <v>2</v>
      </c>
      <c r="D304" t="s">
        <v>540</v>
      </c>
      <c r="E304" t="s">
        <v>738</v>
      </c>
      <c r="F304" t="str">
        <f t="shared" si="4"/>
        <v xml:space="preserve"> Mr. Escott Robert Phillips</v>
      </c>
      <c r="G304" t="s">
        <v>11</v>
      </c>
      <c r="H304">
        <v>43</v>
      </c>
      <c r="I304">
        <v>0</v>
      </c>
      <c r="J304">
        <v>1</v>
      </c>
      <c r="K304" t="s">
        <v>99</v>
      </c>
      <c r="L304" s="1">
        <v>21</v>
      </c>
      <c r="N304" t="s">
        <v>14</v>
      </c>
    </row>
    <row r="305" spans="1:14" x14ac:dyDescent="0.25">
      <c r="A305">
        <v>1195</v>
      </c>
      <c r="B305">
        <v>0</v>
      </c>
      <c r="C305">
        <v>3</v>
      </c>
      <c r="D305" t="s">
        <v>683</v>
      </c>
      <c r="E305" t="s">
        <v>739</v>
      </c>
      <c r="F305" t="str">
        <f t="shared" si="4"/>
        <v xml:space="preserve"> Mr. Tome Pokrnic</v>
      </c>
      <c r="G305" t="s">
        <v>11</v>
      </c>
      <c r="H305">
        <v>24</v>
      </c>
      <c r="I305">
        <v>0</v>
      </c>
      <c r="J305">
        <v>0</v>
      </c>
      <c r="K305">
        <v>315092</v>
      </c>
      <c r="L305" s="1">
        <v>8.6624999999999996</v>
      </c>
      <c r="N305" t="s">
        <v>14</v>
      </c>
    </row>
    <row r="306" spans="1:14" x14ac:dyDescent="0.25">
      <c r="A306">
        <v>1196</v>
      </c>
      <c r="B306">
        <v>1</v>
      </c>
      <c r="C306">
        <v>3</v>
      </c>
      <c r="D306" t="s">
        <v>740</v>
      </c>
      <c r="E306" t="s">
        <v>741</v>
      </c>
      <c r="F306" t="str">
        <f t="shared" si="4"/>
        <v xml:space="preserve"> Miss. Catherine Katie"" McCarthy</v>
      </c>
      <c r="G306" t="s">
        <v>13</v>
      </c>
      <c r="H306">
        <v>0</v>
      </c>
      <c r="I306">
        <v>0</v>
      </c>
      <c r="J306">
        <v>0</v>
      </c>
      <c r="K306">
        <v>383123</v>
      </c>
      <c r="L306" s="1">
        <v>7.75</v>
      </c>
      <c r="N306" t="s">
        <v>12</v>
      </c>
    </row>
    <row r="307" spans="1:14" x14ac:dyDescent="0.25">
      <c r="A307">
        <v>1197</v>
      </c>
      <c r="B307">
        <v>1</v>
      </c>
      <c r="C307">
        <v>1</v>
      </c>
      <c r="D307" t="s">
        <v>742</v>
      </c>
      <c r="E307" t="s">
        <v>743</v>
      </c>
      <c r="F307" t="str">
        <f t="shared" si="4"/>
        <v xml:space="preserve"> Mrs. Edward Gifford (Catherine Elizabeth Halstead) Crosby</v>
      </c>
      <c r="G307" t="s">
        <v>13</v>
      </c>
      <c r="H307">
        <v>64</v>
      </c>
      <c r="I307">
        <v>1</v>
      </c>
      <c r="J307">
        <v>1</v>
      </c>
      <c r="K307">
        <v>112901</v>
      </c>
      <c r="L307" s="1">
        <v>26.55</v>
      </c>
      <c r="M307" t="s">
        <v>145</v>
      </c>
      <c r="N307" t="s">
        <v>14</v>
      </c>
    </row>
    <row r="308" spans="1:14" x14ac:dyDescent="0.25">
      <c r="A308">
        <v>1198</v>
      </c>
      <c r="B308">
        <v>0</v>
      </c>
      <c r="C308">
        <v>1</v>
      </c>
      <c r="D308" t="s">
        <v>744</v>
      </c>
      <c r="E308" t="s">
        <v>745</v>
      </c>
      <c r="F308" t="str">
        <f t="shared" si="4"/>
        <v xml:space="preserve"> Mr. Hudson Joshua Creighton Allison</v>
      </c>
      <c r="G308" t="s">
        <v>11</v>
      </c>
      <c r="H308">
        <v>30</v>
      </c>
      <c r="I308">
        <v>1</v>
      </c>
      <c r="J308">
        <v>2</v>
      </c>
      <c r="K308">
        <v>113781</v>
      </c>
      <c r="L308" s="1">
        <v>151.55000000000001</v>
      </c>
      <c r="M308" t="s">
        <v>146</v>
      </c>
      <c r="N308" t="s">
        <v>14</v>
      </c>
    </row>
    <row r="309" spans="1:14" x14ac:dyDescent="0.25">
      <c r="A309">
        <v>1199</v>
      </c>
      <c r="B309">
        <v>0</v>
      </c>
      <c r="C309">
        <v>3</v>
      </c>
      <c r="D309" t="s">
        <v>746</v>
      </c>
      <c r="E309" t="s">
        <v>747</v>
      </c>
      <c r="F309" t="str">
        <f t="shared" si="4"/>
        <v xml:space="preserve"> Master. Philip Frank Aks</v>
      </c>
      <c r="G309" t="s">
        <v>11</v>
      </c>
      <c r="H309">
        <v>83</v>
      </c>
      <c r="I309">
        <v>0</v>
      </c>
      <c r="J309">
        <v>1</v>
      </c>
      <c r="K309">
        <v>392091</v>
      </c>
      <c r="L309" s="1">
        <v>9.35</v>
      </c>
      <c r="N309" t="s">
        <v>14</v>
      </c>
    </row>
    <row r="310" spans="1:14" x14ac:dyDescent="0.25">
      <c r="A310">
        <v>1200</v>
      </c>
      <c r="B310">
        <v>0</v>
      </c>
      <c r="C310">
        <v>1</v>
      </c>
      <c r="D310" t="s">
        <v>748</v>
      </c>
      <c r="E310" t="s">
        <v>749</v>
      </c>
      <c r="F310" t="str">
        <f t="shared" si="4"/>
        <v xml:space="preserve"> Mr. Charles Melville Hays</v>
      </c>
      <c r="G310" t="s">
        <v>11</v>
      </c>
      <c r="H310">
        <v>55</v>
      </c>
      <c r="I310">
        <v>1</v>
      </c>
      <c r="J310">
        <v>1</v>
      </c>
      <c r="K310">
        <v>12749</v>
      </c>
      <c r="L310" s="1">
        <v>93.5</v>
      </c>
      <c r="M310" t="s">
        <v>147</v>
      </c>
      <c r="N310" t="s">
        <v>14</v>
      </c>
    </row>
    <row r="311" spans="1:14" x14ac:dyDescent="0.25">
      <c r="A311">
        <v>1201</v>
      </c>
      <c r="B311">
        <v>1</v>
      </c>
      <c r="C311">
        <v>3</v>
      </c>
      <c r="D311" t="s">
        <v>750</v>
      </c>
      <c r="E311" t="s">
        <v>751</v>
      </c>
      <c r="F311" t="str">
        <f t="shared" si="4"/>
        <v xml:space="preserve"> Mrs. Claus Peter (Jennie L Howard) Hansen</v>
      </c>
      <c r="G311" t="s">
        <v>13</v>
      </c>
      <c r="H311">
        <v>45</v>
      </c>
      <c r="I311">
        <v>1</v>
      </c>
      <c r="J311">
        <v>0</v>
      </c>
      <c r="K311">
        <v>350026</v>
      </c>
      <c r="L311" s="1">
        <v>14.1083</v>
      </c>
      <c r="N311" t="s">
        <v>14</v>
      </c>
    </row>
    <row r="312" spans="1:14" x14ac:dyDescent="0.25">
      <c r="A312">
        <v>1202</v>
      </c>
      <c r="B312">
        <v>0</v>
      </c>
      <c r="C312">
        <v>3</v>
      </c>
      <c r="D312" t="s">
        <v>264</v>
      </c>
      <c r="E312" t="s">
        <v>752</v>
      </c>
      <c r="F312" t="str">
        <f t="shared" si="4"/>
        <v xml:space="preserve"> Mr. Jego Grga Cacic</v>
      </c>
      <c r="G312" t="s">
        <v>11</v>
      </c>
      <c r="H312">
        <v>18</v>
      </c>
      <c r="I312">
        <v>0</v>
      </c>
      <c r="J312">
        <v>0</v>
      </c>
      <c r="K312">
        <v>315091</v>
      </c>
      <c r="L312" s="1">
        <v>8.6624999999999996</v>
      </c>
      <c r="N312" t="s">
        <v>14</v>
      </c>
    </row>
    <row r="313" spans="1:14" x14ac:dyDescent="0.25">
      <c r="A313">
        <v>1203</v>
      </c>
      <c r="B313">
        <v>0</v>
      </c>
      <c r="C313">
        <v>3</v>
      </c>
      <c r="D313" t="s">
        <v>753</v>
      </c>
      <c r="E313" t="s">
        <v>754</v>
      </c>
      <c r="F313" t="str">
        <f t="shared" si="4"/>
        <v xml:space="preserve"> Mr. David Vartanian</v>
      </c>
      <c r="G313" t="s">
        <v>11</v>
      </c>
      <c r="H313">
        <v>22</v>
      </c>
      <c r="I313">
        <v>0</v>
      </c>
      <c r="J313">
        <v>0</v>
      </c>
      <c r="K313">
        <v>2658</v>
      </c>
      <c r="L313" s="1">
        <v>7.2249999999999996</v>
      </c>
      <c r="N313" t="s">
        <v>15</v>
      </c>
    </row>
    <row r="314" spans="1:14" x14ac:dyDescent="0.25">
      <c r="A314">
        <v>1204</v>
      </c>
      <c r="B314">
        <v>0</v>
      </c>
      <c r="C314">
        <v>3</v>
      </c>
      <c r="D314" t="s">
        <v>755</v>
      </c>
      <c r="E314" t="s">
        <v>697</v>
      </c>
      <c r="F314" t="str">
        <f t="shared" si="4"/>
        <v xml:space="preserve"> Mr. Harry Sadowitz</v>
      </c>
      <c r="G314" t="s">
        <v>11</v>
      </c>
      <c r="H314">
        <v>0</v>
      </c>
      <c r="I314">
        <v>0</v>
      </c>
      <c r="J314">
        <v>0</v>
      </c>
      <c r="K314" t="s">
        <v>148</v>
      </c>
      <c r="L314" s="1">
        <v>7.5750000000000002</v>
      </c>
      <c r="N314" t="s">
        <v>14</v>
      </c>
    </row>
    <row r="315" spans="1:14" x14ac:dyDescent="0.25">
      <c r="A315">
        <v>1205</v>
      </c>
      <c r="B315">
        <v>1</v>
      </c>
      <c r="C315">
        <v>3</v>
      </c>
      <c r="D315" t="s">
        <v>756</v>
      </c>
      <c r="E315" t="s">
        <v>757</v>
      </c>
      <c r="F315" t="str">
        <f t="shared" si="4"/>
        <v xml:space="preserve"> Miss. Jeannie Carr</v>
      </c>
      <c r="G315" t="s">
        <v>13</v>
      </c>
      <c r="H315">
        <v>37</v>
      </c>
      <c r="I315">
        <v>0</v>
      </c>
      <c r="J315">
        <v>0</v>
      </c>
      <c r="K315">
        <v>368364</v>
      </c>
      <c r="L315" s="1">
        <v>7.75</v>
      </c>
      <c r="N315" t="s">
        <v>12</v>
      </c>
    </row>
    <row r="316" spans="1:14" x14ac:dyDescent="0.25">
      <c r="A316">
        <v>1206</v>
      </c>
      <c r="B316">
        <v>1</v>
      </c>
      <c r="C316">
        <v>1</v>
      </c>
      <c r="D316" t="s">
        <v>758</v>
      </c>
      <c r="E316" t="s">
        <v>759</v>
      </c>
      <c r="F316" t="str">
        <f t="shared" si="4"/>
        <v xml:space="preserve"> Mrs. John Stuart (Ella Holmes) White</v>
      </c>
      <c r="G316" t="s">
        <v>13</v>
      </c>
      <c r="H316">
        <v>55</v>
      </c>
      <c r="I316">
        <v>0</v>
      </c>
      <c r="J316">
        <v>0</v>
      </c>
      <c r="K316" t="s">
        <v>149</v>
      </c>
      <c r="L316" s="1">
        <v>135.63329999999999</v>
      </c>
      <c r="M316" t="s">
        <v>150</v>
      </c>
      <c r="N316" t="s">
        <v>15</v>
      </c>
    </row>
    <row r="317" spans="1:14" x14ac:dyDescent="0.25">
      <c r="A317">
        <v>1207</v>
      </c>
      <c r="B317">
        <v>1</v>
      </c>
      <c r="C317">
        <v>3</v>
      </c>
      <c r="D317" t="s">
        <v>760</v>
      </c>
      <c r="E317" t="s">
        <v>203</v>
      </c>
      <c r="F317" t="str">
        <f t="shared" si="4"/>
        <v xml:space="preserve"> Miss. Kate Hagardon</v>
      </c>
      <c r="G317" t="s">
        <v>13</v>
      </c>
      <c r="H317">
        <v>17</v>
      </c>
      <c r="I317">
        <v>0</v>
      </c>
      <c r="J317">
        <v>0</v>
      </c>
      <c r="K317" t="s">
        <v>151</v>
      </c>
      <c r="L317" s="1">
        <v>7.7332999999999998</v>
      </c>
      <c r="N317" t="s">
        <v>12</v>
      </c>
    </row>
    <row r="318" spans="1:14" x14ac:dyDescent="0.25">
      <c r="A318">
        <v>1208</v>
      </c>
      <c r="B318">
        <v>0</v>
      </c>
      <c r="C318">
        <v>1</v>
      </c>
      <c r="D318" t="s">
        <v>761</v>
      </c>
      <c r="E318" t="s">
        <v>762</v>
      </c>
      <c r="F318" t="str">
        <f t="shared" si="4"/>
        <v xml:space="preserve"> Mr. William Augustus Spencer</v>
      </c>
      <c r="G318" t="s">
        <v>11</v>
      </c>
      <c r="H318">
        <v>57</v>
      </c>
      <c r="I318">
        <v>1</v>
      </c>
      <c r="J318">
        <v>0</v>
      </c>
      <c r="K318" t="s">
        <v>152</v>
      </c>
      <c r="L318" s="1">
        <v>146.52080000000001</v>
      </c>
      <c r="M318" t="s">
        <v>153</v>
      </c>
      <c r="N318" t="s">
        <v>15</v>
      </c>
    </row>
    <row r="319" spans="1:14" x14ac:dyDescent="0.25">
      <c r="A319">
        <v>1209</v>
      </c>
      <c r="B319">
        <v>0</v>
      </c>
      <c r="C319">
        <v>2</v>
      </c>
      <c r="D319" t="s">
        <v>763</v>
      </c>
      <c r="E319" t="s">
        <v>764</v>
      </c>
      <c r="F319" t="str">
        <f t="shared" si="4"/>
        <v xml:space="preserve"> Mr. Reginald Harry Rogers</v>
      </c>
      <c r="G319" t="s">
        <v>11</v>
      </c>
      <c r="H319">
        <v>19</v>
      </c>
      <c r="I319">
        <v>0</v>
      </c>
      <c r="J319">
        <v>0</v>
      </c>
      <c r="K319">
        <v>28004</v>
      </c>
      <c r="L319" s="1">
        <v>10.5</v>
      </c>
      <c r="N319" t="s">
        <v>14</v>
      </c>
    </row>
    <row r="320" spans="1:14" x14ac:dyDescent="0.25">
      <c r="A320">
        <v>1210</v>
      </c>
      <c r="B320">
        <v>0</v>
      </c>
      <c r="C320">
        <v>3</v>
      </c>
      <c r="D320" t="s">
        <v>765</v>
      </c>
      <c r="E320" t="s">
        <v>766</v>
      </c>
      <c r="F320" t="str">
        <f t="shared" si="4"/>
        <v xml:space="preserve"> Mr. Nils Hilding Jonsson</v>
      </c>
      <c r="G320" t="s">
        <v>11</v>
      </c>
      <c r="H320">
        <v>27</v>
      </c>
      <c r="I320">
        <v>0</v>
      </c>
      <c r="J320">
        <v>0</v>
      </c>
      <c r="K320">
        <v>350408</v>
      </c>
      <c r="L320" s="1">
        <v>7.8541999999999996</v>
      </c>
      <c r="N320" t="s">
        <v>14</v>
      </c>
    </row>
    <row r="321" spans="1:14" x14ac:dyDescent="0.25">
      <c r="A321">
        <v>1211</v>
      </c>
      <c r="B321">
        <v>0</v>
      </c>
      <c r="C321">
        <v>2</v>
      </c>
      <c r="D321" t="s">
        <v>252</v>
      </c>
      <c r="E321" t="s">
        <v>767</v>
      </c>
      <c r="F321" t="str">
        <f t="shared" si="4"/>
        <v xml:space="preserve"> Mr. Ernest Wilfred Jefferys</v>
      </c>
      <c r="G321" t="s">
        <v>11</v>
      </c>
      <c r="H321">
        <v>22</v>
      </c>
      <c r="I321">
        <v>2</v>
      </c>
      <c r="J321">
        <v>0</v>
      </c>
      <c r="K321" t="s">
        <v>32</v>
      </c>
      <c r="L321" s="1">
        <v>31.5</v>
      </c>
      <c r="N321" t="s">
        <v>14</v>
      </c>
    </row>
    <row r="322" spans="1:14" x14ac:dyDescent="0.25">
      <c r="A322">
        <v>1212</v>
      </c>
      <c r="B322">
        <v>0</v>
      </c>
      <c r="C322">
        <v>3</v>
      </c>
      <c r="D322" t="s">
        <v>590</v>
      </c>
      <c r="E322" t="s">
        <v>768</v>
      </c>
      <c r="F322" t="str">
        <f t="shared" si="4"/>
        <v xml:space="preserve"> Mr. Johan Samuel Andersson</v>
      </c>
      <c r="G322" t="s">
        <v>11</v>
      </c>
      <c r="H322">
        <v>26</v>
      </c>
      <c r="I322">
        <v>0</v>
      </c>
      <c r="J322">
        <v>0</v>
      </c>
      <c r="K322">
        <v>347075</v>
      </c>
      <c r="L322" s="1">
        <v>7.7750000000000004</v>
      </c>
      <c r="N322" t="s">
        <v>14</v>
      </c>
    </row>
    <row r="323" spans="1:14" x14ac:dyDescent="0.25">
      <c r="A323">
        <v>1213</v>
      </c>
      <c r="B323">
        <v>0</v>
      </c>
      <c r="C323">
        <v>3</v>
      </c>
      <c r="D323" t="s">
        <v>769</v>
      </c>
      <c r="E323" t="s">
        <v>770</v>
      </c>
      <c r="F323" t="str">
        <f t="shared" ref="F323:F386" si="5">CONCATENATE(E323," ",D323)</f>
        <v xml:space="preserve"> Mr. Neshan Krekorian</v>
      </c>
      <c r="G323" t="s">
        <v>11</v>
      </c>
      <c r="H323">
        <v>25</v>
      </c>
      <c r="I323">
        <v>0</v>
      </c>
      <c r="J323">
        <v>0</v>
      </c>
      <c r="K323">
        <v>2654</v>
      </c>
      <c r="L323" s="1">
        <v>7.2291999999999996</v>
      </c>
      <c r="M323" t="s">
        <v>154</v>
      </c>
      <c r="N323" t="s">
        <v>15</v>
      </c>
    </row>
    <row r="324" spans="1:14" x14ac:dyDescent="0.25">
      <c r="A324">
        <v>1214</v>
      </c>
      <c r="B324">
        <v>0</v>
      </c>
      <c r="C324">
        <v>2</v>
      </c>
      <c r="D324" t="s">
        <v>771</v>
      </c>
      <c r="E324" t="s">
        <v>772</v>
      </c>
      <c r="F324" t="str">
        <f t="shared" si="5"/>
        <v xml:space="preserve"> Mr. Israel Nesson</v>
      </c>
      <c r="G324" t="s">
        <v>11</v>
      </c>
      <c r="H324">
        <v>26</v>
      </c>
      <c r="I324">
        <v>0</v>
      </c>
      <c r="J324">
        <v>0</v>
      </c>
      <c r="K324">
        <v>244368</v>
      </c>
      <c r="L324" s="1">
        <v>13</v>
      </c>
      <c r="M324" t="s">
        <v>155</v>
      </c>
      <c r="N324" t="s">
        <v>14</v>
      </c>
    </row>
    <row r="325" spans="1:14" x14ac:dyDescent="0.25">
      <c r="A325">
        <v>1215</v>
      </c>
      <c r="B325">
        <v>0</v>
      </c>
      <c r="C325">
        <v>1</v>
      </c>
      <c r="D325" t="s">
        <v>773</v>
      </c>
      <c r="E325" t="s">
        <v>774</v>
      </c>
      <c r="F325" t="str">
        <f t="shared" si="5"/>
        <v xml:space="preserve"> Mr. Alfred G Rowe</v>
      </c>
      <c r="G325" t="s">
        <v>11</v>
      </c>
      <c r="H325">
        <v>33</v>
      </c>
      <c r="I325">
        <v>0</v>
      </c>
      <c r="J325">
        <v>0</v>
      </c>
      <c r="K325">
        <v>113790</v>
      </c>
      <c r="L325" s="1">
        <v>26.55</v>
      </c>
      <c r="N325" t="s">
        <v>14</v>
      </c>
    </row>
    <row r="326" spans="1:14" x14ac:dyDescent="0.25">
      <c r="A326">
        <v>1216</v>
      </c>
      <c r="B326">
        <v>1</v>
      </c>
      <c r="C326">
        <v>1</v>
      </c>
      <c r="D326" t="s">
        <v>775</v>
      </c>
      <c r="E326" t="s">
        <v>776</v>
      </c>
      <c r="F326" t="str">
        <f t="shared" si="5"/>
        <v xml:space="preserve"> Miss. Emilie Kreuchen</v>
      </c>
      <c r="G326" t="s">
        <v>13</v>
      </c>
      <c r="H326">
        <v>39</v>
      </c>
      <c r="I326">
        <v>0</v>
      </c>
      <c r="J326">
        <v>0</v>
      </c>
      <c r="K326">
        <v>24160</v>
      </c>
      <c r="L326" s="1">
        <v>211.33750000000001</v>
      </c>
      <c r="N326" t="s">
        <v>14</v>
      </c>
    </row>
    <row r="327" spans="1:14" x14ac:dyDescent="0.25">
      <c r="A327">
        <v>1217</v>
      </c>
      <c r="B327">
        <v>0</v>
      </c>
      <c r="C327">
        <v>3</v>
      </c>
      <c r="D327" t="s">
        <v>777</v>
      </c>
      <c r="E327" t="s">
        <v>778</v>
      </c>
      <c r="F327" t="str">
        <f t="shared" si="5"/>
        <v xml:space="preserve"> Mr. Ali Assam</v>
      </c>
      <c r="G327" t="s">
        <v>11</v>
      </c>
      <c r="H327">
        <v>23</v>
      </c>
      <c r="I327">
        <v>0</v>
      </c>
      <c r="J327">
        <v>0</v>
      </c>
      <c r="K327" t="s">
        <v>156</v>
      </c>
      <c r="L327" s="1">
        <v>7.05</v>
      </c>
      <c r="N327" t="s">
        <v>14</v>
      </c>
    </row>
    <row r="328" spans="1:14" x14ac:dyDescent="0.25">
      <c r="A328">
        <v>1218</v>
      </c>
      <c r="B328">
        <v>1</v>
      </c>
      <c r="C328">
        <v>2</v>
      </c>
      <c r="D328" t="s">
        <v>526</v>
      </c>
      <c r="E328" t="s">
        <v>779</v>
      </c>
      <c r="F328" t="str">
        <f t="shared" si="5"/>
        <v xml:space="preserve"> Miss. Ruth Elizabeth Becker</v>
      </c>
      <c r="G328" t="s">
        <v>13</v>
      </c>
      <c r="H328">
        <v>12</v>
      </c>
      <c r="I328">
        <v>2</v>
      </c>
      <c r="J328">
        <v>1</v>
      </c>
      <c r="K328">
        <v>230136</v>
      </c>
      <c r="L328" s="1">
        <v>39</v>
      </c>
      <c r="M328" t="s">
        <v>92</v>
      </c>
      <c r="N328" t="s">
        <v>14</v>
      </c>
    </row>
    <row r="329" spans="1:14" x14ac:dyDescent="0.25">
      <c r="A329">
        <v>1219</v>
      </c>
      <c r="B329">
        <v>0</v>
      </c>
      <c r="C329">
        <v>1</v>
      </c>
      <c r="D329" t="s">
        <v>780</v>
      </c>
      <c r="E329" t="s">
        <v>781</v>
      </c>
      <c r="F329" t="str">
        <f t="shared" si="5"/>
        <v xml:space="preserve"> Mr. George (Mr George Thorne")" Rosenshine</v>
      </c>
      <c r="G329" t="s">
        <v>11</v>
      </c>
      <c r="H329">
        <v>46</v>
      </c>
      <c r="I329">
        <v>0</v>
      </c>
      <c r="J329">
        <v>0</v>
      </c>
      <c r="K329" t="s">
        <v>157</v>
      </c>
      <c r="L329" s="1">
        <v>79.2</v>
      </c>
      <c r="N329" t="s">
        <v>15</v>
      </c>
    </row>
    <row r="330" spans="1:14" x14ac:dyDescent="0.25">
      <c r="A330">
        <v>1220</v>
      </c>
      <c r="B330">
        <v>0</v>
      </c>
      <c r="C330">
        <v>2</v>
      </c>
      <c r="D330" t="s">
        <v>782</v>
      </c>
      <c r="E330" t="s">
        <v>783</v>
      </c>
      <c r="F330" t="str">
        <f t="shared" si="5"/>
        <v xml:space="preserve"> Mr. Charles Valentine Clarke</v>
      </c>
      <c r="G330" t="s">
        <v>11</v>
      </c>
      <c r="H330">
        <v>29</v>
      </c>
      <c r="I330">
        <v>1</v>
      </c>
      <c r="J330">
        <v>0</v>
      </c>
      <c r="K330">
        <v>2003</v>
      </c>
      <c r="L330" s="1">
        <v>26</v>
      </c>
      <c r="N330" t="s">
        <v>14</v>
      </c>
    </row>
    <row r="331" spans="1:14" x14ac:dyDescent="0.25">
      <c r="A331">
        <v>1221</v>
      </c>
      <c r="B331">
        <v>0</v>
      </c>
      <c r="C331">
        <v>2</v>
      </c>
      <c r="D331" t="s">
        <v>784</v>
      </c>
      <c r="E331" t="s">
        <v>785</v>
      </c>
      <c r="F331" t="str">
        <f t="shared" si="5"/>
        <v xml:space="preserve"> Mr. Ingvar Enander</v>
      </c>
      <c r="G331" t="s">
        <v>11</v>
      </c>
      <c r="H331">
        <v>21</v>
      </c>
      <c r="I331">
        <v>0</v>
      </c>
      <c r="J331">
        <v>0</v>
      </c>
      <c r="K331">
        <v>236854</v>
      </c>
      <c r="L331" s="1">
        <v>13</v>
      </c>
      <c r="N331" t="s">
        <v>14</v>
      </c>
    </row>
    <row r="332" spans="1:14" x14ac:dyDescent="0.25">
      <c r="A332">
        <v>1222</v>
      </c>
      <c r="B332">
        <v>1</v>
      </c>
      <c r="C332">
        <v>2</v>
      </c>
      <c r="D332" t="s">
        <v>208</v>
      </c>
      <c r="E332" t="s">
        <v>786</v>
      </c>
      <c r="F332" t="str">
        <f t="shared" si="5"/>
        <v xml:space="preserve"> Mrs. John Morgan (Elizabeth Agnes Mary White)  Davies</v>
      </c>
      <c r="G332" t="s">
        <v>13</v>
      </c>
      <c r="H332">
        <v>48</v>
      </c>
      <c r="I332">
        <v>0</v>
      </c>
      <c r="J332">
        <v>2</v>
      </c>
      <c r="K332" t="s">
        <v>91</v>
      </c>
      <c r="L332" s="1">
        <v>36.75</v>
      </c>
      <c r="N332" t="s">
        <v>14</v>
      </c>
    </row>
    <row r="333" spans="1:14" x14ac:dyDescent="0.25">
      <c r="A333">
        <v>1223</v>
      </c>
      <c r="B333">
        <v>0</v>
      </c>
      <c r="C333">
        <v>1</v>
      </c>
      <c r="D333" t="s">
        <v>787</v>
      </c>
      <c r="E333" t="s">
        <v>788</v>
      </c>
      <c r="F333" t="str">
        <f t="shared" si="5"/>
        <v xml:space="preserve"> Mr. William Crothers Dulles</v>
      </c>
      <c r="G333" t="s">
        <v>11</v>
      </c>
      <c r="H333">
        <v>39</v>
      </c>
      <c r="I333">
        <v>0</v>
      </c>
      <c r="J333">
        <v>0</v>
      </c>
      <c r="K333" t="s">
        <v>158</v>
      </c>
      <c r="L333" s="1">
        <v>29.7</v>
      </c>
      <c r="M333" t="s">
        <v>159</v>
      </c>
      <c r="N333" t="s">
        <v>15</v>
      </c>
    </row>
    <row r="334" spans="1:14" x14ac:dyDescent="0.25">
      <c r="A334">
        <v>1224</v>
      </c>
      <c r="B334">
        <v>0</v>
      </c>
      <c r="C334">
        <v>3</v>
      </c>
      <c r="D334" t="s">
        <v>395</v>
      </c>
      <c r="E334" t="s">
        <v>789</v>
      </c>
      <c r="F334" t="str">
        <f t="shared" si="5"/>
        <v xml:space="preserve"> Mr. Tannous Thomas</v>
      </c>
      <c r="G334" t="s">
        <v>11</v>
      </c>
      <c r="H334">
        <v>0</v>
      </c>
      <c r="I334">
        <v>0</v>
      </c>
      <c r="J334">
        <v>0</v>
      </c>
      <c r="K334">
        <v>2684</v>
      </c>
      <c r="L334" s="1">
        <v>7.2249999999999996</v>
      </c>
      <c r="N334" t="s">
        <v>15</v>
      </c>
    </row>
    <row r="335" spans="1:14" x14ac:dyDescent="0.25">
      <c r="A335">
        <v>1225</v>
      </c>
      <c r="B335">
        <v>1</v>
      </c>
      <c r="C335">
        <v>3</v>
      </c>
      <c r="D335" t="s">
        <v>790</v>
      </c>
      <c r="E335" t="s">
        <v>791</v>
      </c>
      <c r="F335" t="str">
        <f t="shared" si="5"/>
        <v xml:space="preserve"> Mrs. Said (Waika Mary" Mowad)" Nakid</v>
      </c>
      <c r="G335" t="s">
        <v>13</v>
      </c>
      <c r="H335">
        <v>19</v>
      </c>
      <c r="I335">
        <v>1</v>
      </c>
      <c r="J335">
        <v>1</v>
      </c>
      <c r="K335">
        <v>2653</v>
      </c>
      <c r="L335" s="1">
        <v>15.7417</v>
      </c>
      <c r="N335" t="s">
        <v>15</v>
      </c>
    </row>
    <row r="336" spans="1:14" x14ac:dyDescent="0.25">
      <c r="A336">
        <v>1226</v>
      </c>
      <c r="B336">
        <v>0</v>
      </c>
      <c r="C336">
        <v>3</v>
      </c>
      <c r="D336" t="s">
        <v>301</v>
      </c>
      <c r="E336" t="s">
        <v>792</v>
      </c>
      <c r="F336" t="str">
        <f t="shared" si="5"/>
        <v xml:space="preserve"> Mr. Ivan Cor</v>
      </c>
      <c r="G336" t="s">
        <v>11</v>
      </c>
      <c r="H336">
        <v>27</v>
      </c>
      <c r="I336">
        <v>0</v>
      </c>
      <c r="J336">
        <v>0</v>
      </c>
      <c r="K336">
        <v>349229</v>
      </c>
      <c r="L336" s="1">
        <v>7.8958000000000004</v>
      </c>
      <c r="N336" t="s">
        <v>14</v>
      </c>
    </row>
    <row r="337" spans="1:14" x14ac:dyDescent="0.25">
      <c r="A337">
        <v>1227</v>
      </c>
      <c r="B337">
        <v>0</v>
      </c>
      <c r="C337">
        <v>1</v>
      </c>
      <c r="D337" t="s">
        <v>793</v>
      </c>
      <c r="E337" t="s">
        <v>794</v>
      </c>
      <c r="F337" t="str">
        <f t="shared" si="5"/>
        <v xml:space="preserve"> Mr. John Edward Maguire</v>
      </c>
      <c r="G337" t="s">
        <v>11</v>
      </c>
      <c r="H337">
        <v>30</v>
      </c>
      <c r="I337">
        <v>0</v>
      </c>
      <c r="J337">
        <v>0</v>
      </c>
      <c r="K337">
        <v>110469</v>
      </c>
      <c r="L337" s="1">
        <v>26</v>
      </c>
      <c r="M337" t="s">
        <v>160</v>
      </c>
      <c r="N337" t="s">
        <v>14</v>
      </c>
    </row>
    <row r="338" spans="1:14" x14ac:dyDescent="0.25">
      <c r="A338">
        <v>1228</v>
      </c>
      <c r="B338">
        <v>0</v>
      </c>
      <c r="C338">
        <v>2</v>
      </c>
      <c r="D338" t="s">
        <v>795</v>
      </c>
      <c r="E338" t="s">
        <v>796</v>
      </c>
      <c r="F338" t="str">
        <f t="shared" si="5"/>
        <v xml:space="preserve"> Mr. Jose Joaquim de Brito</v>
      </c>
      <c r="G338" t="s">
        <v>11</v>
      </c>
      <c r="H338">
        <v>32</v>
      </c>
      <c r="I338">
        <v>0</v>
      </c>
      <c r="J338">
        <v>0</v>
      </c>
      <c r="K338">
        <v>244360</v>
      </c>
      <c r="L338" s="1">
        <v>13</v>
      </c>
      <c r="N338" t="s">
        <v>14</v>
      </c>
    </row>
    <row r="339" spans="1:14" x14ac:dyDescent="0.25">
      <c r="A339">
        <v>1229</v>
      </c>
      <c r="B339">
        <v>0</v>
      </c>
      <c r="C339">
        <v>3</v>
      </c>
      <c r="D339" t="s">
        <v>797</v>
      </c>
      <c r="E339" t="s">
        <v>486</v>
      </c>
      <c r="F339" t="str">
        <f t="shared" si="5"/>
        <v xml:space="preserve"> Mr. Joseph Elias</v>
      </c>
      <c r="G339" t="s">
        <v>11</v>
      </c>
      <c r="H339">
        <v>39</v>
      </c>
      <c r="I339">
        <v>0</v>
      </c>
      <c r="J339">
        <v>2</v>
      </c>
      <c r="K339">
        <v>2675</v>
      </c>
      <c r="L339" s="1">
        <v>7.2291999999999996</v>
      </c>
      <c r="N339" t="s">
        <v>15</v>
      </c>
    </row>
    <row r="340" spans="1:14" x14ac:dyDescent="0.25">
      <c r="A340">
        <v>1230</v>
      </c>
      <c r="B340">
        <v>0</v>
      </c>
      <c r="C340">
        <v>2</v>
      </c>
      <c r="D340" t="s">
        <v>798</v>
      </c>
      <c r="E340" t="s">
        <v>799</v>
      </c>
      <c r="F340" t="str">
        <f t="shared" si="5"/>
        <v xml:space="preserve"> Mr. Herbert Denbury</v>
      </c>
      <c r="G340" t="s">
        <v>11</v>
      </c>
      <c r="H340">
        <v>25</v>
      </c>
      <c r="I340">
        <v>0</v>
      </c>
      <c r="J340">
        <v>0</v>
      </c>
      <c r="K340" t="s">
        <v>32</v>
      </c>
      <c r="L340" s="1">
        <v>31.5</v>
      </c>
      <c r="N340" t="s">
        <v>14</v>
      </c>
    </row>
    <row r="341" spans="1:14" x14ac:dyDescent="0.25">
      <c r="A341">
        <v>1231</v>
      </c>
      <c r="B341">
        <v>0</v>
      </c>
      <c r="C341">
        <v>3</v>
      </c>
      <c r="D341" t="s">
        <v>800</v>
      </c>
      <c r="E341" t="s">
        <v>801</v>
      </c>
      <c r="F341" t="str">
        <f t="shared" si="5"/>
        <v xml:space="preserve"> Master. Seman Betros</v>
      </c>
      <c r="G341" t="s">
        <v>11</v>
      </c>
      <c r="H341">
        <v>0</v>
      </c>
      <c r="I341">
        <v>0</v>
      </c>
      <c r="J341">
        <v>0</v>
      </c>
      <c r="K341">
        <v>2622</v>
      </c>
      <c r="L341" s="1">
        <v>7.2291999999999996</v>
      </c>
      <c r="N341" t="s">
        <v>15</v>
      </c>
    </row>
    <row r="342" spans="1:14" x14ac:dyDescent="0.25">
      <c r="A342">
        <v>1232</v>
      </c>
      <c r="B342">
        <v>0</v>
      </c>
      <c r="C342">
        <v>2</v>
      </c>
      <c r="D342" t="s">
        <v>802</v>
      </c>
      <c r="E342" t="s">
        <v>803</v>
      </c>
      <c r="F342" t="str">
        <f t="shared" si="5"/>
        <v xml:space="preserve"> Mr. Joseph Charles Fillbrook</v>
      </c>
      <c r="G342" t="s">
        <v>11</v>
      </c>
      <c r="H342">
        <v>18</v>
      </c>
      <c r="I342">
        <v>0</v>
      </c>
      <c r="J342">
        <v>0</v>
      </c>
      <c r="K342" t="s">
        <v>161</v>
      </c>
      <c r="L342" s="1">
        <v>10.5</v>
      </c>
      <c r="N342" t="s">
        <v>14</v>
      </c>
    </row>
    <row r="343" spans="1:14" x14ac:dyDescent="0.25">
      <c r="A343">
        <v>1233</v>
      </c>
      <c r="B343">
        <v>0</v>
      </c>
      <c r="C343">
        <v>3</v>
      </c>
      <c r="D343" t="s">
        <v>804</v>
      </c>
      <c r="E343" t="s">
        <v>805</v>
      </c>
      <c r="F343" t="str">
        <f t="shared" si="5"/>
        <v xml:space="preserve"> Mr. Thure Edvin Lundstrom</v>
      </c>
      <c r="G343" t="s">
        <v>11</v>
      </c>
      <c r="H343">
        <v>32</v>
      </c>
      <c r="I343">
        <v>0</v>
      </c>
      <c r="J343">
        <v>0</v>
      </c>
      <c r="K343">
        <v>350403</v>
      </c>
      <c r="L343" s="1">
        <v>7.5792000000000002</v>
      </c>
      <c r="N343" t="s">
        <v>14</v>
      </c>
    </row>
    <row r="344" spans="1:14" x14ac:dyDescent="0.25">
      <c r="A344">
        <v>1234</v>
      </c>
      <c r="B344">
        <v>0</v>
      </c>
      <c r="C344">
        <v>3</v>
      </c>
      <c r="D344" t="s">
        <v>542</v>
      </c>
      <c r="E344" t="s">
        <v>806</v>
      </c>
      <c r="F344" t="str">
        <f t="shared" si="5"/>
        <v xml:space="preserve"> Mr. John George Sage</v>
      </c>
      <c r="G344" t="s">
        <v>11</v>
      </c>
      <c r="H344">
        <v>0</v>
      </c>
      <c r="I344">
        <v>1</v>
      </c>
      <c r="J344">
        <v>9</v>
      </c>
      <c r="K344" t="s">
        <v>101</v>
      </c>
      <c r="L344" s="1">
        <v>69.55</v>
      </c>
      <c r="N344" t="s">
        <v>14</v>
      </c>
    </row>
    <row r="345" spans="1:14" x14ac:dyDescent="0.25">
      <c r="A345">
        <v>1235</v>
      </c>
      <c r="B345">
        <v>1</v>
      </c>
      <c r="C345">
        <v>1</v>
      </c>
      <c r="D345" t="s">
        <v>807</v>
      </c>
      <c r="E345" t="s">
        <v>808</v>
      </c>
      <c r="F345" t="str">
        <f t="shared" si="5"/>
        <v xml:space="preserve"> Mrs. James Warburton Martinez (Charlotte Wardle Drake) Cardeza</v>
      </c>
      <c r="G345" t="s">
        <v>13</v>
      </c>
      <c r="H345">
        <v>58</v>
      </c>
      <c r="I345">
        <v>0</v>
      </c>
      <c r="J345">
        <v>1</v>
      </c>
      <c r="K345" t="s">
        <v>162</v>
      </c>
      <c r="L345" s="1">
        <v>512.32920000000001</v>
      </c>
      <c r="M345" t="s">
        <v>163</v>
      </c>
      <c r="N345" t="s">
        <v>15</v>
      </c>
    </row>
    <row r="346" spans="1:14" x14ac:dyDescent="0.25">
      <c r="A346">
        <v>1236</v>
      </c>
      <c r="B346">
        <v>0</v>
      </c>
      <c r="C346">
        <v>3</v>
      </c>
      <c r="D346" t="s">
        <v>549</v>
      </c>
      <c r="E346" t="s">
        <v>809</v>
      </c>
      <c r="F346" t="str">
        <f t="shared" si="5"/>
        <v xml:space="preserve"> Master. James William van Billiard</v>
      </c>
      <c r="G346" t="s">
        <v>11</v>
      </c>
      <c r="H346">
        <v>0</v>
      </c>
      <c r="I346">
        <v>1</v>
      </c>
      <c r="J346">
        <v>1</v>
      </c>
      <c r="K346" t="s">
        <v>102</v>
      </c>
      <c r="L346" s="1">
        <v>14.5</v>
      </c>
      <c r="N346" t="s">
        <v>14</v>
      </c>
    </row>
    <row r="347" spans="1:14" x14ac:dyDescent="0.25">
      <c r="A347">
        <v>1237</v>
      </c>
      <c r="B347">
        <v>1</v>
      </c>
      <c r="C347">
        <v>3</v>
      </c>
      <c r="D347" t="s">
        <v>303</v>
      </c>
      <c r="E347" t="s">
        <v>810</v>
      </c>
      <c r="F347" t="str">
        <f t="shared" si="5"/>
        <v xml:space="preserve"> Miss. Karen Marie Abelseth</v>
      </c>
      <c r="G347" t="s">
        <v>13</v>
      </c>
      <c r="H347">
        <v>16</v>
      </c>
      <c r="I347">
        <v>0</v>
      </c>
      <c r="J347">
        <v>0</v>
      </c>
      <c r="K347">
        <v>348125</v>
      </c>
      <c r="L347" s="1">
        <v>7.65</v>
      </c>
      <c r="N347" t="s">
        <v>14</v>
      </c>
    </row>
    <row r="348" spans="1:14" x14ac:dyDescent="0.25">
      <c r="A348">
        <v>1238</v>
      </c>
      <c r="B348">
        <v>0</v>
      </c>
      <c r="C348">
        <v>2</v>
      </c>
      <c r="D348" t="s">
        <v>811</v>
      </c>
      <c r="E348" t="s">
        <v>812</v>
      </c>
      <c r="F348" t="str">
        <f t="shared" si="5"/>
        <v xml:space="preserve"> Mr. William Hull Botsford</v>
      </c>
      <c r="G348" t="s">
        <v>11</v>
      </c>
      <c r="H348">
        <v>26</v>
      </c>
      <c r="I348">
        <v>0</v>
      </c>
      <c r="J348">
        <v>0</v>
      </c>
      <c r="K348">
        <v>237670</v>
      </c>
      <c r="L348" s="1">
        <v>13</v>
      </c>
      <c r="N348" t="s">
        <v>14</v>
      </c>
    </row>
    <row r="349" spans="1:14" x14ac:dyDescent="0.25">
      <c r="A349">
        <v>1239</v>
      </c>
      <c r="B349">
        <v>1</v>
      </c>
      <c r="C349">
        <v>3</v>
      </c>
      <c r="D349" t="s">
        <v>813</v>
      </c>
      <c r="E349" t="s">
        <v>814</v>
      </c>
      <c r="F349" t="str">
        <f t="shared" si="5"/>
        <v xml:space="preserve"> Mrs. George Joseph (Shawneene Abi-Saab) Whabee</v>
      </c>
      <c r="G349" t="s">
        <v>13</v>
      </c>
      <c r="H349">
        <v>38</v>
      </c>
      <c r="I349">
        <v>0</v>
      </c>
      <c r="J349">
        <v>0</v>
      </c>
      <c r="K349">
        <v>2688</v>
      </c>
      <c r="L349" s="1">
        <v>7.2291999999999996</v>
      </c>
      <c r="N349" t="s">
        <v>15</v>
      </c>
    </row>
    <row r="350" spans="1:14" x14ac:dyDescent="0.25">
      <c r="A350">
        <v>1240</v>
      </c>
      <c r="B350">
        <v>0</v>
      </c>
      <c r="C350">
        <v>2</v>
      </c>
      <c r="D350" t="s">
        <v>815</v>
      </c>
      <c r="E350" t="s">
        <v>816</v>
      </c>
      <c r="F350" t="str">
        <f t="shared" si="5"/>
        <v xml:space="preserve"> Mr. Ralph Giles</v>
      </c>
      <c r="G350" t="s">
        <v>11</v>
      </c>
      <c r="H350">
        <v>24</v>
      </c>
      <c r="I350">
        <v>0</v>
      </c>
      <c r="J350">
        <v>0</v>
      </c>
      <c r="K350">
        <v>248726</v>
      </c>
      <c r="L350" s="1">
        <v>13.5</v>
      </c>
      <c r="N350" t="s">
        <v>14</v>
      </c>
    </row>
    <row r="351" spans="1:14" x14ac:dyDescent="0.25">
      <c r="A351">
        <v>1241</v>
      </c>
      <c r="B351">
        <v>1</v>
      </c>
      <c r="C351">
        <v>2</v>
      </c>
      <c r="D351" t="s">
        <v>817</v>
      </c>
      <c r="E351" t="s">
        <v>818</v>
      </c>
      <c r="F351" t="str">
        <f t="shared" si="5"/>
        <v xml:space="preserve"> Miss. Nellie Walcroft</v>
      </c>
      <c r="G351" t="s">
        <v>13</v>
      </c>
      <c r="H351">
        <v>31</v>
      </c>
      <c r="I351">
        <v>0</v>
      </c>
      <c r="J351">
        <v>0</v>
      </c>
      <c r="K351" t="s">
        <v>164</v>
      </c>
      <c r="L351" s="1">
        <v>21</v>
      </c>
      <c r="N351" t="s">
        <v>14</v>
      </c>
    </row>
    <row r="352" spans="1:14" x14ac:dyDescent="0.25">
      <c r="A352">
        <v>1242</v>
      </c>
      <c r="B352">
        <v>1</v>
      </c>
      <c r="C352">
        <v>1</v>
      </c>
      <c r="D352" t="s">
        <v>819</v>
      </c>
      <c r="E352" t="s">
        <v>820</v>
      </c>
      <c r="F352" t="str">
        <f t="shared" si="5"/>
        <v xml:space="preserve"> Mrs. Leo David (Blanche Strouse) Greenfield</v>
      </c>
      <c r="G352" t="s">
        <v>13</v>
      </c>
      <c r="H352">
        <v>45</v>
      </c>
      <c r="I352">
        <v>0</v>
      </c>
      <c r="J352">
        <v>1</v>
      </c>
      <c r="K352" t="s">
        <v>165</v>
      </c>
      <c r="L352" s="1">
        <v>63.3583</v>
      </c>
      <c r="M352" t="s">
        <v>166</v>
      </c>
      <c r="N352" t="s">
        <v>15</v>
      </c>
    </row>
    <row r="353" spans="1:14" x14ac:dyDescent="0.25">
      <c r="A353">
        <v>1243</v>
      </c>
      <c r="B353">
        <v>0</v>
      </c>
      <c r="C353">
        <v>2</v>
      </c>
      <c r="D353" t="s">
        <v>821</v>
      </c>
      <c r="E353" t="s">
        <v>822</v>
      </c>
      <c r="F353" t="str">
        <f t="shared" si="5"/>
        <v xml:space="preserve"> Mr. Philip Joseph Stokes</v>
      </c>
      <c r="G353" t="s">
        <v>11</v>
      </c>
      <c r="H353">
        <v>25</v>
      </c>
      <c r="I353">
        <v>0</v>
      </c>
      <c r="J353">
        <v>0</v>
      </c>
      <c r="K353" t="s">
        <v>167</v>
      </c>
      <c r="L353" s="1">
        <v>10.5</v>
      </c>
      <c r="N353" t="s">
        <v>14</v>
      </c>
    </row>
    <row r="354" spans="1:14" x14ac:dyDescent="0.25">
      <c r="A354">
        <v>1244</v>
      </c>
      <c r="B354">
        <v>0</v>
      </c>
      <c r="C354">
        <v>2</v>
      </c>
      <c r="D354" t="s">
        <v>823</v>
      </c>
      <c r="E354" t="s">
        <v>392</v>
      </c>
      <c r="F354" t="str">
        <f t="shared" si="5"/>
        <v xml:space="preserve"> Mr. William Dibden</v>
      </c>
      <c r="G354" t="s">
        <v>11</v>
      </c>
      <c r="H354">
        <v>18</v>
      </c>
      <c r="I354">
        <v>0</v>
      </c>
      <c r="J354">
        <v>0</v>
      </c>
      <c r="K354" t="s">
        <v>112</v>
      </c>
      <c r="L354" s="1">
        <v>73.5</v>
      </c>
      <c r="N354" t="s">
        <v>14</v>
      </c>
    </row>
    <row r="355" spans="1:14" x14ac:dyDescent="0.25">
      <c r="A355">
        <v>1245</v>
      </c>
      <c r="B355">
        <v>0</v>
      </c>
      <c r="C355">
        <v>2</v>
      </c>
      <c r="D355" t="s">
        <v>824</v>
      </c>
      <c r="E355" t="s">
        <v>665</v>
      </c>
      <c r="F355" t="str">
        <f t="shared" si="5"/>
        <v xml:space="preserve"> Mr. Samuel Herman</v>
      </c>
      <c r="G355" t="s">
        <v>11</v>
      </c>
      <c r="H355">
        <v>49</v>
      </c>
      <c r="I355">
        <v>1</v>
      </c>
      <c r="J355">
        <v>2</v>
      </c>
      <c r="K355">
        <v>220845</v>
      </c>
      <c r="L355" s="1">
        <v>65</v>
      </c>
      <c r="N355" t="s">
        <v>14</v>
      </c>
    </row>
    <row r="356" spans="1:14" x14ac:dyDescent="0.25">
      <c r="A356">
        <v>1246</v>
      </c>
      <c r="B356">
        <v>1</v>
      </c>
      <c r="C356">
        <v>3</v>
      </c>
      <c r="D356" t="s">
        <v>254</v>
      </c>
      <c r="E356" t="s">
        <v>825</v>
      </c>
      <c r="F356" t="str">
        <f t="shared" si="5"/>
        <v xml:space="preserve"> Miss. Elizabeth Gladys Millvina"" Dean</v>
      </c>
      <c r="G356" t="s">
        <v>13</v>
      </c>
      <c r="H356">
        <v>17</v>
      </c>
      <c r="I356">
        <v>1</v>
      </c>
      <c r="J356">
        <v>2</v>
      </c>
      <c r="K356" t="s">
        <v>33</v>
      </c>
      <c r="L356" s="1">
        <v>20.574999999999999</v>
      </c>
      <c r="N356" t="s">
        <v>14</v>
      </c>
    </row>
    <row r="357" spans="1:14" x14ac:dyDescent="0.25">
      <c r="A357">
        <v>1247</v>
      </c>
      <c r="B357">
        <v>0</v>
      </c>
      <c r="C357">
        <v>1</v>
      </c>
      <c r="D357" t="s">
        <v>826</v>
      </c>
      <c r="E357" t="s">
        <v>827</v>
      </c>
      <c r="F357" t="str">
        <f t="shared" si="5"/>
        <v xml:space="preserve"> Mr. Henry Forbes Julian</v>
      </c>
      <c r="G357" t="s">
        <v>11</v>
      </c>
      <c r="H357">
        <v>50</v>
      </c>
      <c r="I357">
        <v>0</v>
      </c>
      <c r="J357">
        <v>0</v>
      </c>
      <c r="K357">
        <v>113044</v>
      </c>
      <c r="L357" s="1">
        <v>26</v>
      </c>
      <c r="M357" t="s">
        <v>168</v>
      </c>
      <c r="N357" t="s">
        <v>14</v>
      </c>
    </row>
    <row r="358" spans="1:14" x14ac:dyDescent="0.25">
      <c r="A358">
        <v>1248</v>
      </c>
      <c r="B358">
        <v>1</v>
      </c>
      <c r="C358">
        <v>1</v>
      </c>
      <c r="D358" t="s">
        <v>521</v>
      </c>
      <c r="E358" t="s">
        <v>828</v>
      </c>
      <c r="F358" t="str">
        <f t="shared" si="5"/>
        <v xml:space="preserve"> Mrs. John Murray (Caroline Lane Lamson) Brown</v>
      </c>
      <c r="G358" t="s">
        <v>13</v>
      </c>
      <c r="H358">
        <v>59</v>
      </c>
      <c r="I358">
        <v>2</v>
      </c>
      <c r="J358">
        <v>0</v>
      </c>
      <c r="K358">
        <v>11769</v>
      </c>
      <c r="L358" s="1">
        <v>51.479199999999999</v>
      </c>
      <c r="M358" t="s">
        <v>56</v>
      </c>
      <c r="N358" t="s">
        <v>14</v>
      </c>
    </row>
    <row r="359" spans="1:14" x14ac:dyDescent="0.25">
      <c r="A359">
        <v>1249</v>
      </c>
      <c r="B359">
        <v>0</v>
      </c>
      <c r="C359">
        <v>3</v>
      </c>
      <c r="D359" t="s">
        <v>829</v>
      </c>
      <c r="E359" t="s">
        <v>401</v>
      </c>
      <c r="F359" t="str">
        <f t="shared" si="5"/>
        <v xml:space="preserve"> Mr. Edward Lockyer</v>
      </c>
      <c r="G359" t="s">
        <v>11</v>
      </c>
      <c r="H359">
        <v>0</v>
      </c>
      <c r="I359">
        <v>0</v>
      </c>
      <c r="J359">
        <v>0</v>
      </c>
      <c r="K359">
        <v>1222</v>
      </c>
      <c r="L359" s="1">
        <v>7.8792</v>
      </c>
      <c r="N359" t="s">
        <v>14</v>
      </c>
    </row>
    <row r="360" spans="1:14" x14ac:dyDescent="0.25">
      <c r="A360">
        <v>1250</v>
      </c>
      <c r="B360">
        <v>0</v>
      </c>
      <c r="C360">
        <v>3</v>
      </c>
      <c r="D360" t="s">
        <v>830</v>
      </c>
      <c r="E360" t="s">
        <v>285</v>
      </c>
      <c r="F360" t="str">
        <f t="shared" si="5"/>
        <v xml:space="preserve"> Mr. Patrick O'Keefe</v>
      </c>
      <c r="G360" t="s">
        <v>11</v>
      </c>
      <c r="H360">
        <v>0</v>
      </c>
      <c r="I360">
        <v>0</v>
      </c>
      <c r="J360">
        <v>0</v>
      </c>
      <c r="K360">
        <v>368402</v>
      </c>
      <c r="L360" s="1">
        <v>7.75</v>
      </c>
      <c r="N360" t="s">
        <v>12</v>
      </c>
    </row>
    <row r="361" spans="1:14" x14ac:dyDescent="0.25">
      <c r="A361">
        <v>1251</v>
      </c>
      <c r="B361">
        <v>1</v>
      </c>
      <c r="C361">
        <v>3</v>
      </c>
      <c r="D361" t="s">
        <v>831</v>
      </c>
      <c r="E361" t="s">
        <v>832</v>
      </c>
      <c r="F361" t="str">
        <f t="shared" si="5"/>
        <v xml:space="preserve"> Mrs. Edvard Bengtsson (Elin Gerda Persson) Lindell</v>
      </c>
      <c r="G361" t="s">
        <v>13</v>
      </c>
      <c r="H361">
        <v>30</v>
      </c>
      <c r="I361">
        <v>1</v>
      </c>
      <c r="J361">
        <v>0</v>
      </c>
      <c r="K361">
        <v>349910</v>
      </c>
      <c r="L361" s="1">
        <v>15.55</v>
      </c>
      <c r="N361" t="s">
        <v>14</v>
      </c>
    </row>
    <row r="362" spans="1:14" x14ac:dyDescent="0.25">
      <c r="A362">
        <v>1252</v>
      </c>
      <c r="B362">
        <v>0</v>
      </c>
      <c r="C362">
        <v>3</v>
      </c>
      <c r="D362" t="s">
        <v>542</v>
      </c>
      <c r="E362" t="s">
        <v>833</v>
      </c>
      <c r="F362" t="str">
        <f t="shared" si="5"/>
        <v xml:space="preserve"> Master. William Henry Sage</v>
      </c>
      <c r="G362" t="s">
        <v>11</v>
      </c>
      <c r="H362">
        <v>14</v>
      </c>
      <c r="I362">
        <v>8</v>
      </c>
      <c r="J362">
        <v>2</v>
      </c>
      <c r="K362" t="s">
        <v>101</v>
      </c>
      <c r="L362" s="1">
        <v>69.55</v>
      </c>
      <c r="N362" t="s">
        <v>14</v>
      </c>
    </row>
    <row r="363" spans="1:14" x14ac:dyDescent="0.25">
      <c r="A363">
        <v>1253</v>
      </c>
      <c r="B363">
        <v>1</v>
      </c>
      <c r="C363">
        <v>2</v>
      </c>
      <c r="D363" t="s">
        <v>834</v>
      </c>
      <c r="E363" t="s">
        <v>835</v>
      </c>
      <c r="F363" t="str">
        <f t="shared" si="5"/>
        <v xml:space="preserve"> Mrs. Albert (Antoinette Magnin) Mallet</v>
      </c>
      <c r="G363" t="s">
        <v>13</v>
      </c>
      <c r="H363">
        <v>24</v>
      </c>
      <c r="I363">
        <v>1</v>
      </c>
      <c r="J363">
        <v>1</v>
      </c>
      <c r="K363" t="s">
        <v>169</v>
      </c>
      <c r="L363" s="1">
        <v>37.004199999999997</v>
      </c>
      <c r="N363" t="s">
        <v>15</v>
      </c>
    </row>
    <row r="364" spans="1:14" x14ac:dyDescent="0.25">
      <c r="A364">
        <v>1254</v>
      </c>
      <c r="B364">
        <v>1</v>
      </c>
      <c r="C364">
        <v>2</v>
      </c>
      <c r="D364" t="s">
        <v>698</v>
      </c>
      <c r="E364" t="s">
        <v>836</v>
      </c>
      <c r="F364" t="str">
        <f t="shared" si="5"/>
        <v xml:space="preserve"> Mrs. John James (Florence Louise Long) Ware</v>
      </c>
      <c r="G364" t="s">
        <v>13</v>
      </c>
      <c r="H364">
        <v>31</v>
      </c>
      <c r="I364">
        <v>0</v>
      </c>
      <c r="J364">
        <v>0</v>
      </c>
      <c r="K364" t="s">
        <v>135</v>
      </c>
      <c r="L364" s="1">
        <v>21</v>
      </c>
      <c r="N364" t="s">
        <v>14</v>
      </c>
    </row>
    <row r="365" spans="1:14" x14ac:dyDescent="0.25">
      <c r="A365">
        <v>1255</v>
      </c>
      <c r="B365">
        <v>0</v>
      </c>
      <c r="C365">
        <v>3</v>
      </c>
      <c r="D365" t="s">
        <v>837</v>
      </c>
      <c r="E365" t="s">
        <v>792</v>
      </c>
      <c r="F365" t="str">
        <f t="shared" si="5"/>
        <v xml:space="preserve"> Mr. Ivan Strilic</v>
      </c>
      <c r="G365" t="s">
        <v>11</v>
      </c>
      <c r="H365">
        <v>27</v>
      </c>
      <c r="I365">
        <v>0</v>
      </c>
      <c r="J365">
        <v>0</v>
      </c>
      <c r="K365">
        <v>315083</v>
      </c>
      <c r="L365" s="1">
        <v>8.6624999999999996</v>
      </c>
      <c r="N365" t="s">
        <v>14</v>
      </c>
    </row>
    <row r="366" spans="1:14" x14ac:dyDescent="0.25">
      <c r="A366">
        <v>1256</v>
      </c>
      <c r="B366">
        <v>1</v>
      </c>
      <c r="C366">
        <v>1</v>
      </c>
      <c r="D366" t="s">
        <v>838</v>
      </c>
      <c r="E366" t="s">
        <v>839</v>
      </c>
      <c r="F366" t="str">
        <f t="shared" si="5"/>
        <v xml:space="preserve"> Mrs. George Achilles (Dorothy Annan) Harder</v>
      </c>
      <c r="G366" t="s">
        <v>13</v>
      </c>
      <c r="H366">
        <v>25</v>
      </c>
      <c r="I366">
        <v>1</v>
      </c>
      <c r="J366">
        <v>0</v>
      </c>
      <c r="K366">
        <v>11765</v>
      </c>
      <c r="L366" s="1">
        <v>55.441699999999997</v>
      </c>
      <c r="M366" t="s">
        <v>170</v>
      </c>
      <c r="N366" t="s">
        <v>15</v>
      </c>
    </row>
    <row r="367" spans="1:14" x14ac:dyDescent="0.25">
      <c r="A367">
        <v>1257</v>
      </c>
      <c r="B367">
        <v>1</v>
      </c>
      <c r="C367">
        <v>3</v>
      </c>
      <c r="D367" t="s">
        <v>542</v>
      </c>
      <c r="E367" t="s">
        <v>840</v>
      </c>
      <c r="F367" t="str">
        <f t="shared" si="5"/>
        <v xml:space="preserve"> Mrs. John (Annie Bullen) Sage</v>
      </c>
      <c r="G367" t="s">
        <v>13</v>
      </c>
      <c r="H367">
        <v>0</v>
      </c>
      <c r="I367">
        <v>1</v>
      </c>
      <c r="J367">
        <v>9</v>
      </c>
      <c r="K367" t="s">
        <v>101</v>
      </c>
      <c r="L367" s="1">
        <v>69.55</v>
      </c>
      <c r="N367" t="s">
        <v>14</v>
      </c>
    </row>
    <row r="368" spans="1:14" x14ac:dyDescent="0.25">
      <c r="A368">
        <v>1258</v>
      </c>
      <c r="B368">
        <v>0</v>
      </c>
      <c r="C368">
        <v>3</v>
      </c>
      <c r="D368" t="s">
        <v>841</v>
      </c>
      <c r="E368" t="s">
        <v>486</v>
      </c>
      <c r="F368" t="str">
        <f t="shared" si="5"/>
        <v xml:space="preserve"> Mr. Joseph Caram</v>
      </c>
      <c r="G368" t="s">
        <v>11</v>
      </c>
      <c r="H368">
        <v>0</v>
      </c>
      <c r="I368">
        <v>1</v>
      </c>
      <c r="J368">
        <v>0</v>
      </c>
      <c r="K368">
        <v>2689</v>
      </c>
      <c r="L368" s="1">
        <v>14.458299999999999</v>
      </c>
      <c r="N368" t="s">
        <v>15</v>
      </c>
    </row>
    <row r="369" spans="1:14" x14ac:dyDescent="0.25">
      <c r="A369">
        <v>1259</v>
      </c>
      <c r="B369">
        <v>1</v>
      </c>
      <c r="C369">
        <v>3</v>
      </c>
      <c r="D369" t="s">
        <v>842</v>
      </c>
      <c r="E369" t="s">
        <v>843</v>
      </c>
      <c r="F369" t="str">
        <f t="shared" si="5"/>
        <v xml:space="preserve"> Miss. Susanna Juhantytar Sanni"" Riihivouri</v>
      </c>
      <c r="G369" t="s">
        <v>13</v>
      </c>
      <c r="H369">
        <v>22</v>
      </c>
      <c r="I369">
        <v>0</v>
      </c>
      <c r="J369">
        <v>0</v>
      </c>
      <c r="K369">
        <v>3101295</v>
      </c>
      <c r="L369" s="1">
        <v>39.6875</v>
      </c>
      <c r="N369" t="s">
        <v>14</v>
      </c>
    </row>
    <row r="370" spans="1:14" x14ac:dyDescent="0.25">
      <c r="A370">
        <v>1260</v>
      </c>
      <c r="B370">
        <v>1</v>
      </c>
      <c r="C370">
        <v>1</v>
      </c>
      <c r="D370" t="s">
        <v>844</v>
      </c>
      <c r="E370" t="s">
        <v>845</v>
      </c>
      <c r="F370" t="str">
        <f t="shared" si="5"/>
        <v xml:space="preserve"> Mrs. Leonard (Pauline C Boeson) Gibson</v>
      </c>
      <c r="G370" t="s">
        <v>13</v>
      </c>
      <c r="H370">
        <v>45</v>
      </c>
      <c r="I370">
        <v>0</v>
      </c>
      <c r="J370">
        <v>1</v>
      </c>
      <c r="K370">
        <v>112378</v>
      </c>
      <c r="L370" s="1">
        <v>59.4</v>
      </c>
      <c r="N370" t="s">
        <v>15</v>
      </c>
    </row>
    <row r="371" spans="1:14" x14ac:dyDescent="0.25">
      <c r="A371">
        <v>1261</v>
      </c>
      <c r="B371">
        <v>0</v>
      </c>
      <c r="C371">
        <v>2</v>
      </c>
      <c r="D371" t="s">
        <v>846</v>
      </c>
      <c r="E371" t="s">
        <v>847</v>
      </c>
      <c r="F371" t="str">
        <f t="shared" si="5"/>
        <v xml:space="preserve"> Mr. Emilio Pallas y Castello</v>
      </c>
      <c r="G371" t="s">
        <v>11</v>
      </c>
      <c r="H371">
        <v>29</v>
      </c>
      <c r="I371">
        <v>0</v>
      </c>
      <c r="J371">
        <v>0</v>
      </c>
      <c r="K371" t="s">
        <v>171</v>
      </c>
      <c r="L371" s="1">
        <v>13.8583</v>
      </c>
      <c r="N371" t="s">
        <v>15</v>
      </c>
    </row>
    <row r="372" spans="1:14" x14ac:dyDescent="0.25">
      <c r="A372">
        <v>1262</v>
      </c>
      <c r="B372">
        <v>0</v>
      </c>
      <c r="C372">
        <v>2</v>
      </c>
      <c r="D372" t="s">
        <v>815</v>
      </c>
      <c r="E372" t="s">
        <v>848</v>
      </c>
      <c r="F372" t="str">
        <f t="shared" si="5"/>
        <v xml:space="preserve"> Mr. Edgar Giles</v>
      </c>
      <c r="G372" t="s">
        <v>11</v>
      </c>
      <c r="H372">
        <v>21</v>
      </c>
      <c r="I372">
        <v>1</v>
      </c>
      <c r="J372">
        <v>0</v>
      </c>
      <c r="K372">
        <v>28133</v>
      </c>
      <c r="L372" s="1">
        <v>11.5</v>
      </c>
      <c r="N372" t="s">
        <v>14</v>
      </c>
    </row>
    <row r="373" spans="1:14" x14ac:dyDescent="0.25">
      <c r="A373">
        <v>1263</v>
      </c>
      <c r="B373">
        <v>1</v>
      </c>
      <c r="C373">
        <v>1</v>
      </c>
      <c r="D373" t="s">
        <v>849</v>
      </c>
      <c r="E373" t="s">
        <v>850</v>
      </c>
      <c r="F373" t="str">
        <f t="shared" si="5"/>
        <v xml:space="preserve"> Miss. Helen Alice Wilson</v>
      </c>
      <c r="G373" t="s">
        <v>13</v>
      </c>
      <c r="H373">
        <v>31</v>
      </c>
      <c r="I373">
        <v>0</v>
      </c>
      <c r="J373">
        <v>0</v>
      </c>
      <c r="K373">
        <v>16966</v>
      </c>
      <c r="L373" s="1">
        <v>134.5</v>
      </c>
      <c r="M373" t="s">
        <v>172</v>
      </c>
      <c r="N373" t="s">
        <v>15</v>
      </c>
    </row>
    <row r="374" spans="1:14" x14ac:dyDescent="0.25">
      <c r="A374">
        <v>1264</v>
      </c>
      <c r="B374">
        <v>0</v>
      </c>
      <c r="C374">
        <v>1</v>
      </c>
      <c r="D374" t="s">
        <v>851</v>
      </c>
      <c r="E374" t="s">
        <v>852</v>
      </c>
      <c r="F374" t="str">
        <f t="shared" si="5"/>
        <v xml:space="preserve"> Mr. Joseph Bruce Ismay</v>
      </c>
      <c r="G374" t="s">
        <v>11</v>
      </c>
      <c r="H374">
        <v>49</v>
      </c>
      <c r="I374">
        <v>0</v>
      </c>
      <c r="J374">
        <v>0</v>
      </c>
      <c r="K374">
        <v>112058</v>
      </c>
      <c r="L374" s="1">
        <v>0</v>
      </c>
      <c r="M374" t="s">
        <v>173</v>
      </c>
      <c r="N374" t="s">
        <v>14</v>
      </c>
    </row>
    <row r="375" spans="1:14" x14ac:dyDescent="0.25">
      <c r="A375">
        <v>1265</v>
      </c>
      <c r="B375">
        <v>0</v>
      </c>
      <c r="C375">
        <v>2</v>
      </c>
      <c r="D375" t="s">
        <v>853</v>
      </c>
      <c r="E375" t="s">
        <v>854</v>
      </c>
      <c r="F375" t="str">
        <f t="shared" si="5"/>
        <v xml:space="preserve"> Mr. William H Harbeck</v>
      </c>
      <c r="G375" t="s">
        <v>11</v>
      </c>
      <c r="H375">
        <v>44</v>
      </c>
      <c r="I375">
        <v>0</v>
      </c>
      <c r="J375">
        <v>0</v>
      </c>
      <c r="K375">
        <v>248746</v>
      </c>
      <c r="L375" s="1">
        <v>13</v>
      </c>
      <c r="N375" t="s">
        <v>14</v>
      </c>
    </row>
    <row r="376" spans="1:14" x14ac:dyDescent="0.25">
      <c r="A376">
        <v>1266</v>
      </c>
      <c r="B376">
        <v>1</v>
      </c>
      <c r="C376">
        <v>1</v>
      </c>
      <c r="D376" t="s">
        <v>721</v>
      </c>
      <c r="E376" t="s">
        <v>855</v>
      </c>
      <c r="F376" t="str">
        <f t="shared" si="5"/>
        <v xml:space="preserve"> Mrs. Washington (Ruth Vidaver) Dodge</v>
      </c>
      <c r="G376" t="s">
        <v>13</v>
      </c>
      <c r="H376">
        <v>54</v>
      </c>
      <c r="I376">
        <v>1</v>
      </c>
      <c r="J376">
        <v>1</v>
      </c>
      <c r="K376">
        <v>33638</v>
      </c>
      <c r="L376" s="1">
        <v>81.8583</v>
      </c>
      <c r="M376" t="s">
        <v>142</v>
      </c>
      <c r="N376" t="s">
        <v>14</v>
      </c>
    </row>
    <row r="377" spans="1:14" x14ac:dyDescent="0.25">
      <c r="A377">
        <v>1267</v>
      </c>
      <c r="B377">
        <v>1</v>
      </c>
      <c r="C377">
        <v>1</v>
      </c>
      <c r="D377" t="s">
        <v>856</v>
      </c>
      <c r="E377" t="s">
        <v>857</v>
      </c>
      <c r="F377" t="str">
        <f t="shared" si="5"/>
        <v xml:space="preserve"> Miss. Grace Scott Bowen</v>
      </c>
      <c r="G377" t="s">
        <v>13</v>
      </c>
      <c r="H377">
        <v>45</v>
      </c>
      <c r="I377">
        <v>0</v>
      </c>
      <c r="J377">
        <v>0</v>
      </c>
      <c r="K377" t="s">
        <v>26</v>
      </c>
      <c r="L377" s="1">
        <v>262.375</v>
      </c>
      <c r="N377" t="s">
        <v>15</v>
      </c>
    </row>
    <row r="378" spans="1:14" x14ac:dyDescent="0.25">
      <c r="A378">
        <v>1268</v>
      </c>
      <c r="B378">
        <v>1</v>
      </c>
      <c r="C378">
        <v>3</v>
      </c>
      <c r="D378" t="s">
        <v>858</v>
      </c>
      <c r="E378" t="s">
        <v>859</v>
      </c>
      <c r="F378" t="str">
        <f t="shared" si="5"/>
        <v xml:space="preserve"> Miss. Maria Kink</v>
      </c>
      <c r="G378" t="s">
        <v>13</v>
      </c>
      <c r="H378">
        <v>22</v>
      </c>
      <c r="I378">
        <v>2</v>
      </c>
      <c r="J378">
        <v>0</v>
      </c>
      <c r="K378">
        <v>315152</v>
      </c>
      <c r="L378" s="1">
        <v>8.6624999999999996</v>
      </c>
      <c r="N378" t="s">
        <v>14</v>
      </c>
    </row>
    <row r="379" spans="1:14" x14ac:dyDescent="0.25">
      <c r="A379">
        <v>1269</v>
      </c>
      <c r="B379">
        <v>0</v>
      </c>
      <c r="C379">
        <v>2</v>
      </c>
      <c r="D379" t="s">
        <v>860</v>
      </c>
      <c r="E379" t="s">
        <v>861</v>
      </c>
      <c r="F379" t="str">
        <f t="shared" si="5"/>
        <v xml:space="preserve"> Mr. Henry Harry"" Cotterill</v>
      </c>
      <c r="G379" t="s">
        <v>11</v>
      </c>
      <c r="H379">
        <v>21</v>
      </c>
      <c r="I379">
        <v>0</v>
      </c>
      <c r="J379">
        <v>0</v>
      </c>
      <c r="K379">
        <v>29107</v>
      </c>
      <c r="L379" s="1">
        <v>11.5</v>
      </c>
      <c r="N379" t="s">
        <v>14</v>
      </c>
    </row>
    <row r="380" spans="1:14" x14ac:dyDescent="0.25">
      <c r="A380">
        <v>1270</v>
      </c>
      <c r="B380">
        <v>0</v>
      </c>
      <c r="C380">
        <v>1</v>
      </c>
      <c r="D380" t="s">
        <v>862</v>
      </c>
      <c r="E380" t="s">
        <v>863</v>
      </c>
      <c r="F380" t="str">
        <f t="shared" si="5"/>
        <v xml:space="preserve"> Mr. William Edward Hipkins</v>
      </c>
      <c r="G380" t="s">
        <v>11</v>
      </c>
      <c r="H380">
        <v>55</v>
      </c>
      <c r="I380">
        <v>0</v>
      </c>
      <c r="J380">
        <v>0</v>
      </c>
      <c r="K380">
        <v>680</v>
      </c>
      <c r="L380" s="1">
        <v>50</v>
      </c>
      <c r="M380" t="s">
        <v>174</v>
      </c>
      <c r="N380" t="s">
        <v>14</v>
      </c>
    </row>
    <row r="381" spans="1:14" x14ac:dyDescent="0.25">
      <c r="A381">
        <v>1271</v>
      </c>
      <c r="B381">
        <v>0</v>
      </c>
      <c r="C381">
        <v>3</v>
      </c>
      <c r="D381" t="s">
        <v>483</v>
      </c>
      <c r="E381" t="s">
        <v>864</v>
      </c>
      <c r="F381" t="str">
        <f t="shared" si="5"/>
        <v xml:space="preserve"> Master. Carl Edgar Asplund</v>
      </c>
      <c r="G381" t="s">
        <v>11</v>
      </c>
      <c r="H381">
        <v>5</v>
      </c>
      <c r="I381">
        <v>4</v>
      </c>
      <c r="J381">
        <v>2</v>
      </c>
      <c r="K381">
        <v>347077</v>
      </c>
      <c r="L381" s="1">
        <v>31.387499999999999</v>
      </c>
      <c r="N381" t="s">
        <v>14</v>
      </c>
    </row>
    <row r="382" spans="1:14" x14ac:dyDescent="0.25">
      <c r="A382">
        <v>1272</v>
      </c>
      <c r="B382">
        <v>0</v>
      </c>
      <c r="C382">
        <v>3</v>
      </c>
      <c r="D382" t="s">
        <v>865</v>
      </c>
      <c r="E382" t="s">
        <v>285</v>
      </c>
      <c r="F382" t="str">
        <f t="shared" si="5"/>
        <v xml:space="preserve"> Mr. Patrick O'Connor</v>
      </c>
      <c r="G382" t="s">
        <v>11</v>
      </c>
      <c r="H382">
        <v>0</v>
      </c>
      <c r="I382">
        <v>0</v>
      </c>
      <c r="J382">
        <v>0</v>
      </c>
      <c r="K382">
        <v>366713</v>
      </c>
      <c r="L382" s="1">
        <v>7.75</v>
      </c>
      <c r="N382" t="s">
        <v>12</v>
      </c>
    </row>
    <row r="383" spans="1:14" x14ac:dyDescent="0.25">
      <c r="A383">
        <v>1273</v>
      </c>
      <c r="B383">
        <v>0</v>
      </c>
      <c r="C383">
        <v>3</v>
      </c>
      <c r="D383" t="s">
        <v>391</v>
      </c>
      <c r="E383" t="s">
        <v>486</v>
      </c>
      <c r="F383" t="str">
        <f t="shared" si="5"/>
        <v xml:space="preserve"> Mr. Joseph Foley</v>
      </c>
      <c r="G383" t="s">
        <v>11</v>
      </c>
      <c r="H383">
        <v>26</v>
      </c>
      <c r="I383">
        <v>0</v>
      </c>
      <c r="J383">
        <v>0</v>
      </c>
      <c r="K383">
        <v>330910</v>
      </c>
      <c r="L383" s="1">
        <v>7.8792</v>
      </c>
      <c r="N383" t="s">
        <v>12</v>
      </c>
    </row>
    <row r="384" spans="1:14" x14ac:dyDescent="0.25">
      <c r="A384">
        <v>1274</v>
      </c>
      <c r="B384">
        <v>1</v>
      </c>
      <c r="C384">
        <v>3</v>
      </c>
      <c r="D384" t="s">
        <v>866</v>
      </c>
      <c r="E384" t="s">
        <v>867</v>
      </c>
      <c r="F384" t="str">
        <f t="shared" si="5"/>
        <v xml:space="preserve"> Mrs. Samuel (Emma) Risien</v>
      </c>
      <c r="G384" t="s">
        <v>13</v>
      </c>
      <c r="H384">
        <v>0</v>
      </c>
      <c r="I384">
        <v>0</v>
      </c>
      <c r="J384">
        <v>0</v>
      </c>
      <c r="K384">
        <v>364498</v>
      </c>
      <c r="L384" s="1">
        <v>14.5</v>
      </c>
      <c r="N384" t="s">
        <v>14</v>
      </c>
    </row>
    <row r="385" spans="1:14" x14ac:dyDescent="0.25">
      <c r="A385">
        <v>1275</v>
      </c>
      <c r="B385">
        <v>1</v>
      </c>
      <c r="C385">
        <v>3</v>
      </c>
      <c r="D385" t="s">
        <v>868</v>
      </c>
      <c r="E385" t="s">
        <v>869</v>
      </c>
      <c r="F385" t="str">
        <f t="shared" si="5"/>
        <v xml:space="preserve"> Mrs. Neal (Eileen O'Leary) McNamee</v>
      </c>
      <c r="G385" t="s">
        <v>13</v>
      </c>
      <c r="H385">
        <v>19</v>
      </c>
      <c r="I385">
        <v>1</v>
      </c>
      <c r="J385">
        <v>0</v>
      </c>
      <c r="K385">
        <v>376566</v>
      </c>
      <c r="L385" s="1">
        <v>16.100000000000001</v>
      </c>
      <c r="N385" t="s">
        <v>14</v>
      </c>
    </row>
    <row r="386" spans="1:14" x14ac:dyDescent="0.25">
      <c r="A386">
        <v>1276</v>
      </c>
      <c r="B386">
        <v>0</v>
      </c>
      <c r="C386">
        <v>2</v>
      </c>
      <c r="D386" t="s">
        <v>870</v>
      </c>
      <c r="E386" t="s">
        <v>871</v>
      </c>
      <c r="F386" t="str">
        <f t="shared" si="5"/>
        <v xml:space="preserve"> Mr. Edwin Frederick"" Wheeler</v>
      </c>
      <c r="G386" t="s">
        <v>11</v>
      </c>
      <c r="H386">
        <v>0</v>
      </c>
      <c r="I386">
        <v>0</v>
      </c>
      <c r="J386">
        <v>0</v>
      </c>
      <c r="K386" t="s">
        <v>175</v>
      </c>
      <c r="L386" s="1">
        <v>12.875</v>
      </c>
      <c r="N386" t="s">
        <v>14</v>
      </c>
    </row>
    <row r="387" spans="1:14" x14ac:dyDescent="0.25">
      <c r="A387">
        <v>1277</v>
      </c>
      <c r="B387">
        <v>1</v>
      </c>
      <c r="C387">
        <v>2</v>
      </c>
      <c r="D387" t="s">
        <v>824</v>
      </c>
      <c r="E387" t="s">
        <v>203</v>
      </c>
      <c r="F387" t="str">
        <f t="shared" ref="F387:F419" si="6">CONCATENATE(E387," ",D387)</f>
        <v xml:space="preserve"> Miss. Kate Herman</v>
      </c>
      <c r="G387" t="s">
        <v>13</v>
      </c>
      <c r="H387">
        <v>24</v>
      </c>
      <c r="I387">
        <v>1</v>
      </c>
      <c r="J387">
        <v>2</v>
      </c>
      <c r="K387">
        <v>220845</v>
      </c>
      <c r="L387" s="1">
        <v>65</v>
      </c>
      <c r="N387" t="s">
        <v>14</v>
      </c>
    </row>
    <row r="388" spans="1:14" x14ac:dyDescent="0.25">
      <c r="A388">
        <v>1278</v>
      </c>
      <c r="B388">
        <v>0</v>
      </c>
      <c r="C388">
        <v>3</v>
      </c>
      <c r="D388" t="s">
        <v>872</v>
      </c>
      <c r="E388" t="s">
        <v>873</v>
      </c>
      <c r="F388" t="str">
        <f t="shared" si="6"/>
        <v xml:space="preserve"> Mr. Ernst Axel Algot Aronsson</v>
      </c>
      <c r="G388" t="s">
        <v>11</v>
      </c>
      <c r="H388">
        <v>24</v>
      </c>
      <c r="I388">
        <v>0</v>
      </c>
      <c r="J388">
        <v>0</v>
      </c>
      <c r="K388">
        <v>349911</v>
      </c>
      <c r="L388" s="1">
        <v>7.7750000000000004</v>
      </c>
      <c r="N388" t="s">
        <v>14</v>
      </c>
    </row>
    <row r="389" spans="1:14" x14ac:dyDescent="0.25">
      <c r="A389">
        <v>1279</v>
      </c>
      <c r="B389">
        <v>0</v>
      </c>
      <c r="C389">
        <v>2</v>
      </c>
      <c r="D389" t="s">
        <v>874</v>
      </c>
      <c r="E389" t="s">
        <v>416</v>
      </c>
      <c r="F389" t="str">
        <f t="shared" si="6"/>
        <v xml:space="preserve"> Mr. John Ashby</v>
      </c>
      <c r="G389" t="s">
        <v>11</v>
      </c>
      <c r="H389">
        <v>57</v>
      </c>
      <c r="I389">
        <v>0</v>
      </c>
      <c r="J389">
        <v>0</v>
      </c>
      <c r="K389">
        <v>244346</v>
      </c>
      <c r="L389" s="1">
        <v>13</v>
      </c>
      <c r="N389" t="s">
        <v>14</v>
      </c>
    </row>
    <row r="390" spans="1:14" x14ac:dyDescent="0.25">
      <c r="A390">
        <v>1280</v>
      </c>
      <c r="B390">
        <v>0</v>
      </c>
      <c r="C390">
        <v>3</v>
      </c>
      <c r="D390" t="s">
        <v>875</v>
      </c>
      <c r="E390" t="s">
        <v>285</v>
      </c>
      <c r="F390" t="str">
        <f t="shared" si="6"/>
        <v xml:space="preserve"> Mr. Patrick Canavan</v>
      </c>
      <c r="G390" t="s">
        <v>11</v>
      </c>
      <c r="H390">
        <v>21</v>
      </c>
      <c r="I390">
        <v>0</v>
      </c>
      <c r="J390">
        <v>0</v>
      </c>
      <c r="K390">
        <v>364858</v>
      </c>
      <c r="L390" s="1">
        <v>7.75</v>
      </c>
      <c r="N390" t="s">
        <v>12</v>
      </c>
    </row>
    <row r="391" spans="1:14" x14ac:dyDescent="0.25">
      <c r="A391">
        <v>1281</v>
      </c>
      <c r="B391">
        <v>0</v>
      </c>
      <c r="C391">
        <v>3</v>
      </c>
      <c r="D391" t="s">
        <v>876</v>
      </c>
      <c r="E391" t="s">
        <v>877</v>
      </c>
      <c r="F391" t="str">
        <f t="shared" si="6"/>
        <v xml:space="preserve"> Master. Paul Folke Palsson</v>
      </c>
      <c r="G391" t="s">
        <v>11</v>
      </c>
      <c r="H391">
        <v>6</v>
      </c>
      <c r="I391">
        <v>3</v>
      </c>
      <c r="J391">
        <v>1</v>
      </c>
      <c r="K391">
        <v>349909</v>
      </c>
      <c r="L391" s="1">
        <v>21.074999999999999</v>
      </c>
      <c r="N391" t="s">
        <v>14</v>
      </c>
    </row>
    <row r="392" spans="1:14" x14ac:dyDescent="0.25">
      <c r="A392">
        <v>1282</v>
      </c>
      <c r="B392">
        <v>0</v>
      </c>
      <c r="C392">
        <v>1</v>
      </c>
      <c r="D392" t="s">
        <v>878</v>
      </c>
      <c r="E392" t="s">
        <v>879</v>
      </c>
      <c r="F392" t="str">
        <f t="shared" si="6"/>
        <v xml:space="preserve"> Mr. Vivian Ponsonby Payne</v>
      </c>
      <c r="G392" t="s">
        <v>11</v>
      </c>
      <c r="H392">
        <v>23</v>
      </c>
      <c r="I392">
        <v>0</v>
      </c>
      <c r="J392">
        <v>0</v>
      </c>
      <c r="K392">
        <v>12749</v>
      </c>
      <c r="L392" s="1">
        <v>93.5</v>
      </c>
      <c r="M392" t="s">
        <v>176</v>
      </c>
      <c r="N392" t="s">
        <v>14</v>
      </c>
    </row>
    <row r="393" spans="1:14" x14ac:dyDescent="0.25">
      <c r="A393">
        <v>1283</v>
      </c>
      <c r="B393">
        <v>1</v>
      </c>
      <c r="C393">
        <v>1</v>
      </c>
      <c r="D393" t="s">
        <v>880</v>
      </c>
      <c r="E393" t="s">
        <v>881</v>
      </c>
      <c r="F393" t="str">
        <f t="shared" si="6"/>
        <v xml:space="preserve"> Mrs. Ernest H (Elizabeth Lindsey James) Lines</v>
      </c>
      <c r="G393" t="s">
        <v>13</v>
      </c>
      <c r="H393">
        <v>51</v>
      </c>
      <c r="I393">
        <v>0</v>
      </c>
      <c r="J393">
        <v>1</v>
      </c>
      <c r="K393" t="s">
        <v>177</v>
      </c>
      <c r="L393" s="1">
        <v>39.4</v>
      </c>
      <c r="M393" t="s">
        <v>178</v>
      </c>
      <c r="N393" t="s">
        <v>14</v>
      </c>
    </row>
    <row r="394" spans="1:14" x14ac:dyDescent="0.25">
      <c r="A394">
        <v>1284</v>
      </c>
      <c r="B394">
        <v>0</v>
      </c>
      <c r="C394">
        <v>3</v>
      </c>
      <c r="D394" t="s">
        <v>882</v>
      </c>
      <c r="E394" t="s">
        <v>883</v>
      </c>
      <c r="F394" t="str">
        <f t="shared" si="6"/>
        <v xml:space="preserve"> Master. Eugene Joseph Abbott</v>
      </c>
      <c r="G394" t="s">
        <v>11</v>
      </c>
      <c r="H394">
        <v>13</v>
      </c>
      <c r="I394">
        <v>0</v>
      </c>
      <c r="J394">
        <v>2</v>
      </c>
      <c r="K394" t="s">
        <v>179</v>
      </c>
      <c r="L394" s="1">
        <v>20.25</v>
      </c>
      <c r="N394" t="s">
        <v>14</v>
      </c>
    </row>
    <row r="395" spans="1:14" x14ac:dyDescent="0.25">
      <c r="A395">
        <v>1285</v>
      </c>
      <c r="B395">
        <v>0</v>
      </c>
      <c r="C395">
        <v>2</v>
      </c>
      <c r="D395" t="s">
        <v>884</v>
      </c>
      <c r="E395" t="s">
        <v>392</v>
      </c>
      <c r="F395" t="str">
        <f t="shared" si="6"/>
        <v xml:space="preserve"> Mr. William Gilbert</v>
      </c>
      <c r="G395" t="s">
        <v>11</v>
      </c>
      <c r="H395">
        <v>47</v>
      </c>
      <c r="I395">
        <v>0</v>
      </c>
      <c r="J395">
        <v>0</v>
      </c>
      <c r="K395" t="s">
        <v>180</v>
      </c>
      <c r="L395" s="1">
        <v>10.5</v>
      </c>
      <c r="N395" t="s">
        <v>14</v>
      </c>
    </row>
    <row r="396" spans="1:14" x14ac:dyDescent="0.25">
      <c r="A396">
        <v>1286</v>
      </c>
      <c r="B396">
        <v>0</v>
      </c>
      <c r="C396">
        <v>3</v>
      </c>
      <c r="D396" t="s">
        <v>504</v>
      </c>
      <c r="E396" t="s">
        <v>885</v>
      </c>
      <c r="F396" t="str">
        <f t="shared" si="6"/>
        <v xml:space="preserve"> Mr. Anton Kink-Heilmann</v>
      </c>
      <c r="G396" t="s">
        <v>11</v>
      </c>
      <c r="H396">
        <v>29</v>
      </c>
      <c r="I396">
        <v>3</v>
      </c>
      <c r="J396">
        <v>1</v>
      </c>
      <c r="K396">
        <v>315153</v>
      </c>
      <c r="L396" s="1">
        <v>22.024999999999999</v>
      </c>
      <c r="N396" t="s">
        <v>14</v>
      </c>
    </row>
    <row r="397" spans="1:14" x14ac:dyDescent="0.25">
      <c r="A397">
        <v>1287</v>
      </c>
      <c r="B397">
        <v>1</v>
      </c>
      <c r="C397">
        <v>1</v>
      </c>
      <c r="D397" t="s">
        <v>290</v>
      </c>
      <c r="E397" t="s">
        <v>886</v>
      </c>
      <c r="F397" t="str">
        <f t="shared" si="6"/>
        <v xml:space="preserve"> Mrs. Lucien Philip (Mary Eloise Hughes) Smith</v>
      </c>
      <c r="G397" t="s">
        <v>13</v>
      </c>
      <c r="H397">
        <v>18</v>
      </c>
      <c r="I397">
        <v>1</v>
      </c>
      <c r="J397">
        <v>0</v>
      </c>
      <c r="K397">
        <v>13695</v>
      </c>
      <c r="L397" s="1">
        <v>60</v>
      </c>
      <c r="M397" t="s">
        <v>44</v>
      </c>
      <c r="N397" t="s">
        <v>14</v>
      </c>
    </row>
    <row r="398" spans="1:14" x14ac:dyDescent="0.25">
      <c r="A398">
        <v>1288</v>
      </c>
      <c r="B398">
        <v>0</v>
      </c>
      <c r="C398">
        <v>3</v>
      </c>
      <c r="D398" t="s">
        <v>887</v>
      </c>
      <c r="E398" t="s">
        <v>285</v>
      </c>
      <c r="F398" t="str">
        <f t="shared" si="6"/>
        <v xml:space="preserve"> Mr. Patrick Colbert</v>
      </c>
      <c r="G398" t="s">
        <v>11</v>
      </c>
      <c r="H398">
        <v>24</v>
      </c>
      <c r="I398">
        <v>0</v>
      </c>
      <c r="J398">
        <v>0</v>
      </c>
      <c r="K398">
        <v>371109</v>
      </c>
      <c r="L398" s="1">
        <v>7.25</v>
      </c>
      <c r="N398" t="s">
        <v>12</v>
      </c>
    </row>
    <row r="399" spans="1:14" x14ac:dyDescent="0.25">
      <c r="A399">
        <v>1289</v>
      </c>
      <c r="B399">
        <v>1</v>
      </c>
      <c r="C399">
        <v>1</v>
      </c>
      <c r="D399" t="s">
        <v>888</v>
      </c>
      <c r="E399" t="s">
        <v>889</v>
      </c>
      <c r="F399" t="str">
        <f t="shared" si="6"/>
        <v xml:space="preserve"> Mrs. Maxmillian (Margaretha Emerentia Stehli) Frolicher-Stehli</v>
      </c>
      <c r="G399" t="s">
        <v>13</v>
      </c>
      <c r="H399">
        <v>48</v>
      </c>
      <c r="I399">
        <v>1</v>
      </c>
      <c r="J399">
        <v>1</v>
      </c>
      <c r="K399">
        <v>13567</v>
      </c>
      <c r="L399" s="1">
        <v>79.2</v>
      </c>
      <c r="M399" t="s">
        <v>181</v>
      </c>
      <c r="N399" t="s">
        <v>15</v>
      </c>
    </row>
    <row r="400" spans="1:14" x14ac:dyDescent="0.25">
      <c r="A400">
        <v>1290</v>
      </c>
      <c r="B400">
        <v>0</v>
      </c>
      <c r="C400">
        <v>3</v>
      </c>
      <c r="D400" t="s">
        <v>890</v>
      </c>
      <c r="E400" t="s">
        <v>891</v>
      </c>
      <c r="F400" t="str">
        <f t="shared" si="6"/>
        <v xml:space="preserve"> Mr. Edvard A Larsson-Rondberg</v>
      </c>
      <c r="G400" t="s">
        <v>11</v>
      </c>
      <c r="H400">
        <v>22</v>
      </c>
      <c r="I400">
        <v>0</v>
      </c>
      <c r="J400">
        <v>0</v>
      </c>
      <c r="K400">
        <v>347065</v>
      </c>
      <c r="L400" s="1">
        <v>7.7750000000000004</v>
      </c>
      <c r="N400" t="s">
        <v>14</v>
      </c>
    </row>
    <row r="401" spans="1:14" x14ac:dyDescent="0.25">
      <c r="A401">
        <v>1291</v>
      </c>
      <c r="B401">
        <v>0</v>
      </c>
      <c r="C401">
        <v>3</v>
      </c>
      <c r="D401" t="s">
        <v>892</v>
      </c>
      <c r="E401" t="s">
        <v>306</v>
      </c>
      <c r="F401" t="str">
        <f t="shared" si="6"/>
        <v xml:space="preserve"> Mr. Thomas Henry Conlon</v>
      </c>
      <c r="G401" t="s">
        <v>11</v>
      </c>
      <c r="H401">
        <v>31</v>
      </c>
      <c r="I401">
        <v>0</v>
      </c>
      <c r="J401">
        <v>0</v>
      </c>
      <c r="K401">
        <v>21332</v>
      </c>
      <c r="L401" s="1">
        <v>7.7332999999999998</v>
      </c>
      <c r="N401" t="s">
        <v>12</v>
      </c>
    </row>
    <row r="402" spans="1:14" x14ac:dyDescent="0.25">
      <c r="A402">
        <v>1292</v>
      </c>
      <c r="B402">
        <v>1</v>
      </c>
      <c r="C402">
        <v>1</v>
      </c>
      <c r="D402" t="s">
        <v>893</v>
      </c>
      <c r="E402" t="s">
        <v>894</v>
      </c>
      <c r="F402" t="str">
        <f t="shared" si="6"/>
        <v xml:space="preserve"> Miss. Caroline Bonnell</v>
      </c>
      <c r="G402" t="s">
        <v>13</v>
      </c>
      <c r="H402">
        <v>30</v>
      </c>
      <c r="I402">
        <v>0</v>
      </c>
      <c r="J402">
        <v>0</v>
      </c>
      <c r="K402">
        <v>36928</v>
      </c>
      <c r="L402" s="1">
        <v>164.86670000000001</v>
      </c>
      <c r="M402" t="s">
        <v>182</v>
      </c>
      <c r="N402" t="s">
        <v>14</v>
      </c>
    </row>
    <row r="403" spans="1:14" x14ac:dyDescent="0.25">
      <c r="A403">
        <v>1293</v>
      </c>
      <c r="B403">
        <v>0</v>
      </c>
      <c r="C403">
        <v>2</v>
      </c>
      <c r="D403" t="s">
        <v>895</v>
      </c>
      <c r="E403" t="s">
        <v>697</v>
      </c>
      <c r="F403" t="str">
        <f t="shared" si="6"/>
        <v xml:space="preserve"> Mr. Harry Gale</v>
      </c>
      <c r="G403" t="s">
        <v>11</v>
      </c>
      <c r="H403">
        <v>38</v>
      </c>
      <c r="I403">
        <v>1</v>
      </c>
      <c r="J403">
        <v>0</v>
      </c>
      <c r="K403">
        <v>28664</v>
      </c>
      <c r="L403" s="1">
        <v>21</v>
      </c>
      <c r="N403" t="s">
        <v>14</v>
      </c>
    </row>
    <row r="404" spans="1:14" x14ac:dyDescent="0.25">
      <c r="A404">
        <v>1294</v>
      </c>
      <c r="B404">
        <v>1</v>
      </c>
      <c r="C404">
        <v>1</v>
      </c>
      <c r="D404" t="s">
        <v>844</v>
      </c>
      <c r="E404" t="s">
        <v>896</v>
      </c>
      <c r="F404" t="str">
        <f t="shared" si="6"/>
        <v xml:space="preserve"> Miss. Dorothy Winifred Gibson</v>
      </c>
      <c r="G404" t="s">
        <v>13</v>
      </c>
      <c r="H404">
        <v>22</v>
      </c>
      <c r="I404">
        <v>0</v>
      </c>
      <c r="J404">
        <v>1</v>
      </c>
      <c r="K404">
        <v>112378</v>
      </c>
      <c r="L404" s="1">
        <v>59.4</v>
      </c>
      <c r="N404" t="s">
        <v>15</v>
      </c>
    </row>
    <row r="405" spans="1:14" x14ac:dyDescent="0.25">
      <c r="A405">
        <v>1295</v>
      </c>
      <c r="B405">
        <v>0</v>
      </c>
      <c r="C405">
        <v>1</v>
      </c>
      <c r="D405" t="s">
        <v>897</v>
      </c>
      <c r="E405" t="s">
        <v>898</v>
      </c>
      <c r="F405" t="str">
        <f t="shared" si="6"/>
        <v xml:space="preserve"> Mr. Jose Pedro Carrau</v>
      </c>
      <c r="G405" t="s">
        <v>11</v>
      </c>
      <c r="H405">
        <v>17</v>
      </c>
      <c r="I405">
        <v>0</v>
      </c>
      <c r="J405">
        <v>0</v>
      </c>
      <c r="K405">
        <v>113059</v>
      </c>
      <c r="L405" s="1">
        <v>47.1</v>
      </c>
      <c r="N405" t="s">
        <v>14</v>
      </c>
    </row>
    <row r="406" spans="1:14" x14ac:dyDescent="0.25">
      <c r="A406">
        <v>1296</v>
      </c>
      <c r="B406">
        <v>0</v>
      </c>
      <c r="C406">
        <v>1</v>
      </c>
      <c r="D406" t="s">
        <v>899</v>
      </c>
      <c r="E406" t="s">
        <v>900</v>
      </c>
      <c r="F406" t="str">
        <f t="shared" si="6"/>
        <v xml:space="preserve"> Mr. Isaac Gerald Frauenthal</v>
      </c>
      <c r="G406" t="s">
        <v>11</v>
      </c>
      <c r="H406">
        <v>43</v>
      </c>
      <c r="I406">
        <v>1</v>
      </c>
      <c r="J406">
        <v>0</v>
      </c>
      <c r="K406">
        <v>17765</v>
      </c>
      <c r="L406" s="1">
        <v>27.720800000000001</v>
      </c>
      <c r="M406" t="s">
        <v>183</v>
      </c>
      <c r="N406" t="s">
        <v>15</v>
      </c>
    </row>
    <row r="407" spans="1:14" x14ac:dyDescent="0.25">
      <c r="A407">
        <v>1297</v>
      </c>
      <c r="B407">
        <v>0</v>
      </c>
      <c r="C407">
        <v>2</v>
      </c>
      <c r="D407" t="s">
        <v>901</v>
      </c>
      <c r="E407" t="s">
        <v>902</v>
      </c>
      <c r="F407" t="str">
        <f t="shared" si="6"/>
        <v xml:space="preserve"> Mr. Alfred (Baron von Drachstedt")" Nourney</v>
      </c>
      <c r="G407" t="s">
        <v>11</v>
      </c>
      <c r="H407">
        <v>20</v>
      </c>
      <c r="I407">
        <v>0</v>
      </c>
      <c r="J407">
        <v>0</v>
      </c>
      <c r="K407" t="s">
        <v>184</v>
      </c>
      <c r="L407" s="1">
        <v>13.862500000000001</v>
      </c>
      <c r="M407" t="s">
        <v>185</v>
      </c>
      <c r="N407" t="s">
        <v>15</v>
      </c>
    </row>
    <row r="408" spans="1:14" x14ac:dyDescent="0.25">
      <c r="A408">
        <v>1298</v>
      </c>
      <c r="B408">
        <v>0</v>
      </c>
      <c r="C408">
        <v>2</v>
      </c>
      <c r="D408" t="s">
        <v>698</v>
      </c>
      <c r="E408" t="s">
        <v>903</v>
      </c>
      <c r="F408" t="str">
        <f t="shared" si="6"/>
        <v xml:space="preserve"> Mr. William Jeffery Ware</v>
      </c>
      <c r="G408" t="s">
        <v>11</v>
      </c>
      <c r="H408">
        <v>23</v>
      </c>
      <c r="I408">
        <v>1</v>
      </c>
      <c r="J408">
        <v>0</v>
      </c>
      <c r="K408">
        <v>28666</v>
      </c>
      <c r="L408" s="1">
        <v>10.5</v>
      </c>
      <c r="N408" t="s">
        <v>14</v>
      </c>
    </row>
    <row r="409" spans="1:14" x14ac:dyDescent="0.25">
      <c r="A409">
        <v>1299</v>
      </c>
      <c r="B409">
        <v>0</v>
      </c>
      <c r="C409">
        <v>1</v>
      </c>
      <c r="D409" t="s">
        <v>597</v>
      </c>
      <c r="E409" t="s">
        <v>904</v>
      </c>
      <c r="F409" t="str">
        <f t="shared" si="6"/>
        <v xml:space="preserve"> Mr. George Dunton Widener</v>
      </c>
      <c r="G409" t="s">
        <v>11</v>
      </c>
      <c r="H409">
        <v>50</v>
      </c>
      <c r="I409">
        <v>1</v>
      </c>
      <c r="J409">
        <v>1</v>
      </c>
      <c r="K409">
        <v>113503</v>
      </c>
      <c r="L409" s="1">
        <v>211.5</v>
      </c>
      <c r="M409" t="s">
        <v>114</v>
      </c>
      <c r="N409" t="s">
        <v>15</v>
      </c>
    </row>
    <row r="410" spans="1:14" x14ac:dyDescent="0.25">
      <c r="A410">
        <v>1300</v>
      </c>
      <c r="B410">
        <v>1</v>
      </c>
      <c r="C410">
        <v>3</v>
      </c>
      <c r="D410" t="s">
        <v>905</v>
      </c>
      <c r="E410" t="s">
        <v>906</v>
      </c>
      <c r="F410" t="str">
        <f t="shared" si="6"/>
        <v xml:space="preserve"> Miss. Johanna Hannah"" Riordan</v>
      </c>
      <c r="G410" t="s">
        <v>13</v>
      </c>
      <c r="H410">
        <v>0</v>
      </c>
      <c r="I410">
        <v>0</v>
      </c>
      <c r="J410">
        <v>0</v>
      </c>
      <c r="K410">
        <v>334915</v>
      </c>
      <c r="L410" s="1">
        <v>7.7207999999999997</v>
      </c>
      <c r="N410" t="s">
        <v>12</v>
      </c>
    </row>
    <row r="411" spans="1:14" x14ac:dyDescent="0.25">
      <c r="A411">
        <v>1301</v>
      </c>
      <c r="B411">
        <v>1</v>
      </c>
      <c r="C411">
        <v>3</v>
      </c>
      <c r="D411" t="s">
        <v>493</v>
      </c>
      <c r="E411" t="s">
        <v>907</v>
      </c>
      <c r="F411" t="str">
        <f t="shared" si="6"/>
        <v xml:space="preserve"> Miss. Treasteall Peacock</v>
      </c>
      <c r="G411" t="s">
        <v>13</v>
      </c>
      <c r="H411">
        <v>3</v>
      </c>
      <c r="I411">
        <v>1</v>
      </c>
      <c r="J411">
        <v>1</v>
      </c>
      <c r="K411" t="s">
        <v>86</v>
      </c>
      <c r="L411" s="1">
        <v>13.775</v>
      </c>
      <c r="N411" t="s">
        <v>14</v>
      </c>
    </row>
    <row r="412" spans="1:14" x14ac:dyDescent="0.25">
      <c r="A412">
        <v>1302</v>
      </c>
      <c r="B412">
        <v>1</v>
      </c>
      <c r="C412">
        <v>3</v>
      </c>
      <c r="D412" t="s">
        <v>908</v>
      </c>
      <c r="E412" t="s">
        <v>909</v>
      </c>
      <c r="F412" t="str">
        <f t="shared" si="6"/>
        <v xml:space="preserve"> Miss. Hannah Naughton</v>
      </c>
      <c r="G412" t="s">
        <v>13</v>
      </c>
      <c r="H412">
        <v>0</v>
      </c>
      <c r="I412">
        <v>0</v>
      </c>
      <c r="J412">
        <v>0</v>
      </c>
      <c r="K412">
        <v>365237</v>
      </c>
      <c r="L412" s="1">
        <v>7.75</v>
      </c>
      <c r="N412" t="s">
        <v>12</v>
      </c>
    </row>
    <row r="413" spans="1:14" x14ac:dyDescent="0.25">
      <c r="A413">
        <v>1303</v>
      </c>
      <c r="B413">
        <v>1</v>
      </c>
      <c r="C413">
        <v>1</v>
      </c>
      <c r="D413" t="s">
        <v>910</v>
      </c>
      <c r="E413" t="s">
        <v>911</v>
      </c>
      <c r="F413" t="str">
        <f t="shared" si="6"/>
        <v xml:space="preserve"> Mrs. William Edward (Lillian E Thorpe) Minahan</v>
      </c>
      <c r="G413" t="s">
        <v>13</v>
      </c>
      <c r="H413">
        <v>37</v>
      </c>
      <c r="I413">
        <v>1</v>
      </c>
      <c r="J413">
        <v>0</v>
      </c>
      <c r="K413">
        <v>19928</v>
      </c>
      <c r="L413" s="1">
        <v>90</v>
      </c>
      <c r="M413" t="s">
        <v>35</v>
      </c>
      <c r="N413" t="s">
        <v>12</v>
      </c>
    </row>
    <row r="414" spans="1:14" x14ac:dyDescent="0.25">
      <c r="A414">
        <v>1304</v>
      </c>
      <c r="B414">
        <v>1</v>
      </c>
      <c r="C414">
        <v>3</v>
      </c>
      <c r="D414" t="s">
        <v>912</v>
      </c>
      <c r="E414" t="s">
        <v>913</v>
      </c>
      <c r="F414" t="str">
        <f t="shared" si="6"/>
        <v xml:space="preserve"> Miss. Jenny Lovisa Henriksson</v>
      </c>
      <c r="G414" t="s">
        <v>13</v>
      </c>
      <c r="H414">
        <v>28</v>
      </c>
      <c r="I414">
        <v>0</v>
      </c>
      <c r="J414">
        <v>0</v>
      </c>
      <c r="K414">
        <v>347086</v>
      </c>
      <c r="L414" s="1">
        <v>7.7750000000000004</v>
      </c>
      <c r="N414" t="s">
        <v>14</v>
      </c>
    </row>
    <row r="415" spans="1:14" x14ac:dyDescent="0.25">
      <c r="A415">
        <v>1305</v>
      </c>
      <c r="B415">
        <v>0</v>
      </c>
      <c r="C415">
        <v>3</v>
      </c>
      <c r="D415" t="s">
        <v>914</v>
      </c>
      <c r="E415" t="s">
        <v>915</v>
      </c>
      <c r="F415" t="str">
        <f t="shared" si="6"/>
        <v xml:space="preserve"> Mr. Woolf Spector</v>
      </c>
      <c r="G415" t="s">
        <v>11</v>
      </c>
      <c r="H415">
        <v>0</v>
      </c>
      <c r="I415">
        <v>0</v>
      </c>
      <c r="J415">
        <v>0</v>
      </c>
      <c r="K415" t="s">
        <v>186</v>
      </c>
      <c r="L415" s="1">
        <v>8.0500000000000007</v>
      </c>
      <c r="N415" t="s">
        <v>14</v>
      </c>
    </row>
    <row r="416" spans="1:14" x14ac:dyDescent="0.25">
      <c r="A416">
        <v>1306</v>
      </c>
      <c r="B416">
        <v>1</v>
      </c>
      <c r="C416">
        <v>1</v>
      </c>
      <c r="D416" t="s">
        <v>916</v>
      </c>
      <c r="E416" t="s">
        <v>917</v>
      </c>
      <c r="F416" t="str">
        <f t="shared" si="6"/>
        <v xml:space="preserve"> Dona. Fermina Oliva y Ocana</v>
      </c>
      <c r="G416" t="s">
        <v>13</v>
      </c>
      <c r="H416">
        <v>39</v>
      </c>
      <c r="I416">
        <v>0</v>
      </c>
      <c r="J416">
        <v>0</v>
      </c>
      <c r="K416" t="s">
        <v>187</v>
      </c>
      <c r="L416" s="1">
        <v>108.9</v>
      </c>
      <c r="M416" t="s">
        <v>188</v>
      </c>
      <c r="N416" t="s">
        <v>15</v>
      </c>
    </row>
    <row r="417" spans="1:14" x14ac:dyDescent="0.25">
      <c r="A417">
        <v>1307</v>
      </c>
      <c r="B417">
        <v>0</v>
      </c>
      <c r="C417">
        <v>3</v>
      </c>
      <c r="D417" t="s">
        <v>918</v>
      </c>
      <c r="E417" t="s">
        <v>919</v>
      </c>
      <c r="F417" t="str">
        <f t="shared" si="6"/>
        <v xml:space="preserve"> Mr. Simon Sivertsen Saether</v>
      </c>
      <c r="G417" t="s">
        <v>11</v>
      </c>
      <c r="H417">
        <v>38</v>
      </c>
      <c r="I417">
        <v>0</v>
      </c>
      <c r="J417">
        <v>0</v>
      </c>
      <c r="K417" t="s">
        <v>189</v>
      </c>
      <c r="L417" s="1">
        <v>7.25</v>
      </c>
      <c r="N417" t="s">
        <v>14</v>
      </c>
    </row>
    <row r="418" spans="1:14" x14ac:dyDescent="0.25">
      <c r="A418">
        <v>1308</v>
      </c>
      <c r="B418">
        <v>0</v>
      </c>
      <c r="C418">
        <v>3</v>
      </c>
      <c r="D418" t="s">
        <v>698</v>
      </c>
      <c r="E418" t="s">
        <v>920</v>
      </c>
      <c r="F418" t="str">
        <f t="shared" si="6"/>
        <v xml:space="preserve"> Mr. Frederick Ware</v>
      </c>
      <c r="G418" t="s">
        <v>11</v>
      </c>
      <c r="H418">
        <v>0</v>
      </c>
      <c r="I418">
        <v>0</v>
      </c>
      <c r="J418">
        <v>0</v>
      </c>
      <c r="K418">
        <v>359309</v>
      </c>
      <c r="L418" s="1">
        <v>8.0500000000000007</v>
      </c>
      <c r="N418" t="s">
        <v>14</v>
      </c>
    </row>
    <row r="419" spans="1:14" x14ac:dyDescent="0.25">
      <c r="A419">
        <v>1309</v>
      </c>
      <c r="B419">
        <v>0</v>
      </c>
      <c r="C419">
        <v>3</v>
      </c>
      <c r="D419" t="s">
        <v>921</v>
      </c>
      <c r="E419" t="s">
        <v>922</v>
      </c>
      <c r="F419" t="str">
        <f t="shared" si="6"/>
        <v xml:space="preserve"> Master. Michael J Peter</v>
      </c>
      <c r="G419" t="s">
        <v>11</v>
      </c>
      <c r="H419">
        <v>0</v>
      </c>
      <c r="I419">
        <v>1</v>
      </c>
      <c r="J419">
        <v>1</v>
      </c>
      <c r="K419">
        <v>2668</v>
      </c>
      <c r="L419" s="1">
        <v>22.3583</v>
      </c>
      <c r="N419"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19"/>
  <sheetViews>
    <sheetView workbookViewId="0">
      <selection activeCell="B2" sqref="B2"/>
    </sheetView>
  </sheetViews>
  <sheetFormatPr defaultRowHeight="15" x14ac:dyDescent="0.25"/>
  <cols>
    <col min="1" max="1" width="13.85546875" customWidth="1"/>
    <col min="2" max="2" width="10.85546875" customWidth="1"/>
    <col min="3" max="3" width="8.42578125" customWidth="1"/>
    <col min="4" max="4" width="61.28515625" bestFit="1" customWidth="1"/>
    <col min="5" max="6" width="61.28515625" customWidth="1"/>
    <col min="8" max="8" width="6.5703125" customWidth="1"/>
    <col min="9" max="9" width="12.7109375" bestFit="1" customWidth="1"/>
    <col min="10" max="11" width="8.140625" bestFit="1" customWidth="1"/>
    <col min="12" max="12" width="9" bestFit="1" customWidth="1"/>
    <col min="13" max="13" width="15" bestFit="1" customWidth="1"/>
    <col min="14" max="14" width="12" customWidth="1"/>
  </cols>
  <sheetData>
    <row r="1" spans="1:15" x14ac:dyDescent="0.25">
      <c r="A1" t="s">
        <v>0</v>
      </c>
      <c r="B1" t="s">
        <v>1</v>
      </c>
      <c r="C1" t="s">
        <v>2</v>
      </c>
      <c r="D1" t="s">
        <v>925</v>
      </c>
      <c r="E1" t="s">
        <v>924</v>
      </c>
      <c r="F1" t="s">
        <v>923</v>
      </c>
      <c r="G1" t="s">
        <v>3</v>
      </c>
      <c r="H1" t="s">
        <v>4</v>
      </c>
      <c r="I1" t="s">
        <v>926</v>
      </c>
      <c r="J1" t="s">
        <v>5</v>
      </c>
      <c r="K1" t="s">
        <v>6</v>
      </c>
      <c r="L1" t="s">
        <v>7</v>
      </c>
      <c r="M1" t="s">
        <v>8</v>
      </c>
      <c r="N1" t="s">
        <v>9</v>
      </c>
      <c r="O1" t="s">
        <v>10</v>
      </c>
    </row>
    <row r="2" spans="1:15" x14ac:dyDescent="0.25">
      <c r="A2">
        <v>892</v>
      </c>
      <c r="B2">
        <v>0</v>
      </c>
      <c r="C2">
        <v>3</v>
      </c>
      <c r="D2" t="s">
        <v>190</v>
      </c>
      <c r="E2" t="s">
        <v>191</v>
      </c>
      <c r="F2" t="str">
        <f>CONCATENATE(E2," ",D2)</f>
        <v xml:space="preserve"> Mr. James Kelly</v>
      </c>
      <c r="G2" t="s">
        <v>11</v>
      </c>
      <c r="H2">
        <v>34</v>
      </c>
      <c r="I2" t="str">
        <f>IF(Tita[[#This Row],[Age]]&lt;=19,"Teenager",IF(Tita[[#This Row],[Age]]&lt;=39,"Youth",IF(Tita[[#This Row],[Age]]&lt;=59,"Adult",IF(Tita[[#This Row],[Age]]&gt;=60,"Elders"))))</f>
        <v>Youth</v>
      </c>
      <c r="J2">
        <v>0</v>
      </c>
      <c r="K2">
        <v>0</v>
      </c>
      <c r="L2">
        <v>330911</v>
      </c>
      <c r="M2" s="1">
        <v>7.8292000000000002</v>
      </c>
      <c r="O2" t="s">
        <v>12</v>
      </c>
    </row>
    <row r="3" spans="1:15" x14ac:dyDescent="0.25">
      <c r="A3">
        <v>893</v>
      </c>
      <c r="B3">
        <v>1</v>
      </c>
      <c r="C3">
        <v>3</v>
      </c>
      <c r="D3" t="s">
        <v>192</v>
      </c>
      <c r="E3" t="s">
        <v>193</v>
      </c>
      <c r="F3" t="str">
        <f t="shared" ref="F3:F66" si="0">CONCATENATE(E3," ",D3)</f>
        <v xml:space="preserve"> Mrs. James (Ellen Needs) Wilkes</v>
      </c>
      <c r="G3" t="s">
        <v>13</v>
      </c>
      <c r="H3">
        <v>47</v>
      </c>
      <c r="I3" t="str">
        <f>IF(Tita[[#This Row],[Age]]&lt;=19,"Teenager",IF(Tita[[#This Row],[Age]]&lt;=39,"Youth",IF(Tita[[#This Row],[Age]]&lt;=59,"Adult",IF(Tita[[#This Row],[Age]]&gt;=60,"Elders"))))</f>
        <v>Adult</v>
      </c>
      <c r="J3">
        <v>1</v>
      </c>
      <c r="K3">
        <v>0</v>
      </c>
      <c r="L3">
        <v>363272</v>
      </c>
      <c r="M3" s="1">
        <v>7</v>
      </c>
      <c r="O3" t="s">
        <v>14</v>
      </c>
    </row>
    <row r="4" spans="1:15" x14ac:dyDescent="0.25">
      <c r="A4">
        <v>894</v>
      </c>
      <c r="B4">
        <v>0</v>
      </c>
      <c r="C4">
        <v>2</v>
      </c>
      <c r="D4" t="s">
        <v>194</v>
      </c>
      <c r="E4" t="s">
        <v>195</v>
      </c>
      <c r="F4" t="str">
        <f t="shared" si="0"/>
        <v xml:space="preserve"> Mr. Thomas Francis Myles</v>
      </c>
      <c r="G4" t="s">
        <v>11</v>
      </c>
      <c r="H4">
        <v>62</v>
      </c>
      <c r="I4" t="str">
        <f>IF(Tita[[#This Row],[Age]]&lt;=19,"Teenager",IF(Tita[[#This Row],[Age]]&lt;=39,"Youth",IF(Tita[[#This Row],[Age]]&lt;=59,"Adult",IF(Tita[[#This Row],[Age]]&gt;=60,"Elders"))))</f>
        <v>Elders</v>
      </c>
      <c r="J4">
        <v>0</v>
      </c>
      <c r="K4">
        <v>0</v>
      </c>
      <c r="L4">
        <v>240276</v>
      </c>
      <c r="M4" s="1">
        <v>9.6875</v>
      </c>
      <c r="O4" t="s">
        <v>12</v>
      </c>
    </row>
    <row r="5" spans="1:15" x14ac:dyDescent="0.25">
      <c r="A5">
        <v>895</v>
      </c>
      <c r="B5">
        <v>0</v>
      </c>
      <c r="C5">
        <v>3</v>
      </c>
      <c r="D5" t="s">
        <v>196</v>
      </c>
      <c r="E5" t="s">
        <v>197</v>
      </c>
      <c r="F5" t="str">
        <f t="shared" si="0"/>
        <v xml:space="preserve"> Mr. Albert Wirz</v>
      </c>
      <c r="G5" t="s">
        <v>11</v>
      </c>
      <c r="H5">
        <v>27</v>
      </c>
      <c r="I5" t="str">
        <f>IF(Tita[[#This Row],[Age]]&lt;=19,"Teenager",IF(Tita[[#This Row],[Age]]&lt;=39,"Youth",IF(Tita[[#This Row],[Age]]&lt;=59,"Adult",IF(Tita[[#This Row],[Age]]&gt;=60,"Elders"))))</f>
        <v>Youth</v>
      </c>
      <c r="J5">
        <v>0</v>
      </c>
      <c r="K5">
        <v>0</v>
      </c>
      <c r="L5">
        <v>315154</v>
      </c>
      <c r="M5" s="1">
        <v>8.6624999999999996</v>
      </c>
      <c r="O5" t="s">
        <v>14</v>
      </c>
    </row>
    <row r="6" spans="1:15" x14ac:dyDescent="0.25">
      <c r="A6">
        <v>896</v>
      </c>
      <c r="B6">
        <v>1</v>
      </c>
      <c r="C6">
        <v>3</v>
      </c>
      <c r="D6" t="s">
        <v>198</v>
      </c>
      <c r="E6" t="s">
        <v>199</v>
      </c>
      <c r="F6" t="str">
        <f t="shared" si="0"/>
        <v xml:space="preserve"> Mrs. Alexander (Helga E Lindqvist) Hirvonen</v>
      </c>
      <c r="G6" t="s">
        <v>13</v>
      </c>
      <c r="H6">
        <v>22</v>
      </c>
      <c r="I6" t="str">
        <f>IF(Tita[[#This Row],[Age]]&lt;=19,"Teenager",IF(Tita[[#This Row],[Age]]&lt;=39,"Youth",IF(Tita[[#This Row],[Age]]&lt;=59,"Adult",IF(Tita[[#This Row],[Age]]&gt;=60,"Elders"))))</f>
        <v>Youth</v>
      </c>
      <c r="J6">
        <v>1</v>
      </c>
      <c r="K6">
        <v>1</v>
      </c>
      <c r="L6">
        <v>3101298</v>
      </c>
      <c r="M6" s="1">
        <v>12.2875</v>
      </c>
      <c r="O6" t="s">
        <v>14</v>
      </c>
    </row>
    <row r="7" spans="1:15" x14ac:dyDescent="0.25">
      <c r="A7">
        <v>897</v>
      </c>
      <c r="B7">
        <v>0</v>
      </c>
      <c r="C7">
        <v>3</v>
      </c>
      <c r="D7" t="s">
        <v>200</v>
      </c>
      <c r="E7" t="s">
        <v>201</v>
      </c>
      <c r="F7" t="str">
        <f t="shared" si="0"/>
        <v xml:space="preserve"> Mr. Johan Cervin Svensson</v>
      </c>
      <c r="G7" t="s">
        <v>11</v>
      </c>
      <c r="H7">
        <v>14</v>
      </c>
      <c r="I7" t="str">
        <f>IF(Tita[[#This Row],[Age]]&lt;=19,"Teenager",IF(Tita[[#This Row],[Age]]&lt;=39,"Youth",IF(Tita[[#This Row],[Age]]&lt;=59,"Adult",IF(Tita[[#This Row],[Age]]&gt;=60,"Elders"))))</f>
        <v>Teenager</v>
      </c>
      <c r="J7">
        <v>0</v>
      </c>
      <c r="K7">
        <v>0</v>
      </c>
      <c r="L7">
        <v>7538</v>
      </c>
      <c r="M7" s="1">
        <v>9.2249999999999996</v>
      </c>
      <c r="O7" t="s">
        <v>14</v>
      </c>
    </row>
    <row r="8" spans="1:15" x14ac:dyDescent="0.25">
      <c r="A8">
        <v>898</v>
      </c>
      <c r="B8">
        <v>1</v>
      </c>
      <c r="C8">
        <v>3</v>
      </c>
      <c r="D8" t="s">
        <v>202</v>
      </c>
      <c r="E8" t="s">
        <v>203</v>
      </c>
      <c r="F8" t="str">
        <f t="shared" si="0"/>
        <v xml:space="preserve"> Miss. Kate Connolly</v>
      </c>
      <c r="G8" t="s">
        <v>13</v>
      </c>
      <c r="H8">
        <v>30</v>
      </c>
      <c r="I8" t="str">
        <f>IF(Tita[[#This Row],[Age]]&lt;=19,"Teenager",IF(Tita[[#This Row],[Age]]&lt;=39,"Youth",IF(Tita[[#This Row],[Age]]&lt;=59,"Adult",IF(Tita[[#This Row],[Age]]&gt;=60,"Elders"))))</f>
        <v>Youth</v>
      </c>
      <c r="J8">
        <v>0</v>
      </c>
      <c r="K8">
        <v>0</v>
      </c>
      <c r="L8">
        <v>330972</v>
      </c>
      <c r="M8" s="1">
        <v>7.6292</v>
      </c>
      <c r="O8" t="s">
        <v>12</v>
      </c>
    </row>
    <row r="9" spans="1:15" x14ac:dyDescent="0.25">
      <c r="A9">
        <v>899</v>
      </c>
      <c r="B9">
        <v>0</v>
      </c>
      <c r="C9">
        <v>2</v>
      </c>
      <c r="D9" t="s">
        <v>204</v>
      </c>
      <c r="E9" t="s">
        <v>205</v>
      </c>
      <c r="F9" t="str">
        <f t="shared" si="0"/>
        <v xml:space="preserve"> Mr. Albert Francis Caldwell</v>
      </c>
      <c r="G9" t="s">
        <v>11</v>
      </c>
      <c r="H9">
        <v>26</v>
      </c>
      <c r="I9" t="str">
        <f>IF(Tita[[#This Row],[Age]]&lt;=19,"Teenager",IF(Tita[[#This Row],[Age]]&lt;=39,"Youth",IF(Tita[[#This Row],[Age]]&lt;=59,"Adult",IF(Tita[[#This Row],[Age]]&gt;=60,"Elders"))))</f>
        <v>Youth</v>
      </c>
      <c r="J9">
        <v>1</v>
      </c>
      <c r="K9">
        <v>1</v>
      </c>
      <c r="L9">
        <v>248738</v>
      </c>
      <c r="M9" s="1">
        <v>29</v>
      </c>
      <c r="O9" t="s">
        <v>14</v>
      </c>
    </row>
    <row r="10" spans="1:15" x14ac:dyDescent="0.25">
      <c r="A10">
        <v>900</v>
      </c>
      <c r="B10">
        <v>1</v>
      </c>
      <c r="C10">
        <v>3</v>
      </c>
      <c r="D10" t="s">
        <v>206</v>
      </c>
      <c r="E10" t="s">
        <v>207</v>
      </c>
      <c r="F10" t="str">
        <f t="shared" si="0"/>
        <v xml:space="preserve"> Mrs. Joseph (Sophie Halaut Easu) Abrahim</v>
      </c>
      <c r="G10" t="s">
        <v>13</v>
      </c>
      <c r="H10">
        <v>18</v>
      </c>
      <c r="I10" t="str">
        <f>IF(Tita[[#This Row],[Age]]&lt;=19,"Teenager",IF(Tita[[#This Row],[Age]]&lt;=39,"Youth",IF(Tita[[#This Row],[Age]]&lt;=59,"Adult",IF(Tita[[#This Row],[Age]]&gt;=60,"Elders"))))</f>
        <v>Teenager</v>
      </c>
      <c r="J10">
        <v>0</v>
      </c>
      <c r="K10">
        <v>0</v>
      </c>
      <c r="L10">
        <v>2657</v>
      </c>
      <c r="M10" s="1">
        <v>7.2291999999999996</v>
      </c>
      <c r="O10" t="s">
        <v>15</v>
      </c>
    </row>
    <row r="11" spans="1:15" x14ac:dyDescent="0.25">
      <c r="A11">
        <v>901</v>
      </c>
      <c r="B11">
        <v>0</v>
      </c>
      <c r="C11">
        <v>3</v>
      </c>
      <c r="D11" t="s">
        <v>208</v>
      </c>
      <c r="E11" t="s">
        <v>209</v>
      </c>
      <c r="F11" t="str">
        <f t="shared" si="0"/>
        <v xml:space="preserve"> Mr. John Samuel Davies</v>
      </c>
      <c r="G11" t="s">
        <v>11</v>
      </c>
      <c r="H11">
        <v>21</v>
      </c>
      <c r="I11" t="str">
        <f>IF(Tita[[#This Row],[Age]]&lt;=19,"Teenager",IF(Tita[[#This Row],[Age]]&lt;=39,"Youth",IF(Tita[[#This Row],[Age]]&lt;=59,"Adult",IF(Tita[[#This Row],[Age]]&gt;=60,"Elders"))))</f>
        <v>Youth</v>
      </c>
      <c r="J11">
        <v>2</v>
      </c>
      <c r="K11">
        <v>0</v>
      </c>
      <c r="L11" t="s">
        <v>16</v>
      </c>
      <c r="M11" s="1">
        <v>24.15</v>
      </c>
      <c r="O11" t="s">
        <v>14</v>
      </c>
    </row>
    <row r="12" spans="1:15" x14ac:dyDescent="0.25">
      <c r="A12">
        <v>902</v>
      </c>
      <c r="B12">
        <v>0</v>
      </c>
      <c r="C12">
        <v>3</v>
      </c>
      <c r="D12" t="s">
        <v>210</v>
      </c>
      <c r="E12" t="s">
        <v>211</v>
      </c>
      <c r="F12" t="str">
        <f t="shared" si="0"/>
        <v xml:space="preserve"> Mr. Ylio Ilieff</v>
      </c>
      <c r="G12" t="s">
        <v>11</v>
      </c>
      <c r="H12">
        <v>0</v>
      </c>
      <c r="I12" t="str">
        <f>IF(Tita[[#This Row],[Age]]&lt;=19,"Teenager",IF(Tita[[#This Row],[Age]]&lt;=39,"Youth",IF(Tita[[#This Row],[Age]]&lt;=59,"Adult",IF(Tita[[#This Row],[Age]]&gt;=60,"Elders"))))</f>
        <v>Teenager</v>
      </c>
      <c r="J12">
        <v>0</v>
      </c>
      <c r="K12">
        <v>0</v>
      </c>
      <c r="L12">
        <v>349220</v>
      </c>
      <c r="M12" s="1">
        <v>7.8958000000000004</v>
      </c>
      <c r="O12" t="s">
        <v>14</v>
      </c>
    </row>
    <row r="13" spans="1:15" x14ac:dyDescent="0.25">
      <c r="A13">
        <v>903</v>
      </c>
      <c r="B13">
        <v>0</v>
      </c>
      <c r="C13">
        <v>1</v>
      </c>
      <c r="D13" t="s">
        <v>212</v>
      </c>
      <c r="E13" t="s">
        <v>213</v>
      </c>
      <c r="F13" t="str">
        <f t="shared" si="0"/>
        <v xml:space="preserve"> Mr. Charles Cresson Jones</v>
      </c>
      <c r="G13" t="s">
        <v>11</v>
      </c>
      <c r="H13">
        <v>46</v>
      </c>
      <c r="I13" t="str">
        <f>IF(Tita[[#This Row],[Age]]&lt;=19,"Teenager",IF(Tita[[#This Row],[Age]]&lt;=39,"Youth",IF(Tita[[#This Row],[Age]]&lt;=59,"Adult",IF(Tita[[#This Row],[Age]]&gt;=60,"Elders"))))</f>
        <v>Adult</v>
      </c>
      <c r="J13">
        <v>0</v>
      </c>
      <c r="K13">
        <v>0</v>
      </c>
      <c r="L13">
        <v>694</v>
      </c>
      <c r="M13" s="1">
        <v>26</v>
      </c>
      <c r="O13" t="s">
        <v>14</v>
      </c>
    </row>
    <row r="14" spans="1:15" x14ac:dyDescent="0.25">
      <c r="A14">
        <v>904</v>
      </c>
      <c r="B14">
        <v>1</v>
      </c>
      <c r="C14">
        <v>1</v>
      </c>
      <c r="D14" t="s">
        <v>214</v>
      </c>
      <c r="E14" t="s">
        <v>215</v>
      </c>
      <c r="F14" t="str">
        <f t="shared" si="0"/>
        <v xml:space="preserve"> Mrs. John Pillsbury (Nelle Stevenson) Snyder</v>
      </c>
      <c r="G14" t="s">
        <v>13</v>
      </c>
      <c r="H14">
        <v>23</v>
      </c>
      <c r="I14" t="str">
        <f>IF(Tita[[#This Row],[Age]]&lt;=19,"Teenager",IF(Tita[[#This Row],[Age]]&lt;=39,"Youth",IF(Tita[[#This Row],[Age]]&lt;=59,"Adult",IF(Tita[[#This Row],[Age]]&gt;=60,"Elders"))))</f>
        <v>Youth</v>
      </c>
      <c r="J14">
        <v>1</v>
      </c>
      <c r="K14">
        <v>0</v>
      </c>
      <c r="L14">
        <v>21228</v>
      </c>
      <c r="M14" s="1">
        <v>82.2667</v>
      </c>
      <c r="N14" t="s">
        <v>17</v>
      </c>
      <c r="O14" t="s">
        <v>14</v>
      </c>
    </row>
    <row r="15" spans="1:15" x14ac:dyDescent="0.25">
      <c r="A15">
        <v>905</v>
      </c>
      <c r="B15">
        <v>0</v>
      </c>
      <c r="C15">
        <v>2</v>
      </c>
      <c r="D15" t="s">
        <v>216</v>
      </c>
      <c r="E15" t="s">
        <v>217</v>
      </c>
      <c r="F15" t="str">
        <f t="shared" si="0"/>
        <v xml:space="preserve"> Mr. Benjamin Howard</v>
      </c>
      <c r="G15" t="s">
        <v>11</v>
      </c>
      <c r="H15">
        <v>63</v>
      </c>
      <c r="I15" t="str">
        <f>IF(Tita[[#This Row],[Age]]&lt;=19,"Teenager",IF(Tita[[#This Row],[Age]]&lt;=39,"Youth",IF(Tita[[#This Row],[Age]]&lt;=59,"Adult",IF(Tita[[#This Row],[Age]]&gt;=60,"Elders"))))</f>
        <v>Elders</v>
      </c>
      <c r="J15">
        <v>1</v>
      </c>
      <c r="K15">
        <v>0</v>
      </c>
      <c r="L15">
        <v>24065</v>
      </c>
      <c r="M15" s="1">
        <v>26</v>
      </c>
      <c r="O15" t="s">
        <v>14</v>
      </c>
    </row>
    <row r="16" spans="1:15" x14ac:dyDescent="0.25">
      <c r="A16">
        <v>906</v>
      </c>
      <c r="B16">
        <v>1</v>
      </c>
      <c r="C16">
        <v>1</v>
      </c>
      <c r="D16" t="s">
        <v>218</v>
      </c>
      <c r="E16" t="s">
        <v>219</v>
      </c>
      <c r="F16" t="str">
        <f t="shared" si="0"/>
        <v xml:space="preserve"> Mrs. Herbert Fuller (Carrie Constance Toogood) Chaffee</v>
      </c>
      <c r="G16" t="s">
        <v>13</v>
      </c>
      <c r="H16">
        <v>47</v>
      </c>
      <c r="I16" t="str">
        <f>IF(Tita[[#This Row],[Age]]&lt;=19,"Teenager",IF(Tita[[#This Row],[Age]]&lt;=39,"Youth",IF(Tita[[#This Row],[Age]]&lt;=59,"Adult",IF(Tita[[#This Row],[Age]]&gt;=60,"Elders"))))</f>
        <v>Adult</v>
      </c>
      <c r="J16">
        <v>1</v>
      </c>
      <c r="K16">
        <v>0</v>
      </c>
      <c r="L16" t="s">
        <v>18</v>
      </c>
      <c r="M16" s="1">
        <v>61.174999999999997</v>
      </c>
      <c r="N16" t="s">
        <v>19</v>
      </c>
      <c r="O16" t="s">
        <v>14</v>
      </c>
    </row>
    <row r="17" spans="1:15" x14ac:dyDescent="0.25">
      <c r="A17">
        <v>907</v>
      </c>
      <c r="B17">
        <v>1</v>
      </c>
      <c r="C17">
        <v>2</v>
      </c>
      <c r="D17" t="s">
        <v>220</v>
      </c>
      <c r="E17" t="s">
        <v>221</v>
      </c>
      <c r="F17" t="str">
        <f t="shared" si="0"/>
        <v xml:space="preserve"> Mrs. Sebastiano (Argenia Genovesi) del Carlo</v>
      </c>
      <c r="G17" t="s">
        <v>13</v>
      </c>
      <c r="H17">
        <v>24</v>
      </c>
      <c r="I17" t="str">
        <f>IF(Tita[[#This Row],[Age]]&lt;=19,"Teenager",IF(Tita[[#This Row],[Age]]&lt;=39,"Youth",IF(Tita[[#This Row],[Age]]&lt;=59,"Adult",IF(Tita[[#This Row],[Age]]&gt;=60,"Elders"))))</f>
        <v>Youth</v>
      </c>
      <c r="J17">
        <v>1</v>
      </c>
      <c r="K17">
        <v>0</v>
      </c>
      <c r="L17" t="s">
        <v>20</v>
      </c>
      <c r="M17" s="1">
        <v>27.720800000000001</v>
      </c>
      <c r="O17" t="s">
        <v>15</v>
      </c>
    </row>
    <row r="18" spans="1:15" x14ac:dyDescent="0.25">
      <c r="A18">
        <v>908</v>
      </c>
      <c r="B18">
        <v>0</v>
      </c>
      <c r="C18">
        <v>2</v>
      </c>
      <c r="D18" t="s">
        <v>222</v>
      </c>
      <c r="E18" t="s">
        <v>223</v>
      </c>
      <c r="F18" t="str">
        <f t="shared" si="0"/>
        <v xml:space="preserve"> Mr. Daniel Keane</v>
      </c>
      <c r="G18" t="s">
        <v>11</v>
      </c>
      <c r="H18">
        <v>35</v>
      </c>
      <c r="I18" t="str">
        <f>IF(Tita[[#This Row],[Age]]&lt;=19,"Teenager",IF(Tita[[#This Row],[Age]]&lt;=39,"Youth",IF(Tita[[#This Row],[Age]]&lt;=59,"Adult",IF(Tita[[#This Row],[Age]]&gt;=60,"Elders"))))</f>
        <v>Youth</v>
      </c>
      <c r="J18">
        <v>0</v>
      </c>
      <c r="K18">
        <v>0</v>
      </c>
      <c r="L18">
        <v>233734</v>
      </c>
      <c r="M18" s="1">
        <v>12.35</v>
      </c>
      <c r="O18" t="s">
        <v>12</v>
      </c>
    </row>
    <row r="19" spans="1:15" x14ac:dyDescent="0.25">
      <c r="A19">
        <v>909</v>
      </c>
      <c r="B19">
        <v>0</v>
      </c>
      <c r="C19">
        <v>3</v>
      </c>
      <c r="D19" t="s">
        <v>224</v>
      </c>
      <c r="E19" t="s">
        <v>225</v>
      </c>
      <c r="F19" t="str">
        <f t="shared" si="0"/>
        <v xml:space="preserve"> Mr. Gerios Assaf</v>
      </c>
      <c r="G19" t="s">
        <v>11</v>
      </c>
      <c r="H19">
        <v>21</v>
      </c>
      <c r="I19" t="str">
        <f>IF(Tita[[#This Row],[Age]]&lt;=19,"Teenager",IF(Tita[[#This Row],[Age]]&lt;=39,"Youth",IF(Tita[[#This Row],[Age]]&lt;=59,"Adult",IF(Tita[[#This Row],[Age]]&gt;=60,"Elders"))))</f>
        <v>Youth</v>
      </c>
      <c r="J19">
        <v>0</v>
      </c>
      <c r="K19">
        <v>0</v>
      </c>
      <c r="L19">
        <v>2692</v>
      </c>
      <c r="M19" s="1">
        <v>7.2249999999999996</v>
      </c>
      <c r="O19" t="s">
        <v>15</v>
      </c>
    </row>
    <row r="20" spans="1:15" x14ac:dyDescent="0.25">
      <c r="A20">
        <v>910</v>
      </c>
      <c r="B20">
        <v>1</v>
      </c>
      <c r="C20">
        <v>3</v>
      </c>
      <c r="D20" t="s">
        <v>226</v>
      </c>
      <c r="E20" t="s">
        <v>227</v>
      </c>
      <c r="F20" t="str">
        <f t="shared" si="0"/>
        <v xml:space="preserve"> Miss. Ida Livija Ilmakangas</v>
      </c>
      <c r="G20" t="s">
        <v>13</v>
      </c>
      <c r="H20">
        <v>27</v>
      </c>
      <c r="I20" t="str">
        <f>IF(Tita[[#This Row],[Age]]&lt;=19,"Teenager",IF(Tita[[#This Row],[Age]]&lt;=39,"Youth",IF(Tita[[#This Row],[Age]]&lt;=59,"Adult",IF(Tita[[#This Row],[Age]]&gt;=60,"Elders"))))</f>
        <v>Youth</v>
      </c>
      <c r="J20">
        <v>1</v>
      </c>
      <c r="K20">
        <v>0</v>
      </c>
      <c r="L20" t="s">
        <v>21</v>
      </c>
      <c r="M20" s="1">
        <v>7.9249999999999998</v>
      </c>
      <c r="O20" t="s">
        <v>14</v>
      </c>
    </row>
    <row r="21" spans="1:15" x14ac:dyDescent="0.25">
      <c r="A21">
        <v>911</v>
      </c>
      <c r="B21">
        <v>1</v>
      </c>
      <c r="C21">
        <v>3</v>
      </c>
      <c r="D21" t="s">
        <v>228</v>
      </c>
      <c r="E21" t="s">
        <v>229</v>
      </c>
      <c r="F21" t="str">
        <f t="shared" si="0"/>
        <v xml:space="preserve"> Mrs. Mariana (Miriam")" Assaf Khalil</v>
      </c>
      <c r="G21" t="s">
        <v>13</v>
      </c>
      <c r="H21">
        <v>45</v>
      </c>
      <c r="I21" t="str">
        <f>IF(Tita[[#This Row],[Age]]&lt;=19,"Teenager",IF(Tita[[#This Row],[Age]]&lt;=39,"Youth",IF(Tita[[#This Row],[Age]]&lt;=59,"Adult",IF(Tita[[#This Row],[Age]]&gt;=60,"Elders"))))</f>
        <v>Adult</v>
      </c>
      <c r="J21">
        <v>0</v>
      </c>
      <c r="K21">
        <v>0</v>
      </c>
      <c r="L21">
        <v>2696</v>
      </c>
      <c r="M21" s="1">
        <v>7.2249999999999996</v>
      </c>
      <c r="O21" t="s">
        <v>15</v>
      </c>
    </row>
    <row r="22" spans="1:15" x14ac:dyDescent="0.25">
      <c r="A22">
        <v>912</v>
      </c>
      <c r="B22">
        <v>0</v>
      </c>
      <c r="C22">
        <v>1</v>
      </c>
      <c r="D22" t="s">
        <v>230</v>
      </c>
      <c r="E22" t="s">
        <v>231</v>
      </c>
      <c r="F22" t="str">
        <f t="shared" si="0"/>
        <v xml:space="preserve"> Mr. Martin Rothschild</v>
      </c>
      <c r="G22" t="s">
        <v>11</v>
      </c>
      <c r="H22">
        <v>55</v>
      </c>
      <c r="I22" t="str">
        <f>IF(Tita[[#This Row],[Age]]&lt;=19,"Teenager",IF(Tita[[#This Row],[Age]]&lt;=39,"Youth",IF(Tita[[#This Row],[Age]]&lt;=59,"Adult",IF(Tita[[#This Row],[Age]]&gt;=60,"Elders"))))</f>
        <v>Adult</v>
      </c>
      <c r="J22">
        <v>1</v>
      </c>
      <c r="K22">
        <v>0</v>
      </c>
      <c r="L22" t="s">
        <v>22</v>
      </c>
      <c r="M22" s="1">
        <v>59.4</v>
      </c>
      <c r="O22" t="s">
        <v>15</v>
      </c>
    </row>
    <row r="23" spans="1:15" x14ac:dyDescent="0.25">
      <c r="A23">
        <v>913</v>
      </c>
      <c r="B23">
        <v>0</v>
      </c>
      <c r="C23">
        <v>3</v>
      </c>
      <c r="D23" t="s">
        <v>232</v>
      </c>
      <c r="E23" t="s">
        <v>233</v>
      </c>
      <c r="F23" t="str">
        <f t="shared" si="0"/>
        <v xml:space="preserve"> Master. Artur Karl Olsen</v>
      </c>
      <c r="G23" t="s">
        <v>11</v>
      </c>
      <c r="H23">
        <v>9</v>
      </c>
      <c r="I23" t="str">
        <f>IF(Tita[[#This Row],[Age]]&lt;=19,"Teenager",IF(Tita[[#This Row],[Age]]&lt;=39,"Youth",IF(Tita[[#This Row],[Age]]&lt;=59,"Adult",IF(Tita[[#This Row],[Age]]&gt;=60,"Elders"))))</f>
        <v>Teenager</v>
      </c>
      <c r="J23">
        <v>0</v>
      </c>
      <c r="K23">
        <v>1</v>
      </c>
      <c r="L23" t="s">
        <v>23</v>
      </c>
      <c r="M23" s="1">
        <v>3.1707999999999998</v>
      </c>
      <c r="O23" t="s">
        <v>14</v>
      </c>
    </row>
    <row r="24" spans="1:15" x14ac:dyDescent="0.25">
      <c r="A24">
        <v>914</v>
      </c>
      <c r="B24">
        <v>1</v>
      </c>
      <c r="C24">
        <v>1</v>
      </c>
      <c r="D24" t="s">
        <v>234</v>
      </c>
      <c r="E24" t="s">
        <v>235</v>
      </c>
      <c r="F24" t="str">
        <f t="shared" si="0"/>
        <v xml:space="preserve"> Mrs. Alfred (Antoinette) Flegenheim</v>
      </c>
      <c r="G24" t="s">
        <v>13</v>
      </c>
      <c r="H24">
        <v>0</v>
      </c>
      <c r="I24" t="str">
        <f>IF(Tita[[#This Row],[Age]]&lt;=19,"Teenager",IF(Tita[[#This Row],[Age]]&lt;=39,"Youth",IF(Tita[[#This Row],[Age]]&lt;=59,"Adult",IF(Tita[[#This Row],[Age]]&gt;=60,"Elders"))))</f>
        <v>Teenager</v>
      </c>
      <c r="J24">
        <v>0</v>
      </c>
      <c r="K24">
        <v>0</v>
      </c>
      <c r="L24" t="s">
        <v>24</v>
      </c>
      <c r="M24" s="1">
        <v>31.683299999999999</v>
      </c>
      <c r="O24" t="s">
        <v>14</v>
      </c>
    </row>
    <row r="25" spans="1:15" x14ac:dyDescent="0.25">
      <c r="A25">
        <v>915</v>
      </c>
      <c r="B25">
        <v>0</v>
      </c>
      <c r="C25">
        <v>1</v>
      </c>
      <c r="D25" t="s">
        <v>236</v>
      </c>
      <c r="E25" t="s">
        <v>237</v>
      </c>
      <c r="F25" t="str">
        <f t="shared" si="0"/>
        <v xml:space="preserve"> Mr. Richard Norris II Williams</v>
      </c>
      <c r="G25" t="s">
        <v>11</v>
      </c>
      <c r="H25">
        <v>21</v>
      </c>
      <c r="I25" t="str">
        <f>IF(Tita[[#This Row],[Age]]&lt;=19,"Teenager",IF(Tita[[#This Row],[Age]]&lt;=39,"Youth",IF(Tita[[#This Row],[Age]]&lt;=59,"Adult",IF(Tita[[#This Row],[Age]]&gt;=60,"Elders"))))</f>
        <v>Youth</v>
      </c>
      <c r="J25">
        <v>0</v>
      </c>
      <c r="K25">
        <v>1</v>
      </c>
      <c r="L25" t="s">
        <v>25</v>
      </c>
      <c r="M25" s="1">
        <v>61.379199999999997</v>
      </c>
      <c r="O25" t="s">
        <v>15</v>
      </c>
    </row>
    <row r="26" spans="1:15" x14ac:dyDescent="0.25">
      <c r="A26">
        <v>916</v>
      </c>
      <c r="B26">
        <v>1</v>
      </c>
      <c r="C26">
        <v>1</v>
      </c>
      <c r="D26" t="s">
        <v>238</v>
      </c>
      <c r="E26" t="s">
        <v>239</v>
      </c>
      <c r="F26" t="str">
        <f t="shared" si="0"/>
        <v xml:space="preserve"> Mrs. Arthur Larned (Emily Maria Borie) Ryerson</v>
      </c>
      <c r="G26" t="s">
        <v>13</v>
      </c>
      <c r="H26">
        <v>48</v>
      </c>
      <c r="I26" t="str">
        <f>IF(Tita[[#This Row],[Age]]&lt;=19,"Teenager",IF(Tita[[#This Row],[Age]]&lt;=39,"Youth",IF(Tita[[#This Row],[Age]]&lt;=59,"Adult",IF(Tita[[#This Row],[Age]]&gt;=60,"Elders"))))</f>
        <v>Adult</v>
      </c>
      <c r="J26">
        <v>1</v>
      </c>
      <c r="K26">
        <v>3</v>
      </c>
      <c r="L26" t="s">
        <v>26</v>
      </c>
      <c r="M26" s="1">
        <v>262.375</v>
      </c>
      <c r="N26" t="s">
        <v>27</v>
      </c>
      <c r="O26" t="s">
        <v>15</v>
      </c>
    </row>
    <row r="27" spans="1:15" x14ac:dyDescent="0.25">
      <c r="A27">
        <v>917</v>
      </c>
      <c r="B27">
        <v>0</v>
      </c>
      <c r="C27">
        <v>3</v>
      </c>
      <c r="D27" t="s">
        <v>240</v>
      </c>
      <c r="E27" t="s">
        <v>241</v>
      </c>
      <c r="F27" t="str">
        <f t="shared" si="0"/>
        <v xml:space="preserve"> Mr. Alexander A Robins</v>
      </c>
      <c r="G27" t="s">
        <v>11</v>
      </c>
      <c r="H27">
        <v>50</v>
      </c>
      <c r="I27" t="str">
        <f>IF(Tita[[#This Row],[Age]]&lt;=19,"Teenager",IF(Tita[[#This Row],[Age]]&lt;=39,"Youth",IF(Tita[[#This Row],[Age]]&lt;=59,"Adult",IF(Tita[[#This Row],[Age]]&gt;=60,"Elders"))))</f>
        <v>Adult</v>
      </c>
      <c r="J27">
        <v>1</v>
      </c>
      <c r="K27">
        <v>0</v>
      </c>
      <c r="L27" t="s">
        <v>28</v>
      </c>
      <c r="M27" s="1">
        <v>14.5</v>
      </c>
      <c r="O27" t="s">
        <v>14</v>
      </c>
    </row>
    <row r="28" spans="1:15" x14ac:dyDescent="0.25">
      <c r="A28">
        <v>918</v>
      </c>
      <c r="B28">
        <v>1</v>
      </c>
      <c r="C28">
        <v>1</v>
      </c>
      <c r="D28" t="s">
        <v>242</v>
      </c>
      <c r="E28" t="s">
        <v>243</v>
      </c>
      <c r="F28" t="str">
        <f t="shared" si="0"/>
        <v xml:space="preserve"> Miss. Helene Ragnhild Ostby</v>
      </c>
      <c r="G28" t="s">
        <v>13</v>
      </c>
      <c r="H28">
        <v>22</v>
      </c>
      <c r="I28" t="str">
        <f>IF(Tita[[#This Row],[Age]]&lt;=19,"Teenager",IF(Tita[[#This Row],[Age]]&lt;=39,"Youth",IF(Tita[[#This Row],[Age]]&lt;=59,"Adult",IF(Tita[[#This Row],[Age]]&gt;=60,"Elders"))))</f>
        <v>Youth</v>
      </c>
      <c r="J28">
        <v>0</v>
      </c>
      <c r="K28">
        <v>1</v>
      </c>
      <c r="L28">
        <v>113509</v>
      </c>
      <c r="M28" s="1">
        <v>61.979199999999999</v>
      </c>
      <c r="N28" t="s">
        <v>29</v>
      </c>
      <c r="O28" t="s">
        <v>15</v>
      </c>
    </row>
    <row r="29" spans="1:15" x14ac:dyDescent="0.25">
      <c r="A29">
        <v>919</v>
      </c>
      <c r="B29">
        <v>0</v>
      </c>
      <c r="C29">
        <v>3</v>
      </c>
      <c r="D29" t="s">
        <v>244</v>
      </c>
      <c r="E29" t="s">
        <v>245</v>
      </c>
      <c r="F29" t="str">
        <f t="shared" si="0"/>
        <v xml:space="preserve"> Mr. Shedid Daher</v>
      </c>
      <c r="G29" t="s">
        <v>11</v>
      </c>
      <c r="H29">
        <v>22</v>
      </c>
      <c r="I29" t="str">
        <f>IF(Tita[[#This Row],[Age]]&lt;=19,"Teenager",IF(Tita[[#This Row],[Age]]&lt;=39,"Youth",IF(Tita[[#This Row],[Age]]&lt;=59,"Adult",IF(Tita[[#This Row],[Age]]&gt;=60,"Elders"))))</f>
        <v>Youth</v>
      </c>
      <c r="J29">
        <v>0</v>
      </c>
      <c r="K29">
        <v>0</v>
      </c>
      <c r="L29">
        <v>2698</v>
      </c>
      <c r="M29" s="1">
        <v>7.2249999999999996</v>
      </c>
      <c r="O29" t="s">
        <v>15</v>
      </c>
    </row>
    <row r="30" spans="1:15" x14ac:dyDescent="0.25">
      <c r="A30">
        <v>920</v>
      </c>
      <c r="B30">
        <v>0</v>
      </c>
      <c r="C30">
        <v>1</v>
      </c>
      <c r="D30" t="s">
        <v>246</v>
      </c>
      <c r="E30" t="s">
        <v>247</v>
      </c>
      <c r="F30" t="str">
        <f t="shared" si="0"/>
        <v xml:space="preserve"> Mr. John Bertram Brady</v>
      </c>
      <c r="G30" t="s">
        <v>11</v>
      </c>
      <c r="H30">
        <v>41</v>
      </c>
      <c r="I30" t="str">
        <f>IF(Tita[[#This Row],[Age]]&lt;=19,"Teenager",IF(Tita[[#This Row],[Age]]&lt;=39,"Youth",IF(Tita[[#This Row],[Age]]&lt;=59,"Adult",IF(Tita[[#This Row],[Age]]&gt;=60,"Elders"))))</f>
        <v>Adult</v>
      </c>
      <c r="J30">
        <v>0</v>
      </c>
      <c r="K30">
        <v>0</v>
      </c>
      <c r="L30">
        <v>113054</v>
      </c>
      <c r="M30" s="1">
        <v>30.5</v>
      </c>
      <c r="N30" t="s">
        <v>30</v>
      </c>
      <c r="O30" t="s">
        <v>14</v>
      </c>
    </row>
    <row r="31" spans="1:15" x14ac:dyDescent="0.25">
      <c r="A31">
        <v>921</v>
      </c>
      <c r="B31">
        <v>0</v>
      </c>
      <c r="C31">
        <v>3</v>
      </c>
      <c r="D31" t="s">
        <v>248</v>
      </c>
      <c r="E31" t="s">
        <v>249</v>
      </c>
      <c r="F31" t="str">
        <f t="shared" si="0"/>
        <v xml:space="preserve"> Mr. Elias Samaan</v>
      </c>
      <c r="G31" t="s">
        <v>11</v>
      </c>
      <c r="H31">
        <v>0</v>
      </c>
      <c r="I31" t="str">
        <f>IF(Tita[[#This Row],[Age]]&lt;=19,"Teenager",IF(Tita[[#This Row],[Age]]&lt;=39,"Youth",IF(Tita[[#This Row],[Age]]&lt;=59,"Adult",IF(Tita[[#This Row],[Age]]&gt;=60,"Elders"))))</f>
        <v>Teenager</v>
      </c>
      <c r="J31">
        <v>2</v>
      </c>
      <c r="K31">
        <v>0</v>
      </c>
      <c r="L31">
        <v>2662</v>
      </c>
      <c r="M31" s="1">
        <v>21.679200000000002</v>
      </c>
      <c r="O31" t="s">
        <v>15</v>
      </c>
    </row>
    <row r="32" spans="1:15" x14ac:dyDescent="0.25">
      <c r="A32">
        <v>922</v>
      </c>
      <c r="B32">
        <v>0</v>
      </c>
      <c r="C32">
        <v>2</v>
      </c>
      <c r="D32" t="s">
        <v>250</v>
      </c>
      <c r="E32" t="s">
        <v>251</v>
      </c>
      <c r="F32" t="str">
        <f t="shared" si="0"/>
        <v xml:space="preserve"> Mr. Charles Alexander Louch</v>
      </c>
      <c r="G32" t="s">
        <v>11</v>
      </c>
      <c r="H32">
        <v>50</v>
      </c>
      <c r="I32" t="str">
        <f>IF(Tita[[#This Row],[Age]]&lt;=19,"Teenager",IF(Tita[[#This Row],[Age]]&lt;=39,"Youth",IF(Tita[[#This Row],[Age]]&lt;=59,"Adult",IF(Tita[[#This Row],[Age]]&gt;=60,"Elders"))))</f>
        <v>Adult</v>
      </c>
      <c r="J32">
        <v>1</v>
      </c>
      <c r="K32">
        <v>0</v>
      </c>
      <c r="L32" t="s">
        <v>31</v>
      </c>
      <c r="M32" s="1">
        <v>26</v>
      </c>
      <c r="O32" t="s">
        <v>14</v>
      </c>
    </row>
    <row r="33" spans="1:15" x14ac:dyDescent="0.25">
      <c r="A33">
        <v>923</v>
      </c>
      <c r="B33">
        <v>0</v>
      </c>
      <c r="C33">
        <v>2</v>
      </c>
      <c r="D33" t="s">
        <v>252</v>
      </c>
      <c r="E33" t="s">
        <v>253</v>
      </c>
      <c r="F33" t="str">
        <f t="shared" si="0"/>
        <v xml:space="preserve"> Mr. Clifford Thomas Jefferys</v>
      </c>
      <c r="G33" t="s">
        <v>11</v>
      </c>
      <c r="H33">
        <v>24</v>
      </c>
      <c r="I33" t="str">
        <f>IF(Tita[[#This Row],[Age]]&lt;=19,"Teenager",IF(Tita[[#This Row],[Age]]&lt;=39,"Youth",IF(Tita[[#This Row],[Age]]&lt;=59,"Adult",IF(Tita[[#This Row],[Age]]&gt;=60,"Elders"))))</f>
        <v>Youth</v>
      </c>
      <c r="J33">
        <v>2</v>
      </c>
      <c r="K33">
        <v>0</v>
      </c>
      <c r="L33" t="s">
        <v>32</v>
      </c>
      <c r="M33" s="1">
        <v>31.5</v>
      </c>
      <c r="O33" t="s">
        <v>14</v>
      </c>
    </row>
    <row r="34" spans="1:15" x14ac:dyDescent="0.25">
      <c r="A34">
        <v>924</v>
      </c>
      <c r="B34">
        <v>1</v>
      </c>
      <c r="C34">
        <v>3</v>
      </c>
      <c r="D34" t="s">
        <v>254</v>
      </c>
      <c r="E34" t="s">
        <v>255</v>
      </c>
      <c r="F34" t="str">
        <f t="shared" si="0"/>
        <v xml:space="preserve"> Mrs. Bertram (Eva Georgetta Light) Dean</v>
      </c>
      <c r="G34" t="s">
        <v>13</v>
      </c>
      <c r="H34">
        <v>33</v>
      </c>
      <c r="I34" t="str">
        <f>IF(Tita[[#This Row],[Age]]&lt;=19,"Teenager",IF(Tita[[#This Row],[Age]]&lt;=39,"Youth",IF(Tita[[#This Row],[Age]]&lt;=59,"Adult",IF(Tita[[#This Row],[Age]]&gt;=60,"Elders"))))</f>
        <v>Youth</v>
      </c>
      <c r="J34">
        <v>1</v>
      </c>
      <c r="K34">
        <v>2</v>
      </c>
      <c r="L34" t="s">
        <v>33</v>
      </c>
      <c r="M34" s="1">
        <v>20.574999999999999</v>
      </c>
      <c r="O34" t="s">
        <v>14</v>
      </c>
    </row>
    <row r="35" spans="1:15" x14ac:dyDescent="0.25">
      <c r="A35">
        <v>925</v>
      </c>
      <c r="B35">
        <v>1</v>
      </c>
      <c r="C35">
        <v>3</v>
      </c>
      <c r="D35" t="s">
        <v>256</v>
      </c>
      <c r="E35" t="s">
        <v>257</v>
      </c>
      <c r="F35" t="str">
        <f t="shared" si="0"/>
        <v xml:space="preserve"> Mrs. Andrew G (Elizabeth Lily" Watson)" Johnston</v>
      </c>
      <c r="G35" t="s">
        <v>13</v>
      </c>
      <c r="H35">
        <v>0</v>
      </c>
      <c r="I35" t="str">
        <f>IF(Tita[[#This Row],[Age]]&lt;=19,"Teenager",IF(Tita[[#This Row],[Age]]&lt;=39,"Youth",IF(Tita[[#This Row],[Age]]&lt;=59,"Adult",IF(Tita[[#This Row],[Age]]&gt;=60,"Elders"))))</f>
        <v>Teenager</v>
      </c>
      <c r="J35">
        <v>1</v>
      </c>
      <c r="K35">
        <v>2</v>
      </c>
      <c r="L35" t="s">
        <v>34</v>
      </c>
      <c r="M35" s="1">
        <v>23.45</v>
      </c>
      <c r="O35" t="s">
        <v>14</v>
      </c>
    </row>
    <row r="36" spans="1:15" x14ac:dyDescent="0.25">
      <c r="A36">
        <v>926</v>
      </c>
      <c r="B36">
        <v>0</v>
      </c>
      <c r="C36">
        <v>1</v>
      </c>
      <c r="D36" t="s">
        <v>258</v>
      </c>
      <c r="E36" t="s">
        <v>259</v>
      </c>
      <c r="F36" t="str">
        <f t="shared" si="0"/>
        <v xml:space="preserve"> Mr. Philipp Edmund Mock</v>
      </c>
      <c r="G36" t="s">
        <v>11</v>
      </c>
      <c r="H36">
        <v>30</v>
      </c>
      <c r="I36" t="str">
        <f>IF(Tita[[#This Row],[Age]]&lt;=19,"Teenager",IF(Tita[[#This Row],[Age]]&lt;=39,"Youth",IF(Tita[[#This Row],[Age]]&lt;=59,"Adult",IF(Tita[[#This Row],[Age]]&gt;=60,"Elders"))))</f>
        <v>Youth</v>
      </c>
      <c r="J36">
        <v>1</v>
      </c>
      <c r="K36">
        <v>0</v>
      </c>
      <c r="L36">
        <v>13236</v>
      </c>
      <c r="M36" s="1">
        <v>57.75</v>
      </c>
      <c r="N36" t="s">
        <v>35</v>
      </c>
      <c r="O36" t="s">
        <v>15</v>
      </c>
    </row>
    <row r="37" spans="1:15" x14ac:dyDescent="0.25">
      <c r="A37">
        <v>927</v>
      </c>
      <c r="B37">
        <v>0</v>
      </c>
      <c r="C37">
        <v>3</v>
      </c>
      <c r="D37" t="s">
        <v>260</v>
      </c>
      <c r="E37" t="s">
        <v>261</v>
      </c>
      <c r="F37" t="str">
        <f t="shared" si="0"/>
        <v xml:space="preserve"> Mr. Vassilios (Catavelas Vassilios")" Katavelas</v>
      </c>
      <c r="G37" t="s">
        <v>11</v>
      </c>
      <c r="H37">
        <v>18</v>
      </c>
      <c r="I37" t="str">
        <f>IF(Tita[[#This Row],[Age]]&lt;=19,"Teenager",IF(Tita[[#This Row],[Age]]&lt;=39,"Youth",IF(Tita[[#This Row],[Age]]&lt;=59,"Adult",IF(Tita[[#This Row],[Age]]&gt;=60,"Elders"))))</f>
        <v>Teenager</v>
      </c>
      <c r="J37">
        <v>0</v>
      </c>
      <c r="K37">
        <v>0</v>
      </c>
      <c r="L37">
        <v>2682</v>
      </c>
      <c r="M37" s="1">
        <v>7.2291999999999996</v>
      </c>
      <c r="O37" t="s">
        <v>15</v>
      </c>
    </row>
    <row r="38" spans="1:15" x14ac:dyDescent="0.25">
      <c r="A38">
        <v>928</v>
      </c>
      <c r="B38">
        <v>1</v>
      </c>
      <c r="C38">
        <v>3</v>
      </c>
      <c r="D38" t="s">
        <v>262</v>
      </c>
      <c r="E38" t="s">
        <v>263</v>
      </c>
      <c r="F38" t="str">
        <f t="shared" si="0"/>
        <v xml:space="preserve"> Miss. Sarah A Roth</v>
      </c>
      <c r="G38" t="s">
        <v>13</v>
      </c>
      <c r="H38">
        <v>0</v>
      </c>
      <c r="I38" t="str">
        <f>IF(Tita[[#This Row],[Age]]&lt;=19,"Teenager",IF(Tita[[#This Row],[Age]]&lt;=39,"Youth",IF(Tita[[#This Row],[Age]]&lt;=59,"Adult",IF(Tita[[#This Row],[Age]]&gt;=60,"Elders"))))</f>
        <v>Teenager</v>
      </c>
      <c r="J38">
        <v>0</v>
      </c>
      <c r="K38">
        <v>0</v>
      </c>
      <c r="L38">
        <v>342712</v>
      </c>
      <c r="M38" s="1">
        <v>8.0500000000000007</v>
      </c>
      <c r="O38" t="s">
        <v>14</v>
      </c>
    </row>
    <row r="39" spans="1:15" x14ac:dyDescent="0.25">
      <c r="A39">
        <v>929</v>
      </c>
      <c r="B39">
        <v>1</v>
      </c>
      <c r="C39">
        <v>3</v>
      </c>
      <c r="D39" t="s">
        <v>264</v>
      </c>
      <c r="E39" t="s">
        <v>265</v>
      </c>
      <c r="F39" t="str">
        <f t="shared" si="0"/>
        <v xml:space="preserve"> Miss. Manda Cacic</v>
      </c>
      <c r="G39" t="s">
        <v>13</v>
      </c>
      <c r="H39">
        <v>21</v>
      </c>
      <c r="I39" t="str">
        <f>IF(Tita[[#This Row],[Age]]&lt;=19,"Teenager",IF(Tita[[#This Row],[Age]]&lt;=39,"Youth",IF(Tita[[#This Row],[Age]]&lt;=59,"Adult",IF(Tita[[#This Row],[Age]]&gt;=60,"Elders"))))</f>
        <v>Youth</v>
      </c>
      <c r="J39">
        <v>0</v>
      </c>
      <c r="K39">
        <v>0</v>
      </c>
      <c r="L39">
        <v>315087</v>
      </c>
      <c r="M39" s="1">
        <v>8.6624999999999996</v>
      </c>
      <c r="O39" t="s">
        <v>14</v>
      </c>
    </row>
    <row r="40" spans="1:15" x14ac:dyDescent="0.25">
      <c r="A40">
        <v>930</v>
      </c>
      <c r="B40">
        <v>0</v>
      </c>
      <c r="C40">
        <v>3</v>
      </c>
      <c r="D40" t="s">
        <v>266</v>
      </c>
      <c r="E40" t="s">
        <v>267</v>
      </c>
      <c r="F40" t="str">
        <f t="shared" si="0"/>
        <v xml:space="preserve"> Mr. Julius Sap</v>
      </c>
      <c r="G40" t="s">
        <v>11</v>
      </c>
      <c r="H40">
        <v>25</v>
      </c>
      <c r="I40" t="str">
        <f>IF(Tita[[#This Row],[Age]]&lt;=19,"Teenager",IF(Tita[[#This Row],[Age]]&lt;=39,"Youth",IF(Tita[[#This Row],[Age]]&lt;=59,"Adult",IF(Tita[[#This Row],[Age]]&gt;=60,"Elders"))))</f>
        <v>Youth</v>
      </c>
      <c r="J40">
        <v>0</v>
      </c>
      <c r="K40">
        <v>0</v>
      </c>
      <c r="L40">
        <v>345768</v>
      </c>
      <c r="M40" s="1">
        <v>9.5</v>
      </c>
      <c r="O40" t="s">
        <v>14</v>
      </c>
    </row>
    <row r="41" spans="1:15" x14ac:dyDescent="0.25">
      <c r="A41">
        <v>931</v>
      </c>
      <c r="B41">
        <v>0</v>
      </c>
      <c r="C41">
        <v>3</v>
      </c>
      <c r="D41" t="s">
        <v>268</v>
      </c>
      <c r="E41" t="s">
        <v>269</v>
      </c>
      <c r="F41" t="str">
        <f t="shared" si="0"/>
        <v xml:space="preserve"> Mr. Ling Hee</v>
      </c>
      <c r="G41" t="s">
        <v>11</v>
      </c>
      <c r="H41">
        <v>0</v>
      </c>
      <c r="I41" t="str">
        <f>IF(Tita[[#This Row],[Age]]&lt;=19,"Teenager",IF(Tita[[#This Row],[Age]]&lt;=39,"Youth",IF(Tita[[#This Row],[Age]]&lt;=59,"Adult",IF(Tita[[#This Row],[Age]]&gt;=60,"Elders"))))</f>
        <v>Teenager</v>
      </c>
      <c r="J41">
        <v>0</v>
      </c>
      <c r="K41">
        <v>0</v>
      </c>
      <c r="L41">
        <v>1601</v>
      </c>
      <c r="M41" s="1">
        <v>56.495800000000003</v>
      </c>
      <c r="O41" t="s">
        <v>14</v>
      </c>
    </row>
    <row r="42" spans="1:15" x14ac:dyDescent="0.25">
      <c r="A42">
        <v>932</v>
      </c>
      <c r="B42">
        <v>0</v>
      </c>
      <c r="C42">
        <v>3</v>
      </c>
      <c r="D42" t="s">
        <v>270</v>
      </c>
      <c r="E42" t="s">
        <v>271</v>
      </c>
      <c r="F42" t="str">
        <f t="shared" si="0"/>
        <v xml:space="preserve"> Mr. Franz Karun</v>
      </c>
      <c r="G42" t="s">
        <v>11</v>
      </c>
      <c r="H42">
        <v>39</v>
      </c>
      <c r="I42" t="str">
        <f>IF(Tita[[#This Row],[Age]]&lt;=19,"Teenager",IF(Tita[[#This Row],[Age]]&lt;=39,"Youth",IF(Tita[[#This Row],[Age]]&lt;=59,"Adult",IF(Tita[[#This Row],[Age]]&gt;=60,"Elders"))))</f>
        <v>Youth</v>
      </c>
      <c r="J42">
        <v>0</v>
      </c>
      <c r="K42">
        <v>1</v>
      </c>
      <c r="L42">
        <v>349256</v>
      </c>
      <c r="M42" s="1">
        <v>13.416700000000001</v>
      </c>
      <c r="O42" t="s">
        <v>15</v>
      </c>
    </row>
    <row r="43" spans="1:15" x14ac:dyDescent="0.25">
      <c r="A43">
        <v>933</v>
      </c>
      <c r="B43">
        <v>0</v>
      </c>
      <c r="C43">
        <v>1</v>
      </c>
      <c r="D43" t="s">
        <v>272</v>
      </c>
      <c r="E43" t="s">
        <v>273</v>
      </c>
      <c r="F43" t="str">
        <f t="shared" si="0"/>
        <v xml:space="preserve"> Mr. Thomas Parham Franklin</v>
      </c>
      <c r="G43" t="s">
        <v>11</v>
      </c>
      <c r="H43">
        <v>0</v>
      </c>
      <c r="I43" t="str">
        <f>IF(Tita[[#This Row],[Age]]&lt;=19,"Teenager",IF(Tita[[#This Row],[Age]]&lt;=39,"Youth",IF(Tita[[#This Row],[Age]]&lt;=59,"Adult",IF(Tita[[#This Row],[Age]]&gt;=60,"Elders"))))</f>
        <v>Teenager</v>
      </c>
      <c r="J43">
        <v>0</v>
      </c>
      <c r="K43">
        <v>0</v>
      </c>
      <c r="L43">
        <v>113778</v>
      </c>
      <c r="M43" s="1">
        <v>26.55</v>
      </c>
      <c r="N43" t="s">
        <v>36</v>
      </c>
      <c r="O43" t="s">
        <v>14</v>
      </c>
    </row>
    <row r="44" spans="1:15" x14ac:dyDescent="0.25">
      <c r="A44">
        <v>934</v>
      </c>
      <c r="B44">
        <v>0</v>
      </c>
      <c r="C44">
        <v>3</v>
      </c>
      <c r="D44" t="s">
        <v>274</v>
      </c>
      <c r="E44" t="s">
        <v>275</v>
      </c>
      <c r="F44" t="str">
        <f t="shared" si="0"/>
        <v xml:space="preserve"> Mr. Nathan Goldsmith</v>
      </c>
      <c r="G44" t="s">
        <v>11</v>
      </c>
      <c r="H44">
        <v>41</v>
      </c>
      <c r="I44" t="str">
        <f>IF(Tita[[#This Row],[Age]]&lt;=19,"Teenager",IF(Tita[[#This Row],[Age]]&lt;=39,"Youth",IF(Tita[[#This Row],[Age]]&lt;=59,"Adult",IF(Tita[[#This Row],[Age]]&gt;=60,"Elders"))))</f>
        <v>Adult</v>
      </c>
      <c r="J44">
        <v>0</v>
      </c>
      <c r="K44">
        <v>0</v>
      </c>
      <c r="L44" t="s">
        <v>37</v>
      </c>
      <c r="M44" s="1">
        <v>7.85</v>
      </c>
      <c r="O44" t="s">
        <v>14</v>
      </c>
    </row>
    <row r="45" spans="1:15" x14ac:dyDescent="0.25">
      <c r="A45">
        <v>935</v>
      </c>
      <c r="B45">
        <v>1</v>
      </c>
      <c r="C45">
        <v>2</v>
      </c>
      <c r="D45" t="s">
        <v>276</v>
      </c>
      <c r="E45" t="s">
        <v>277</v>
      </c>
      <c r="F45" t="str">
        <f t="shared" si="0"/>
        <v xml:space="preserve"> Mrs. Walter H (Irene Colvin) Corbett</v>
      </c>
      <c r="G45" t="s">
        <v>13</v>
      </c>
      <c r="H45">
        <v>30</v>
      </c>
      <c r="I45" t="str">
        <f>IF(Tita[[#This Row],[Age]]&lt;=19,"Teenager",IF(Tita[[#This Row],[Age]]&lt;=39,"Youth",IF(Tita[[#This Row],[Age]]&lt;=59,"Adult",IF(Tita[[#This Row],[Age]]&gt;=60,"Elders"))))</f>
        <v>Youth</v>
      </c>
      <c r="J45">
        <v>0</v>
      </c>
      <c r="K45">
        <v>0</v>
      </c>
      <c r="L45">
        <v>237249</v>
      </c>
      <c r="M45" s="1">
        <v>13</v>
      </c>
      <c r="O45" t="s">
        <v>14</v>
      </c>
    </row>
    <row r="46" spans="1:15" x14ac:dyDescent="0.25">
      <c r="A46">
        <v>936</v>
      </c>
      <c r="B46">
        <v>1</v>
      </c>
      <c r="C46">
        <v>1</v>
      </c>
      <c r="D46" t="s">
        <v>278</v>
      </c>
      <c r="E46" t="s">
        <v>279</v>
      </c>
      <c r="F46" t="str">
        <f t="shared" si="0"/>
        <v xml:space="preserve"> Mrs. Edwin Nelson Jr (Gertrude Parsons) Kimball</v>
      </c>
      <c r="G46" t="s">
        <v>13</v>
      </c>
      <c r="H46">
        <v>45</v>
      </c>
      <c r="I46" t="str">
        <f>IF(Tita[[#This Row],[Age]]&lt;=19,"Teenager",IF(Tita[[#This Row],[Age]]&lt;=39,"Youth",IF(Tita[[#This Row],[Age]]&lt;=59,"Adult",IF(Tita[[#This Row],[Age]]&gt;=60,"Elders"))))</f>
        <v>Adult</v>
      </c>
      <c r="J46">
        <v>1</v>
      </c>
      <c r="K46">
        <v>0</v>
      </c>
      <c r="L46">
        <v>11753</v>
      </c>
      <c r="M46" s="1">
        <v>52.554200000000002</v>
      </c>
      <c r="N46" t="s">
        <v>38</v>
      </c>
      <c r="O46" t="s">
        <v>14</v>
      </c>
    </row>
    <row r="47" spans="1:15" x14ac:dyDescent="0.25">
      <c r="A47">
        <v>937</v>
      </c>
      <c r="B47">
        <v>0</v>
      </c>
      <c r="C47">
        <v>3</v>
      </c>
      <c r="D47" t="s">
        <v>280</v>
      </c>
      <c r="E47" t="s">
        <v>281</v>
      </c>
      <c r="F47" t="str">
        <f t="shared" si="0"/>
        <v xml:space="preserve"> Mr. Nikolai Johannes Peltomaki</v>
      </c>
      <c r="G47" t="s">
        <v>11</v>
      </c>
      <c r="H47">
        <v>25</v>
      </c>
      <c r="I47" t="str">
        <f>IF(Tita[[#This Row],[Age]]&lt;=19,"Teenager",IF(Tita[[#This Row],[Age]]&lt;=39,"Youth",IF(Tita[[#This Row],[Age]]&lt;=59,"Adult",IF(Tita[[#This Row],[Age]]&gt;=60,"Elders"))))</f>
        <v>Youth</v>
      </c>
      <c r="J47">
        <v>0</v>
      </c>
      <c r="K47">
        <v>0</v>
      </c>
      <c r="L47" t="s">
        <v>39</v>
      </c>
      <c r="M47" s="1">
        <v>7.9249999999999998</v>
      </c>
      <c r="O47" t="s">
        <v>14</v>
      </c>
    </row>
    <row r="48" spans="1:15" x14ac:dyDescent="0.25">
      <c r="A48">
        <v>938</v>
      </c>
      <c r="B48">
        <v>0</v>
      </c>
      <c r="C48">
        <v>1</v>
      </c>
      <c r="D48" t="s">
        <v>282</v>
      </c>
      <c r="E48" t="s">
        <v>283</v>
      </c>
      <c r="F48" t="str">
        <f t="shared" si="0"/>
        <v xml:space="preserve"> Mr. Paul Romaine Chevre</v>
      </c>
      <c r="G48" t="s">
        <v>11</v>
      </c>
      <c r="H48">
        <v>45</v>
      </c>
      <c r="I48" t="str">
        <f>IF(Tita[[#This Row],[Age]]&lt;=19,"Teenager",IF(Tita[[#This Row],[Age]]&lt;=39,"Youth",IF(Tita[[#This Row],[Age]]&lt;=59,"Adult",IF(Tita[[#This Row],[Age]]&gt;=60,"Elders"))))</f>
        <v>Adult</v>
      </c>
      <c r="J48">
        <v>0</v>
      </c>
      <c r="K48">
        <v>0</v>
      </c>
      <c r="L48" t="s">
        <v>40</v>
      </c>
      <c r="M48" s="1">
        <v>29.7</v>
      </c>
      <c r="N48" t="s">
        <v>41</v>
      </c>
      <c r="O48" t="s">
        <v>15</v>
      </c>
    </row>
    <row r="49" spans="1:15" x14ac:dyDescent="0.25">
      <c r="A49">
        <v>939</v>
      </c>
      <c r="B49">
        <v>0</v>
      </c>
      <c r="C49">
        <v>3</v>
      </c>
      <c r="D49" t="s">
        <v>284</v>
      </c>
      <c r="E49" t="s">
        <v>285</v>
      </c>
      <c r="F49" t="str">
        <f t="shared" si="0"/>
        <v xml:space="preserve"> Mr. Patrick Shaughnessy</v>
      </c>
      <c r="G49" t="s">
        <v>11</v>
      </c>
      <c r="H49">
        <v>0</v>
      </c>
      <c r="I49" t="str">
        <f>IF(Tita[[#This Row],[Age]]&lt;=19,"Teenager",IF(Tita[[#This Row],[Age]]&lt;=39,"Youth",IF(Tita[[#This Row],[Age]]&lt;=59,"Adult",IF(Tita[[#This Row],[Age]]&gt;=60,"Elders"))))</f>
        <v>Teenager</v>
      </c>
      <c r="J49">
        <v>0</v>
      </c>
      <c r="K49">
        <v>0</v>
      </c>
      <c r="L49">
        <v>370374</v>
      </c>
      <c r="M49" s="1">
        <v>7.75</v>
      </c>
      <c r="O49" t="s">
        <v>12</v>
      </c>
    </row>
    <row r="50" spans="1:15" x14ac:dyDescent="0.25">
      <c r="A50">
        <v>940</v>
      </c>
      <c r="B50">
        <v>1</v>
      </c>
      <c r="C50">
        <v>1</v>
      </c>
      <c r="D50" t="s">
        <v>286</v>
      </c>
      <c r="E50" t="s">
        <v>287</v>
      </c>
      <c r="F50" t="str">
        <f t="shared" si="0"/>
        <v xml:space="preserve"> Mrs. William Robert (Emma Eliza Ward) Bucknell</v>
      </c>
      <c r="G50" t="s">
        <v>13</v>
      </c>
      <c r="H50">
        <v>60</v>
      </c>
      <c r="I50" t="str">
        <f>IF(Tita[[#This Row],[Age]]&lt;=19,"Teenager",IF(Tita[[#This Row],[Age]]&lt;=39,"Youth",IF(Tita[[#This Row],[Age]]&lt;=59,"Adult",IF(Tita[[#This Row],[Age]]&gt;=60,"Elders"))))</f>
        <v>Elders</v>
      </c>
      <c r="J50">
        <v>0</v>
      </c>
      <c r="K50">
        <v>0</v>
      </c>
      <c r="L50">
        <v>11813</v>
      </c>
      <c r="M50" s="1">
        <v>76.291700000000006</v>
      </c>
      <c r="N50" t="s">
        <v>42</v>
      </c>
      <c r="O50" t="s">
        <v>15</v>
      </c>
    </row>
    <row r="51" spans="1:15" x14ac:dyDescent="0.25">
      <c r="A51">
        <v>941</v>
      </c>
      <c r="B51">
        <v>1</v>
      </c>
      <c r="C51">
        <v>3</v>
      </c>
      <c r="D51" t="s">
        <v>288</v>
      </c>
      <c r="E51" t="s">
        <v>289</v>
      </c>
      <c r="F51" t="str">
        <f t="shared" si="0"/>
        <v xml:space="preserve"> Mrs. William (Winnie Minnie" Treanor)" Coutts</v>
      </c>
      <c r="G51" t="s">
        <v>13</v>
      </c>
      <c r="H51">
        <v>36</v>
      </c>
      <c r="I51" t="str">
        <f>IF(Tita[[#This Row],[Age]]&lt;=19,"Teenager",IF(Tita[[#This Row],[Age]]&lt;=39,"Youth",IF(Tita[[#This Row],[Age]]&lt;=59,"Adult",IF(Tita[[#This Row],[Age]]&gt;=60,"Elders"))))</f>
        <v>Youth</v>
      </c>
      <c r="J51">
        <v>0</v>
      </c>
      <c r="K51">
        <v>2</v>
      </c>
      <c r="L51" t="s">
        <v>43</v>
      </c>
      <c r="M51" s="1">
        <v>15.9</v>
      </c>
      <c r="O51" t="s">
        <v>14</v>
      </c>
    </row>
    <row r="52" spans="1:15" x14ac:dyDescent="0.25">
      <c r="A52">
        <v>942</v>
      </c>
      <c r="B52">
        <v>0</v>
      </c>
      <c r="C52">
        <v>1</v>
      </c>
      <c r="D52" t="s">
        <v>290</v>
      </c>
      <c r="E52" t="s">
        <v>291</v>
      </c>
      <c r="F52" t="str">
        <f t="shared" si="0"/>
        <v xml:space="preserve"> Mr. Lucien Philip Smith</v>
      </c>
      <c r="G52" t="s">
        <v>11</v>
      </c>
      <c r="H52">
        <v>24</v>
      </c>
      <c r="I52" t="str">
        <f>IF(Tita[[#This Row],[Age]]&lt;=19,"Teenager",IF(Tita[[#This Row],[Age]]&lt;=39,"Youth",IF(Tita[[#This Row],[Age]]&lt;=59,"Adult",IF(Tita[[#This Row],[Age]]&gt;=60,"Elders"))))</f>
        <v>Youth</v>
      </c>
      <c r="J52">
        <v>1</v>
      </c>
      <c r="K52">
        <v>0</v>
      </c>
      <c r="L52">
        <v>13695</v>
      </c>
      <c r="M52" s="1">
        <v>60</v>
      </c>
      <c r="N52" t="s">
        <v>44</v>
      </c>
      <c r="O52" t="s">
        <v>14</v>
      </c>
    </row>
    <row r="53" spans="1:15" x14ac:dyDescent="0.25">
      <c r="A53">
        <v>943</v>
      </c>
      <c r="B53">
        <v>0</v>
      </c>
      <c r="C53">
        <v>2</v>
      </c>
      <c r="D53" t="s">
        <v>292</v>
      </c>
      <c r="E53" t="s">
        <v>271</v>
      </c>
      <c r="F53" t="str">
        <f t="shared" si="0"/>
        <v xml:space="preserve"> Mr. Franz Pulbaum</v>
      </c>
      <c r="G53" t="s">
        <v>11</v>
      </c>
      <c r="H53">
        <v>27</v>
      </c>
      <c r="I53" t="str">
        <f>IF(Tita[[#This Row],[Age]]&lt;=19,"Teenager",IF(Tita[[#This Row],[Age]]&lt;=39,"Youth",IF(Tita[[#This Row],[Age]]&lt;=59,"Adult",IF(Tita[[#This Row],[Age]]&gt;=60,"Elders"))))</f>
        <v>Youth</v>
      </c>
      <c r="J53">
        <v>0</v>
      </c>
      <c r="K53">
        <v>0</v>
      </c>
      <c r="L53" t="s">
        <v>45</v>
      </c>
      <c r="M53" s="1">
        <v>15.033300000000001</v>
      </c>
      <c r="O53" t="s">
        <v>15</v>
      </c>
    </row>
    <row r="54" spans="1:15" x14ac:dyDescent="0.25">
      <c r="A54">
        <v>944</v>
      </c>
      <c r="B54">
        <v>1</v>
      </c>
      <c r="C54">
        <v>2</v>
      </c>
      <c r="D54" t="s">
        <v>293</v>
      </c>
      <c r="E54" t="s">
        <v>294</v>
      </c>
      <c r="F54" t="str">
        <f t="shared" si="0"/>
        <v xml:space="preserve"> Miss. Ellen Nellie"" Hocking</v>
      </c>
      <c r="G54" t="s">
        <v>13</v>
      </c>
      <c r="H54">
        <v>20</v>
      </c>
      <c r="I54" t="str">
        <f>IF(Tita[[#This Row],[Age]]&lt;=19,"Teenager",IF(Tita[[#This Row],[Age]]&lt;=39,"Youth",IF(Tita[[#This Row],[Age]]&lt;=59,"Adult",IF(Tita[[#This Row],[Age]]&gt;=60,"Elders"))))</f>
        <v>Youth</v>
      </c>
      <c r="J54">
        <v>2</v>
      </c>
      <c r="K54">
        <v>1</v>
      </c>
      <c r="L54">
        <v>29105</v>
      </c>
      <c r="M54" s="1">
        <v>23</v>
      </c>
      <c r="O54" t="s">
        <v>14</v>
      </c>
    </row>
    <row r="55" spans="1:15" x14ac:dyDescent="0.25">
      <c r="A55">
        <v>945</v>
      </c>
      <c r="B55">
        <v>1</v>
      </c>
      <c r="C55">
        <v>1</v>
      </c>
      <c r="D55" t="s">
        <v>295</v>
      </c>
      <c r="E55" t="s">
        <v>296</v>
      </c>
      <c r="F55" t="str">
        <f t="shared" si="0"/>
        <v xml:space="preserve"> Miss. Ethel Flora Fortune</v>
      </c>
      <c r="G55" t="s">
        <v>13</v>
      </c>
      <c r="H55">
        <v>28</v>
      </c>
      <c r="I55" t="str">
        <f>IF(Tita[[#This Row],[Age]]&lt;=19,"Teenager",IF(Tita[[#This Row],[Age]]&lt;=39,"Youth",IF(Tita[[#This Row],[Age]]&lt;=59,"Adult",IF(Tita[[#This Row],[Age]]&gt;=60,"Elders"))))</f>
        <v>Youth</v>
      </c>
      <c r="J55">
        <v>3</v>
      </c>
      <c r="K55">
        <v>2</v>
      </c>
      <c r="L55">
        <v>19950</v>
      </c>
      <c r="M55" s="1">
        <v>263</v>
      </c>
      <c r="N55" t="s">
        <v>46</v>
      </c>
      <c r="O55" t="s">
        <v>14</v>
      </c>
    </row>
    <row r="56" spans="1:15" x14ac:dyDescent="0.25">
      <c r="A56">
        <v>946</v>
      </c>
      <c r="B56">
        <v>0</v>
      </c>
      <c r="C56">
        <v>2</v>
      </c>
      <c r="D56" t="s">
        <v>297</v>
      </c>
      <c r="E56" t="s">
        <v>298</v>
      </c>
      <c r="F56" t="str">
        <f t="shared" si="0"/>
        <v xml:space="preserve"> Mr. Serafino Emilio Mangiavacchi</v>
      </c>
      <c r="G56" t="s">
        <v>11</v>
      </c>
      <c r="H56">
        <v>0</v>
      </c>
      <c r="I56" t="str">
        <f>IF(Tita[[#This Row],[Age]]&lt;=19,"Teenager",IF(Tita[[#This Row],[Age]]&lt;=39,"Youth",IF(Tita[[#This Row],[Age]]&lt;=59,"Adult",IF(Tita[[#This Row],[Age]]&gt;=60,"Elders"))))</f>
        <v>Teenager</v>
      </c>
      <c r="J56">
        <v>0</v>
      </c>
      <c r="K56">
        <v>0</v>
      </c>
      <c r="L56" t="s">
        <v>47</v>
      </c>
      <c r="M56" s="1">
        <v>15.5792</v>
      </c>
      <c r="O56" t="s">
        <v>15</v>
      </c>
    </row>
    <row r="57" spans="1:15" x14ac:dyDescent="0.25">
      <c r="A57">
        <v>947</v>
      </c>
      <c r="B57">
        <v>0</v>
      </c>
      <c r="C57">
        <v>3</v>
      </c>
      <c r="D57" t="s">
        <v>299</v>
      </c>
      <c r="E57" t="s">
        <v>300</v>
      </c>
      <c r="F57" t="str">
        <f t="shared" si="0"/>
        <v xml:space="preserve"> Master. Albert Rice</v>
      </c>
      <c r="G57" t="s">
        <v>11</v>
      </c>
      <c r="H57">
        <v>10</v>
      </c>
      <c r="I57" t="str">
        <f>IF(Tita[[#This Row],[Age]]&lt;=19,"Teenager",IF(Tita[[#This Row],[Age]]&lt;=39,"Youth",IF(Tita[[#This Row],[Age]]&lt;=59,"Adult",IF(Tita[[#This Row],[Age]]&gt;=60,"Elders"))))</f>
        <v>Teenager</v>
      </c>
      <c r="J57">
        <v>4</v>
      </c>
      <c r="K57">
        <v>1</v>
      </c>
      <c r="L57">
        <v>382652</v>
      </c>
      <c r="M57" s="1">
        <v>29.125</v>
      </c>
      <c r="O57" t="s">
        <v>12</v>
      </c>
    </row>
    <row r="58" spans="1:15" x14ac:dyDescent="0.25">
      <c r="A58">
        <v>948</v>
      </c>
      <c r="B58">
        <v>0</v>
      </c>
      <c r="C58">
        <v>3</v>
      </c>
      <c r="D58" t="s">
        <v>301</v>
      </c>
      <c r="E58" t="s">
        <v>302</v>
      </c>
      <c r="F58" t="str">
        <f t="shared" si="0"/>
        <v xml:space="preserve"> Mr. Bartol Cor</v>
      </c>
      <c r="G58" t="s">
        <v>11</v>
      </c>
      <c r="H58">
        <v>35</v>
      </c>
      <c r="I58" t="str">
        <f>IF(Tita[[#This Row],[Age]]&lt;=19,"Teenager",IF(Tita[[#This Row],[Age]]&lt;=39,"Youth",IF(Tita[[#This Row],[Age]]&lt;=59,"Adult",IF(Tita[[#This Row],[Age]]&gt;=60,"Elders"))))</f>
        <v>Youth</v>
      </c>
      <c r="J58">
        <v>0</v>
      </c>
      <c r="K58">
        <v>0</v>
      </c>
      <c r="L58">
        <v>349230</v>
      </c>
      <c r="M58" s="1">
        <v>7.8958000000000004</v>
      </c>
      <c r="O58" t="s">
        <v>14</v>
      </c>
    </row>
    <row r="59" spans="1:15" x14ac:dyDescent="0.25">
      <c r="A59">
        <v>949</v>
      </c>
      <c r="B59">
        <v>0</v>
      </c>
      <c r="C59">
        <v>3</v>
      </c>
      <c r="D59" t="s">
        <v>303</v>
      </c>
      <c r="E59" t="s">
        <v>304</v>
      </c>
      <c r="F59" t="str">
        <f t="shared" si="0"/>
        <v xml:space="preserve"> Mr. Olaus Jorgensen Abelseth</v>
      </c>
      <c r="G59" t="s">
        <v>11</v>
      </c>
      <c r="H59">
        <v>25</v>
      </c>
      <c r="I59" t="str">
        <f>IF(Tita[[#This Row],[Age]]&lt;=19,"Teenager",IF(Tita[[#This Row],[Age]]&lt;=39,"Youth",IF(Tita[[#This Row],[Age]]&lt;=59,"Adult",IF(Tita[[#This Row],[Age]]&gt;=60,"Elders"))))</f>
        <v>Youth</v>
      </c>
      <c r="J59">
        <v>0</v>
      </c>
      <c r="K59">
        <v>0</v>
      </c>
      <c r="L59">
        <v>348122</v>
      </c>
      <c r="M59" s="1">
        <v>7.65</v>
      </c>
      <c r="N59" t="s">
        <v>48</v>
      </c>
      <c r="O59" t="s">
        <v>14</v>
      </c>
    </row>
    <row r="60" spans="1:15" x14ac:dyDescent="0.25">
      <c r="A60">
        <v>950</v>
      </c>
      <c r="B60">
        <v>0</v>
      </c>
      <c r="C60">
        <v>3</v>
      </c>
      <c r="D60" t="s">
        <v>305</v>
      </c>
      <c r="E60" t="s">
        <v>306</v>
      </c>
      <c r="F60" t="str">
        <f t="shared" si="0"/>
        <v xml:space="preserve"> Mr. Thomas Henry Davison</v>
      </c>
      <c r="G60" t="s">
        <v>11</v>
      </c>
      <c r="H60">
        <v>0</v>
      </c>
      <c r="I60" t="str">
        <f>IF(Tita[[#This Row],[Age]]&lt;=19,"Teenager",IF(Tita[[#This Row],[Age]]&lt;=39,"Youth",IF(Tita[[#This Row],[Age]]&lt;=59,"Adult",IF(Tita[[#This Row],[Age]]&gt;=60,"Elders"))))</f>
        <v>Teenager</v>
      </c>
      <c r="J60">
        <v>1</v>
      </c>
      <c r="K60">
        <v>0</v>
      </c>
      <c r="L60">
        <v>386525</v>
      </c>
      <c r="M60" s="1">
        <v>16.100000000000001</v>
      </c>
      <c r="O60" t="s">
        <v>14</v>
      </c>
    </row>
    <row r="61" spans="1:15" x14ac:dyDescent="0.25">
      <c r="A61">
        <v>951</v>
      </c>
      <c r="B61">
        <v>1</v>
      </c>
      <c r="C61">
        <v>1</v>
      </c>
      <c r="D61" t="s">
        <v>307</v>
      </c>
      <c r="E61" t="s">
        <v>308</v>
      </c>
      <c r="F61" t="str">
        <f t="shared" si="0"/>
        <v xml:space="preserve"> Miss. Victorine Chaudanson</v>
      </c>
      <c r="G61" t="s">
        <v>13</v>
      </c>
      <c r="H61">
        <v>36</v>
      </c>
      <c r="I61" t="str">
        <f>IF(Tita[[#This Row],[Age]]&lt;=19,"Teenager",IF(Tita[[#This Row],[Age]]&lt;=39,"Youth",IF(Tita[[#This Row],[Age]]&lt;=59,"Adult",IF(Tita[[#This Row],[Age]]&gt;=60,"Elders"))))</f>
        <v>Youth</v>
      </c>
      <c r="J61">
        <v>0</v>
      </c>
      <c r="K61">
        <v>0</v>
      </c>
      <c r="L61" t="s">
        <v>26</v>
      </c>
      <c r="M61" s="1">
        <v>262.375</v>
      </c>
      <c r="N61" t="s">
        <v>49</v>
      </c>
      <c r="O61" t="s">
        <v>15</v>
      </c>
    </row>
    <row r="62" spans="1:15" x14ac:dyDescent="0.25">
      <c r="A62">
        <v>952</v>
      </c>
      <c r="B62">
        <v>0</v>
      </c>
      <c r="C62">
        <v>3</v>
      </c>
      <c r="D62" t="s">
        <v>309</v>
      </c>
      <c r="E62" t="s">
        <v>310</v>
      </c>
      <c r="F62" t="str">
        <f t="shared" si="0"/>
        <v xml:space="preserve"> Mr. Mirko Dika</v>
      </c>
      <c r="G62" t="s">
        <v>11</v>
      </c>
      <c r="H62">
        <v>17</v>
      </c>
      <c r="I62" t="str">
        <f>IF(Tita[[#This Row],[Age]]&lt;=19,"Teenager",IF(Tita[[#This Row],[Age]]&lt;=39,"Youth",IF(Tita[[#This Row],[Age]]&lt;=59,"Adult",IF(Tita[[#This Row],[Age]]&gt;=60,"Elders"))))</f>
        <v>Teenager</v>
      </c>
      <c r="J62">
        <v>0</v>
      </c>
      <c r="K62">
        <v>0</v>
      </c>
      <c r="L62">
        <v>349232</v>
      </c>
      <c r="M62" s="1">
        <v>7.8958000000000004</v>
      </c>
      <c r="O62" t="s">
        <v>14</v>
      </c>
    </row>
    <row r="63" spans="1:15" x14ac:dyDescent="0.25">
      <c r="A63">
        <v>953</v>
      </c>
      <c r="B63">
        <v>0</v>
      </c>
      <c r="C63">
        <v>2</v>
      </c>
      <c r="D63" t="s">
        <v>311</v>
      </c>
      <c r="E63" t="s">
        <v>312</v>
      </c>
      <c r="F63" t="str">
        <f t="shared" si="0"/>
        <v xml:space="preserve"> Mr. Arthur Gordon McCrae</v>
      </c>
      <c r="G63" t="s">
        <v>11</v>
      </c>
      <c r="H63">
        <v>32</v>
      </c>
      <c r="I63" t="str">
        <f>IF(Tita[[#This Row],[Age]]&lt;=19,"Teenager",IF(Tita[[#This Row],[Age]]&lt;=39,"Youth",IF(Tita[[#This Row],[Age]]&lt;=59,"Adult",IF(Tita[[#This Row],[Age]]&gt;=60,"Elders"))))</f>
        <v>Youth</v>
      </c>
      <c r="J63">
        <v>0</v>
      </c>
      <c r="K63">
        <v>0</v>
      </c>
      <c r="L63">
        <v>237216</v>
      </c>
      <c r="M63" s="1">
        <v>13.5</v>
      </c>
      <c r="O63" t="s">
        <v>14</v>
      </c>
    </row>
    <row r="64" spans="1:15" x14ac:dyDescent="0.25">
      <c r="A64">
        <v>954</v>
      </c>
      <c r="B64">
        <v>0</v>
      </c>
      <c r="C64">
        <v>3</v>
      </c>
      <c r="D64" t="s">
        <v>313</v>
      </c>
      <c r="E64" t="s">
        <v>314</v>
      </c>
      <c r="F64" t="str">
        <f t="shared" si="0"/>
        <v xml:space="preserve"> Mr. Ernst Herbert Bjorklund</v>
      </c>
      <c r="G64" t="s">
        <v>11</v>
      </c>
      <c r="H64">
        <v>18</v>
      </c>
      <c r="I64" t="str">
        <f>IF(Tita[[#This Row],[Age]]&lt;=19,"Teenager",IF(Tita[[#This Row],[Age]]&lt;=39,"Youth",IF(Tita[[#This Row],[Age]]&lt;=59,"Adult",IF(Tita[[#This Row],[Age]]&gt;=60,"Elders"))))</f>
        <v>Teenager</v>
      </c>
      <c r="J64">
        <v>0</v>
      </c>
      <c r="K64">
        <v>0</v>
      </c>
      <c r="L64">
        <v>347090</v>
      </c>
      <c r="M64" s="1">
        <v>7.75</v>
      </c>
      <c r="O64" t="s">
        <v>14</v>
      </c>
    </row>
    <row r="65" spans="1:15" x14ac:dyDescent="0.25">
      <c r="A65">
        <v>955</v>
      </c>
      <c r="B65">
        <v>1</v>
      </c>
      <c r="C65">
        <v>3</v>
      </c>
      <c r="D65" t="s">
        <v>315</v>
      </c>
      <c r="E65" t="s">
        <v>316</v>
      </c>
      <c r="F65" t="str">
        <f t="shared" si="0"/>
        <v xml:space="preserve"> Miss. Bridget Delia Bradley</v>
      </c>
      <c r="G65" t="s">
        <v>13</v>
      </c>
      <c r="H65">
        <v>22</v>
      </c>
      <c r="I65" t="str">
        <f>IF(Tita[[#This Row],[Age]]&lt;=19,"Teenager",IF(Tita[[#This Row],[Age]]&lt;=39,"Youth",IF(Tita[[#This Row],[Age]]&lt;=59,"Adult",IF(Tita[[#This Row],[Age]]&gt;=60,"Elders"))))</f>
        <v>Youth</v>
      </c>
      <c r="J65">
        <v>0</v>
      </c>
      <c r="K65">
        <v>0</v>
      </c>
      <c r="L65">
        <v>334914</v>
      </c>
      <c r="M65" s="1">
        <v>7.7249999999999996</v>
      </c>
      <c r="O65" t="s">
        <v>12</v>
      </c>
    </row>
    <row r="66" spans="1:15" x14ac:dyDescent="0.25">
      <c r="A66">
        <v>956</v>
      </c>
      <c r="B66">
        <v>0</v>
      </c>
      <c r="C66">
        <v>1</v>
      </c>
      <c r="D66" t="s">
        <v>238</v>
      </c>
      <c r="E66" t="s">
        <v>317</v>
      </c>
      <c r="F66" t="str">
        <f t="shared" si="0"/>
        <v xml:space="preserve"> Master. John Borie Ryerson</v>
      </c>
      <c r="G66" t="s">
        <v>11</v>
      </c>
      <c r="H66">
        <v>13</v>
      </c>
      <c r="I66" t="str">
        <f>IF(Tita[[#This Row],[Age]]&lt;=19,"Teenager",IF(Tita[[#This Row],[Age]]&lt;=39,"Youth",IF(Tita[[#This Row],[Age]]&lt;=59,"Adult",IF(Tita[[#This Row],[Age]]&gt;=60,"Elders"))))</f>
        <v>Teenager</v>
      </c>
      <c r="J66">
        <v>2</v>
      </c>
      <c r="K66">
        <v>2</v>
      </c>
      <c r="L66" t="s">
        <v>26</v>
      </c>
      <c r="M66" s="1">
        <v>262.375</v>
      </c>
      <c r="N66" t="s">
        <v>27</v>
      </c>
      <c r="O66" t="s">
        <v>15</v>
      </c>
    </row>
    <row r="67" spans="1:15" x14ac:dyDescent="0.25">
      <c r="A67">
        <v>957</v>
      </c>
      <c r="B67">
        <v>1</v>
      </c>
      <c r="C67">
        <v>2</v>
      </c>
      <c r="D67" t="s">
        <v>318</v>
      </c>
      <c r="E67" t="s">
        <v>319</v>
      </c>
      <c r="F67" t="str">
        <f t="shared" ref="F67:F130" si="1">CONCATENATE(E67," ",D67)</f>
        <v xml:space="preserve"> Mrs. Percy C (Mary Phyllis Elizabeth Miller) Corey</v>
      </c>
      <c r="G67" t="s">
        <v>13</v>
      </c>
      <c r="H67">
        <v>0</v>
      </c>
      <c r="I67" t="str">
        <f>IF(Tita[[#This Row],[Age]]&lt;=19,"Teenager",IF(Tita[[#This Row],[Age]]&lt;=39,"Youth",IF(Tita[[#This Row],[Age]]&lt;=59,"Adult",IF(Tita[[#This Row],[Age]]&gt;=60,"Elders"))))</f>
        <v>Teenager</v>
      </c>
      <c r="J67">
        <v>0</v>
      </c>
      <c r="K67">
        <v>0</v>
      </c>
      <c r="L67" t="s">
        <v>50</v>
      </c>
      <c r="M67" s="1">
        <v>21</v>
      </c>
      <c r="O67" t="s">
        <v>14</v>
      </c>
    </row>
    <row r="68" spans="1:15" x14ac:dyDescent="0.25">
      <c r="A68">
        <v>958</v>
      </c>
      <c r="B68">
        <v>1</v>
      </c>
      <c r="C68">
        <v>3</v>
      </c>
      <c r="D68" t="s">
        <v>320</v>
      </c>
      <c r="E68" t="s">
        <v>321</v>
      </c>
      <c r="F68" t="str">
        <f t="shared" si="1"/>
        <v xml:space="preserve"> Miss. Mary Delia Burns</v>
      </c>
      <c r="G68" t="s">
        <v>13</v>
      </c>
      <c r="H68">
        <v>18</v>
      </c>
      <c r="I68" t="str">
        <f>IF(Tita[[#This Row],[Age]]&lt;=19,"Teenager",IF(Tita[[#This Row],[Age]]&lt;=39,"Youth",IF(Tita[[#This Row],[Age]]&lt;=59,"Adult",IF(Tita[[#This Row],[Age]]&gt;=60,"Elders"))))</f>
        <v>Teenager</v>
      </c>
      <c r="J68">
        <v>0</v>
      </c>
      <c r="K68">
        <v>0</v>
      </c>
      <c r="L68">
        <v>330963</v>
      </c>
      <c r="M68" s="1">
        <v>7.8792</v>
      </c>
      <c r="O68" t="s">
        <v>12</v>
      </c>
    </row>
    <row r="69" spans="1:15" x14ac:dyDescent="0.25">
      <c r="A69">
        <v>959</v>
      </c>
      <c r="B69">
        <v>0</v>
      </c>
      <c r="C69">
        <v>1</v>
      </c>
      <c r="D69" t="s">
        <v>322</v>
      </c>
      <c r="E69" t="s">
        <v>323</v>
      </c>
      <c r="F69" t="str">
        <f t="shared" si="1"/>
        <v xml:space="preserve"> Mr. Clarence Bloomfield Moore</v>
      </c>
      <c r="G69" t="s">
        <v>11</v>
      </c>
      <c r="H69">
        <v>47</v>
      </c>
      <c r="I69" t="str">
        <f>IF(Tita[[#This Row],[Age]]&lt;=19,"Teenager",IF(Tita[[#This Row],[Age]]&lt;=39,"Youth",IF(Tita[[#This Row],[Age]]&lt;=59,"Adult",IF(Tita[[#This Row],[Age]]&gt;=60,"Elders"))))</f>
        <v>Adult</v>
      </c>
      <c r="J69">
        <v>0</v>
      </c>
      <c r="K69">
        <v>0</v>
      </c>
      <c r="L69">
        <v>113796</v>
      </c>
      <c r="M69" s="1">
        <v>42.4</v>
      </c>
      <c r="O69" t="s">
        <v>14</v>
      </c>
    </row>
    <row r="70" spans="1:15" x14ac:dyDescent="0.25">
      <c r="A70">
        <v>960</v>
      </c>
      <c r="B70">
        <v>0</v>
      </c>
      <c r="C70">
        <v>1</v>
      </c>
      <c r="D70" t="s">
        <v>324</v>
      </c>
      <c r="E70" t="s">
        <v>325</v>
      </c>
      <c r="F70" t="str">
        <f t="shared" si="1"/>
        <v xml:space="preserve"> Mr. Gilbert Milligan Jr Tucker</v>
      </c>
      <c r="G70" t="s">
        <v>11</v>
      </c>
      <c r="H70">
        <v>31</v>
      </c>
      <c r="I70" t="str">
        <f>IF(Tita[[#This Row],[Age]]&lt;=19,"Teenager",IF(Tita[[#This Row],[Age]]&lt;=39,"Youth",IF(Tita[[#This Row],[Age]]&lt;=59,"Adult",IF(Tita[[#This Row],[Age]]&gt;=60,"Elders"))))</f>
        <v>Youth</v>
      </c>
      <c r="J70">
        <v>0</v>
      </c>
      <c r="K70">
        <v>0</v>
      </c>
      <c r="L70">
        <v>2543</v>
      </c>
      <c r="M70" s="1">
        <v>28.537500000000001</v>
      </c>
      <c r="N70" t="s">
        <v>51</v>
      </c>
      <c r="O70" t="s">
        <v>15</v>
      </c>
    </row>
    <row r="71" spans="1:15" x14ac:dyDescent="0.25">
      <c r="A71">
        <v>961</v>
      </c>
      <c r="B71">
        <v>1</v>
      </c>
      <c r="C71">
        <v>1</v>
      </c>
      <c r="D71" t="s">
        <v>295</v>
      </c>
      <c r="E71" t="s">
        <v>326</v>
      </c>
      <c r="F71" t="str">
        <f t="shared" si="1"/>
        <v xml:space="preserve"> Mrs. Mark (Mary McDougald) Fortune</v>
      </c>
      <c r="G71" t="s">
        <v>13</v>
      </c>
      <c r="H71">
        <v>60</v>
      </c>
      <c r="I71" t="str">
        <f>IF(Tita[[#This Row],[Age]]&lt;=19,"Teenager",IF(Tita[[#This Row],[Age]]&lt;=39,"Youth",IF(Tita[[#This Row],[Age]]&lt;=59,"Adult",IF(Tita[[#This Row],[Age]]&gt;=60,"Elders"))))</f>
        <v>Elders</v>
      </c>
      <c r="J71">
        <v>1</v>
      </c>
      <c r="K71">
        <v>4</v>
      </c>
      <c r="L71">
        <v>19950</v>
      </c>
      <c r="M71" s="1">
        <v>263</v>
      </c>
      <c r="N71" t="s">
        <v>46</v>
      </c>
      <c r="O71" t="s">
        <v>14</v>
      </c>
    </row>
    <row r="72" spans="1:15" x14ac:dyDescent="0.25">
      <c r="A72">
        <v>962</v>
      </c>
      <c r="B72">
        <v>1</v>
      </c>
      <c r="C72">
        <v>3</v>
      </c>
      <c r="D72" t="s">
        <v>327</v>
      </c>
      <c r="E72" t="s">
        <v>328</v>
      </c>
      <c r="F72" t="str">
        <f t="shared" si="1"/>
        <v xml:space="preserve"> Miss. Bertha E Mulvihill</v>
      </c>
      <c r="G72" t="s">
        <v>13</v>
      </c>
      <c r="H72">
        <v>24</v>
      </c>
      <c r="I72" t="str">
        <f>IF(Tita[[#This Row],[Age]]&lt;=19,"Teenager",IF(Tita[[#This Row],[Age]]&lt;=39,"Youth",IF(Tita[[#This Row],[Age]]&lt;=59,"Adult",IF(Tita[[#This Row],[Age]]&gt;=60,"Elders"))))</f>
        <v>Youth</v>
      </c>
      <c r="J72">
        <v>0</v>
      </c>
      <c r="K72">
        <v>0</v>
      </c>
      <c r="L72">
        <v>382653</v>
      </c>
      <c r="M72" s="1">
        <v>7.75</v>
      </c>
      <c r="O72" t="s">
        <v>12</v>
      </c>
    </row>
    <row r="73" spans="1:15" x14ac:dyDescent="0.25">
      <c r="A73">
        <v>963</v>
      </c>
      <c r="B73">
        <v>0</v>
      </c>
      <c r="C73">
        <v>3</v>
      </c>
      <c r="D73" t="s">
        <v>329</v>
      </c>
      <c r="E73" t="s">
        <v>330</v>
      </c>
      <c r="F73" t="str">
        <f t="shared" si="1"/>
        <v xml:space="preserve"> Mr. Lazar Minkoff</v>
      </c>
      <c r="G73" t="s">
        <v>11</v>
      </c>
      <c r="H73">
        <v>21</v>
      </c>
      <c r="I73" t="str">
        <f>IF(Tita[[#This Row],[Age]]&lt;=19,"Teenager",IF(Tita[[#This Row],[Age]]&lt;=39,"Youth",IF(Tita[[#This Row],[Age]]&lt;=59,"Adult",IF(Tita[[#This Row],[Age]]&gt;=60,"Elders"))))</f>
        <v>Youth</v>
      </c>
      <c r="J73">
        <v>0</v>
      </c>
      <c r="K73">
        <v>0</v>
      </c>
      <c r="L73">
        <v>349211</v>
      </c>
      <c r="M73" s="1">
        <v>7.8958000000000004</v>
      </c>
      <c r="O73" t="s">
        <v>14</v>
      </c>
    </row>
    <row r="74" spans="1:15" x14ac:dyDescent="0.25">
      <c r="A74">
        <v>964</v>
      </c>
      <c r="B74">
        <v>1</v>
      </c>
      <c r="C74">
        <v>3</v>
      </c>
      <c r="D74" t="s">
        <v>331</v>
      </c>
      <c r="E74" t="s">
        <v>332</v>
      </c>
      <c r="F74" t="str">
        <f t="shared" si="1"/>
        <v xml:space="preserve"> Miss. Manta Josefina Nieminen</v>
      </c>
      <c r="G74" t="s">
        <v>13</v>
      </c>
      <c r="H74">
        <v>29</v>
      </c>
      <c r="I74" t="str">
        <f>IF(Tita[[#This Row],[Age]]&lt;=19,"Teenager",IF(Tita[[#This Row],[Age]]&lt;=39,"Youth",IF(Tita[[#This Row],[Age]]&lt;=59,"Adult",IF(Tita[[#This Row],[Age]]&gt;=60,"Elders"))))</f>
        <v>Youth</v>
      </c>
      <c r="J74">
        <v>0</v>
      </c>
      <c r="K74">
        <v>0</v>
      </c>
      <c r="L74">
        <v>3101297</v>
      </c>
      <c r="M74" s="1">
        <v>7.9249999999999998</v>
      </c>
      <c r="O74" t="s">
        <v>14</v>
      </c>
    </row>
    <row r="75" spans="1:15" x14ac:dyDescent="0.25">
      <c r="A75">
        <v>965</v>
      </c>
      <c r="B75">
        <v>0</v>
      </c>
      <c r="C75">
        <v>1</v>
      </c>
      <c r="D75" t="s">
        <v>333</v>
      </c>
      <c r="E75" t="s">
        <v>334</v>
      </c>
      <c r="F75" t="str">
        <f t="shared" si="1"/>
        <v xml:space="preserve"> Mr. Servando Ovies y Rodriguez</v>
      </c>
      <c r="G75" t="s">
        <v>11</v>
      </c>
      <c r="H75">
        <v>28</v>
      </c>
      <c r="I75" t="str">
        <f>IF(Tita[[#This Row],[Age]]&lt;=19,"Teenager",IF(Tita[[#This Row],[Age]]&lt;=39,"Youth",IF(Tita[[#This Row],[Age]]&lt;=59,"Adult",IF(Tita[[#This Row],[Age]]&gt;=60,"Elders"))))</f>
        <v>Youth</v>
      </c>
      <c r="J75">
        <v>0</v>
      </c>
      <c r="K75">
        <v>0</v>
      </c>
      <c r="L75" t="s">
        <v>52</v>
      </c>
      <c r="M75" s="1">
        <v>27.720800000000001</v>
      </c>
      <c r="N75" t="s">
        <v>53</v>
      </c>
      <c r="O75" t="s">
        <v>15</v>
      </c>
    </row>
    <row r="76" spans="1:15" x14ac:dyDescent="0.25">
      <c r="A76">
        <v>966</v>
      </c>
      <c r="B76">
        <v>1</v>
      </c>
      <c r="C76">
        <v>1</v>
      </c>
      <c r="D76" t="s">
        <v>335</v>
      </c>
      <c r="E76" t="s">
        <v>336</v>
      </c>
      <c r="F76" t="str">
        <f t="shared" si="1"/>
        <v xml:space="preserve"> Miss. Amalie Geiger</v>
      </c>
      <c r="G76" t="s">
        <v>13</v>
      </c>
      <c r="H76">
        <v>35</v>
      </c>
      <c r="I76" t="str">
        <f>IF(Tita[[#This Row],[Age]]&lt;=19,"Teenager",IF(Tita[[#This Row],[Age]]&lt;=39,"Youth",IF(Tita[[#This Row],[Age]]&lt;=59,"Adult",IF(Tita[[#This Row],[Age]]&gt;=60,"Elders"))))</f>
        <v>Youth</v>
      </c>
      <c r="J76">
        <v>0</v>
      </c>
      <c r="K76">
        <v>0</v>
      </c>
      <c r="L76">
        <v>113503</v>
      </c>
      <c r="M76" s="1">
        <v>211.5</v>
      </c>
      <c r="N76" t="s">
        <v>54</v>
      </c>
      <c r="O76" t="s">
        <v>15</v>
      </c>
    </row>
    <row r="77" spans="1:15" x14ac:dyDescent="0.25">
      <c r="A77">
        <v>967</v>
      </c>
      <c r="B77">
        <v>0</v>
      </c>
      <c r="C77">
        <v>1</v>
      </c>
      <c r="D77" t="s">
        <v>337</v>
      </c>
      <c r="E77" t="s">
        <v>338</v>
      </c>
      <c r="F77" t="str">
        <f t="shared" si="1"/>
        <v xml:space="preserve"> Mr. Edwin Keeping</v>
      </c>
      <c r="G77" t="s">
        <v>11</v>
      </c>
      <c r="H77">
        <v>32</v>
      </c>
      <c r="I77" t="str">
        <f>IF(Tita[[#This Row],[Age]]&lt;=19,"Teenager",IF(Tita[[#This Row],[Age]]&lt;=39,"Youth",IF(Tita[[#This Row],[Age]]&lt;=59,"Adult",IF(Tita[[#This Row],[Age]]&gt;=60,"Elders"))))</f>
        <v>Youth</v>
      </c>
      <c r="J77">
        <v>0</v>
      </c>
      <c r="K77">
        <v>0</v>
      </c>
      <c r="L77">
        <v>113503</v>
      </c>
      <c r="M77" s="1">
        <v>211.5</v>
      </c>
      <c r="N77" t="s">
        <v>55</v>
      </c>
      <c r="O77" t="s">
        <v>15</v>
      </c>
    </row>
    <row r="78" spans="1:15" x14ac:dyDescent="0.25">
      <c r="A78">
        <v>968</v>
      </c>
      <c r="B78">
        <v>0</v>
      </c>
      <c r="C78">
        <v>3</v>
      </c>
      <c r="D78" t="s">
        <v>339</v>
      </c>
      <c r="E78" t="s">
        <v>340</v>
      </c>
      <c r="F78" t="str">
        <f t="shared" si="1"/>
        <v xml:space="preserve"> Mr. Frank Miles</v>
      </c>
      <c r="G78" t="s">
        <v>11</v>
      </c>
      <c r="H78">
        <v>0</v>
      </c>
      <c r="I78" t="str">
        <f>IF(Tita[[#This Row],[Age]]&lt;=19,"Teenager",IF(Tita[[#This Row],[Age]]&lt;=39,"Youth",IF(Tita[[#This Row],[Age]]&lt;=59,"Adult",IF(Tita[[#This Row],[Age]]&gt;=60,"Elders"))))</f>
        <v>Teenager</v>
      </c>
      <c r="J78">
        <v>0</v>
      </c>
      <c r="K78">
        <v>0</v>
      </c>
      <c r="L78">
        <v>359306</v>
      </c>
      <c r="M78" s="1">
        <v>8.0500000000000007</v>
      </c>
      <c r="O78" t="s">
        <v>14</v>
      </c>
    </row>
    <row r="79" spans="1:15" x14ac:dyDescent="0.25">
      <c r="A79">
        <v>969</v>
      </c>
      <c r="B79">
        <v>1</v>
      </c>
      <c r="C79">
        <v>1</v>
      </c>
      <c r="D79" t="s">
        <v>341</v>
      </c>
      <c r="E79" t="s">
        <v>342</v>
      </c>
      <c r="F79" t="str">
        <f t="shared" si="1"/>
        <v xml:space="preserve"> Mrs. Robert Clifford (Malvina Helen Lamson) Cornell</v>
      </c>
      <c r="G79" t="s">
        <v>13</v>
      </c>
      <c r="H79">
        <v>55</v>
      </c>
      <c r="I79" t="str">
        <f>IF(Tita[[#This Row],[Age]]&lt;=19,"Teenager",IF(Tita[[#This Row],[Age]]&lt;=39,"Youth",IF(Tita[[#This Row],[Age]]&lt;=59,"Adult",IF(Tita[[#This Row],[Age]]&gt;=60,"Elders"))))</f>
        <v>Adult</v>
      </c>
      <c r="J79">
        <v>2</v>
      </c>
      <c r="K79">
        <v>0</v>
      </c>
      <c r="L79">
        <v>11770</v>
      </c>
      <c r="M79" s="1">
        <v>25.7</v>
      </c>
      <c r="N79" t="s">
        <v>56</v>
      </c>
      <c r="O79" t="s">
        <v>14</v>
      </c>
    </row>
    <row r="80" spans="1:15" x14ac:dyDescent="0.25">
      <c r="A80">
        <v>970</v>
      </c>
      <c r="B80">
        <v>0</v>
      </c>
      <c r="C80">
        <v>2</v>
      </c>
      <c r="D80" t="s">
        <v>343</v>
      </c>
      <c r="E80" t="s">
        <v>344</v>
      </c>
      <c r="F80" t="str">
        <f t="shared" si="1"/>
        <v xml:space="preserve"> Mr. Charles Augustus Aldworth</v>
      </c>
      <c r="G80" t="s">
        <v>11</v>
      </c>
      <c r="H80">
        <v>30</v>
      </c>
      <c r="I80" t="str">
        <f>IF(Tita[[#This Row],[Age]]&lt;=19,"Teenager",IF(Tita[[#This Row],[Age]]&lt;=39,"Youth",IF(Tita[[#This Row],[Age]]&lt;=59,"Adult",IF(Tita[[#This Row],[Age]]&gt;=60,"Elders"))))</f>
        <v>Youth</v>
      </c>
      <c r="J80">
        <v>0</v>
      </c>
      <c r="K80">
        <v>0</v>
      </c>
      <c r="L80">
        <v>248744</v>
      </c>
      <c r="M80" s="1">
        <v>13</v>
      </c>
      <c r="O80" t="s">
        <v>14</v>
      </c>
    </row>
    <row r="81" spans="1:15" x14ac:dyDescent="0.25">
      <c r="A81">
        <v>971</v>
      </c>
      <c r="B81">
        <v>1</v>
      </c>
      <c r="C81">
        <v>3</v>
      </c>
      <c r="D81" t="s">
        <v>345</v>
      </c>
      <c r="E81" t="s">
        <v>346</v>
      </c>
      <c r="F81" t="str">
        <f t="shared" si="1"/>
        <v xml:space="preserve"> Miss. Elizabeth Doyle</v>
      </c>
      <c r="G81" t="s">
        <v>13</v>
      </c>
      <c r="H81">
        <v>24</v>
      </c>
      <c r="I81" t="str">
        <f>IF(Tita[[#This Row],[Age]]&lt;=19,"Teenager",IF(Tita[[#This Row],[Age]]&lt;=39,"Youth",IF(Tita[[#This Row],[Age]]&lt;=59,"Adult",IF(Tita[[#This Row],[Age]]&gt;=60,"Elders"))))</f>
        <v>Youth</v>
      </c>
      <c r="J81">
        <v>0</v>
      </c>
      <c r="K81">
        <v>0</v>
      </c>
      <c r="L81">
        <v>368702</v>
      </c>
      <c r="M81" s="1">
        <v>7.75</v>
      </c>
      <c r="O81" t="s">
        <v>12</v>
      </c>
    </row>
    <row r="82" spans="1:15" x14ac:dyDescent="0.25">
      <c r="A82">
        <v>972</v>
      </c>
      <c r="B82">
        <v>0</v>
      </c>
      <c r="C82">
        <v>3</v>
      </c>
      <c r="D82" t="s">
        <v>347</v>
      </c>
      <c r="E82" t="s">
        <v>348</v>
      </c>
      <c r="F82" t="str">
        <f t="shared" si="1"/>
        <v xml:space="preserve"> Master. Akar Boulos</v>
      </c>
      <c r="G82" t="s">
        <v>11</v>
      </c>
      <c r="H82">
        <v>6</v>
      </c>
      <c r="I82" t="str">
        <f>IF(Tita[[#This Row],[Age]]&lt;=19,"Teenager",IF(Tita[[#This Row],[Age]]&lt;=39,"Youth",IF(Tita[[#This Row],[Age]]&lt;=59,"Adult",IF(Tita[[#This Row],[Age]]&gt;=60,"Elders"))))</f>
        <v>Teenager</v>
      </c>
      <c r="J82">
        <v>1</v>
      </c>
      <c r="K82">
        <v>1</v>
      </c>
      <c r="L82">
        <v>2678</v>
      </c>
      <c r="M82" s="1">
        <v>15.245799999999999</v>
      </c>
      <c r="O82" t="s">
        <v>15</v>
      </c>
    </row>
    <row r="83" spans="1:15" x14ac:dyDescent="0.25">
      <c r="A83">
        <v>973</v>
      </c>
      <c r="B83">
        <v>0</v>
      </c>
      <c r="C83">
        <v>1</v>
      </c>
      <c r="D83" t="s">
        <v>349</v>
      </c>
      <c r="E83" t="s">
        <v>350</v>
      </c>
      <c r="F83" t="str">
        <f t="shared" si="1"/>
        <v xml:space="preserve"> Mr. Isidor Straus</v>
      </c>
      <c r="G83" t="s">
        <v>11</v>
      </c>
      <c r="H83">
        <v>67</v>
      </c>
      <c r="I83" t="str">
        <f>IF(Tita[[#This Row],[Age]]&lt;=19,"Teenager",IF(Tita[[#This Row],[Age]]&lt;=39,"Youth",IF(Tita[[#This Row],[Age]]&lt;=59,"Adult",IF(Tita[[#This Row],[Age]]&gt;=60,"Elders"))))</f>
        <v>Elders</v>
      </c>
      <c r="J83">
        <v>1</v>
      </c>
      <c r="K83">
        <v>0</v>
      </c>
      <c r="L83" t="s">
        <v>57</v>
      </c>
      <c r="M83" s="1">
        <v>221.7792</v>
      </c>
      <c r="N83" t="s">
        <v>58</v>
      </c>
      <c r="O83" t="s">
        <v>14</v>
      </c>
    </row>
    <row r="84" spans="1:15" x14ac:dyDescent="0.25">
      <c r="A84">
        <v>974</v>
      </c>
      <c r="B84">
        <v>0</v>
      </c>
      <c r="C84">
        <v>1</v>
      </c>
      <c r="D84" t="s">
        <v>351</v>
      </c>
      <c r="E84" t="s">
        <v>352</v>
      </c>
      <c r="F84" t="str">
        <f t="shared" si="1"/>
        <v xml:space="preserve"> Mr. Howard Brown Case</v>
      </c>
      <c r="G84" t="s">
        <v>11</v>
      </c>
      <c r="H84">
        <v>49</v>
      </c>
      <c r="I84" t="str">
        <f>IF(Tita[[#This Row],[Age]]&lt;=19,"Teenager",IF(Tita[[#This Row],[Age]]&lt;=39,"Youth",IF(Tita[[#This Row],[Age]]&lt;=59,"Adult",IF(Tita[[#This Row],[Age]]&gt;=60,"Elders"))))</f>
        <v>Adult</v>
      </c>
      <c r="J84">
        <v>0</v>
      </c>
      <c r="K84">
        <v>0</v>
      </c>
      <c r="L84">
        <v>19924</v>
      </c>
      <c r="M84" s="1">
        <v>26</v>
      </c>
      <c r="O84" t="s">
        <v>14</v>
      </c>
    </row>
    <row r="85" spans="1:15" x14ac:dyDescent="0.25">
      <c r="A85">
        <v>975</v>
      </c>
      <c r="B85">
        <v>0</v>
      </c>
      <c r="C85">
        <v>3</v>
      </c>
      <c r="D85" t="s">
        <v>353</v>
      </c>
      <c r="E85" t="s">
        <v>354</v>
      </c>
      <c r="F85" t="str">
        <f t="shared" si="1"/>
        <v xml:space="preserve"> Mr. Marinko Demetri</v>
      </c>
      <c r="G85" t="s">
        <v>11</v>
      </c>
      <c r="H85">
        <v>0</v>
      </c>
      <c r="I85" t="str">
        <f>IF(Tita[[#This Row],[Age]]&lt;=19,"Teenager",IF(Tita[[#This Row],[Age]]&lt;=39,"Youth",IF(Tita[[#This Row],[Age]]&lt;=59,"Adult",IF(Tita[[#This Row],[Age]]&gt;=60,"Elders"))))</f>
        <v>Teenager</v>
      </c>
      <c r="J85">
        <v>0</v>
      </c>
      <c r="K85">
        <v>0</v>
      </c>
      <c r="L85">
        <v>349238</v>
      </c>
      <c r="M85" s="1">
        <v>7.8958000000000004</v>
      </c>
      <c r="O85" t="s">
        <v>14</v>
      </c>
    </row>
    <row r="86" spans="1:15" x14ac:dyDescent="0.25">
      <c r="A86">
        <v>976</v>
      </c>
      <c r="B86">
        <v>0</v>
      </c>
      <c r="C86">
        <v>2</v>
      </c>
      <c r="D86" t="s">
        <v>355</v>
      </c>
      <c r="E86" t="s">
        <v>356</v>
      </c>
      <c r="F86" t="str">
        <f t="shared" si="1"/>
        <v xml:space="preserve"> Mr. John Joseph Lamb</v>
      </c>
      <c r="G86" t="s">
        <v>11</v>
      </c>
      <c r="H86">
        <v>0</v>
      </c>
      <c r="I86" t="str">
        <f>IF(Tita[[#This Row],[Age]]&lt;=19,"Teenager",IF(Tita[[#This Row],[Age]]&lt;=39,"Youth",IF(Tita[[#This Row],[Age]]&lt;=59,"Adult",IF(Tita[[#This Row],[Age]]&gt;=60,"Elders"))))</f>
        <v>Teenager</v>
      </c>
      <c r="J86">
        <v>0</v>
      </c>
      <c r="K86">
        <v>0</v>
      </c>
      <c r="L86">
        <v>240261</v>
      </c>
      <c r="M86" s="1">
        <v>10.708299999999999</v>
      </c>
      <c r="O86" t="s">
        <v>12</v>
      </c>
    </row>
    <row r="87" spans="1:15" x14ac:dyDescent="0.25">
      <c r="A87">
        <v>977</v>
      </c>
      <c r="B87">
        <v>0</v>
      </c>
      <c r="C87">
        <v>3</v>
      </c>
      <c r="D87" t="s">
        <v>357</v>
      </c>
      <c r="E87" t="s">
        <v>358</v>
      </c>
      <c r="F87" t="str">
        <f t="shared" si="1"/>
        <v xml:space="preserve"> Mr. Betros Khalil</v>
      </c>
      <c r="G87" t="s">
        <v>11</v>
      </c>
      <c r="H87">
        <v>0</v>
      </c>
      <c r="I87" t="str">
        <f>IF(Tita[[#This Row],[Age]]&lt;=19,"Teenager",IF(Tita[[#This Row],[Age]]&lt;=39,"Youth",IF(Tita[[#This Row],[Age]]&lt;=59,"Adult",IF(Tita[[#This Row],[Age]]&gt;=60,"Elders"))))</f>
        <v>Teenager</v>
      </c>
      <c r="J87">
        <v>1</v>
      </c>
      <c r="K87">
        <v>0</v>
      </c>
      <c r="L87">
        <v>2660</v>
      </c>
      <c r="M87" s="1">
        <v>14.4542</v>
      </c>
      <c r="O87" t="s">
        <v>15</v>
      </c>
    </row>
    <row r="88" spans="1:15" x14ac:dyDescent="0.25">
      <c r="A88">
        <v>978</v>
      </c>
      <c r="B88">
        <v>1</v>
      </c>
      <c r="C88">
        <v>3</v>
      </c>
      <c r="D88" t="s">
        <v>359</v>
      </c>
      <c r="E88" t="s">
        <v>360</v>
      </c>
      <c r="F88" t="str">
        <f t="shared" si="1"/>
        <v xml:space="preserve"> Miss. Julia Barry</v>
      </c>
      <c r="G88" t="s">
        <v>13</v>
      </c>
      <c r="H88">
        <v>27</v>
      </c>
      <c r="I88" t="str">
        <f>IF(Tita[[#This Row],[Age]]&lt;=19,"Teenager",IF(Tita[[#This Row],[Age]]&lt;=39,"Youth",IF(Tita[[#This Row],[Age]]&lt;=59,"Adult",IF(Tita[[#This Row],[Age]]&gt;=60,"Elders"))))</f>
        <v>Youth</v>
      </c>
      <c r="J88">
        <v>0</v>
      </c>
      <c r="K88">
        <v>0</v>
      </c>
      <c r="L88">
        <v>330844</v>
      </c>
      <c r="M88" s="1">
        <v>7.8792</v>
      </c>
      <c r="O88" t="s">
        <v>12</v>
      </c>
    </row>
    <row r="89" spans="1:15" x14ac:dyDescent="0.25">
      <c r="A89">
        <v>979</v>
      </c>
      <c r="B89">
        <v>1</v>
      </c>
      <c r="C89">
        <v>3</v>
      </c>
      <c r="D89" t="s">
        <v>361</v>
      </c>
      <c r="E89" t="s">
        <v>362</v>
      </c>
      <c r="F89" t="str">
        <f t="shared" si="1"/>
        <v xml:space="preserve"> Miss. Emily Louisa Badman</v>
      </c>
      <c r="G89" t="s">
        <v>13</v>
      </c>
      <c r="H89">
        <v>18</v>
      </c>
      <c r="I89" t="str">
        <f>IF(Tita[[#This Row],[Age]]&lt;=19,"Teenager",IF(Tita[[#This Row],[Age]]&lt;=39,"Youth",IF(Tita[[#This Row],[Age]]&lt;=59,"Adult",IF(Tita[[#This Row],[Age]]&gt;=60,"Elders"))))</f>
        <v>Teenager</v>
      </c>
      <c r="J89">
        <v>0</v>
      </c>
      <c r="K89">
        <v>0</v>
      </c>
      <c r="L89" t="s">
        <v>59</v>
      </c>
      <c r="M89" s="1">
        <v>8.0500000000000007</v>
      </c>
      <c r="O89" t="s">
        <v>14</v>
      </c>
    </row>
    <row r="90" spans="1:15" x14ac:dyDescent="0.25">
      <c r="A90">
        <v>980</v>
      </c>
      <c r="B90">
        <v>1</v>
      </c>
      <c r="C90">
        <v>3</v>
      </c>
      <c r="D90" t="s">
        <v>363</v>
      </c>
      <c r="E90" t="s">
        <v>364</v>
      </c>
      <c r="F90" t="str">
        <f t="shared" si="1"/>
        <v xml:space="preserve"> Ms. Bridget O'Donoghue</v>
      </c>
      <c r="G90" t="s">
        <v>13</v>
      </c>
      <c r="H90">
        <v>0</v>
      </c>
      <c r="I90" t="str">
        <f>IF(Tita[[#This Row],[Age]]&lt;=19,"Teenager",IF(Tita[[#This Row],[Age]]&lt;=39,"Youth",IF(Tita[[#This Row],[Age]]&lt;=59,"Adult",IF(Tita[[#This Row],[Age]]&gt;=60,"Elders"))))</f>
        <v>Teenager</v>
      </c>
      <c r="J90">
        <v>0</v>
      </c>
      <c r="K90">
        <v>0</v>
      </c>
      <c r="L90">
        <v>364856</v>
      </c>
      <c r="M90" s="1">
        <v>7.75</v>
      </c>
      <c r="O90" t="s">
        <v>12</v>
      </c>
    </row>
    <row r="91" spans="1:15" x14ac:dyDescent="0.25">
      <c r="A91">
        <v>981</v>
      </c>
      <c r="B91">
        <v>0</v>
      </c>
      <c r="C91">
        <v>2</v>
      </c>
      <c r="D91" t="s">
        <v>365</v>
      </c>
      <c r="E91" t="s">
        <v>366</v>
      </c>
      <c r="F91" t="str">
        <f t="shared" si="1"/>
        <v xml:space="preserve"> Master. Ralph Lester Wells</v>
      </c>
      <c r="G91" t="s">
        <v>11</v>
      </c>
      <c r="H91">
        <v>2</v>
      </c>
      <c r="I91" t="str">
        <f>IF(Tita[[#This Row],[Age]]&lt;=19,"Teenager",IF(Tita[[#This Row],[Age]]&lt;=39,"Youth",IF(Tita[[#This Row],[Age]]&lt;=59,"Adult",IF(Tita[[#This Row],[Age]]&gt;=60,"Elders"))))</f>
        <v>Teenager</v>
      </c>
      <c r="J91">
        <v>1</v>
      </c>
      <c r="K91">
        <v>1</v>
      </c>
      <c r="L91">
        <v>29103</v>
      </c>
      <c r="M91" s="1">
        <v>23</v>
      </c>
      <c r="O91" t="s">
        <v>14</v>
      </c>
    </row>
    <row r="92" spans="1:15" x14ac:dyDescent="0.25">
      <c r="A92">
        <v>982</v>
      </c>
      <c r="B92">
        <v>1</v>
      </c>
      <c r="C92">
        <v>3</v>
      </c>
      <c r="D92" t="s">
        <v>367</v>
      </c>
      <c r="E92" t="s">
        <v>368</v>
      </c>
      <c r="F92" t="str">
        <f t="shared" si="1"/>
        <v xml:space="preserve"> Mrs. Adolf Fredrik (Anna Elisabeth Judith Andersson) Dyker</v>
      </c>
      <c r="G92" t="s">
        <v>13</v>
      </c>
      <c r="H92">
        <v>22</v>
      </c>
      <c r="I92" t="str">
        <f>IF(Tita[[#This Row],[Age]]&lt;=19,"Teenager",IF(Tita[[#This Row],[Age]]&lt;=39,"Youth",IF(Tita[[#This Row],[Age]]&lt;=59,"Adult",IF(Tita[[#This Row],[Age]]&gt;=60,"Elders"))))</f>
        <v>Youth</v>
      </c>
      <c r="J92">
        <v>1</v>
      </c>
      <c r="K92">
        <v>0</v>
      </c>
      <c r="L92">
        <v>347072</v>
      </c>
      <c r="M92" s="1">
        <v>13.9</v>
      </c>
      <c r="O92" t="s">
        <v>14</v>
      </c>
    </row>
    <row r="93" spans="1:15" x14ac:dyDescent="0.25">
      <c r="A93">
        <v>983</v>
      </c>
      <c r="B93">
        <v>0</v>
      </c>
      <c r="C93">
        <v>3</v>
      </c>
      <c r="D93" t="s">
        <v>369</v>
      </c>
      <c r="E93" t="s">
        <v>370</v>
      </c>
      <c r="F93" t="str">
        <f t="shared" si="1"/>
        <v xml:space="preserve"> Mr. Olaf Pedersen</v>
      </c>
      <c r="G93" t="s">
        <v>11</v>
      </c>
      <c r="H93">
        <v>0</v>
      </c>
      <c r="I93" t="str">
        <f>IF(Tita[[#This Row],[Age]]&lt;=19,"Teenager",IF(Tita[[#This Row],[Age]]&lt;=39,"Youth",IF(Tita[[#This Row],[Age]]&lt;=59,"Adult",IF(Tita[[#This Row],[Age]]&gt;=60,"Elders"))))</f>
        <v>Teenager</v>
      </c>
      <c r="J93">
        <v>0</v>
      </c>
      <c r="K93">
        <v>0</v>
      </c>
      <c r="L93">
        <v>345498</v>
      </c>
      <c r="M93" s="1">
        <v>7.7750000000000004</v>
      </c>
      <c r="O93" t="s">
        <v>14</v>
      </c>
    </row>
    <row r="94" spans="1:15" x14ac:dyDescent="0.25">
      <c r="A94">
        <v>984</v>
      </c>
      <c r="B94">
        <v>1</v>
      </c>
      <c r="C94">
        <v>1</v>
      </c>
      <c r="D94" t="s">
        <v>371</v>
      </c>
      <c r="E94" t="s">
        <v>372</v>
      </c>
      <c r="F94" t="str">
        <f t="shared" si="1"/>
        <v xml:space="preserve"> Mrs. Thornton (Orian Hays) Davidson</v>
      </c>
      <c r="G94" t="s">
        <v>13</v>
      </c>
      <c r="H94">
        <v>27</v>
      </c>
      <c r="I94" t="str">
        <f>IF(Tita[[#This Row],[Age]]&lt;=19,"Teenager",IF(Tita[[#This Row],[Age]]&lt;=39,"Youth",IF(Tita[[#This Row],[Age]]&lt;=59,"Adult",IF(Tita[[#This Row],[Age]]&gt;=60,"Elders"))))</f>
        <v>Youth</v>
      </c>
      <c r="J94">
        <v>1</v>
      </c>
      <c r="K94">
        <v>2</v>
      </c>
      <c r="L94" t="s">
        <v>60</v>
      </c>
      <c r="M94" s="1">
        <v>52</v>
      </c>
      <c r="N94" t="s">
        <v>61</v>
      </c>
      <c r="O94" t="s">
        <v>14</v>
      </c>
    </row>
    <row r="95" spans="1:15" x14ac:dyDescent="0.25">
      <c r="A95">
        <v>985</v>
      </c>
      <c r="B95">
        <v>0</v>
      </c>
      <c r="C95">
        <v>3</v>
      </c>
      <c r="D95" t="s">
        <v>373</v>
      </c>
      <c r="E95" t="s">
        <v>374</v>
      </c>
      <c r="F95" t="str">
        <f t="shared" si="1"/>
        <v xml:space="preserve"> Mr. Robert Guest</v>
      </c>
      <c r="G95" t="s">
        <v>11</v>
      </c>
      <c r="H95">
        <v>0</v>
      </c>
      <c r="I95" t="str">
        <f>IF(Tita[[#This Row],[Age]]&lt;=19,"Teenager",IF(Tita[[#This Row],[Age]]&lt;=39,"Youth",IF(Tita[[#This Row],[Age]]&lt;=59,"Adult",IF(Tita[[#This Row],[Age]]&gt;=60,"Elders"))))</f>
        <v>Teenager</v>
      </c>
      <c r="J95">
        <v>0</v>
      </c>
      <c r="K95">
        <v>0</v>
      </c>
      <c r="L95">
        <v>376563</v>
      </c>
      <c r="M95" s="1">
        <v>8.0500000000000007</v>
      </c>
      <c r="O95" t="s">
        <v>14</v>
      </c>
    </row>
    <row r="96" spans="1:15" x14ac:dyDescent="0.25">
      <c r="A96">
        <v>986</v>
      </c>
      <c r="B96">
        <v>0</v>
      </c>
      <c r="C96">
        <v>1</v>
      </c>
      <c r="D96" t="s">
        <v>375</v>
      </c>
      <c r="E96" t="s">
        <v>376</v>
      </c>
      <c r="F96" t="str">
        <f t="shared" si="1"/>
        <v xml:space="preserve"> Mr. Jakob Birnbaum</v>
      </c>
      <c r="G96" t="s">
        <v>11</v>
      </c>
      <c r="H96">
        <v>25</v>
      </c>
      <c r="I96" t="str">
        <f>IF(Tita[[#This Row],[Age]]&lt;=19,"Teenager",IF(Tita[[#This Row],[Age]]&lt;=39,"Youth",IF(Tita[[#This Row],[Age]]&lt;=59,"Adult",IF(Tita[[#This Row],[Age]]&gt;=60,"Elders"))))</f>
        <v>Youth</v>
      </c>
      <c r="J96">
        <v>0</v>
      </c>
      <c r="K96">
        <v>0</v>
      </c>
      <c r="L96">
        <v>13905</v>
      </c>
      <c r="M96" s="1">
        <v>26</v>
      </c>
      <c r="O96" t="s">
        <v>15</v>
      </c>
    </row>
    <row r="97" spans="1:15" x14ac:dyDescent="0.25">
      <c r="A97">
        <v>987</v>
      </c>
      <c r="B97">
        <v>0</v>
      </c>
      <c r="C97">
        <v>3</v>
      </c>
      <c r="D97" t="s">
        <v>377</v>
      </c>
      <c r="E97" t="s">
        <v>378</v>
      </c>
      <c r="F97" t="str">
        <f t="shared" si="1"/>
        <v xml:space="preserve"> Mr. Gunnar Isidor Tenglin</v>
      </c>
      <c r="G97" t="s">
        <v>11</v>
      </c>
      <c r="H97">
        <v>25</v>
      </c>
      <c r="I97" t="str">
        <f>IF(Tita[[#This Row],[Age]]&lt;=19,"Teenager",IF(Tita[[#This Row],[Age]]&lt;=39,"Youth",IF(Tita[[#This Row],[Age]]&lt;=59,"Adult",IF(Tita[[#This Row],[Age]]&gt;=60,"Elders"))))</f>
        <v>Youth</v>
      </c>
      <c r="J97">
        <v>0</v>
      </c>
      <c r="K97">
        <v>0</v>
      </c>
      <c r="L97">
        <v>350033</v>
      </c>
      <c r="M97" s="1">
        <v>7.7957999999999998</v>
      </c>
      <c r="O97" t="s">
        <v>14</v>
      </c>
    </row>
    <row r="98" spans="1:15" x14ac:dyDescent="0.25">
      <c r="A98">
        <v>988</v>
      </c>
      <c r="B98">
        <v>1</v>
      </c>
      <c r="C98">
        <v>1</v>
      </c>
      <c r="D98" t="s">
        <v>379</v>
      </c>
      <c r="E98" t="s">
        <v>380</v>
      </c>
      <c r="F98" t="str">
        <f t="shared" si="1"/>
        <v xml:space="preserve"> Mrs. Tyrell William (Julia Florence Siegel) Cavendish</v>
      </c>
      <c r="G98" t="s">
        <v>13</v>
      </c>
      <c r="H98">
        <v>76</v>
      </c>
      <c r="I98" t="str">
        <f>IF(Tita[[#This Row],[Age]]&lt;=19,"Teenager",IF(Tita[[#This Row],[Age]]&lt;=39,"Youth",IF(Tita[[#This Row],[Age]]&lt;=59,"Adult",IF(Tita[[#This Row],[Age]]&gt;=60,"Elders"))))</f>
        <v>Elders</v>
      </c>
      <c r="J98">
        <v>1</v>
      </c>
      <c r="K98">
        <v>0</v>
      </c>
      <c r="L98">
        <v>19877</v>
      </c>
      <c r="M98" s="1">
        <v>78.849999999999994</v>
      </c>
      <c r="N98" t="s">
        <v>62</v>
      </c>
      <c r="O98" t="s">
        <v>14</v>
      </c>
    </row>
    <row r="99" spans="1:15" x14ac:dyDescent="0.25">
      <c r="A99">
        <v>989</v>
      </c>
      <c r="B99">
        <v>0</v>
      </c>
      <c r="C99">
        <v>3</v>
      </c>
      <c r="D99" t="s">
        <v>381</v>
      </c>
      <c r="E99" t="s">
        <v>382</v>
      </c>
      <c r="F99" t="str">
        <f t="shared" si="1"/>
        <v xml:space="preserve"> Mr. Kalle Edvard Makinen</v>
      </c>
      <c r="G99" t="s">
        <v>11</v>
      </c>
      <c r="H99">
        <v>29</v>
      </c>
      <c r="I99" t="str">
        <f>IF(Tita[[#This Row],[Age]]&lt;=19,"Teenager",IF(Tita[[#This Row],[Age]]&lt;=39,"Youth",IF(Tita[[#This Row],[Age]]&lt;=59,"Adult",IF(Tita[[#This Row],[Age]]&gt;=60,"Elders"))))</f>
        <v>Youth</v>
      </c>
      <c r="J99">
        <v>0</v>
      </c>
      <c r="K99">
        <v>0</v>
      </c>
      <c r="L99" t="s">
        <v>63</v>
      </c>
      <c r="M99" s="1">
        <v>7.9249999999999998</v>
      </c>
      <c r="O99" t="s">
        <v>14</v>
      </c>
    </row>
    <row r="100" spans="1:15" x14ac:dyDescent="0.25">
      <c r="A100">
        <v>990</v>
      </c>
      <c r="B100">
        <v>1</v>
      </c>
      <c r="C100">
        <v>3</v>
      </c>
      <c r="D100" t="s">
        <v>383</v>
      </c>
      <c r="E100" t="s">
        <v>384</v>
      </c>
      <c r="F100" t="str">
        <f t="shared" si="1"/>
        <v xml:space="preserve"> Miss. Elin Ester Maria Braf</v>
      </c>
      <c r="G100" t="s">
        <v>13</v>
      </c>
      <c r="H100">
        <v>20</v>
      </c>
      <c r="I100" t="str">
        <f>IF(Tita[[#This Row],[Age]]&lt;=19,"Teenager",IF(Tita[[#This Row],[Age]]&lt;=39,"Youth",IF(Tita[[#This Row],[Age]]&lt;=59,"Adult",IF(Tita[[#This Row],[Age]]&gt;=60,"Elders"))))</f>
        <v>Youth</v>
      </c>
      <c r="J100">
        <v>0</v>
      </c>
      <c r="K100">
        <v>0</v>
      </c>
      <c r="L100">
        <v>347471</v>
      </c>
      <c r="M100" s="1">
        <v>7.8541999999999996</v>
      </c>
      <c r="O100" t="s">
        <v>14</v>
      </c>
    </row>
    <row r="101" spans="1:15" x14ac:dyDescent="0.25">
      <c r="A101">
        <v>991</v>
      </c>
      <c r="B101">
        <v>0</v>
      </c>
      <c r="C101">
        <v>3</v>
      </c>
      <c r="D101" t="s">
        <v>385</v>
      </c>
      <c r="E101" t="s">
        <v>386</v>
      </c>
      <c r="F101" t="str">
        <f t="shared" si="1"/>
        <v xml:space="preserve"> Mr. William Henry Nancarrow</v>
      </c>
      <c r="G101" t="s">
        <v>11</v>
      </c>
      <c r="H101">
        <v>33</v>
      </c>
      <c r="I101" t="str">
        <f>IF(Tita[[#This Row],[Age]]&lt;=19,"Teenager",IF(Tita[[#This Row],[Age]]&lt;=39,"Youth",IF(Tita[[#This Row],[Age]]&lt;=59,"Adult",IF(Tita[[#This Row],[Age]]&gt;=60,"Elders"))))</f>
        <v>Youth</v>
      </c>
      <c r="J101">
        <v>0</v>
      </c>
      <c r="K101">
        <v>0</v>
      </c>
      <c r="L101" t="s">
        <v>64</v>
      </c>
      <c r="M101" s="1">
        <v>8.0500000000000007</v>
      </c>
      <c r="O101" t="s">
        <v>14</v>
      </c>
    </row>
    <row r="102" spans="1:15" x14ac:dyDescent="0.25">
      <c r="A102">
        <v>992</v>
      </c>
      <c r="B102">
        <v>1</v>
      </c>
      <c r="C102">
        <v>1</v>
      </c>
      <c r="D102" t="s">
        <v>387</v>
      </c>
      <c r="E102" t="s">
        <v>388</v>
      </c>
      <c r="F102" t="str">
        <f t="shared" si="1"/>
        <v xml:space="preserve"> Mrs. Charles Emil Henry (Annie May Morris) Stengel</v>
      </c>
      <c r="G102" t="s">
        <v>13</v>
      </c>
      <c r="H102">
        <v>43</v>
      </c>
      <c r="I102" t="str">
        <f>IF(Tita[[#This Row],[Age]]&lt;=19,"Teenager",IF(Tita[[#This Row],[Age]]&lt;=39,"Youth",IF(Tita[[#This Row],[Age]]&lt;=59,"Adult",IF(Tita[[#This Row],[Age]]&gt;=60,"Elders"))))</f>
        <v>Adult</v>
      </c>
      <c r="J102">
        <v>1</v>
      </c>
      <c r="K102">
        <v>0</v>
      </c>
      <c r="L102">
        <v>11778</v>
      </c>
      <c r="M102" s="1">
        <v>55.441699999999997</v>
      </c>
      <c r="N102" t="s">
        <v>65</v>
      </c>
      <c r="O102" t="s">
        <v>15</v>
      </c>
    </row>
    <row r="103" spans="1:15" x14ac:dyDescent="0.25">
      <c r="A103">
        <v>993</v>
      </c>
      <c r="B103">
        <v>0</v>
      </c>
      <c r="C103">
        <v>2</v>
      </c>
      <c r="D103" t="s">
        <v>389</v>
      </c>
      <c r="E103" t="s">
        <v>390</v>
      </c>
      <c r="F103" t="str">
        <f t="shared" si="1"/>
        <v xml:space="preserve"> Mr. Leopold Weisz</v>
      </c>
      <c r="G103" t="s">
        <v>11</v>
      </c>
      <c r="H103">
        <v>27</v>
      </c>
      <c r="I103" t="str">
        <f>IF(Tita[[#This Row],[Age]]&lt;=19,"Teenager",IF(Tita[[#This Row],[Age]]&lt;=39,"Youth",IF(Tita[[#This Row],[Age]]&lt;=59,"Adult",IF(Tita[[#This Row],[Age]]&gt;=60,"Elders"))))</f>
        <v>Youth</v>
      </c>
      <c r="J103">
        <v>1</v>
      </c>
      <c r="K103">
        <v>0</v>
      </c>
      <c r="L103">
        <v>228414</v>
      </c>
      <c r="M103" s="1">
        <v>26</v>
      </c>
      <c r="O103" t="s">
        <v>14</v>
      </c>
    </row>
    <row r="104" spans="1:15" x14ac:dyDescent="0.25">
      <c r="A104">
        <v>994</v>
      </c>
      <c r="B104">
        <v>0</v>
      </c>
      <c r="C104">
        <v>3</v>
      </c>
      <c r="D104" t="s">
        <v>391</v>
      </c>
      <c r="E104" t="s">
        <v>392</v>
      </c>
      <c r="F104" t="str">
        <f t="shared" si="1"/>
        <v xml:space="preserve"> Mr. William Foley</v>
      </c>
      <c r="G104" t="s">
        <v>11</v>
      </c>
      <c r="H104">
        <v>0</v>
      </c>
      <c r="I104" t="str">
        <f>IF(Tita[[#This Row],[Age]]&lt;=19,"Teenager",IF(Tita[[#This Row],[Age]]&lt;=39,"Youth",IF(Tita[[#This Row],[Age]]&lt;=59,"Adult",IF(Tita[[#This Row],[Age]]&gt;=60,"Elders"))))</f>
        <v>Teenager</v>
      </c>
      <c r="J104">
        <v>0</v>
      </c>
      <c r="K104">
        <v>0</v>
      </c>
      <c r="L104">
        <v>365235</v>
      </c>
      <c r="M104" s="1">
        <v>7.75</v>
      </c>
      <c r="O104" t="s">
        <v>12</v>
      </c>
    </row>
    <row r="105" spans="1:15" x14ac:dyDescent="0.25">
      <c r="A105">
        <v>995</v>
      </c>
      <c r="B105">
        <v>0</v>
      </c>
      <c r="C105">
        <v>3</v>
      </c>
      <c r="D105" t="s">
        <v>393</v>
      </c>
      <c r="E105" t="s">
        <v>394</v>
      </c>
      <c r="F105" t="str">
        <f t="shared" si="1"/>
        <v xml:space="preserve"> Mr. Oskar Leander Johansson Palmquist</v>
      </c>
      <c r="G105" t="s">
        <v>11</v>
      </c>
      <c r="H105">
        <v>26</v>
      </c>
      <c r="I105" t="str">
        <f>IF(Tita[[#This Row],[Age]]&lt;=19,"Teenager",IF(Tita[[#This Row],[Age]]&lt;=39,"Youth",IF(Tita[[#This Row],[Age]]&lt;=59,"Adult",IF(Tita[[#This Row],[Age]]&gt;=60,"Elders"))))</f>
        <v>Youth</v>
      </c>
      <c r="J105">
        <v>0</v>
      </c>
      <c r="K105">
        <v>0</v>
      </c>
      <c r="L105">
        <v>347070</v>
      </c>
      <c r="M105" s="1">
        <v>7.7750000000000004</v>
      </c>
      <c r="O105" t="s">
        <v>14</v>
      </c>
    </row>
    <row r="106" spans="1:15" x14ac:dyDescent="0.25">
      <c r="A106">
        <v>996</v>
      </c>
      <c r="B106">
        <v>1</v>
      </c>
      <c r="C106">
        <v>3</v>
      </c>
      <c r="D106" t="s">
        <v>395</v>
      </c>
      <c r="E106" t="s">
        <v>396</v>
      </c>
      <c r="F106" t="str">
        <f t="shared" si="1"/>
        <v xml:space="preserve"> Mrs. Alexander (Thamine Thelma")" Thomas</v>
      </c>
      <c r="G106" t="s">
        <v>13</v>
      </c>
      <c r="H106">
        <v>16</v>
      </c>
      <c r="I106" t="str">
        <f>IF(Tita[[#This Row],[Age]]&lt;=19,"Teenager",IF(Tita[[#This Row],[Age]]&lt;=39,"Youth",IF(Tita[[#This Row],[Age]]&lt;=59,"Adult",IF(Tita[[#This Row],[Age]]&gt;=60,"Elders"))))</f>
        <v>Teenager</v>
      </c>
      <c r="J106">
        <v>1</v>
      </c>
      <c r="K106">
        <v>1</v>
      </c>
      <c r="L106">
        <v>2625</v>
      </c>
      <c r="M106" s="1">
        <v>8.5167000000000002</v>
      </c>
      <c r="O106" t="s">
        <v>15</v>
      </c>
    </row>
    <row r="107" spans="1:15" x14ac:dyDescent="0.25">
      <c r="A107">
        <v>997</v>
      </c>
      <c r="B107">
        <v>0</v>
      </c>
      <c r="C107">
        <v>3</v>
      </c>
      <c r="D107" t="s">
        <v>397</v>
      </c>
      <c r="E107" t="s">
        <v>398</v>
      </c>
      <c r="F107" t="str">
        <f t="shared" si="1"/>
        <v xml:space="preserve"> Mr. Johan Martin Holthen</v>
      </c>
      <c r="G107" t="s">
        <v>11</v>
      </c>
      <c r="H107">
        <v>28</v>
      </c>
      <c r="I107" t="str">
        <f>IF(Tita[[#This Row],[Age]]&lt;=19,"Teenager",IF(Tita[[#This Row],[Age]]&lt;=39,"Youth",IF(Tita[[#This Row],[Age]]&lt;=59,"Adult",IF(Tita[[#This Row],[Age]]&gt;=60,"Elders"))))</f>
        <v>Youth</v>
      </c>
      <c r="J107">
        <v>0</v>
      </c>
      <c r="K107">
        <v>0</v>
      </c>
      <c r="L107" t="s">
        <v>66</v>
      </c>
      <c r="M107" s="1">
        <v>22.524999999999999</v>
      </c>
      <c r="O107" t="s">
        <v>14</v>
      </c>
    </row>
    <row r="108" spans="1:15" x14ac:dyDescent="0.25">
      <c r="A108">
        <v>998</v>
      </c>
      <c r="B108">
        <v>0</v>
      </c>
      <c r="C108">
        <v>3</v>
      </c>
      <c r="D108" t="s">
        <v>399</v>
      </c>
      <c r="E108" t="s">
        <v>223</v>
      </c>
      <c r="F108" t="str">
        <f t="shared" si="1"/>
        <v xml:space="preserve"> Mr. Daniel Buckley</v>
      </c>
      <c r="G108" t="s">
        <v>11</v>
      </c>
      <c r="H108">
        <v>21</v>
      </c>
      <c r="I108" t="str">
        <f>IF(Tita[[#This Row],[Age]]&lt;=19,"Teenager",IF(Tita[[#This Row],[Age]]&lt;=39,"Youth",IF(Tita[[#This Row],[Age]]&lt;=59,"Adult",IF(Tita[[#This Row],[Age]]&gt;=60,"Elders"))))</f>
        <v>Youth</v>
      </c>
      <c r="J108">
        <v>0</v>
      </c>
      <c r="K108">
        <v>0</v>
      </c>
      <c r="L108">
        <v>330920</v>
      </c>
      <c r="M108" s="1">
        <v>7.8208000000000002</v>
      </c>
      <c r="O108" t="s">
        <v>12</v>
      </c>
    </row>
    <row r="109" spans="1:15" x14ac:dyDescent="0.25">
      <c r="A109">
        <v>999</v>
      </c>
      <c r="B109">
        <v>0</v>
      </c>
      <c r="C109">
        <v>3</v>
      </c>
      <c r="D109" t="s">
        <v>400</v>
      </c>
      <c r="E109" t="s">
        <v>401</v>
      </c>
      <c r="F109" t="str">
        <f t="shared" si="1"/>
        <v xml:space="preserve"> Mr. Edward Ryan</v>
      </c>
      <c r="G109" t="s">
        <v>11</v>
      </c>
      <c r="H109">
        <v>0</v>
      </c>
      <c r="I109" t="str">
        <f>IF(Tita[[#This Row],[Age]]&lt;=19,"Teenager",IF(Tita[[#This Row],[Age]]&lt;=39,"Youth",IF(Tita[[#This Row],[Age]]&lt;=59,"Adult",IF(Tita[[#This Row],[Age]]&gt;=60,"Elders"))))</f>
        <v>Teenager</v>
      </c>
      <c r="J109">
        <v>0</v>
      </c>
      <c r="K109">
        <v>0</v>
      </c>
      <c r="L109">
        <v>383162</v>
      </c>
      <c r="M109" s="1">
        <v>7.75</v>
      </c>
      <c r="O109" t="s">
        <v>12</v>
      </c>
    </row>
    <row r="110" spans="1:15" x14ac:dyDescent="0.25">
      <c r="A110">
        <v>1000</v>
      </c>
      <c r="B110">
        <v>0</v>
      </c>
      <c r="C110">
        <v>3</v>
      </c>
      <c r="D110" t="s">
        <v>402</v>
      </c>
      <c r="E110" t="s">
        <v>403</v>
      </c>
      <c r="F110" t="str">
        <f t="shared" si="1"/>
        <v xml:space="preserve"> Mr. Aaron (Abi Weller")" Willer</v>
      </c>
      <c r="G110" t="s">
        <v>11</v>
      </c>
      <c r="H110">
        <v>0</v>
      </c>
      <c r="I110" t="str">
        <f>IF(Tita[[#This Row],[Age]]&lt;=19,"Teenager",IF(Tita[[#This Row],[Age]]&lt;=39,"Youth",IF(Tita[[#This Row],[Age]]&lt;=59,"Adult",IF(Tita[[#This Row],[Age]]&gt;=60,"Elders"))))</f>
        <v>Teenager</v>
      </c>
      <c r="J110">
        <v>0</v>
      </c>
      <c r="K110">
        <v>0</v>
      </c>
      <c r="L110">
        <v>3410</v>
      </c>
      <c r="M110" s="1">
        <v>8.7125000000000004</v>
      </c>
      <c r="O110" t="s">
        <v>14</v>
      </c>
    </row>
    <row r="111" spans="1:15" x14ac:dyDescent="0.25">
      <c r="A111">
        <v>1001</v>
      </c>
      <c r="B111">
        <v>0</v>
      </c>
      <c r="C111">
        <v>2</v>
      </c>
      <c r="D111" t="s">
        <v>404</v>
      </c>
      <c r="E111" t="s">
        <v>405</v>
      </c>
      <c r="F111" t="str">
        <f t="shared" si="1"/>
        <v xml:space="preserve"> Mr. George Swane</v>
      </c>
      <c r="G111" t="s">
        <v>11</v>
      </c>
      <c r="H111">
        <v>18</v>
      </c>
      <c r="I111" t="str">
        <f>IF(Tita[[#This Row],[Age]]&lt;=19,"Teenager",IF(Tita[[#This Row],[Age]]&lt;=39,"Youth",IF(Tita[[#This Row],[Age]]&lt;=59,"Adult",IF(Tita[[#This Row],[Age]]&gt;=60,"Elders"))))</f>
        <v>Teenager</v>
      </c>
      <c r="J111">
        <v>0</v>
      </c>
      <c r="K111">
        <v>0</v>
      </c>
      <c r="L111">
        <v>248734</v>
      </c>
      <c r="M111" s="1">
        <v>13</v>
      </c>
      <c r="N111" t="s">
        <v>67</v>
      </c>
      <c r="O111" t="s">
        <v>14</v>
      </c>
    </row>
    <row r="112" spans="1:15" x14ac:dyDescent="0.25">
      <c r="A112">
        <v>1002</v>
      </c>
      <c r="B112">
        <v>0</v>
      </c>
      <c r="C112">
        <v>2</v>
      </c>
      <c r="D112" t="s">
        <v>406</v>
      </c>
      <c r="E112" t="s">
        <v>407</v>
      </c>
      <c r="F112" t="str">
        <f t="shared" si="1"/>
        <v xml:space="preserve"> Mr. Samuel Ward Stanton</v>
      </c>
      <c r="G112" t="s">
        <v>11</v>
      </c>
      <c r="H112">
        <v>41</v>
      </c>
      <c r="I112" t="str">
        <f>IF(Tita[[#This Row],[Age]]&lt;=19,"Teenager",IF(Tita[[#This Row],[Age]]&lt;=39,"Youth",IF(Tita[[#This Row],[Age]]&lt;=59,"Adult",IF(Tita[[#This Row],[Age]]&gt;=60,"Elders"))))</f>
        <v>Adult</v>
      </c>
      <c r="J112">
        <v>0</v>
      </c>
      <c r="K112">
        <v>0</v>
      </c>
      <c r="L112">
        <v>237734</v>
      </c>
      <c r="M112" s="1">
        <v>15.0458</v>
      </c>
      <c r="O112" t="s">
        <v>15</v>
      </c>
    </row>
    <row r="113" spans="1:15" x14ac:dyDescent="0.25">
      <c r="A113">
        <v>1003</v>
      </c>
      <c r="B113">
        <v>1</v>
      </c>
      <c r="C113">
        <v>3</v>
      </c>
      <c r="D113" t="s">
        <v>408</v>
      </c>
      <c r="E113" t="s">
        <v>409</v>
      </c>
      <c r="F113" t="str">
        <f t="shared" si="1"/>
        <v xml:space="preserve"> Miss. Ellen Natalia Shine</v>
      </c>
      <c r="G113" t="s">
        <v>13</v>
      </c>
      <c r="H113">
        <v>0</v>
      </c>
      <c r="I113" t="str">
        <f>IF(Tita[[#This Row],[Age]]&lt;=19,"Teenager",IF(Tita[[#This Row],[Age]]&lt;=39,"Youth",IF(Tita[[#This Row],[Age]]&lt;=59,"Adult",IF(Tita[[#This Row],[Age]]&gt;=60,"Elders"))))</f>
        <v>Teenager</v>
      </c>
      <c r="J113">
        <v>0</v>
      </c>
      <c r="K113">
        <v>0</v>
      </c>
      <c r="L113">
        <v>330968</v>
      </c>
      <c r="M113" s="1">
        <v>7.7792000000000003</v>
      </c>
      <c r="O113" t="s">
        <v>12</v>
      </c>
    </row>
    <row r="114" spans="1:15" x14ac:dyDescent="0.25">
      <c r="A114">
        <v>1004</v>
      </c>
      <c r="B114">
        <v>1</v>
      </c>
      <c r="C114">
        <v>1</v>
      </c>
      <c r="D114" t="s">
        <v>410</v>
      </c>
      <c r="E114" t="s">
        <v>411</v>
      </c>
      <c r="F114" t="str">
        <f t="shared" si="1"/>
        <v xml:space="preserve"> Miss. Edith Corse Evans</v>
      </c>
      <c r="G114" t="s">
        <v>13</v>
      </c>
      <c r="H114">
        <v>36</v>
      </c>
      <c r="I114" t="str">
        <f>IF(Tita[[#This Row],[Age]]&lt;=19,"Teenager",IF(Tita[[#This Row],[Age]]&lt;=39,"Youth",IF(Tita[[#This Row],[Age]]&lt;=59,"Adult",IF(Tita[[#This Row],[Age]]&gt;=60,"Elders"))))</f>
        <v>Youth</v>
      </c>
      <c r="J114">
        <v>0</v>
      </c>
      <c r="K114">
        <v>0</v>
      </c>
      <c r="L114" t="s">
        <v>68</v>
      </c>
      <c r="M114" s="1">
        <v>31.679200000000002</v>
      </c>
      <c r="N114" t="s">
        <v>69</v>
      </c>
      <c r="O114" t="s">
        <v>15</v>
      </c>
    </row>
    <row r="115" spans="1:15" x14ac:dyDescent="0.25">
      <c r="A115">
        <v>1005</v>
      </c>
      <c r="B115">
        <v>1</v>
      </c>
      <c r="C115">
        <v>3</v>
      </c>
      <c r="D115" t="s">
        <v>399</v>
      </c>
      <c r="E115" t="s">
        <v>412</v>
      </c>
      <c r="F115" t="str">
        <f t="shared" si="1"/>
        <v xml:space="preserve"> Miss. Katherine Buckley</v>
      </c>
      <c r="G115" t="s">
        <v>13</v>
      </c>
      <c r="H115">
        <v>18</v>
      </c>
      <c r="I115" t="str">
        <f>IF(Tita[[#This Row],[Age]]&lt;=19,"Teenager",IF(Tita[[#This Row],[Age]]&lt;=39,"Youth",IF(Tita[[#This Row],[Age]]&lt;=59,"Adult",IF(Tita[[#This Row],[Age]]&gt;=60,"Elders"))))</f>
        <v>Teenager</v>
      </c>
      <c r="J115">
        <v>0</v>
      </c>
      <c r="K115">
        <v>0</v>
      </c>
      <c r="L115">
        <v>329944</v>
      </c>
      <c r="M115" s="1">
        <v>7.2832999999999997</v>
      </c>
      <c r="O115" t="s">
        <v>12</v>
      </c>
    </row>
    <row r="116" spans="1:15" x14ac:dyDescent="0.25">
      <c r="A116">
        <v>1006</v>
      </c>
      <c r="B116">
        <v>1</v>
      </c>
      <c r="C116">
        <v>1</v>
      </c>
      <c r="D116" t="s">
        <v>349</v>
      </c>
      <c r="E116" t="s">
        <v>413</v>
      </c>
      <c r="F116" t="str">
        <f t="shared" si="1"/>
        <v xml:space="preserve"> Mrs. Isidor (Rosalie Ida Blun) Straus</v>
      </c>
      <c r="G116" t="s">
        <v>13</v>
      </c>
      <c r="H116">
        <v>63</v>
      </c>
      <c r="I116" t="str">
        <f>IF(Tita[[#This Row],[Age]]&lt;=19,"Teenager",IF(Tita[[#This Row],[Age]]&lt;=39,"Youth",IF(Tita[[#This Row],[Age]]&lt;=59,"Adult",IF(Tita[[#This Row],[Age]]&gt;=60,"Elders"))))</f>
        <v>Elders</v>
      </c>
      <c r="J116">
        <v>1</v>
      </c>
      <c r="K116">
        <v>0</v>
      </c>
      <c r="L116" t="s">
        <v>57</v>
      </c>
      <c r="M116" s="1">
        <v>221.7792</v>
      </c>
      <c r="N116" t="s">
        <v>58</v>
      </c>
      <c r="O116" t="s">
        <v>14</v>
      </c>
    </row>
    <row r="117" spans="1:15" x14ac:dyDescent="0.25">
      <c r="A117">
        <v>1007</v>
      </c>
      <c r="B117">
        <v>0</v>
      </c>
      <c r="C117">
        <v>3</v>
      </c>
      <c r="D117" t="s">
        <v>414</v>
      </c>
      <c r="E117" t="s">
        <v>415</v>
      </c>
      <c r="F117" t="str">
        <f t="shared" si="1"/>
        <v xml:space="preserve"> Mr. Demetrios Chronopoulos</v>
      </c>
      <c r="G117" t="s">
        <v>11</v>
      </c>
      <c r="H117">
        <v>18</v>
      </c>
      <c r="I117" t="str">
        <f>IF(Tita[[#This Row],[Age]]&lt;=19,"Teenager",IF(Tita[[#This Row],[Age]]&lt;=39,"Youth",IF(Tita[[#This Row],[Age]]&lt;=59,"Adult",IF(Tita[[#This Row],[Age]]&gt;=60,"Elders"))))</f>
        <v>Teenager</v>
      </c>
      <c r="J117">
        <v>1</v>
      </c>
      <c r="K117">
        <v>0</v>
      </c>
      <c r="L117">
        <v>2680</v>
      </c>
      <c r="M117" s="1">
        <v>14.4542</v>
      </c>
      <c r="O117" t="s">
        <v>15</v>
      </c>
    </row>
    <row r="118" spans="1:15" x14ac:dyDescent="0.25">
      <c r="A118">
        <v>1008</v>
      </c>
      <c r="B118">
        <v>0</v>
      </c>
      <c r="C118">
        <v>3</v>
      </c>
      <c r="D118" t="s">
        <v>395</v>
      </c>
      <c r="E118" t="s">
        <v>416</v>
      </c>
      <c r="F118" t="str">
        <f t="shared" si="1"/>
        <v xml:space="preserve"> Mr. John Thomas</v>
      </c>
      <c r="G118" t="s">
        <v>11</v>
      </c>
      <c r="H118">
        <v>0</v>
      </c>
      <c r="I118" t="str">
        <f>IF(Tita[[#This Row],[Age]]&lt;=19,"Teenager",IF(Tita[[#This Row],[Age]]&lt;=39,"Youth",IF(Tita[[#This Row],[Age]]&lt;=59,"Adult",IF(Tita[[#This Row],[Age]]&gt;=60,"Elders"))))</f>
        <v>Teenager</v>
      </c>
      <c r="J118">
        <v>0</v>
      </c>
      <c r="K118">
        <v>0</v>
      </c>
      <c r="L118">
        <v>2681</v>
      </c>
      <c r="M118" s="1">
        <v>6.4375</v>
      </c>
      <c r="O118" t="s">
        <v>15</v>
      </c>
    </row>
    <row r="119" spans="1:15" x14ac:dyDescent="0.25">
      <c r="A119">
        <v>1009</v>
      </c>
      <c r="B119">
        <v>1</v>
      </c>
      <c r="C119">
        <v>3</v>
      </c>
      <c r="D119" t="s">
        <v>417</v>
      </c>
      <c r="E119" t="s">
        <v>418</v>
      </c>
      <c r="F119" t="str">
        <f t="shared" si="1"/>
        <v xml:space="preserve"> Miss. Beatrice Irene Sandstrom</v>
      </c>
      <c r="G119" t="s">
        <v>13</v>
      </c>
      <c r="H119">
        <v>1</v>
      </c>
      <c r="I119" t="str">
        <f>IF(Tita[[#This Row],[Age]]&lt;=19,"Teenager",IF(Tita[[#This Row],[Age]]&lt;=39,"Youth",IF(Tita[[#This Row],[Age]]&lt;=59,"Adult",IF(Tita[[#This Row],[Age]]&gt;=60,"Elders"))))</f>
        <v>Teenager</v>
      </c>
      <c r="J119">
        <v>1</v>
      </c>
      <c r="K119">
        <v>1</v>
      </c>
      <c r="L119" t="s">
        <v>70</v>
      </c>
      <c r="M119" s="1">
        <v>16.7</v>
      </c>
      <c r="N119" t="s">
        <v>71</v>
      </c>
      <c r="O119" t="s">
        <v>14</v>
      </c>
    </row>
    <row r="120" spans="1:15" x14ac:dyDescent="0.25">
      <c r="A120">
        <v>1010</v>
      </c>
      <c r="B120">
        <v>0</v>
      </c>
      <c r="C120">
        <v>1</v>
      </c>
      <c r="D120" t="s">
        <v>419</v>
      </c>
      <c r="E120" t="s">
        <v>420</v>
      </c>
      <c r="F120" t="str">
        <f t="shared" si="1"/>
        <v xml:space="preserve"> Mr. Thomson Beattie</v>
      </c>
      <c r="G120" t="s">
        <v>11</v>
      </c>
      <c r="H120">
        <v>36</v>
      </c>
      <c r="I120" t="str">
        <f>IF(Tita[[#This Row],[Age]]&lt;=19,"Teenager",IF(Tita[[#This Row],[Age]]&lt;=39,"Youth",IF(Tita[[#This Row],[Age]]&lt;=59,"Adult",IF(Tita[[#This Row],[Age]]&gt;=60,"Elders"))))</f>
        <v>Youth</v>
      </c>
      <c r="J120">
        <v>0</v>
      </c>
      <c r="K120">
        <v>0</v>
      </c>
      <c r="L120">
        <v>13050</v>
      </c>
      <c r="M120" s="1">
        <v>75.241699999999994</v>
      </c>
      <c r="N120" t="s">
        <v>72</v>
      </c>
      <c r="O120" t="s">
        <v>15</v>
      </c>
    </row>
    <row r="121" spans="1:15" x14ac:dyDescent="0.25">
      <c r="A121">
        <v>1011</v>
      </c>
      <c r="B121">
        <v>1</v>
      </c>
      <c r="C121">
        <v>2</v>
      </c>
      <c r="D121" t="s">
        <v>421</v>
      </c>
      <c r="E121" t="s">
        <v>422</v>
      </c>
      <c r="F121" t="str">
        <f t="shared" si="1"/>
        <v xml:space="preserve"> Mrs. John Henry (Sara Elizabeth Lawry) Chapman</v>
      </c>
      <c r="G121" t="s">
        <v>13</v>
      </c>
      <c r="H121">
        <v>29</v>
      </c>
      <c r="I121" t="str">
        <f>IF(Tita[[#This Row],[Age]]&lt;=19,"Teenager",IF(Tita[[#This Row],[Age]]&lt;=39,"Youth",IF(Tita[[#This Row],[Age]]&lt;=59,"Adult",IF(Tita[[#This Row],[Age]]&gt;=60,"Elders"))))</f>
        <v>Youth</v>
      </c>
      <c r="J121">
        <v>1</v>
      </c>
      <c r="K121">
        <v>0</v>
      </c>
      <c r="L121" t="s">
        <v>73</v>
      </c>
      <c r="M121" s="1">
        <v>26</v>
      </c>
      <c r="O121" t="s">
        <v>14</v>
      </c>
    </row>
    <row r="122" spans="1:15" x14ac:dyDescent="0.25">
      <c r="A122">
        <v>1012</v>
      </c>
      <c r="B122">
        <v>1</v>
      </c>
      <c r="C122">
        <v>2</v>
      </c>
      <c r="D122" t="s">
        <v>423</v>
      </c>
      <c r="E122" t="s">
        <v>424</v>
      </c>
      <c r="F122" t="str">
        <f t="shared" si="1"/>
        <v xml:space="preserve"> Miss. Bertha J Watt</v>
      </c>
      <c r="G122" t="s">
        <v>13</v>
      </c>
      <c r="H122">
        <v>12</v>
      </c>
      <c r="I122" t="str">
        <f>IF(Tita[[#This Row],[Age]]&lt;=19,"Teenager",IF(Tita[[#This Row],[Age]]&lt;=39,"Youth",IF(Tita[[#This Row],[Age]]&lt;=59,"Adult",IF(Tita[[#This Row],[Age]]&gt;=60,"Elders"))))</f>
        <v>Teenager</v>
      </c>
      <c r="J122">
        <v>0</v>
      </c>
      <c r="K122">
        <v>0</v>
      </c>
      <c r="L122" t="s">
        <v>74</v>
      </c>
      <c r="M122" s="1">
        <v>15.75</v>
      </c>
      <c r="O122" t="s">
        <v>14</v>
      </c>
    </row>
    <row r="123" spans="1:15" x14ac:dyDescent="0.25">
      <c r="A123">
        <v>1013</v>
      </c>
      <c r="B123">
        <v>0</v>
      </c>
      <c r="C123">
        <v>3</v>
      </c>
      <c r="D123" t="s">
        <v>425</v>
      </c>
      <c r="E123" t="s">
        <v>416</v>
      </c>
      <c r="F123" t="str">
        <f t="shared" si="1"/>
        <v xml:space="preserve"> Mr. John Kiernan</v>
      </c>
      <c r="G123" t="s">
        <v>11</v>
      </c>
      <c r="H123">
        <v>0</v>
      </c>
      <c r="I123" t="str">
        <f>IF(Tita[[#This Row],[Age]]&lt;=19,"Teenager",IF(Tita[[#This Row],[Age]]&lt;=39,"Youth",IF(Tita[[#This Row],[Age]]&lt;=59,"Adult",IF(Tita[[#This Row],[Age]]&gt;=60,"Elders"))))</f>
        <v>Teenager</v>
      </c>
      <c r="J123">
        <v>1</v>
      </c>
      <c r="K123">
        <v>0</v>
      </c>
      <c r="L123">
        <v>367227</v>
      </c>
      <c r="M123" s="1">
        <v>7.75</v>
      </c>
      <c r="O123" t="s">
        <v>12</v>
      </c>
    </row>
    <row r="124" spans="1:15" x14ac:dyDescent="0.25">
      <c r="A124">
        <v>1014</v>
      </c>
      <c r="B124">
        <v>1</v>
      </c>
      <c r="C124">
        <v>1</v>
      </c>
      <c r="D124" t="s">
        <v>426</v>
      </c>
      <c r="E124" t="s">
        <v>427</v>
      </c>
      <c r="F124" t="str">
        <f t="shared" si="1"/>
        <v xml:space="preserve"> Mrs. Paul (Emma Mock) Schabert</v>
      </c>
      <c r="G124" t="s">
        <v>13</v>
      </c>
      <c r="H124">
        <v>35</v>
      </c>
      <c r="I124" t="str">
        <f>IF(Tita[[#This Row],[Age]]&lt;=19,"Teenager",IF(Tita[[#This Row],[Age]]&lt;=39,"Youth",IF(Tita[[#This Row],[Age]]&lt;=59,"Adult",IF(Tita[[#This Row],[Age]]&gt;=60,"Elders"))))</f>
        <v>Youth</v>
      </c>
      <c r="J124">
        <v>1</v>
      </c>
      <c r="K124">
        <v>0</v>
      </c>
      <c r="L124">
        <v>13236</v>
      </c>
      <c r="M124" s="1">
        <v>57.75</v>
      </c>
      <c r="N124" t="s">
        <v>75</v>
      </c>
      <c r="O124" t="s">
        <v>15</v>
      </c>
    </row>
    <row r="125" spans="1:15" x14ac:dyDescent="0.25">
      <c r="A125">
        <v>1015</v>
      </c>
      <c r="B125">
        <v>0</v>
      </c>
      <c r="C125">
        <v>3</v>
      </c>
      <c r="D125" t="s">
        <v>428</v>
      </c>
      <c r="E125" t="s">
        <v>429</v>
      </c>
      <c r="F125" t="str">
        <f t="shared" si="1"/>
        <v xml:space="preserve"> Mr. Alfred John Carver</v>
      </c>
      <c r="G125" t="s">
        <v>11</v>
      </c>
      <c r="H125">
        <v>28</v>
      </c>
      <c r="I125" t="str">
        <f>IF(Tita[[#This Row],[Age]]&lt;=19,"Teenager",IF(Tita[[#This Row],[Age]]&lt;=39,"Youth",IF(Tita[[#This Row],[Age]]&lt;=59,"Adult",IF(Tita[[#This Row],[Age]]&gt;=60,"Elders"))))</f>
        <v>Youth</v>
      </c>
      <c r="J125">
        <v>0</v>
      </c>
      <c r="K125">
        <v>0</v>
      </c>
      <c r="L125">
        <v>392095</v>
      </c>
      <c r="M125" s="1">
        <v>7.25</v>
      </c>
      <c r="O125" t="s">
        <v>14</v>
      </c>
    </row>
    <row r="126" spans="1:15" x14ac:dyDescent="0.25">
      <c r="A126">
        <v>1016</v>
      </c>
      <c r="B126">
        <v>0</v>
      </c>
      <c r="C126">
        <v>3</v>
      </c>
      <c r="D126" t="s">
        <v>430</v>
      </c>
      <c r="E126" t="s">
        <v>416</v>
      </c>
      <c r="F126" t="str">
        <f t="shared" si="1"/>
        <v xml:space="preserve"> Mr. John Kennedy</v>
      </c>
      <c r="G126" t="s">
        <v>11</v>
      </c>
      <c r="H126">
        <v>0</v>
      </c>
      <c r="I126" t="str">
        <f>IF(Tita[[#This Row],[Age]]&lt;=19,"Teenager",IF(Tita[[#This Row],[Age]]&lt;=39,"Youth",IF(Tita[[#This Row],[Age]]&lt;=59,"Adult",IF(Tita[[#This Row],[Age]]&gt;=60,"Elders"))))</f>
        <v>Teenager</v>
      </c>
      <c r="J126">
        <v>0</v>
      </c>
      <c r="K126">
        <v>0</v>
      </c>
      <c r="L126">
        <v>368783</v>
      </c>
      <c r="M126" s="1">
        <v>7.75</v>
      </c>
      <c r="O126" t="s">
        <v>12</v>
      </c>
    </row>
    <row r="127" spans="1:15" x14ac:dyDescent="0.25">
      <c r="A127">
        <v>1017</v>
      </c>
      <c r="B127">
        <v>1</v>
      </c>
      <c r="C127">
        <v>3</v>
      </c>
      <c r="D127" t="s">
        <v>431</v>
      </c>
      <c r="E127" t="s">
        <v>432</v>
      </c>
      <c r="F127" t="str">
        <f t="shared" si="1"/>
        <v xml:space="preserve"> Miss. Laura Alice Cribb</v>
      </c>
      <c r="G127" t="s">
        <v>13</v>
      </c>
      <c r="H127">
        <v>17</v>
      </c>
      <c r="I127" t="str">
        <f>IF(Tita[[#This Row],[Age]]&lt;=19,"Teenager",IF(Tita[[#This Row],[Age]]&lt;=39,"Youth",IF(Tita[[#This Row],[Age]]&lt;=59,"Adult",IF(Tita[[#This Row],[Age]]&gt;=60,"Elders"))))</f>
        <v>Teenager</v>
      </c>
      <c r="J127">
        <v>0</v>
      </c>
      <c r="K127">
        <v>1</v>
      </c>
      <c r="L127">
        <v>371362</v>
      </c>
      <c r="M127" s="1">
        <v>16.100000000000001</v>
      </c>
      <c r="O127" t="s">
        <v>14</v>
      </c>
    </row>
    <row r="128" spans="1:15" x14ac:dyDescent="0.25">
      <c r="A128">
        <v>1018</v>
      </c>
      <c r="B128">
        <v>0</v>
      </c>
      <c r="C128">
        <v>3</v>
      </c>
      <c r="D128" t="s">
        <v>433</v>
      </c>
      <c r="E128" t="s">
        <v>434</v>
      </c>
      <c r="F128" t="str">
        <f t="shared" si="1"/>
        <v xml:space="preserve"> Mr. Karl Rudolf Brobeck</v>
      </c>
      <c r="G128" t="s">
        <v>11</v>
      </c>
      <c r="H128">
        <v>22</v>
      </c>
      <c r="I128" t="str">
        <f>IF(Tita[[#This Row],[Age]]&lt;=19,"Teenager",IF(Tita[[#This Row],[Age]]&lt;=39,"Youth",IF(Tita[[#This Row],[Age]]&lt;=59,"Adult",IF(Tita[[#This Row],[Age]]&gt;=60,"Elders"))))</f>
        <v>Youth</v>
      </c>
      <c r="J128">
        <v>0</v>
      </c>
      <c r="K128">
        <v>0</v>
      </c>
      <c r="L128">
        <v>350045</v>
      </c>
      <c r="M128" s="1">
        <v>7.7957999999999998</v>
      </c>
      <c r="O128" t="s">
        <v>14</v>
      </c>
    </row>
    <row r="129" spans="1:15" x14ac:dyDescent="0.25">
      <c r="A129">
        <v>1019</v>
      </c>
      <c r="B129">
        <v>1</v>
      </c>
      <c r="C129">
        <v>3</v>
      </c>
      <c r="D129" t="s">
        <v>435</v>
      </c>
      <c r="E129" t="s">
        <v>436</v>
      </c>
      <c r="F129" t="str">
        <f t="shared" si="1"/>
        <v xml:space="preserve"> Miss. Alicia McCoy</v>
      </c>
      <c r="G129" t="s">
        <v>13</v>
      </c>
      <c r="H129">
        <v>0</v>
      </c>
      <c r="I129" t="str">
        <f>IF(Tita[[#This Row],[Age]]&lt;=19,"Teenager",IF(Tita[[#This Row],[Age]]&lt;=39,"Youth",IF(Tita[[#This Row],[Age]]&lt;=59,"Adult",IF(Tita[[#This Row],[Age]]&gt;=60,"Elders"))))</f>
        <v>Teenager</v>
      </c>
      <c r="J129">
        <v>2</v>
      </c>
      <c r="K129">
        <v>0</v>
      </c>
      <c r="L129">
        <v>367226</v>
      </c>
      <c r="M129" s="1">
        <v>23.25</v>
      </c>
      <c r="O129" t="s">
        <v>12</v>
      </c>
    </row>
    <row r="130" spans="1:15" x14ac:dyDescent="0.25">
      <c r="A130">
        <v>1020</v>
      </c>
      <c r="B130">
        <v>0</v>
      </c>
      <c r="C130">
        <v>2</v>
      </c>
      <c r="D130" t="s">
        <v>437</v>
      </c>
      <c r="E130" t="s">
        <v>438</v>
      </c>
      <c r="F130" t="str">
        <f t="shared" si="1"/>
        <v xml:space="preserve"> Mr. Solomon Bowenur</v>
      </c>
      <c r="G130" t="s">
        <v>11</v>
      </c>
      <c r="H130">
        <v>42</v>
      </c>
      <c r="I130" t="str">
        <f>IF(Tita[[#This Row],[Age]]&lt;=19,"Teenager",IF(Tita[[#This Row],[Age]]&lt;=39,"Youth",IF(Tita[[#This Row],[Age]]&lt;=59,"Adult",IF(Tita[[#This Row],[Age]]&gt;=60,"Elders"))))</f>
        <v>Adult</v>
      </c>
      <c r="J130">
        <v>0</v>
      </c>
      <c r="K130">
        <v>0</v>
      </c>
      <c r="L130">
        <v>211535</v>
      </c>
      <c r="M130" s="1">
        <v>13</v>
      </c>
      <c r="O130" t="s">
        <v>14</v>
      </c>
    </row>
    <row r="131" spans="1:15" x14ac:dyDescent="0.25">
      <c r="A131">
        <v>1021</v>
      </c>
      <c r="B131">
        <v>0</v>
      </c>
      <c r="C131">
        <v>3</v>
      </c>
      <c r="D131" t="s">
        <v>439</v>
      </c>
      <c r="E131" t="s">
        <v>440</v>
      </c>
      <c r="F131" t="str">
        <f t="shared" ref="F131:F194" si="2">CONCATENATE(E131," ",D131)</f>
        <v xml:space="preserve"> Mr. Marius Petersen</v>
      </c>
      <c r="G131" t="s">
        <v>11</v>
      </c>
      <c r="H131">
        <v>24</v>
      </c>
      <c r="I131" t="str">
        <f>IF(Tita[[#This Row],[Age]]&lt;=19,"Teenager",IF(Tita[[#This Row],[Age]]&lt;=39,"Youth",IF(Tita[[#This Row],[Age]]&lt;=59,"Adult",IF(Tita[[#This Row],[Age]]&gt;=60,"Elders"))))</f>
        <v>Youth</v>
      </c>
      <c r="J131">
        <v>0</v>
      </c>
      <c r="K131">
        <v>0</v>
      </c>
      <c r="L131">
        <v>342441</v>
      </c>
      <c r="M131" s="1">
        <v>8.0500000000000007</v>
      </c>
      <c r="O131" t="s">
        <v>14</v>
      </c>
    </row>
    <row r="132" spans="1:15" x14ac:dyDescent="0.25">
      <c r="A132">
        <v>1022</v>
      </c>
      <c r="B132">
        <v>0</v>
      </c>
      <c r="C132">
        <v>3</v>
      </c>
      <c r="D132" t="s">
        <v>441</v>
      </c>
      <c r="E132" t="s">
        <v>442</v>
      </c>
      <c r="F132" t="str">
        <f t="shared" si="2"/>
        <v xml:space="preserve"> Mr. Henry John Spinner</v>
      </c>
      <c r="G132" t="s">
        <v>11</v>
      </c>
      <c r="H132">
        <v>32</v>
      </c>
      <c r="I132" t="str">
        <f>IF(Tita[[#This Row],[Age]]&lt;=19,"Teenager",IF(Tita[[#This Row],[Age]]&lt;=39,"Youth",IF(Tita[[#This Row],[Age]]&lt;=59,"Adult",IF(Tita[[#This Row],[Age]]&gt;=60,"Elders"))))</f>
        <v>Youth</v>
      </c>
      <c r="J132">
        <v>0</v>
      </c>
      <c r="K132">
        <v>0</v>
      </c>
      <c r="L132" t="s">
        <v>76</v>
      </c>
      <c r="M132" s="1">
        <v>8.0500000000000007</v>
      </c>
      <c r="O132" t="s">
        <v>14</v>
      </c>
    </row>
    <row r="133" spans="1:15" x14ac:dyDescent="0.25">
      <c r="A133">
        <v>1023</v>
      </c>
      <c r="B133">
        <v>0</v>
      </c>
      <c r="C133">
        <v>1</v>
      </c>
      <c r="D133" t="s">
        <v>443</v>
      </c>
      <c r="E133" t="s">
        <v>444</v>
      </c>
      <c r="F133" t="str">
        <f t="shared" si="2"/>
        <v xml:space="preserve"> Col. Archibald IV Gracie</v>
      </c>
      <c r="G133" t="s">
        <v>11</v>
      </c>
      <c r="H133">
        <v>53</v>
      </c>
      <c r="I133" t="str">
        <f>IF(Tita[[#This Row],[Age]]&lt;=19,"Teenager",IF(Tita[[#This Row],[Age]]&lt;=39,"Youth",IF(Tita[[#This Row],[Age]]&lt;=59,"Adult",IF(Tita[[#This Row],[Age]]&gt;=60,"Elders"))))</f>
        <v>Adult</v>
      </c>
      <c r="J133">
        <v>0</v>
      </c>
      <c r="K133">
        <v>0</v>
      </c>
      <c r="L133">
        <v>113780</v>
      </c>
      <c r="M133" s="1">
        <v>28.5</v>
      </c>
      <c r="N133" t="s">
        <v>77</v>
      </c>
      <c r="O133" t="s">
        <v>15</v>
      </c>
    </row>
    <row r="134" spans="1:15" x14ac:dyDescent="0.25">
      <c r="A134">
        <v>1024</v>
      </c>
      <c r="B134">
        <v>1</v>
      </c>
      <c r="C134">
        <v>3</v>
      </c>
      <c r="D134" t="s">
        <v>445</v>
      </c>
      <c r="E134" t="s">
        <v>446</v>
      </c>
      <c r="F134" t="str">
        <f t="shared" si="2"/>
        <v xml:space="preserve"> Mrs. Frank (Frances) Lefebre</v>
      </c>
      <c r="G134" t="s">
        <v>13</v>
      </c>
      <c r="H134">
        <v>0</v>
      </c>
      <c r="I134" t="str">
        <f>IF(Tita[[#This Row],[Age]]&lt;=19,"Teenager",IF(Tita[[#This Row],[Age]]&lt;=39,"Youth",IF(Tita[[#This Row],[Age]]&lt;=59,"Adult",IF(Tita[[#This Row],[Age]]&gt;=60,"Elders"))))</f>
        <v>Teenager</v>
      </c>
      <c r="J134">
        <v>0</v>
      </c>
      <c r="K134">
        <v>4</v>
      </c>
      <c r="L134">
        <v>4133</v>
      </c>
      <c r="M134" s="1">
        <v>25.466699999999999</v>
      </c>
      <c r="O134" t="s">
        <v>14</v>
      </c>
    </row>
    <row r="135" spans="1:15" x14ac:dyDescent="0.25">
      <c r="A135">
        <v>1025</v>
      </c>
      <c r="B135">
        <v>0</v>
      </c>
      <c r="C135">
        <v>3</v>
      </c>
      <c r="D135" t="s">
        <v>395</v>
      </c>
      <c r="E135" t="s">
        <v>447</v>
      </c>
      <c r="F135" t="str">
        <f t="shared" si="2"/>
        <v xml:space="preserve"> Mr. Charles P Thomas</v>
      </c>
      <c r="G135" t="s">
        <v>11</v>
      </c>
      <c r="H135">
        <v>0</v>
      </c>
      <c r="I135" t="str">
        <f>IF(Tita[[#This Row],[Age]]&lt;=19,"Teenager",IF(Tita[[#This Row],[Age]]&lt;=39,"Youth",IF(Tita[[#This Row],[Age]]&lt;=59,"Adult",IF(Tita[[#This Row],[Age]]&gt;=60,"Elders"))))</f>
        <v>Teenager</v>
      </c>
      <c r="J135">
        <v>1</v>
      </c>
      <c r="K135">
        <v>0</v>
      </c>
      <c r="L135">
        <v>2621</v>
      </c>
      <c r="M135" s="1">
        <v>6.4375</v>
      </c>
      <c r="O135" t="s">
        <v>15</v>
      </c>
    </row>
    <row r="136" spans="1:15" x14ac:dyDescent="0.25">
      <c r="A136">
        <v>1026</v>
      </c>
      <c r="B136">
        <v>0</v>
      </c>
      <c r="C136">
        <v>3</v>
      </c>
      <c r="D136" t="s">
        <v>448</v>
      </c>
      <c r="E136" t="s">
        <v>449</v>
      </c>
      <c r="F136" t="str">
        <f t="shared" si="2"/>
        <v xml:space="preserve"> Mr. Valtcho Dintcheff</v>
      </c>
      <c r="G136" t="s">
        <v>11</v>
      </c>
      <c r="H136">
        <v>43</v>
      </c>
      <c r="I136" t="str">
        <f>IF(Tita[[#This Row],[Age]]&lt;=19,"Teenager",IF(Tita[[#This Row],[Age]]&lt;=39,"Youth",IF(Tita[[#This Row],[Age]]&lt;=59,"Adult",IF(Tita[[#This Row],[Age]]&gt;=60,"Elders"))))</f>
        <v>Adult</v>
      </c>
      <c r="J136">
        <v>0</v>
      </c>
      <c r="K136">
        <v>0</v>
      </c>
      <c r="L136">
        <v>349226</v>
      </c>
      <c r="M136" s="1">
        <v>7.8958000000000004</v>
      </c>
      <c r="O136" t="s">
        <v>14</v>
      </c>
    </row>
    <row r="137" spans="1:15" x14ac:dyDescent="0.25">
      <c r="A137">
        <v>1027</v>
      </c>
      <c r="B137">
        <v>0</v>
      </c>
      <c r="C137">
        <v>3</v>
      </c>
      <c r="D137" t="s">
        <v>450</v>
      </c>
      <c r="E137" t="s">
        <v>451</v>
      </c>
      <c r="F137" t="str">
        <f t="shared" si="2"/>
        <v xml:space="preserve"> Mr. Carl Robert Carlsson</v>
      </c>
      <c r="G137" t="s">
        <v>11</v>
      </c>
      <c r="H137">
        <v>24</v>
      </c>
      <c r="I137" t="str">
        <f>IF(Tita[[#This Row],[Age]]&lt;=19,"Teenager",IF(Tita[[#This Row],[Age]]&lt;=39,"Youth",IF(Tita[[#This Row],[Age]]&lt;=59,"Adult",IF(Tita[[#This Row],[Age]]&gt;=60,"Elders"))))</f>
        <v>Youth</v>
      </c>
      <c r="J137">
        <v>0</v>
      </c>
      <c r="K137">
        <v>0</v>
      </c>
      <c r="L137">
        <v>350409</v>
      </c>
      <c r="M137" s="1">
        <v>7.8541999999999996</v>
      </c>
      <c r="O137" t="s">
        <v>14</v>
      </c>
    </row>
    <row r="138" spans="1:15" x14ac:dyDescent="0.25">
      <c r="A138">
        <v>1028</v>
      </c>
      <c r="B138">
        <v>0</v>
      </c>
      <c r="C138">
        <v>3</v>
      </c>
      <c r="D138" t="s">
        <v>452</v>
      </c>
      <c r="E138" t="s">
        <v>453</v>
      </c>
      <c r="F138" t="str">
        <f t="shared" si="2"/>
        <v xml:space="preserve"> Mr. Mapriededer Zakarian</v>
      </c>
      <c r="G138" t="s">
        <v>11</v>
      </c>
      <c r="H138">
        <v>26</v>
      </c>
      <c r="I138" t="str">
        <f>IF(Tita[[#This Row],[Age]]&lt;=19,"Teenager",IF(Tita[[#This Row],[Age]]&lt;=39,"Youth",IF(Tita[[#This Row],[Age]]&lt;=59,"Adult",IF(Tita[[#This Row],[Age]]&gt;=60,"Elders"))))</f>
        <v>Youth</v>
      </c>
      <c r="J138">
        <v>0</v>
      </c>
      <c r="K138">
        <v>0</v>
      </c>
      <c r="L138">
        <v>2656</v>
      </c>
      <c r="M138" s="1">
        <v>7.2249999999999996</v>
      </c>
      <c r="O138" t="s">
        <v>15</v>
      </c>
    </row>
    <row r="139" spans="1:15" x14ac:dyDescent="0.25">
      <c r="A139">
        <v>1029</v>
      </c>
      <c r="B139">
        <v>0</v>
      </c>
      <c r="C139">
        <v>2</v>
      </c>
      <c r="D139" t="s">
        <v>454</v>
      </c>
      <c r="E139" t="s">
        <v>455</v>
      </c>
      <c r="F139" t="str">
        <f t="shared" si="2"/>
        <v xml:space="preserve"> Mr. August Schmidt</v>
      </c>
      <c r="G139" t="s">
        <v>11</v>
      </c>
      <c r="H139">
        <v>26</v>
      </c>
      <c r="I139" t="str">
        <f>IF(Tita[[#This Row],[Age]]&lt;=19,"Teenager",IF(Tita[[#This Row],[Age]]&lt;=39,"Youth",IF(Tita[[#This Row],[Age]]&lt;=59,"Adult",IF(Tita[[#This Row],[Age]]&gt;=60,"Elders"))))</f>
        <v>Youth</v>
      </c>
      <c r="J139">
        <v>0</v>
      </c>
      <c r="K139">
        <v>0</v>
      </c>
      <c r="L139">
        <v>248659</v>
      </c>
      <c r="M139" s="1">
        <v>13</v>
      </c>
      <c r="O139" t="s">
        <v>14</v>
      </c>
    </row>
    <row r="140" spans="1:15" x14ac:dyDescent="0.25">
      <c r="A140">
        <v>1030</v>
      </c>
      <c r="B140">
        <v>1</v>
      </c>
      <c r="C140">
        <v>3</v>
      </c>
      <c r="D140" t="s">
        <v>456</v>
      </c>
      <c r="E140" t="s">
        <v>457</v>
      </c>
      <c r="F140" t="str">
        <f t="shared" si="2"/>
        <v xml:space="preserve"> Miss. Jennie Drapkin</v>
      </c>
      <c r="G140" t="s">
        <v>13</v>
      </c>
      <c r="H140">
        <v>23</v>
      </c>
      <c r="I140" t="str">
        <f>IF(Tita[[#This Row],[Age]]&lt;=19,"Teenager",IF(Tita[[#This Row],[Age]]&lt;=39,"Youth",IF(Tita[[#This Row],[Age]]&lt;=59,"Adult",IF(Tita[[#This Row],[Age]]&gt;=60,"Elders"))))</f>
        <v>Youth</v>
      </c>
      <c r="J140">
        <v>0</v>
      </c>
      <c r="K140">
        <v>0</v>
      </c>
      <c r="L140" t="s">
        <v>78</v>
      </c>
      <c r="M140" s="1">
        <v>8.0500000000000007</v>
      </c>
      <c r="O140" t="s">
        <v>14</v>
      </c>
    </row>
    <row r="141" spans="1:15" x14ac:dyDescent="0.25">
      <c r="A141">
        <v>1031</v>
      </c>
      <c r="B141">
        <v>0</v>
      </c>
      <c r="C141">
        <v>3</v>
      </c>
      <c r="D141" t="s">
        <v>458</v>
      </c>
      <c r="E141" t="s">
        <v>459</v>
      </c>
      <c r="F141" t="str">
        <f t="shared" si="2"/>
        <v xml:space="preserve"> Mr. Charles Frederick Goodwin</v>
      </c>
      <c r="G141" t="s">
        <v>11</v>
      </c>
      <c r="H141">
        <v>40</v>
      </c>
      <c r="I141" t="str">
        <f>IF(Tita[[#This Row],[Age]]&lt;=19,"Teenager",IF(Tita[[#This Row],[Age]]&lt;=39,"Youth",IF(Tita[[#This Row],[Age]]&lt;=59,"Adult",IF(Tita[[#This Row],[Age]]&gt;=60,"Elders"))))</f>
        <v>Adult</v>
      </c>
      <c r="J141">
        <v>1</v>
      </c>
      <c r="K141">
        <v>6</v>
      </c>
      <c r="L141" t="s">
        <v>79</v>
      </c>
      <c r="M141" s="1">
        <v>46.9</v>
      </c>
      <c r="O141" t="s">
        <v>14</v>
      </c>
    </row>
    <row r="142" spans="1:15" x14ac:dyDescent="0.25">
      <c r="A142">
        <v>1032</v>
      </c>
      <c r="B142">
        <v>1</v>
      </c>
      <c r="C142">
        <v>3</v>
      </c>
      <c r="D142" t="s">
        <v>458</v>
      </c>
      <c r="E142" t="s">
        <v>460</v>
      </c>
      <c r="F142" t="str">
        <f t="shared" si="2"/>
        <v xml:space="preserve"> Miss. Jessie Allis Goodwin</v>
      </c>
      <c r="G142" t="s">
        <v>13</v>
      </c>
      <c r="H142">
        <v>10</v>
      </c>
      <c r="I142" t="str">
        <f>IF(Tita[[#This Row],[Age]]&lt;=19,"Teenager",IF(Tita[[#This Row],[Age]]&lt;=39,"Youth",IF(Tita[[#This Row],[Age]]&lt;=59,"Adult",IF(Tita[[#This Row],[Age]]&gt;=60,"Elders"))))</f>
        <v>Teenager</v>
      </c>
      <c r="J142">
        <v>5</v>
      </c>
      <c r="K142">
        <v>2</v>
      </c>
      <c r="L142" t="s">
        <v>79</v>
      </c>
      <c r="M142" s="1">
        <v>46.9</v>
      </c>
      <c r="O142" t="s">
        <v>14</v>
      </c>
    </row>
    <row r="143" spans="1:15" x14ac:dyDescent="0.25">
      <c r="A143">
        <v>1033</v>
      </c>
      <c r="B143">
        <v>1</v>
      </c>
      <c r="C143">
        <v>1</v>
      </c>
      <c r="D143" t="s">
        <v>461</v>
      </c>
      <c r="E143" t="s">
        <v>462</v>
      </c>
      <c r="F143" t="str">
        <f t="shared" si="2"/>
        <v xml:space="preserve"> Miss. Sarah Daniels</v>
      </c>
      <c r="G143" t="s">
        <v>13</v>
      </c>
      <c r="H143">
        <v>33</v>
      </c>
      <c r="I143" t="str">
        <f>IF(Tita[[#This Row],[Age]]&lt;=19,"Teenager",IF(Tita[[#This Row],[Age]]&lt;=39,"Youth",IF(Tita[[#This Row],[Age]]&lt;=59,"Adult",IF(Tita[[#This Row],[Age]]&gt;=60,"Elders"))))</f>
        <v>Youth</v>
      </c>
      <c r="J143">
        <v>0</v>
      </c>
      <c r="K143">
        <v>0</v>
      </c>
      <c r="L143">
        <v>113781</v>
      </c>
      <c r="M143" s="1">
        <v>151.55000000000001</v>
      </c>
      <c r="O143" t="s">
        <v>14</v>
      </c>
    </row>
    <row r="144" spans="1:15" x14ac:dyDescent="0.25">
      <c r="A144">
        <v>1034</v>
      </c>
      <c r="B144">
        <v>0</v>
      </c>
      <c r="C144">
        <v>1</v>
      </c>
      <c r="D144" t="s">
        <v>238</v>
      </c>
      <c r="E144" t="s">
        <v>463</v>
      </c>
      <c r="F144" t="str">
        <f t="shared" si="2"/>
        <v xml:space="preserve"> Mr. Arthur Larned Ryerson</v>
      </c>
      <c r="G144" t="s">
        <v>11</v>
      </c>
      <c r="H144">
        <v>61</v>
      </c>
      <c r="I144" t="str">
        <f>IF(Tita[[#This Row],[Age]]&lt;=19,"Teenager",IF(Tita[[#This Row],[Age]]&lt;=39,"Youth",IF(Tita[[#This Row],[Age]]&lt;=59,"Adult",IF(Tita[[#This Row],[Age]]&gt;=60,"Elders"))))</f>
        <v>Elders</v>
      </c>
      <c r="J144">
        <v>1</v>
      </c>
      <c r="K144">
        <v>3</v>
      </c>
      <c r="L144" t="s">
        <v>26</v>
      </c>
      <c r="M144" s="1">
        <v>262.375</v>
      </c>
      <c r="N144" t="s">
        <v>27</v>
      </c>
      <c r="O144" t="s">
        <v>15</v>
      </c>
    </row>
    <row r="145" spans="1:15" x14ac:dyDescent="0.25">
      <c r="A145">
        <v>1035</v>
      </c>
      <c r="B145">
        <v>0</v>
      </c>
      <c r="C145">
        <v>2</v>
      </c>
      <c r="D145" t="s">
        <v>464</v>
      </c>
      <c r="E145" t="s">
        <v>465</v>
      </c>
      <c r="F145" t="str">
        <f t="shared" si="2"/>
        <v xml:space="preserve"> Mr. Henry James Beauchamp</v>
      </c>
      <c r="G145" t="s">
        <v>11</v>
      </c>
      <c r="H145">
        <v>28</v>
      </c>
      <c r="I145" t="str">
        <f>IF(Tita[[#This Row],[Age]]&lt;=19,"Teenager",IF(Tita[[#This Row],[Age]]&lt;=39,"Youth",IF(Tita[[#This Row],[Age]]&lt;=59,"Adult",IF(Tita[[#This Row],[Age]]&gt;=60,"Elders"))))</f>
        <v>Youth</v>
      </c>
      <c r="J145">
        <v>0</v>
      </c>
      <c r="K145">
        <v>0</v>
      </c>
      <c r="L145">
        <v>244358</v>
      </c>
      <c r="M145" s="1">
        <v>26</v>
      </c>
      <c r="O145" t="s">
        <v>14</v>
      </c>
    </row>
    <row r="146" spans="1:15" x14ac:dyDescent="0.25">
      <c r="A146">
        <v>1036</v>
      </c>
      <c r="B146">
        <v>0</v>
      </c>
      <c r="C146">
        <v>1</v>
      </c>
      <c r="D146" t="s">
        <v>466</v>
      </c>
      <c r="E146" t="s">
        <v>467</v>
      </c>
      <c r="F146" t="str">
        <f t="shared" si="2"/>
        <v xml:space="preserve"> Mr. Erik Gustaf (Mr Edward Lingrey")" Lindeberg-Lind</v>
      </c>
      <c r="G146" t="s">
        <v>11</v>
      </c>
      <c r="H146">
        <v>42</v>
      </c>
      <c r="I146" t="str">
        <f>IF(Tita[[#This Row],[Age]]&lt;=19,"Teenager",IF(Tita[[#This Row],[Age]]&lt;=39,"Youth",IF(Tita[[#This Row],[Age]]&lt;=59,"Adult",IF(Tita[[#This Row],[Age]]&gt;=60,"Elders"))))</f>
        <v>Adult</v>
      </c>
      <c r="J146">
        <v>0</v>
      </c>
      <c r="K146">
        <v>0</v>
      </c>
      <c r="L146">
        <v>17475</v>
      </c>
      <c r="M146" s="1">
        <v>26.55</v>
      </c>
      <c r="O146" t="s">
        <v>14</v>
      </c>
    </row>
    <row r="147" spans="1:15" x14ac:dyDescent="0.25">
      <c r="A147">
        <v>1037</v>
      </c>
      <c r="B147">
        <v>0</v>
      </c>
      <c r="C147">
        <v>3</v>
      </c>
      <c r="D147" t="s">
        <v>468</v>
      </c>
      <c r="E147" t="s">
        <v>267</v>
      </c>
      <c r="F147" t="str">
        <f t="shared" si="2"/>
        <v xml:space="preserve"> Mr. Julius Vander Planke</v>
      </c>
      <c r="G147" t="s">
        <v>11</v>
      </c>
      <c r="H147">
        <v>31</v>
      </c>
      <c r="I147" t="str">
        <f>IF(Tita[[#This Row],[Age]]&lt;=19,"Teenager",IF(Tita[[#This Row],[Age]]&lt;=39,"Youth",IF(Tita[[#This Row],[Age]]&lt;=59,"Adult",IF(Tita[[#This Row],[Age]]&gt;=60,"Elders"))))</f>
        <v>Youth</v>
      </c>
      <c r="J147">
        <v>3</v>
      </c>
      <c r="K147">
        <v>0</v>
      </c>
      <c r="L147">
        <v>345763</v>
      </c>
      <c r="M147" s="1">
        <v>18</v>
      </c>
      <c r="O147" t="s">
        <v>14</v>
      </c>
    </row>
    <row r="148" spans="1:15" x14ac:dyDescent="0.25">
      <c r="A148">
        <v>1038</v>
      </c>
      <c r="B148">
        <v>0</v>
      </c>
      <c r="C148">
        <v>1</v>
      </c>
      <c r="D148" t="s">
        <v>469</v>
      </c>
      <c r="E148" t="s">
        <v>470</v>
      </c>
      <c r="F148" t="str">
        <f t="shared" si="2"/>
        <v xml:space="preserve"> Mr. Herbert Henry Hilliard</v>
      </c>
      <c r="G148" t="s">
        <v>11</v>
      </c>
      <c r="H148">
        <v>0</v>
      </c>
      <c r="I148" t="str">
        <f>IF(Tita[[#This Row],[Age]]&lt;=19,"Teenager",IF(Tita[[#This Row],[Age]]&lt;=39,"Youth",IF(Tita[[#This Row],[Age]]&lt;=59,"Adult",IF(Tita[[#This Row],[Age]]&gt;=60,"Elders"))))</f>
        <v>Teenager</v>
      </c>
      <c r="J148">
        <v>0</v>
      </c>
      <c r="K148">
        <v>0</v>
      </c>
      <c r="L148">
        <v>17463</v>
      </c>
      <c r="M148" s="1">
        <v>51.862499999999997</v>
      </c>
      <c r="N148" t="s">
        <v>80</v>
      </c>
      <c r="O148" t="s">
        <v>14</v>
      </c>
    </row>
    <row r="149" spans="1:15" x14ac:dyDescent="0.25">
      <c r="A149">
        <v>1039</v>
      </c>
      <c r="B149">
        <v>0</v>
      </c>
      <c r="C149">
        <v>3</v>
      </c>
      <c r="D149" t="s">
        <v>208</v>
      </c>
      <c r="E149" t="s">
        <v>471</v>
      </c>
      <c r="F149" t="str">
        <f t="shared" si="2"/>
        <v xml:space="preserve"> Mr. Evan Davies</v>
      </c>
      <c r="G149" t="s">
        <v>11</v>
      </c>
      <c r="H149">
        <v>22</v>
      </c>
      <c r="I149" t="str">
        <f>IF(Tita[[#This Row],[Age]]&lt;=19,"Teenager",IF(Tita[[#This Row],[Age]]&lt;=39,"Youth",IF(Tita[[#This Row],[Age]]&lt;=59,"Adult",IF(Tita[[#This Row],[Age]]&gt;=60,"Elders"))))</f>
        <v>Youth</v>
      </c>
      <c r="J149">
        <v>0</v>
      </c>
      <c r="K149">
        <v>0</v>
      </c>
      <c r="L149" t="s">
        <v>81</v>
      </c>
      <c r="M149" s="1">
        <v>8.0500000000000007</v>
      </c>
      <c r="O149" t="s">
        <v>14</v>
      </c>
    </row>
    <row r="150" spans="1:15" x14ac:dyDescent="0.25">
      <c r="A150">
        <v>1040</v>
      </c>
      <c r="B150">
        <v>0</v>
      </c>
      <c r="C150">
        <v>1</v>
      </c>
      <c r="D150" t="s">
        <v>472</v>
      </c>
      <c r="E150" t="s">
        <v>247</v>
      </c>
      <c r="F150" t="str">
        <f t="shared" si="2"/>
        <v xml:space="preserve"> Mr. John Bertram Crafton</v>
      </c>
      <c r="G150" t="s">
        <v>11</v>
      </c>
      <c r="H150">
        <v>0</v>
      </c>
      <c r="I150" t="str">
        <f>IF(Tita[[#This Row],[Age]]&lt;=19,"Teenager",IF(Tita[[#This Row],[Age]]&lt;=39,"Youth",IF(Tita[[#This Row],[Age]]&lt;=59,"Adult",IF(Tita[[#This Row],[Age]]&gt;=60,"Elders"))))</f>
        <v>Teenager</v>
      </c>
      <c r="J150">
        <v>0</v>
      </c>
      <c r="K150">
        <v>0</v>
      </c>
      <c r="L150">
        <v>113791</v>
      </c>
      <c r="M150" s="1">
        <v>26.55</v>
      </c>
      <c r="O150" t="s">
        <v>14</v>
      </c>
    </row>
    <row r="151" spans="1:15" x14ac:dyDescent="0.25">
      <c r="A151">
        <v>1041</v>
      </c>
      <c r="B151">
        <v>0</v>
      </c>
      <c r="C151">
        <v>2</v>
      </c>
      <c r="D151" t="s">
        <v>473</v>
      </c>
      <c r="E151" t="s">
        <v>474</v>
      </c>
      <c r="F151" t="str">
        <f t="shared" si="2"/>
        <v xml:space="preserve"> Rev. William Lahtinen</v>
      </c>
      <c r="G151" t="s">
        <v>11</v>
      </c>
      <c r="H151">
        <v>30</v>
      </c>
      <c r="I151" t="str">
        <f>IF(Tita[[#This Row],[Age]]&lt;=19,"Teenager",IF(Tita[[#This Row],[Age]]&lt;=39,"Youth",IF(Tita[[#This Row],[Age]]&lt;=59,"Adult",IF(Tita[[#This Row],[Age]]&gt;=60,"Elders"))))</f>
        <v>Youth</v>
      </c>
      <c r="J151">
        <v>1</v>
      </c>
      <c r="K151">
        <v>1</v>
      </c>
      <c r="L151">
        <v>250651</v>
      </c>
      <c r="M151" s="1">
        <v>26</v>
      </c>
      <c r="O151" t="s">
        <v>14</v>
      </c>
    </row>
    <row r="152" spans="1:15" x14ac:dyDescent="0.25">
      <c r="A152">
        <v>1042</v>
      </c>
      <c r="B152">
        <v>1</v>
      </c>
      <c r="C152">
        <v>1</v>
      </c>
      <c r="D152" t="s">
        <v>475</v>
      </c>
      <c r="E152" t="s">
        <v>476</v>
      </c>
      <c r="F152" t="str">
        <f t="shared" si="2"/>
        <v xml:space="preserve"> Mrs. Boulton (Olive Potter) Earnshaw</v>
      </c>
      <c r="G152" t="s">
        <v>13</v>
      </c>
      <c r="H152">
        <v>23</v>
      </c>
      <c r="I152" t="str">
        <f>IF(Tita[[#This Row],[Age]]&lt;=19,"Teenager",IF(Tita[[#This Row],[Age]]&lt;=39,"Youth",IF(Tita[[#This Row],[Age]]&lt;=59,"Adult",IF(Tita[[#This Row],[Age]]&gt;=60,"Elders"))))</f>
        <v>Youth</v>
      </c>
      <c r="J152">
        <v>0</v>
      </c>
      <c r="K152">
        <v>1</v>
      </c>
      <c r="L152">
        <v>11767</v>
      </c>
      <c r="M152" s="1">
        <v>83.158299999999997</v>
      </c>
      <c r="N152" t="s">
        <v>82</v>
      </c>
      <c r="O152" t="s">
        <v>15</v>
      </c>
    </row>
    <row r="153" spans="1:15" x14ac:dyDescent="0.25">
      <c r="A153">
        <v>1043</v>
      </c>
      <c r="B153">
        <v>0</v>
      </c>
      <c r="C153">
        <v>3</v>
      </c>
      <c r="D153" t="s">
        <v>477</v>
      </c>
      <c r="E153" t="s">
        <v>478</v>
      </c>
      <c r="F153" t="str">
        <f t="shared" si="2"/>
        <v xml:space="preserve"> Mr. Nicola Matinoff</v>
      </c>
      <c r="G153" t="s">
        <v>11</v>
      </c>
      <c r="H153">
        <v>0</v>
      </c>
      <c r="I153" t="str">
        <f>IF(Tita[[#This Row],[Age]]&lt;=19,"Teenager",IF(Tita[[#This Row],[Age]]&lt;=39,"Youth",IF(Tita[[#This Row],[Age]]&lt;=59,"Adult",IF(Tita[[#This Row],[Age]]&gt;=60,"Elders"))))</f>
        <v>Teenager</v>
      </c>
      <c r="J153">
        <v>0</v>
      </c>
      <c r="K153">
        <v>0</v>
      </c>
      <c r="L153">
        <v>349255</v>
      </c>
      <c r="M153" s="1">
        <v>7.8958000000000004</v>
      </c>
      <c r="O153" t="s">
        <v>15</v>
      </c>
    </row>
    <row r="154" spans="1:15" x14ac:dyDescent="0.25">
      <c r="A154">
        <v>1044</v>
      </c>
      <c r="B154">
        <v>0</v>
      </c>
      <c r="C154">
        <v>3</v>
      </c>
      <c r="D154" t="s">
        <v>479</v>
      </c>
      <c r="E154" t="s">
        <v>480</v>
      </c>
      <c r="F154" t="str">
        <f t="shared" si="2"/>
        <v xml:space="preserve"> Mr. Thomas Storey</v>
      </c>
      <c r="G154" t="s">
        <v>11</v>
      </c>
      <c r="H154">
        <v>60</v>
      </c>
      <c r="I154" t="str">
        <f>IF(Tita[[#This Row],[Age]]&lt;=19,"Teenager",IF(Tita[[#This Row],[Age]]&lt;=39,"Youth",IF(Tita[[#This Row],[Age]]&lt;=59,"Adult",IF(Tita[[#This Row],[Age]]&gt;=60,"Elders"))))</f>
        <v>Elders</v>
      </c>
      <c r="J154">
        <v>0</v>
      </c>
      <c r="K154">
        <v>0</v>
      </c>
      <c r="L154">
        <v>3701</v>
      </c>
      <c r="M154" s="1">
        <f>VALUE(0)</f>
        <v>0</v>
      </c>
      <c r="O154" t="s">
        <v>14</v>
      </c>
    </row>
    <row r="155" spans="1:15" x14ac:dyDescent="0.25">
      <c r="A155">
        <v>1045</v>
      </c>
      <c r="B155">
        <v>1</v>
      </c>
      <c r="C155">
        <v>3</v>
      </c>
      <c r="D155" t="s">
        <v>481</v>
      </c>
      <c r="E155" t="s">
        <v>482</v>
      </c>
      <c r="F155" t="str">
        <f t="shared" si="2"/>
        <v xml:space="preserve"> Mrs. (Hulda Kristina Eugenia Lofqvist) Klasen</v>
      </c>
      <c r="G155" t="s">
        <v>13</v>
      </c>
      <c r="H155">
        <v>36</v>
      </c>
      <c r="I155" t="str">
        <f>IF(Tita[[#This Row],[Age]]&lt;=19,"Teenager",IF(Tita[[#This Row],[Age]]&lt;=39,"Youth",IF(Tita[[#This Row],[Age]]&lt;=59,"Adult",IF(Tita[[#This Row],[Age]]&gt;=60,"Elders"))))</f>
        <v>Youth</v>
      </c>
      <c r="J155">
        <v>0</v>
      </c>
      <c r="K155">
        <v>2</v>
      </c>
      <c r="L155">
        <v>350405</v>
      </c>
      <c r="M155" s="1">
        <v>12.183299999999999</v>
      </c>
      <c r="O155" t="s">
        <v>14</v>
      </c>
    </row>
    <row r="156" spans="1:15" x14ac:dyDescent="0.25">
      <c r="A156">
        <v>1046</v>
      </c>
      <c r="B156">
        <v>0</v>
      </c>
      <c r="C156">
        <v>3</v>
      </c>
      <c r="D156" t="s">
        <v>483</v>
      </c>
      <c r="E156" t="s">
        <v>484</v>
      </c>
      <c r="F156" t="str">
        <f t="shared" si="2"/>
        <v xml:space="preserve"> Master. Filip Oscar Asplund</v>
      </c>
      <c r="G156" t="s">
        <v>11</v>
      </c>
      <c r="H156">
        <v>13</v>
      </c>
      <c r="I156" t="str">
        <f>IF(Tita[[#This Row],[Age]]&lt;=19,"Teenager",IF(Tita[[#This Row],[Age]]&lt;=39,"Youth",IF(Tita[[#This Row],[Age]]&lt;=59,"Adult",IF(Tita[[#This Row],[Age]]&gt;=60,"Elders"))))</f>
        <v>Teenager</v>
      </c>
      <c r="J156">
        <v>4</v>
      </c>
      <c r="K156">
        <v>2</v>
      </c>
      <c r="L156">
        <v>347077</v>
      </c>
      <c r="M156" s="1">
        <v>31.387499999999999</v>
      </c>
      <c r="O156" t="s">
        <v>14</v>
      </c>
    </row>
    <row r="157" spans="1:15" x14ac:dyDescent="0.25">
      <c r="A157">
        <v>1047</v>
      </c>
      <c r="B157">
        <v>0</v>
      </c>
      <c r="C157">
        <v>3</v>
      </c>
      <c r="D157" t="s">
        <v>485</v>
      </c>
      <c r="E157" t="s">
        <v>486</v>
      </c>
      <c r="F157" t="str">
        <f t="shared" si="2"/>
        <v xml:space="preserve"> Mr. Joseph Duquemin</v>
      </c>
      <c r="G157" t="s">
        <v>11</v>
      </c>
      <c r="H157">
        <v>24</v>
      </c>
      <c r="I157" t="str">
        <f>IF(Tita[[#This Row],[Age]]&lt;=19,"Teenager",IF(Tita[[#This Row],[Age]]&lt;=39,"Youth",IF(Tita[[#This Row],[Age]]&lt;=59,"Adult",IF(Tita[[#This Row],[Age]]&gt;=60,"Elders"))))</f>
        <v>Youth</v>
      </c>
      <c r="J157">
        <v>0</v>
      </c>
      <c r="K157">
        <v>0</v>
      </c>
      <c r="L157" t="s">
        <v>83</v>
      </c>
      <c r="M157" s="1">
        <v>7.55</v>
      </c>
      <c r="O157" t="s">
        <v>14</v>
      </c>
    </row>
    <row r="158" spans="1:15" x14ac:dyDescent="0.25">
      <c r="A158">
        <v>1048</v>
      </c>
      <c r="B158">
        <v>1</v>
      </c>
      <c r="C158">
        <v>1</v>
      </c>
      <c r="D158" t="s">
        <v>487</v>
      </c>
      <c r="E158" t="s">
        <v>488</v>
      </c>
      <c r="F158" t="str">
        <f t="shared" si="2"/>
        <v xml:space="preserve"> Miss. Ellen Bird</v>
      </c>
      <c r="G158" t="s">
        <v>13</v>
      </c>
      <c r="H158">
        <v>29</v>
      </c>
      <c r="I158" t="str">
        <f>IF(Tita[[#This Row],[Age]]&lt;=19,"Teenager",IF(Tita[[#This Row],[Age]]&lt;=39,"Youth",IF(Tita[[#This Row],[Age]]&lt;=59,"Adult",IF(Tita[[#This Row],[Age]]&gt;=60,"Elders"))))</f>
        <v>Youth</v>
      </c>
      <c r="J158">
        <v>0</v>
      </c>
      <c r="K158">
        <v>0</v>
      </c>
      <c r="L158" t="s">
        <v>57</v>
      </c>
      <c r="M158" s="1">
        <v>221.7792</v>
      </c>
      <c r="N158" t="s">
        <v>84</v>
      </c>
      <c r="O158" t="s">
        <v>14</v>
      </c>
    </row>
    <row r="159" spans="1:15" x14ac:dyDescent="0.25">
      <c r="A159">
        <v>1049</v>
      </c>
      <c r="B159">
        <v>1</v>
      </c>
      <c r="C159">
        <v>3</v>
      </c>
      <c r="D159" t="s">
        <v>489</v>
      </c>
      <c r="E159" t="s">
        <v>490</v>
      </c>
      <c r="F159" t="str">
        <f t="shared" si="2"/>
        <v xml:space="preserve"> Miss. Olga Elida Lundin</v>
      </c>
      <c r="G159" t="s">
        <v>13</v>
      </c>
      <c r="H159">
        <v>23</v>
      </c>
      <c r="I159" t="str">
        <f>IF(Tita[[#This Row],[Age]]&lt;=19,"Teenager",IF(Tita[[#This Row],[Age]]&lt;=39,"Youth",IF(Tita[[#This Row],[Age]]&lt;=59,"Adult",IF(Tita[[#This Row],[Age]]&gt;=60,"Elders"))))</f>
        <v>Youth</v>
      </c>
      <c r="J159">
        <v>0</v>
      </c>
      <c r="K159">
        <v>0</v>
      </c>
      <c r="L159">
        <v>347469</v>
      </c>
      <c r="M159" s="1">
        <v>7.8541999999999996</v>
      </c>
      <c r="O159" t="s">
        <v>14</v>
      </c>
    </row>
    <row r="160" spans="1:15" x14ac:dyDescent="0.25">
      <c r="A160">
        <v>1050</v>
      </c>
      <c r="B160">
        <v>0</v>
      </c>
      <c r="C160">
        <v>1</v>
      </c>
      <c r="D160" t="s">
        <v>491</v>
      </c>
      <c r="E160" t="s">
        <v>492</v>
      </c>
      <c r="F160" t="str">
        <f t="shared" si="2"/>
        <v xml:space="preserve"> Mr. John James Borebank</v>
      </c>
      <c r="G160" t="s">
        <v>11</v>
      </c>
      <c r="H160">
        <v>42</v>
      </c>
      <c r="I160" t="str">
        <f>IF(Tita[[#This Row],[Age]]&lt;=19,"Teenager",IF(Tita[[#This Row],[Age]]&lt;=39,"Youth",IF(Tita[[#This Row],[Age]]&lt;=59,"Adult",IF(Tita[[#This Row],[Age]]&gt;=60,"Elders"))))</f>
        <v>Adult</v>
      </c>
      <c r="J160">
        <v>0</v>
      </c>
      <c r="K160">
        <v>0</v>
      </c>
      <c r="L160">
        <v>110489</v>
      </c>
      <c r="M160" s="1">
        <v>26.55</v>
      </c>
      <c r="N160" t="s">
        <v>85</v>
      </c>
      <c r="O160" t="s">
        <v>14</v>
      </c>
    </row>
    <row r="161" spans="1:15" x14ac:dyDescent="0.25">
      <c r="A161">
        <v>1051</v>
      </c>
      <c r="B161">
        <v>1</v>
      </c>
      <c r="C161">
        <v>3</v>
      </c>
      <c r="D161" t="s">
        <v>493</v>
      </c>
      <c r="E161" t="s">
        <v>494</v>
      </c>
      <c r="F161" t="str">
        <f t="shared" si="2"/>
        <v xml:space="preserve"> Mrs. Benjamin (Edith Nile) Peacock</v>
      </c>
      <c r="G161" t="s">
        <v>13</v>
      </c>
      <c r="H161">
        <v>26</v>
      </c>
      <c r="I161" t="str">
        <f>IF(Tita[[#This Row],[Age]]&lt;=19,"Teenager",IF(Tita[[#This Row],[Age]]&lt;=39,"Youth",IF(Tita[[#This Row],[Age]]&lt;=59,"Adult",IF(Tita[[#This Row],[Age]]&gt;=60,"Elders"))))</f>
        <v>Youth</v>
      </c>
      <c r="J161">
        <v>0</v>
      </c>
      <c r="K161">
        <v>2</v>
      </c>
      <c r="L161" t="s">
        <v>86</v>
      </c>
      <c r="M161" s="1">
        <v>13.775</v>
      </c>
      <c r="O161" t="s">
        <v>14</v>
      </c>
    </row>
    <row r="162" spans="1:15" x14ac:dyDescent="0.25">
      <c r="A162">
        <v>1052</v>
      </c>
      <c r="B162">
        <v>1</v>
      </c>
      <c r="C162">
        <v>3</v>
      </c>
      <c r="D162" t="s">
        <v>495</v>
      </c>
      <c r="E162" t="s">
        <v>360</v>
      </c>
      <c r="F162" t="str">
        <f t="shared" si="2"/>
        <v xml:space="preserve"> Miss. Julia Smyth</v>
      </c>
      <c r="G162" t="s">
        <v>13</v>
      </c>
      <c r="H162">
        <v>0</v>
      </c>
      <c r="I162" t="str">
        <f>IF(Tita[[#This Row],[Age]]&lt;=19,"Teenager",IF(Tita[[#This Row],[Age]]&lt;=39,"Youth",IF(Tita[[#This Row],[Age]]&lt;=59,"Adult",IF(Tita[[#This Row],[Age]]&gt;=60,"Elders"))))</f>
        <v>Teenager</v>
      </c>
      <c r="J162">
        <v>0</v>
      </c>
      <c r="K162">
        <v>0</v>
      </c>
      <c r="L162">
        <v>335432</v>
      </c>
      <c r="M162" s="1">
        <v>7.7332999999999998</v>
      </c>
      <c r="O162" t="s">
        <v>12</v>
      </c>
    </row>
    <row r="163" spans="1:15" x14ac:dyDescent="0.25">
      <c r="A163">
        <v>1053</v>
      </c>
      <c r="B163">
        <v>0</v>
      </c>
      <c r="C163">
        <v>3</v>
      </c>
      <c r="D163" t="s">
        <v>496</v>
      </c>
      <c r="E163" t="s">
        <v>497</v>
      </c>
      <c r="F163" t="str">
        <f t="shared" si="2"/>
        <v xml:space="preserve"> Master. Georges Youssef Touma</v>
      </c>
      <c r="G163" t="s">
        <v>11</v>
      </c>
      <c r="H163">
        <v>7</v>
      </c>
      <c r="I163" t="str">
        <f>IF(Tita[[#This Row],[Age]]&lt;=19,"Teenager",IF(Tita[[#This Row],[Age]]&lt;=39,"Youth",IF(Tita[[#This Row],[Age]]&lt;=59,"Adult",IF(Tita[[#This Row],[Age]]&gt;=60,"Elders"))))</f>
        <v>Teenager</v>
      </c>
      <c r="J163">
        <v>1</v>
      </c>
      <c r="K163">
        <v>1</v>
      </c>
      <c r="L163">
        <v>2650</v>
      </c>
      <c r="M163" s="1">
        <v>15.245799999999999</v>
      </c>
      <c r="O163" t="s">
        <v>15</v>
      </c>
    </row>
    <row r="164" spans="1:15" x14ac:dyDescent="0.25">
      <c r="A164">
        <v>1054</v>
      </c>
      <c r="B164">
        <v>1</v>
      </c>
      <c r="C164">
        <v>2</v>
      </c>
      <c r="D164" t="s">
        <v>498</v>
      </c>
      <c r="E164" t="s">
        <v>499</v>
      </c>
      <c r="F164" t="str">
        <f t="shared" si="2"/>
        <v xml:space="preserve"> Miss. Marion Wright</v>
      </c>
      <c r="G164" t="s">
        <v>13</v>
      </c>
      <c r="H164">
        <v>26</v>
      </c>
      <c r="I164" t="str">
        <f>IF(Tita[[#This Row],[Age]]&lt;=19,"Teenager",IF(Tita[[#This Row],[Age]]&lt;=39,"Youth",IF(Tita[[#This Row],[Age]]&lt;=59,"Adult",IF(Tita[[#This Row],[Age]]&gt;=60,"Elders"))))</f>
        <v>Youth</v>
      </c>
      <c r="J164">
        <v>0</v>
      </c>
      <c r="K164">
        <v>0</v>
      </c>
      <c r="L164">
        <v>220844</v>
      </c>
      <c r="M164" s="1">
        <v>13.5</v>
      </c>
      <c r="O164" t="s">
        <v>14</v>
      </c>
    </row>
    <row r="165" spans="1:15" x14ac:dyDescent="0.25">
      <c r="A165">
        <v>1055</v>
      </c>
      <c r="B165">
        <v>0</v>
      </c>
      <c r="C165">
        <v>3</v>
      </c>
      <c r="D165" t="s">
        <v>500</v>
      </c>
      <c r="E165" t="s">
        <v>501</v>
      </c>
      <c r="F165" t="str">
        <f t="shared" si="2"/>
        <v xml:space="preserve"> Mr. Ernest Pearce</v>
      </c>
      <c r="G165" t="s">
        <v>11</v>
      </c>
      <c r="H165">
        <v>0</v>
      </c>
      <c r="I165" t="str">
        <f>IF(Tita[[#This Row],[Age]]&lt;=19,"Teenager",IF(Tita[[#This Row],[Age]]&lt;=39,"Youth",IF(Tita[[#This Row],[Age]]&lt;=59,"Adult",IF(Tita[[#This Row],[Age]]&gt;=60,"Elders"))))</f>
        <v>Teenager</v>
      </c>
      <c r="J165">
        <v>0</v>
      </c>
      <c r="K165">
        <v>0</v>
      </c>
      <c r="L165">
        <v>343271</v>
      </c>
      <c r="M165" s="1">
        <v>7</v>
      </c>
      <c r="O165" t="s">
        <v>14</v>
      </c>
    </row>
    <row r="166" spans="1:15" x14ac:dyDescent="0.25">
      <c r="A166">
        <v>1056</v>
      </c>
      <c r="B166">
        <v>0</v>
      </c>
      <c r="C166">
        <v>2</v>
      </c>
      <c r="D166" t="s">
        <v>502</v>
      </c>
      <c r="E166" t="s">
        <v>503</v>
      </c>
      <c r="F166" t="str">
        <f t="shared" si="2"/>
        <v xml:space="preserve"> Rev. Joseph Maria Peruschitz</v>
      </c>
      <c r="G166" t="s">
        <v>11</v>
      </c>
      <c r="H166">
        <v>41</v>
      </c>
      <c r="I166" t="str">
        <f>IF(Tita[[#This Row],[Age]]&lt;=19,"Teenager",IF(Tita[[#This Row],[Age]]&lt;=39,"Youth",IF(Tita[[#This Row],[Age]]&lt;=59,"Adult",IF(Tita[[#This Row],[Age]]&gt;=60,"Elders"))))</f>
        <v>Adult</v>
      </c>
      <c r="J166">
        <v>0</v>
      </c>
      <c r="K166">
        <v>0</v>
      </c>
      <c r="L166">
        <v>237393</v>
      </c>
      <c r="M166" s="1">
        <v>13</v>
      </c>
      <c r="O166" t="s">
        <v>14</v>
      </c>
    </row>
    <row r="167" spans="1:15" x14ac:dyDescent="0.25">
      <c r="A167">
        <v>1057</v>
      </c>
      <c r="B167">
        <v>1</v>
      </c>
      <c r="C167">
        <v>3</v>
      </c>
      <c r="D167" t="s">
        <v>504</v>
      </c>
      <c r="E167" t="s">
        <v>505</v>
      </c>
      <c r="F167" t="str">
        <f t="shared" si="2"/>
        <v xml:space="preserve"> Mrs. Anton (Luise Heilmann) Kink-Heilmann</v>
      </c>
      <c r="G167" t="s">
        <v>13</v>
      </c>
      <c r="H167">
        <v>26</v>
      </c>
      <c r="I167" t="str">
        <f>IF(Tita[[#This Row],[Age]]&lt;=19,"Teenager",IF(Tita[[#This Row],[Age]]&lt;=39,"Youth",IF(Tita[[#This Row],[Age]]&lt;=59,"Adult",IF(Tita[[#This Row],[Age]]&gt;=60,"Elders"))))</f>
        <v>Youth</v>
      </c>
      <c r="J167">
        <v>1</v>
      </c>
      <c r="K167">
        <v>1</v>
      </c>
      <c r="L167">
        <v>315153</v>
      </c>
      <c r="M167" s="1">
        <v>22.024999999999999</v>
      </c>
      <c r="O167" t="s">
        <v>14</v>
      </c>
    </row>
    <row r="168" spans="1:15" x14ac:dyDescent="0.25">
      <c r="A168">
        <v>1058</v>
      </c>
      <c r="B168">
        <v>0</v>
      </c>
      <c r="C168">
        <v>1</v>
      </c>
      <c r="D168" t="s">
        <v>506</v>
      </c>
      <c r="E168" t="s">
        <v>507</v>
      </c>
      <c r="F168" t="str">
        <f t="shared" si="2"/>
        <v xml:space="preserve"> Mr. Emil Brandeis</v>
      </c>
      <c r="G168" t="s">
        <v>11</v>
      </c>
      <c r="H168">
        <v>48</v>
      </c>
      <c r="I168" t="str">
        <f>IF(Tita[[#This Row],[Age]]&lt;=19,"Teenager",IF(Tita[[#This Row],[Age]]&lt;=39,"Youth",IF(Tita[[#This Row],[Age]]&lt;=59,"Adult",IF(Tita[[#This Row],[Age]]&gt;=60,"Elders"))))</f>
        <v>Adult</v>
      </c>
      <c r="J168">
        <v>0</v>
      </c>
      <c r="K168">
        <v>0</v>
      </c>
      <c r="L168" t="s">
        <v>87</v>
      </c>
      <c r="M168" s="1">
        <v>50.495800000000003</v>
      </c>
      <c r="N168" t="s">
        <v>88</v>
      </c>
      <c r="O168" t="s">
        <v>15</v>
      </c>
    </row>
    <row r="169" spans="1:15" x14ac:dyDescent="0.25">
      <c r="A169">
        <v>1059</v>
      </c>
      <c r="B169">
        <v>0</v>
      </c>
      <c r="C169">
        <v>3</v>
      </c>
      <c r="D169" t="s">
        <v>508</v>
      </c>
      <c r="E169" t="s">
        <v>509</v>
      </c>
      <c r="F169" t="str">
        <f t="shared" si="2"/>
        <v xml:space="preserve"> Mr. Edward Watson Ford</v>
      </c>
      <c r="G169" t="s">
        <v>11</v>
      </c>
      <c r="H169">
        <v>18</v>
      </c>
      <c r="I169" t="str">
        <f>IF(Tita[[#This Row],[Age]]&lt;=19,"Teenager",IF(Tita[[#This Row],[Age]]&lt;=39,"Youth",IF(Tita[[#This Row],[Age]]&lt;=59,"Adult",IF(Tita[[#This Row],[Age]]&gt;=60,"Elders"))))</f>
        <v>Teenager</v>
      </c>
      <c r="J169">
        <v>2</v>
      </c>
      <c r="K169">
        <v>2</v>
      </c>
      <c r="L169" t="s">
        <v>89</v>
      </c>
      <c r="M169" s="1">
        <v>34.375</v>
      </c>
      <c r="O169" t="s">
        <v>14</v>
      </c>
    </row>
    <row r="170" spans="1:15" x14ac:dyDescent="0.25">
      <c r="A170">
        <v>1060</v>
      </c>
      <c r="B170">
        <v>1</v>
      </c>
      <c r="C170">
        <v>1</v>
      </c>
      <c r="D170" t="s">
        <v>510</v>
      </c>
      <c r="E170" t="s">
        <v>511</v>
      </c>
      <c r="F170" t="str">
        <f t="shared" si="2"/>
        <v xml:space="preserve"> Mrs. Henry Arthur Jr (Eleanor Genevieve Fosdick) Cassebeer</v>
      </c>
      <c r="G170" t="s">
        <v>13</v>
      </c>
      <c r="H170">
        <v>0</v>
      </c>
      <c r="I170" t="str">
        <f>IF(Tita[[#This Row],[Age]]&lt;=19,"Teenager",IF(Tita[[#This Row],[Age]]&lt;=39,"Youth",IF(Tita[[#This Row],[Age]]&lt;=59,"Adult",IF(Tita[[#This Row],[Age]]&gt;=60,"Elders"))))</f>
        <v>Teenager</v>
      </c>
      <c r="J170">
        <v>0</v>
      </c>
      <c r="K170">
        <v>0</v>
      </c>
      <c r="L170">
        <v>17770</v>
      </c>
      <c r="M170" s="1">
        <v>27.720800000000001</v>
      </c>
      <c r="O170" t="s">
        <v>15</v>
      </c>
    </row>
    <row r="171" spans="1:15" x14ac:dyDescent="0.25">
      <c r="A171">
        <v>1061</v>
      </c>
      <c r="B171">
        <v>1</v>
      </c>
      <c r="C171">
        <v>3</v>
      </c>
      <c r="D171" t="s">
        <v>512</v>
      </c>
      <c r="E171" t="s">
        <v>513</v>
      </c>
      <c r="F171" t="str">
        <f t="shared" si="2"/>
        <v xml:space="preserve"> Miss. Hilda Maria Hellstrom</v>
      </c>
      <c r="G171" t="s">
        <v>13</v>
      </c>
      <c r="H171">
        <v>22</v>
      </c>
      <c r="I171" t="str">
        <f>IF(Tita[[#This Row],[Age]]&lt;=19,"Teenager",IF(Tita[[#This Row],[Age]]&lt;=39,"Youth",IF(Tita[[#This Row],[Age]]&lt;=59,"Adult",IF(Tita[[#This Row],[Age]]&gt;=60,"Elders"))))</f>
        <v>Youth</v>
      </c>
      <c r="J171">
        <v>0</v>
      </c>
      <c r="K171">
        <v>0</v>
      </c>
      <c r="L171">
        <v>7548</v>
      </c>
      <c r="M171" s="1">
        <v>8.9625000000000004</v>
      </c>
      <c r="O171" t="s">
        <v>14</v>
      </c>
    </row>
    <row r="172" spans="1:15" x14ac:dyDescent="0.25">
      <c r="A172">
        <v>1062</v>
      </c>
      <c r="B172">
        <v>0</v>
      </c>
      <c r="C172">
        <v>3</v>
      </c>
      <c r="D172" t="s">
        <v>514</v>
      </c>
      <c r="E172" t="s">
        <v>515</v>
      </c>
      <c r="F172" t="str">
        <f t="shared" si="2"/>
        <v xml:space="preserve"> Mr. Simon Lithman</v>
      </c>
      <c r="G172" t="s">
        <v>11</v>
      </c>
      <c r="H172">
        <v>0</v>
      </c>
      <c r="I172" t="str">
        <f>IF(Tita[[#This Row],[Age]]&lt;=19,"Teenager",IF(Tita[[#This Row],[Age]]&lt;=39,"Youth",IF(Tita[[#This Row],[Age]]&lt;=59,"Adult",IF(Tita[[#This Row],[Age]]&gt;=60,"Elders"))))</f>
        <v>Teenager</v>
      </c>
      <c r="J172">
        <v>0</v>
      </c>
      <c r="K172">
        <v>0</v>
      </c>
      <c r="L172" t="s">
        <v>90</v>
      </c>
      <c r="M172" s="1">
        <v>7.55</v>
      </c>
      <c r="O172" t="s">
        <v>14</v>
      </c>
    </row>
    <row r="173" spans="1:15" x14ac:dyDescent="0.25">
      <c r="A173">
        <v>1063</v>
      </c>
      <c r="B173">
        <v>0</v>
      </c>
      <c r="C173">
        <v>3</v>
      </c>
      <c r="D173" t="s">
        <v>452</v>
      </c>
      <c r="E173" t="s">
        <v>516</v>
      </c>
      <c r="F173" t="str">
        <f t="shared" si="2"/>
        <v xml:space="preserve"> Mr. Ortin Zakarian</v>
      </c>
      <c r="G173" t="s">
        <v>11</v>
      </c>
      <c r="H173">
        <v>27</v>
      </c>
      <c r="I173" t="str">
        <f>IF(Tita[[#This Row],[Age]]&lt;=19,"Teenager",IF(Tita[[#This Row],[Age]]&lt;=39,"Youth",IF(Tita[[#This Row],[Age]]&lt;=59,"Adult",IF(Tita[[#This Row],[Age]]&gt;=60,"Elders"))))</f>
        <v>Youth</v>
      </c>
      <c r="J173">
        <v>0</v>
      </c>
      <c r="K173">
        <v>0</v>
      </c>
      <c r="L173">
        <v>2670</v>
      </c>
      <c r="M173" s="1">
        <v>7.2249999999999996</v>
      </c>
      <c r="O173" t="s">
        <v>15</v>
      </c>
    </row>
    <row r="174" spans="1:15" x14ac:dyDescent="0.25">
      <c r="A174">
        <v>1064</v>
      </c>
      <c r="B174">
        <v>0</v>
      </c>
      <c r="C174">
        <v>3</v>
      </c>
      <c r="D174" t="s">
        <v>367</v>
      </c>
      <c r="E174" t="s">
        <v>517</v>
      </c>
      <c r="F174" t="str">
        <f t="shared" si="2"/>
        <v xml:space="preserve"> Mr. Adolf Fredrik Dyker</v>
      </c>
      <c r="G174" t="s">
        <v>11</v>
      </c>
      <c r="H174">
        <v>23</v>
      </c>
      <c r="I174" t="str">
        <f>IF(Tita[[#This Row],[Age]]&lt;=19,"Teenager",IF(Tita[[#This Row],[Age]]&lt;=39,"Youth",IF(Tita[[#This Row],[Age]]&lt;=59,"Adult",IF(Tita[[#This Row],[Age]]&gt;=60,"Elders"))))</f>
        <v>Youth</v>
      </c>
      <c r="J174">
        <v>1</v>
      </c>
      <c r="K174">
        <v>0</v>
      </c>
      <c r="L174">
        <v>347072</v>
      </c>
      <c r="M174" s="1">
        <v>13.9</v>
      </c>
      <c r="O174" t="s">
        <v>14</v>
      </c>
    </row>
    <row r="175" spans="1:15" x14ac:dyDescent="0.25">
      <c r="A175">
        <v>1065</v>
      </c>
      <c r="B175">
        <v>0</v>
      </c>
      <c r="C175">
        <v>3</v>
      </c>
      <c r="D175" t="s">
        <v>518</v>
      </c>
      <c r="E175" t="s">
        <v>519</v>
      </c>
      <c r="F175" t="str">
        <f t="shared" si="2"/>
        <v xml:space="preserve"> Mr. Assad Torfa</v>
      </c>
      <c r="G175" t="s">
        <v>11</v>
      </c>
      <c r="H175">
        <v>0</v>
      </c>
      <c r="I175" t="str">
        <f>IF(Tita[[#This Row],[Age]]&lt;=19,"Teenager",IF(Tita[[#This Row],[Age]]&lt;=39,"Youth",IF(Tita[[#This Row],[Age]]&lt;=59,"Adult",IF(Tita[[#This Row],[Age]]&gt;=60,"Elders"))))</f>
        <v>Teenager</v>
      </c>
      <c r="J175">
        <v>0</v>
      </c>
      <c r="K175">
        <v>0</v>
      </c>
      <c r="L175">
        <v>2673</v>
      </c>
      <c r="M175" s="1">
        <v>7.2291999999999996</v>
      </c>
      <c r="O175" t="s">
        <v>15</v>
      </c>
    </row>
    <row r="176" spans="1:15" x14ac:dyDescent="0.25">
      <c r="A176">
        <v>1066</v>
      </c>
      <c r="B176">
        <v>0</v>
      </c>
      <c r="C176">
        <v>3</v>
      </c>
      <c r="D176" t="s">
        <v>483</v>
      </c>
      <c r="E176" t="s">
        <v>520</v>
      </c>
      <c r="F176" t="str">
        <f t="shared" si="2"/>
        <v xml:space="preserve"> Mr. Carl Oscar Vilhelm Gustafsson Asplund</v>
      </c>
      <c r="G176" t="s">
        <v>11</v>
      </c>
      <c r="H176">
        <v>40</v>
      </c>
      <c r="I176" t="str">
        <f>IF(Tita[[#This Row],[Age]]&lt;=19,"Teenager",IF(Tita[[#This Row],[Age]]&lt;=39,"Youth",IF(Tita[[#This Row],[Age]]&lt;=59,"Adult",IF(Tita[[#This Row],[Age]]&gt;=60,"Elders"))))</f>
        <v>Adult</v>
      </c>
      <c r="J176">
        <v>1</v>
      </c>
      <c r="K176">
        <v>5</v>
      </c>
      <c r="L176">
        <v>347077</v>
      </c>
      <c r="M176" s="1">
        <v>31.387499999999999</v>
      </c>
      <c r="O176" t="s">
        <v>14</v>
      </c>
    </row>
    <row r="177" spans="1:15" x14ac:dyDescent="0.25">
      <c r="A177">
        <v>1067</v>
      </c>
      <c r="B177">
        <v>1</v>
      </c>
      <c r="C177">
        <v>2</v>
      </c>
      <c r="D177" t="s">
        <v>521</v>
      </c>
      <c r="E177" t="s">
        <v>522</v>
      </c>
      <c r="F177" t="str">
        <f t="shared" si="2"/>
        <v xml:space="preserve"> Miss. Edith Eileen Brown</v>
      </c>
      <c r="G177" t="s">
        <v>13</v>
      </c>
      <c r="H177">
        <v>15</v>
      </c>
      <c r="I177" t="str">
        <f>IF(Tita[[#This Row],[Age]]&lt;=19,"Teenager",IF(Tita[[#This Row],[Age]]&lt;=39,"Youth",IF(Tita[[#This Row],[Age]]&lt;=59,"Adult",IF(Tita[[#This Row],[Age]]&gt;=60,"Elders"))))</f>
        <v>Teenager</v>
      </c>
      <c r="J177">
        <v>0</v>
      </c>
      <c r="K177">
        <v>2</v>
      </c>
      <c r="L177">
        <v>29750</v>
      </c>
      <c r="M177" s="1">
        <v>39</v>
      </c>
      <c r="O177" t="s">
        <v>14</v>
      </c>
    </row>
    <row r="178" spans="1:15" x14ac:dyDescent="0.25">
      <c r="A178">
        <v>1068</v>
      </c>
      <c r="B178">
        <v>1</v>
      </c>
      <c r="C178">
        <v>2</v>
      </c>
      <c r="D178" t="s">
        <v>523</v>
      </c>
      <c r="E178" t="s">
        <v>524</v>
      </c>
      <c r="F178" t="str">
        <f t="shared" si="2"/>
        <v xml:space="preserve"> Miss. Maude Sincock</v>
      </c>
      <c r="G178" t="s">
        <v>13</v>
      </c>
      <c r="H178">
        <v>20</v>
      </c>
      <c r="I178" t="str">
        <f>IF(Tita[[#This Row],[Age]]&lt;=19,"Teenager",IF(Tita[[#This Row],[Age]]&lt;=39,"Youth",IF(Tita[[#This Row],[Age]]&lt;=59,"Adult",IF(Tita[[#This Row],[Age]]&gt;=60,"Elders"))))</f>
        <v>Youth</v>
      </c>
      <c r="J178">
        <v>0</v>
      </c>
      <c r="K178">
        <v>0</v>
      </c>
      <c r="L178" t="s">
        <v>91</v>
      </c>
      <c r="M178" s="1">
        <v>36.75</v>
      </c>
      <c r="O178" t="s">
        <v>14</v>
      </c>
    </row>
    <row r="179" spans="1:15" x14ac:dyDescent="0.25">
      <c r="A179">
        <v>1069</v>
      </c>
      <c r="B179">
        <v>0</v>
      </c>
      <c r="C179">
        <v>1</v>
      </c>
      <c r="D179" t="s">
        <v>387</v>
      </c>
      <c r="E179" t="s">
        <v>525</v>
      </c>
      <c r="F179" t="str">
        <f t="shared" si="2"/>
        <v xml:space="preserve"> Mr. Charles Emil Henry Stengel</v>
      </c>
      <c r="G179" t="s">
        <v>11</v>
      </c>
      <c r="H179">
        <v>54</v>
      </c>
      <c r="I179" t="str">
        <f>IF(Tita[[#This Row],[Age]]&lt;=19,"Teenager",IF(Tita[[#This Row],[Age]]&lt;=39,"Youth",IF(Tita[[#This Row],[Age]]&lt;=59,"Adult",IF(Tita[[#This Row],[Age]]&gt;=60,"Elders"))))</f>
        <v>Adult</v>
      </c>
      <c r="J179">
        <v>1</v>
      </c>
      <c r="K179">
        <v>0</v>
      </c>
      <c r="L179">
        <v>11778</v>
      </c>
      <c r="M179" s="1">
        <v>55.441699999999997</v>
      </c>
      <c r="N179" t="s">
        <v>65</v>
      </c>
      <c r="O179" t="s">
        <v>15</v>
      </c>
    </row>
    <row r="180" spans="1:15" x14ac:dyDescent="0.25">
      <c r="A180">
        <v>1070</v>
      </c>
      <c r="B180">
        <v>1</v>
      </c>
      <c r="C180">
        <v>2</v>
      </c>
      <c r="D180" t="s">
        <v>526</v>
      </c>
      <c r="E180" t="s">
        <v>527</v>
      </c>
      <c r="F180" t="str">
        <f t="shared" si="2"/>
        <v xml:space="preserve"> Mrs. Allen Oliver (Nellie E Baumgardner) Becker</v>
      </c>
      <c r="G180" t="s">
        <v>13</v>
      </c>
      <c r="H180">
        <v>36</v>
      </c>
      <c r="I180" t="str">
        <f>IF(Tita[[#This Row],[Age]]&lt;=19,"Teenager",IF(Tita[[#This Row],[Age]]&lt;=39,"Youth",IF(Tita[[#This Row],[Age]]&lt;=59,"Adult",IF(Tita[[#This Row],[Age]]&gt;=60,"Elders"))))</f>
        <v>Youth</v>
      </c>
      <c r="J180">
        <v>0</v>
      </c>
      <c r="K180">
        <v>3</v>
      </c>
      <c r="L180">
        <v>230136</v>
      </c>
      <c r="M180" s="1">
        <v>39</v>
      </c>
      <c r="N180" t="s">
        <v>92</v>
      </c>
      <c r="O180" t="s">
        <v>14</v>
      </c>
    </row>
    <row r="181" spans="1:15" x14ac:dyDescent="0.25">
      <c r="A181">
        <v>1071</v>
      </c>
      <c r="B181">
        <v>1</v>
      </c>
      <c r="C181">
        <v>1</v>
      </c>
      <c r="D181" t="s">
        <v>528</v>
      </c>
      <c r="E181" t="s">
        <v>529</v>
      </c>
      <c r="F181" t="str">
        <f t="shared" si="2"/>
        <v xml:space="preserve"> Mrs. Alexander Taylor (Mary Eliza Ingersoll) Compton</v>
      </c>
      <c r="G181" t="s">
        <v>13</v>
      </c>
      <c r="H181">
        <v>64</v>
      </c>
      <c r="I181" t="str">
        <f>IF(Tita[[#This Row],[Age]]&lt;=19,"Teenager",IF(Tita[[#This Row],[Age]]&lt;=39,"Youth",IF(Tita[[#This Row],[Age]]&lt;=59,"Adult",IF(Tita[[#This Row],[Age]]&gt;=60,"Elders"))))</f>
        <v>Elders</v>
      </c>
      <c r="J181">
        <v>0</v>
      </c>
      <c r="K181">
        <v>2</v>
      </c>
      <c r="L181" t="s">
        <v>93</v>
      </c>
      <c r="M181" s="1">
        <v>83.158299999999997</v>
      </c>
      <c r="N181" t="s">
        <v>94</v>
      </c>
      <c r="O181" t="s">
        <v>15</v>
      </c>
    </row>
    <row r="182" spans="1:15" x14ac:dyDescent="0.25">
      <c r="A182">
        <v>1072</v>
      </c>
      <c r="B182">
        <v>0</v>
      </c>
      <c r="C182">
        <v>2</v>
      </c>
      <c r="D182" t="s">
        <v>530</v>
      </c>
      <c r="E182" t="s">
        <v>531</v>
      </c>
      <c r="F182" t="str">
        <f t="shared" si="2"/>
        <v xml:space="preserve"> Mr. James Matthew McCrie</v>
      </c>
      <c r="G182" t="s">
        <v>11</v>
      </c>
      <c r="H182">
        <v>30</v>
      </c>
      <c r="I182" t="str">
        <f>IF(Tita[[#This Row],[Age]]&lt;=19,"Teenager",IF(Tita[[#This Row],[Age]]&lt;=39,"Youth",IF(Tita[[#This Row],[Age]]&lt;=59,"Adult",IF(Tita[[#This Row],[Age]]&gt;=60,"Elders"))))</f>
        <v>Youth</v>
      </c>
      <c r="J182">
        <v>0</v>
      </c>
      <c r="K182">
        <v>0</v>
      </c>
      <c r="L182">
        <v>233478</v>
      </c>
      <c r="M182" s="1">
        <v>13</v>
      </c>
      <c r="O182" t="s">
        <v>14</v>
      </c>
    </row>
    <row r="183" spans="1:15" x14ac:dyDescent="0.25">
      <c r="A183">
        <v>1073</v>
      </c>
      <c r="B183">
        <v>0</v>
      </c>
      <c r="C183">
        <v>1</v>
      </c>
      <c r="D183" t="s">
        <v>528</v>
      </c>
      <c r="E183" t="s">
        <v>532</v>
      </c>
      <c r="F183" t="str">
        <f t="shared" si="2"/>
        <v xml:space="preserve"> Mr. Alexander Taylor Jr Compton</v>
      </c>
      <c r="G183" t="s">
        <v>11</v>
      </c>
      <c r="H183">
        <v>37</v>
      </c>
      <c r="I183" t="str">
        <f>IF(Tita[[#This Row],[Age]]&lt;=19,"Teenager",IF(Tita[[#This Row],[Age]]&lt;=39,"Youth",IF(Tita[[#This Row],[Age]]&lt;=59,"Adult",IF(Tita[[#This Row],[Age]]&gt;=60,"Elders"))))</f>
        <v>Youth</v>
      </c>
      <c r="J183">
        <v>1</v>
      </c>
      <c r="K183">
        <v>1</v>
      </c>
      <c r="L183" t="s">
        <v>93</v>
      </c>
      <c r="M183" s="1">
        <v>83.158299999999997</v>
      </c>
      <c r="N183" t="s">
        <v>95</v>
      </c>
      <c r="O183" t="s">
        <v>15</v>
      </c>
    </row>
    <row r="184" spans="1:15" x14ac:dyDescent="0.25">
      <c r="A184">
        <v>1074</v>
      </c>
      <c r="B184">
        <v>1</v>
      </c>
      <c r="C184">
        <v>1</v>
      </c>
      <c r="D184" t="s">
        <v>533</v>
      </c>
      <c r="E184" t="s">
        <v>534</v>
      </c>
      <c r="F184" t="str">
        <f t="shared" si="2"/>
        <v xml:space="preserve"> Mrs. Daniel Warner (Mary Graham Carmichael Farquarson) Marvin</v>
      </c>
      <c r="G184" t="s">
        <v>13</v>
      </c>
      <c r="H184">
        <v>18</v>
      </c>
      <c r="I184" t="str">
        <f>IF(Tita[[#This Row],[Age]]&lt;=19,"Teenager",IF(Tita[[#This Row],[Age]]&lt;=39,"Youth",IF(Tita[[#This Row],[Age]]&lt;=59,"Adult",IF(Tita[[#This Row],[Age]]&gt;=60,"Elders"))))</f>
        <v>Teenager</v>
      </c>
      <c r="J184">
        <v>1</v>
      </c>
      <c r="K184">
        <v>0</v>
      </c>
      <c r="L184">
        <v>113773</v>
      </c>
      <c r="M184" s="1">
        <v>53.1</v>
      </c>
      <c r="N184" t="s">
        <v>96</v>
      </c>
      <c r="O184" t="s">
        <v>14</v>
      </c>
    </row>
    <row r="185" spans="1:15" x14ac:dyDescent="0.25">
      <c r="A185">
        <v>1075</v>
      </c>
      <c r="B185">
        <v>0</v>
      </c>
      <c r="C185">
        <v>3</v>
      </c>
      <c r="D185" t="s">
        <v>535</v>
      </c>
      <c r="E185" t="s">
        <v>285</v>
      </c>
      <c r="F185" t="str">
        <f t="shared" si="2"/>
        <v xml:space="preserve"> Mr. Patrick Lane</v>
      </c>
      <c r="G185" t="s">
        <v>11</v>
      </c>
      <c r="H185">
        <v>0</v>
      </c>
      <c r="I185" t="str">
        <f>IF(Tita[[#This Row],[Age]]&lt;=19,"Teenager",IF(Tita[[#This Row],[Age]]&lt;=39,"Youth",IF(Tita[[#This Row],[Age]]&lt;=59,"Adult",IF(Tita[[#This Row],[Age]]&gt;=60,"Elders"))))</f>
        <v>Teenager</v>
      </c>
      <c r="J185">
        <v>0</v>
      </c>
      <c r="K185">
        <v>0</v>
      </c>
      <c r="L185">
        <v>7935</v>
      </c>
      <c r="M185" s="1">
        <v>7.75</v>
      </c>
      <c r="O185" t="s">
        <v>12</v>
      </c>
    </row>
    <row r="186" spans="1:15" x14ac:dyDescent="0.25">
      <c r="A186">
        <v>1076</v>
      </c>
      <c r="B186">
        <v>1</v>
      </c>
      <c r="C186">
        <v>1</v>
      </c>
      <c r="D186" t="s">
        <v>536</v>
      </c>
      <c r="E186" t="s">
        <v>537</v>
      </c>
      <c r="F186" t="str">
        <f t="shared" si="2"/>
        <v xml:space="preserve"> Mrs. Frederick Charles (Mary Helene Baxter) Douglas</v>
      </c>
      <c r="G186" t="s">
        <v>13</v>
      </c>
      <c r="H186">
        <v>27</v>
      </c>
      <c r="I186" t="str">
        <f>IF(Tita[[#This Row],[Age]]&lt;=19,"Teenager",IF(Tita[[#This Row],[Age]]&lt;=39,"Youth",IF(Tita[[#This Row],[Age]]&lt;=59,"Adult",IF(Tita[[#This Row],[Age]]&gt;=60,"Elders"))))</f>
        <v>Youth</v>
      </c>
      <c r="J186">
        <v>1</v>
      </c>
      <c r="K186">
        <v>1</v>
      </c>
      <c r="L186" t="s">
        <v>97</v>
      </c>
      <c r="M186" s="1">
        <v>247.52080000000001</v>
      </c>
      <c r="N186" t="s">
        <v>98</v>
      </c>
      <c r="O186" t="s">
        <v>15</v>
      </c>
    </row>
    <row r="187" spans="1:15" x14ac:dyDescent="0.25">
      <c r="A187">
        <v>1077</v>
      </c>
      <c r="B187">
        <v>0</v>
      </c>
      <c r="C187">
        <v>2</v>
      </c>
      <c r="D187" t="s">
        <v>538</v>
      </c>
      <c r="E187" t="s">
        <v>539</v>
      </c>
      <c r="F187" t="str">
        <f t="shared" si="2"/>
        <v xml:space="preserve"> Mr. Frank Hubert Maybery</v>
      </c>
      <c r="G187" t="s">
        <v>11</v>
      </c>
      <c r="H187">
        <v>40</v>
      </c>
      <c r="I187" t="str">
        <f>IF(Tita[[#This Row],[Age]]&lt;=19,"Teenager",IF(Tita[[#This Row],[Age]]&lt;=39,"Youth",IF(Tita[[#This Row],[Age]]&lt;=59,"Adult",IF(Tita[[#This Row],[Age]]&gt;=60,"Elders"))))</f>
        <v>Adult</v>
      </c>
      <c r="J187">
        <v>0</v>
      </c>
      <c r="K187">
        <v>0</v>
      </c>
      <c r="L187">
        <v>239059</v>
      </c>
      <c r="M187" s="1">
        <v>16</v>
      </c>
      <c r="O187" t="s">
        <v>14</v>
      </c>
    </row>
    <row r="188" spans="1:15" x14ac:dyDescent="0.25">
      <c r="A188">
        <v>1078</v>
      </c>
      <c r="B188">
        <v>1</v>
      </c>
      <c r="C188">
        <v>2</v>
      </c>
      <c r="D188" t="s">
        <v>540</v>
      </c>
      <c r="E188" t="s">
        <v>541</v>
      </c>
      <c r="F188" t="str">
        <f t="shared" si="2"/>
        <v xml:space="preserve"> Miss. Alice Frances Louisa Phillips</v>
      </c>
      <c r="G188" t="s">
        <v>13</v>
      </c>
      <c r="H188">
        <v>21</v>
      </c>
      <c r="I188" t="str">
        <f>IF(Tita[[#This Row],[Age]]&lt;=19,"Teenager",IF(Tita[[#This Row],[Age]]&lt;=39,"Youth",IF(Tita[[#This Row],[Age]]&lt;=59,"Adult",IF(Tita[[#This Row],[Age]]&gt;=60,"Elders"))))</f>
        <v>Youth</v>
      </c>
      <c r="J188">
        <v>0</v>
      </c>
      <c r="K188">
        <v>1</v>
      </c>
      <c r="L188" t="s">
        <v>99</v>
      </c>
      <c r="M188" s="1">
        <v>21</v>
      </c>
      <c r="O188" t="s">
        <v>14</v>
      </c>
    </row>
    <row r="189" spans="1:15" x14ac:dyDescent="0.25">
      <c r="A189">
        <v>1079</v>
      </c>
      <c r="B189">
        <v>0</v>
      </c>
      <c r="C189">
        <v>3</v>
      </c>
      <c r="D189" t="s">
        <v>208</v>
      </c>
      <c r="E189" t="s">
        <v>486</v>
      </c>
      <c r="F189" t="str">
        <f t="shared" si="2"/>
        <v xml:space="preserve"> Mr. Joseph Davies</v>
      </c>
      <c r="G189" t="s">
        <v>11</v>
      </c>
      <c r="H189">
        <v>17</v>
      </c>
      <c r="I189" t="str">
        <f>IF(Tita[[#This Row],[Age]]&lt;=19,"Teenager",IF(Tita[[#This Row],[Age]]&lt;=39,"Youth",IF(Tita[[#This Row],[Age]]&lt;=59,"Adult",IF(Tita[[#This Row],[Age]]&gt;=60,"Elders"))))</f>
        <v>Teenager</v>
      </c>
      <c r="J189">
        <v>2</v>
      </c>
      <c r="K189">
        <v>0</v>
      </c>
      <c r="L189" t="s">
        <v>100</v>
      </c>
      <c r="M189" s="1">
        <v>8.0500000000000007</v>
      </c>
      <c r="O189" t="s">
        <v>14</v>
      </c>
    </row>
    <row r="190" spans="1:15" x14ac:dyDescent="0.25">
      <c r="A190">
        <v>1080</v>
      </c>
      <c r="B190">
        <v>1</v>
      </c>
      <c r="C190">
        <v>3</v>
      </c>
      <c r="D190" t="s">
        <v>542</v>
      </c>
      <c r="E190" t="s">
        <v>543</v>
      </c>
      <c r="F190" t="str">
        <f t="shared" si="2"/>
        <v xml:space="preserve"> Miss. Ada Sage</v>
      </c>
      <c r="G190" t="s">
        <v>13</v>
      </c>
      <c r="H190">
        <v>0</v>
      </c>
      <c r="I190" t="str">
        <f>IF(Tita[[#This Row],[Age]]&lt;=19,"Teenager",IF(Tita[[#This Row],[Age]]&lt;=39,"Youth",IF(Tita[[#This Row],[Age]]&lt;=59,"Adult",IF(Tita[[#This Row],[Age]]&gt;=60,"Elders"))))</f>
        <v>Teenager</v>
      </c>
      <c r="J190">
        <v>8</v>
      </c>
      <c r="K190">
        <v>2</v>
      </c>
      <c r="L190" t="s">
        <v>101</v>
      </c>
      <c r="M190" s="1">
        <v>69.55</v>
      </c>
      <c r="O190" t="s">
        <v>14</v>
      </c>
    </row>
    <row r="191" spans="1:15" x14ac:dyDescent="0.25">
      <c r="A191">
        <v>1081</v>
      </c>
      <c r="B191">
        <v>0</v>
      </c>
      <c r="C191">
        <v>2</v>
      </c>
      <c r="D191" t="s">
        <v>544</v>
      </c>
      <c r="E191" t="s">
        <v>191</v>
      </c>
      <c r="F191" t="str">
        <f t="shared" si="2"/>
        <v xml:space="preserve"> Mr. James Veal</v>
      </c>
      <c r="G191" t="s">
        <v>11</v>
      </c>
      <c r="H191">
        <v>40</v>
      </c>
      <c r="I191" t="str">
        <f>IF(Tita[[#This Row],[Age]]&lt;=19,"Teenager",IF(Tita[[#This Row],[Age]]&lt;=39,"Youth",IF(Tita[[#This Row],[Age]]&lt;=59,"Adult",IF(Tita[[#This Row],[Age]]&gt;=60,"Elders"))))</f>
        <v>Adult</v>
      </c>
      <c r="J191">
        <v>0</v>
      </c>
      <c r="K191">
        <v>0</v>
      </c>
      <c r="L191">
        <v>28221</v>
      </c>
      <c r="M191" s="1">
        <v>13</v>
      </c>
      <c r="O191" t="s">
        <v>14</v>
      </c>
    </row>
    <row r="192" spans="1:15" x14ac:dyDescent="0.25">
      <c r="A192">
        <v>1082</v>
      </c>
      <c r="B192">
        <v>0</v>
      </c>
      <c r="C192">
        <v>2</v>
      </c>
      <c r="D192" t="s">
        <v>545</v>
      </c>
      <c r="E192" t="s">
        <v>546</v>
      </c>
      <c r="F192" t="str">
        <f t="shared" si="2"/>
        <v xml:space="preserve"> Mr. William A Angle</v>
      </c>
      <c r="G192" t="s">
        <v>11</v>
      </c>
      <c r="H192">
        <v>34</v>
      </c>
      <c r="I192" t="str">
        <f>IF(Tita[[#This Row],[Age]]&lt;=19,"Teenager",IF(Tita[[#This Row],[Age]]&lt;=39,"Youth",IF(Tita[[#This Row],[Age]]&lt;=59,"Adult",IF(Tita[[#This Row],[Age]]&gt;=60,"Elders"))))</f>
        <v>Youth</v>
      </c>
      <c r="J192">
        <v>1</v>
      </c>
      <c r="K192">
        <v>0</v>
      </c>
      <c r="L192">
        <v>226875</v>
      </c>
      <c r="M192" s="1">
        <v>26</v>
      </c>
      <c r="O192" t="s">
        <v>14</v>
      </c>
    </row>
    <row r="193" spans="1:15" x14ac:dyDescent="0.25">
      <c r="A193">
        <v>1083</v>
      </c>
      <c r="B193">
        <v>0</v>
      </c>
      <c r="C193">
        <v>1</v>
      </c>
      <c r="D193" t="s">
        <v>547</v>
      </c>
      <c r="E193" t="s">
        <v>548</v>
      </c>
      <c r="F193" t="str">
        <f t="shared" si="2"/>
        <v xml:space="preserve"> Mr. Abraham L Salomon</v>
      </c>
      <c r="G193" t="s">
        <v>11</v>
      </c>
      <c r="H193">
        <v>0</v>
      </c>
      <c r="I193" t="str">
        <f>IF(Tita[[#This Row],[Age]]&lt;=19,"Teenager",IF(Tita[[#This Row],[Age]]&lt;=39,"Youth",IF(Tita[[#This Row],[Age]]&lt;=59,"Adult",IF(Tita[[#This Row],[Age]]&gt;=60,"Elders"))))</f>
        <v>Teenager</v>
      </c>
      <c r="J193">
        <v>0</v>
      </c>
      <c r="K193">
        <v>0</v>
      </c>
      <c r="L193">
        <v>111163</v>
      </c>
      <c r="M193" s="1">
        <v>26</v>
      </c>
      <c r="O193" t="s">
        <v>14</v>
      </c>
    </row>
    <row r="194" spans="1:15" x14ac:dyDescent="0.25">
      <c r="A194">
        <v>1084</v>
      </c>
      <c r="B194">
        <v>0</v>
      </c>
      <c r="C194">
        <v>3</v>
      </c>
      <c r="D194" t="s">
        <v>549</v>
      </c>
      <c r="E194" t="s">
        <v>550</v>
      </c>
      <c r="F194" t="str">
        <f t="shared" si="2"/>
        <v xml:space="preserve"> Master. Walter John van Billiard</v>
      </c>
      <c r="G194" t="s">
        <v>11</v>
      </c>
      <c r="H194">
        <v>11</v>
      </c>
      <c r="I194" t="str">
        <f>IF(Tita[[#This Row],[Age]]&lt;=19,"Teenager",IF(Tita[[#This Row],[Age]]&lt;=39,"Youth",IF(Tita[[#This Row],[Age]]&lt;=59,"Adult",IF(Tita[[#This Row],[Age]]&gt;=60,"Elders"))))</f>
        <v>Teenager</v>
      </c>
      <c r="J194">
        <v>1</v>
      </c>
      <c r="K194">
        <v>1</v>
      </c>
      <c r="L194" t="s">
        <v>102</v>
      </c>
      <c r="M194" s="1">
        <v>14.5</v>
      </c>
      <c r="O194" t="s">
        <v>14</v>
      </c>
    </row>
    <row r="195" spans="1:15" x14ac:dyDescent="0.25">
      <c r="A195">
        <v>1085</v>
      </c>
      <c r="B195">
        <v>0</v>
      </c>
      <c r="C195">
        <v>2</v>
      </c>
      <c r="D195" t="s">
        <v>551</v>
      </c>
      <c r="E195" t="s">
        <v>416</v>
      </c>
      <c r="F195" t="str">
        <f t="shared" ref="F195:F258" si="3">CONCATENATE(E195," ",D195)</f>
        <v xml:space="preserve"> Mr. John Lingane</v>
      </c>
      <c r="G195" t="s">
        <v>11</v>
      </c>
      <c r="H195">
        <v>61</v>
      </c>
      <c r="I195" t="str">
        <f>IF(Tita[[#This Row],[Age]]&lt;=19,"Teenager",IF(Tita[[#This Row],[Age]]&lt;=39,"Youth",IF(Tita[[#This Row],[Age]]&lt;=59,"Adult",IF(Tita[[#This Row],[Age]]&gt;=60,"Elders"))))</f>
        <v>Elders</v>
      </c>
      <c r="J195">
        <v>0</v>
      </c>
      <c r="K195">
        <v>0</v>
      </c>
      <c r="L195">
        <v>235509</v>
      </c>
      <c r="M195" s="1">
        <v>12.35</v>
      </c>
      <c r="O195" t="s">
        <v>12</v>
      </c>
    </row>
    <row r="196" spans="1:15" x14ac:dyDescent="0.25">
      <c r="A196">
        <v>1086</v>
      </c>
      <c r="B196">
        <v>0</v>
      </c>
      <c r="C196">
        <v>2</v>
      </c>
      <c r="D196" t="s">
        <v>552</v>
      </c>
      <c r="E196" t="s">
        <v>553</v>
      </c>
      <c r="F196" t="str">
        <f t="shared" si="3"/>
        <v xml:space="preserve"> Master. Marshall Brines Drew</v>
      </c>
      <c r="G196" t="s">
        <v>11</v>
      </c>
      <c r="H196">
        <v>8</v>
      </c>
      <c r="I196" t="str">
        <f>IF(Tita[[#This Row],[Age]]&lt;=19,"Teenager",IF(Tita[[#This Row],[Age]]&lt;=39,"Youth",IF(Tita[[#This Row],[Age]]&lt;=59,"Adult",IF(Tita[[#This Row],[Age]]&gt;=60,"Elders"))))</f>
        <v>Teenager</v>
      </c>
      <c r="J196">
        <v>0</v>
      </c>
      <c r="K196">
        <v>2</v>
      </c>
      <c r="L196">
        <v>28220</v>
      </c>
      <c r="M196" s="1">
        <v>32.5</v>
      </c>
      <c r="O196" t="s">
        <v>14</v>
      </c>
    </row>
    <row r="197" spans="1:15" x14ac:dyDescent="0.25">
      <c r="A197">
        <v>1087</v>
      </c>
      <c r="B197">
        <v>0</v>
      </c>
      <c r="C197">
        <v>3</v>
      </c>
      <c r="D197" t="s">
        <v>554</v>
      </c>
      <c r="E197" t="s">
        <v>555</v>
      </c>
      <c r="F197" t="str">
        <f t="shared" si="3"/>
        <v xml:space="preserve"> Mr. Julius Konrad Eugen Karlsson</v>
      </c>
      <c r="G197" t="s">
        <v>11</v>
      </c>
      <c r="H197">
        <v>33</v>
      </c>
      <c r="I197" t="str">
        <f>IF(Tita[[#This Row],[Age]]&lt;=19,"Teenager",IF(Tita[[#This Row],[Age]]&lt;=39,"Youth",IF(Tita[[#This Row],[Age]]&lt;=59,"Adult",IF(Tita[[#This Row],[Age]]&gt;=60,"Elders"))))</f>
        <v>Youth</v>
      </c>
      <c r="J197">
        <v>0</v>
      </c>
      <c r="K197">
        <v>0</v>
      </c>
      <c r="L197">
        <v>347465</v>
      </c>
      <c r="M197" s="1">
        <v>7.8541999999999996</v>
      </c>
      <c r="O197" t="s">
        <v>14</v>
      </c>
    </row>
    <row r="198" spans="1:15" x14ac:dyDescent="0.25">
      <c r="A198">
        <v>1088</v>
      </c>
      <c r="B198">
        <v>0</v>
      </c>
      <c r="C198">
        <v>1</v>
      </c>
      <c r="D198" t="s">
        <v>556</v>
      </c>
      <c r="E198" t="s">
        <v>557</v>
      </c>
      <c r="F198" t="str">
        <f t="shared" si="3"/>
        <v xml:space="preserve"> Master. Robert Douglas Spedden</v>
      </c>
      <c r="G198" t="s">
        <v>11</v>
      </c>
      <c r="H198">
        <v>6</v>
      </c>
      <c r="I198" t="str">
        <f>IF(Tita[[#This Row],[Age]]&lt;=19,"Teenager",IF(Tita[[#This Row],[Age]]&lt;=39,"Youth",IF(Tita[[#This Row],[Age]]&lt;=59,"Adult",IF(Tita[[#This Row],[Age]]&gt;=60,"Elders"))))</f>
        <v>Teenager</v>
      </c>
      <c r="J198">
        <v>0</v>
      </c>
      <c r="K198">
        <v>2</v>
      </c>
      <c r="L198">
        <v>16966</v>
      </c>
      <c r="M198" s="1">
        <v>134.5</v>
      </c>
      <c r="N198" t="s">
        <v>103</v>
      </c>
      <c r="O198" t="s">
        <v>15</v>
      </c>
    </row>
    <row r="199" spans="1:15" x14ac:dyDescent="0.25">
      <c r="A199">
        <v>1089</v>
      </c>
      <c r="B199">
        <v>1</v>
      </c>
      <c r="C199">
        <v>3</v>
      </c>
      <c r="D199" t="s">
        <v>558</v>
      </c>
      <c r="E199" t="s">
        <v>559</v>
      </c>
      <c r="F199" t="str">
        <f t="shared" si="3"/>
        <v xml:space="preserve"> Miss. Berta Olivia Nilsson</v>
      </c>
      <c r="G199" t="s">
        <v>13</v>
      </c>
      <c r="H199">
        <v>18</v>
      </c>
      <c r="I199" t="str">
        <f>IF(Tita[[#This Row],[Age]]&lt;=19,"Teenager",IF(Tita[[#This Row],[Age]]&lt;=39,"Youth",IF(Tita[[#This Row],[Age]]&lt;=59,"Adult",IF(Tita[[#This Row],[Age]]&gt;=60,"Elders"))))</f>
        <v>Teenager</v>
      </c>
      <c r="J199">
        <v>0</v>
      </c>
      <c r="K199">
        <v>0</v>
      </c>
      <c r="L199">
        <v>347066</v>
      </c>
      <c r="M199" s="1">
        <v>7.7750000000000004</v>
      </c>
      <c r="O199" t="s">
        <v>14</v>
      </c>
    </row>
    <row r="200" spans="1:15" x14ac:dyDescent="0.25">
      <c r="A200">
        <v>1090</v>
      </c>
      <c r="B200">
        <v>0</v>
      </c>
      <c r="C200">
        <v>2</v>
      </c>
      <c r="D200" t="s">
        <v>560</v>
      </c>
      <c r="E200" t="s">
        <v>561</v>
      </c>
      <c r="F200" t="str">
        <f t="shared" si="3"/>
        <v xml:space="preserve"> Mr. Charles Robert Baimbrigge</v>
      </c>
      <c r="G200" t="s">
        <v>11</v>
      </c>
      <c r="H200">
        <v>23</v>
      </c>
      <c r="I200" t="str">
        <f>IF(Tita[[#This Row],[Age]]&lt;=19,"Teenager",IF(Tita[[#This Row],[Age]]&lt;=39,"Youth",IF(Tita[[#This Row],[Age]]&lt;=59,"Adult",IF(Tita[[#This Row],[Age]]&gt;=60,"Elders"))))</f>
        <v>Youth</v>
      </c>
      <c r="J200">
        <v>0</v>
      </c>
      <c r="K200">
        <v>0</v>
      </c>
      <c r="L200" t="s">
        <v>104</v>
      </c>
      <c r="M200" s="1">
        <v>10.5</v>
      </c>
      <c r="O200" t="s">
        <v>14</v>
      </c>
    </row>
    <row r="201" spans="1:15" x14ac:dyDescent="0.25">
      <c r="A201">
        <v>1091</v>
      </c>
      <c r="B201">
        <v>1</v>
      </c>
      <c r="C201">
        <v>3</v>
      </c>
      <c r="D201" t="s">
        <v>562</v>
      </c>
      <c r="E201" t="s">
        <v>563</v>
      </c>
      <c r="F201" t="str">
        <f t="shared" si="3"/>
        <v xml:space="preserve"> Mrs. (Lena Jacobsen Solvang) Rasmussen</v>
      </c>
      <c r="G201" t="s">
        <v>13</v>
      </c>
      <c r="H201">
        <v>0</v>
      </c>
      <c r="I201" t="str">
        <f>IF(Tita[[#This Row],[Age]]&lt;=19,"Teenager",IF(Tita[[#This Row],[Age]]&lt;=39,"Youth",IF(Tita[[#This Row],[Age]]&lt;=59,"Adult",IF(Tita[[#This Row],[Age]]&gt;=60,"Elders"))))</f>
        <v>Teenager</v>
      </c>
      <c r="J201">
        <v>0</v>
      </c>
      <c r="K201">
        <v>0</v>
      </c>
      <c r="L201">
        <v>65305</v>
      </c>
      <c r="M201" s="1">
        <v>8.1125000000000007</v>
      </c>
      <c r="O201" t="s">
        <v>14</v>
      </c>
    </row>
    <row r="202" spans="1:15" x14ac:dyDescent="0.25">
      <c r="A202">
        <v>1092</v>
      </c>
      <c r="B202">
        <v>1</v>
      </c>
      <c r="C202">
        <v>3</v>
      </c>
      <c r="D202" t="s">
        <v>564</v>
      </c>
      <c r="E202" t="s">
        <v>565</v>
      </c>
      <c r="F202" t="str">
        <f t="shared" si="3"/>
        <v xml:space="preserve"> Miss. Nora Murphy</v>
      </c>
      <c r="G202" t="s">
        <v>13</v>
      </c>
      <c r="H202">
        <v>0</v>
      </c>
      <c r="I202" t="str">
        <f>IF(Tita[[#This Row],[Age]]&lt;=19,"Teenager",IF(Tita[[#This Row],[Age]]&lt;=39,"Youth",IF(Tita[[#This Row],[Age]]&lt;=59,"Adult",IF(Tita[[#This Row],[Age]]&gt;=60,"Elders"))))</f>
        <v>Teenager</v>
      </c>
      <c r="J202">
        <v>0</v>
      </c>
      <c r="K202">
        <v>0</v>
      </c>
      <c r="L202">
        <v>36568</v>
      </c>
      <c r="M202" s="1">
        <v>15.5</v>
      </c>
      <c r="O202" t="s">
        <v>12</v>
      </c>
    </row>
    <row r="203" spans="1:15" x14ac:dyDescent="0.25">
      <c r="A203">
        <v>1093</v>
      </c>
      <c r="B203">
        <v>0</v>
      </c>
      <c r="C203">
        <v>3</v>
      </c>
      <c r="D203" t="s">
        <v>566</v>
      </c>
      <c r="E203" t="s">
        <v>567</v>
      </c>
      <c r="F203" t="str">
        <f t="shared" si="3"/>
        <v xml:space="preserve"> Master. Gilbert Sigvard Emanuel Danbom</v>
      </c>
      <c r="G203" t="s">
        <v>11</v>
      </c>
      <c r="H203">
        <v>33</v>
      </c>
      <c r="I203" t="str">
        <f>IF(Tita[[#This Row],[Age]]&lt;=19,"Teenager",IF(Tita[[#This Row],[Age]]&lt;=39,"Youth",IF(Tita[[#This Row],[Age]]&lt;=59,"Adult",IF(Tita[[#This Row],[Age]]&gt;=60,"Elders"))))</f>
        <v>Youth</v>
      </c>
      <c r="J203">
        <v>0</v>
      </c>
      <c r="K203">
        <v>2</v>
      </c>
      <c r="L203">
        <v>347080</v>
      </c>
      <c r="M203" s="1">
        <v>14.4</v>
      </c>
      <c r="O203" t="s">
        <v>14</v>
      </c>
    </row>
    <row r="204" spans="1:15" x14ac:dyDescent="0.25">
      <c r="A204">
        <v>1094</v>
      </c>
      <c r="B204">
        <v>0</v>
      </c>
      <c r="C204">
        <v>1</v>
      </c>
      <c r="D204" t="s">
        <v>568</v>
      </c>
      <c r="E204" t="s">
        <v>569</v>
      </c>
      <c r="F204" t="str">
        <f t="shared" si="3"/>
        <v xml:space="preserve"> Col. John Jacob Astor</v>
      </c>
      <c r="G204" t="s">
        <v>11</v>
      </c>
      <c r="H204">
        <v>47</v>
      </c>
      <c r="I204" t="str">
        <f>IF(Tita[[#This Row],[Age]]&lt;=19,"Teenager",IF(Tita[[#This Row],[Age]]&lt;=39,"Youth",IF(Tita[[#This Row],[Age]]&lt;=59,"Adult",IF(Tita[[#This Row],[Age]]&gt;=60,"Elders"))))</f>
        <v>Adult</v>
      </c>
      <c r="J204">
        <v>1</v>
      </c>
      <c r="K204">
        <v>0</v>
      </c>
      <c r="L204" t="s">
        <v>105</v>
      </c>
      <c r="M204" s="1">
        <v>227.52500000000001</v>
      </c>
      <c r="N204" t="s">
        <v>106</v>
      </c>
      <c r="O204" t="s">
        <v>15</v>
      </c>
    </row>
    <row r="205" spans="1:15" x14ac:dyDescent="0.25">
      <c r="A205">
        <v>1095</v>
      </c>
      <c r="B205">
        <v>1</v>
      </c>
      <c r="C205">
        <v>2</v>
      </c>
      <c r="D205" t="s">
        <v>570</v>
      </c>
      <c r="E205" t="s">
        <v>571</v>
      </c>
      <c r="F205" t="str">
        <f t="shared" si="3"/>
        <v xml:space="preserve"> Miss. Winifred Vera Quick</v>
      </c>
      <c r="G205" t="s">
        <v>13</v>
      </c>
      <c r="H205">
        <v>8</v>
      </c>
      <c r="I205" t="str">
        <f>IF(Tita[[#This Row],[Age]]&lt;=19,"Teenager",IF(Tita[[#This Row],[Age]]&lt;=39,"Youth",IF(Tita[[#This Row],[Age]]&lt;=59,"Adult",IF(Tita[[#This Row],[Age]]&gt;=60,"Elders"))))</f>
        <v>Teenager</v>
      </c>
      <c r="J205">
        <v>1</v>
      </c>
      <c r="K205">
        <v>1</v>
      </c>
      <c r="L205">
        <v>26360</v>
      </c>
      <c r="M205" s="1">
        <v>26</v>
      </c>
      <c r="O205" t="s">
        <v>14</v>
      </c>
    </row>
    <row r="206" spans="1:15" x14ac:dyDescent="0.25">
      <c r="A206">
        <v>1096</v>
      </c>
      <c r="B206">
        <v>0</v>
      </c>
      <c r="C206">
        <v>2</v>
      </c>
      <c r="D206" t="s">
        <v>572</v>
      </c>
      <c r="E206" t="s">
        <v>573</v>
      </c>
      <c r="F206" t="str">
        <f t="shared" si="3"/>
        <v xml:space="preserve"> Mr. Frank Thomas Andrew</v>
      </c>
      <c r="G206" t="s">
        <v>11</v>
      </c>
      <c r="H206">
        <v>25</v>
      </c>
      <c r="I206" t="str">
        <f>IF(Tita[[#This Row],[Age]]&lt;=19,"Teenager",IF(Tita[[#This Row],[Age]]&lt;=39,"Youth",IF(Tita[[#This Row],[Age]]&lt;=59,"Adult",IF(Tita[[#This Row],[Age]]&gt;=60,"Elders"))))</f>
        <v>Youth</v>
      </c>
      <c r="J206">
        <v>0</v>
      </c>
      <c r="K206">
        <v>0</v>
      </c>
      <c r="L206" t="s">
        <v>107</v>
      </c>
      <c r="M206" s="1">
        <v>10.5</v>
      </c>
      <c r="O206" t="s">
        <v>14</v>
      </c>
    </row>
    <row r="207" spans="1:15" x14ac:dyDescent="0.25">
      <c r="A207">
        <v>1097</v>
      </c>
      <c r="B207">
        <v>0</v>
      </c>
      <c r="C207">
        <v>1</v>
      </c>
      <c r="D207" t="s">
        <v>574</v>
      </c>
      <c r="E207" t="s">
        <v>575</v>
      </c>
      <c r="F207" t="str">
        <f t="shared" si="3"/>
        <v xml:space="preserve"> Mr. Alfred Fernand Omont</v>
      </c>
      <c r="G207" t="s">
        <v>11</v>
      </c>
      <c r="H207">
        <v>0</v>
      </c>
      <c r="I207" t="str">
        <f>IF(Tita[[#This Row],[Age]]&lt;=19,"Teenager",IF(Tita[[#This Row],[Age]]&lt;=39,"Youth",IF(Tita[[#This Row],[Age]]&lt;=59,"Adult",IF(Tita[[#This Row],[Age]]&gt;=60,"Elders"))))</f>
        <v>Teenager</v>
      </c>
      <c r="J207">
        <v>0</v>
      </c>
      <c r="K207">
        <v>0</v>
      </c>
      <c r="L207" t="s">
        <v>108</v>
      </c>
      <c r="M207" s="1">
        <v>25.741700000000002</v>
      </c>
      <c r="O207" t="s">
        <v>15</v>
      </c>
    </row>
    <row r="208" spans="1:15" x14ac:dyDescent="0.25">
      <c r="A208">
        <v>1098</v>
      </c>
      <c r="B208">
        <v>1</v>
      </c>
      <c r="C208">
        <v>3</v>
      </c>
      <c r="D208" t="s">
        <v>576</v>
      </c>
      <c r="E208" t="s">
        <v>412</v>
      </c>
      <c r="F208" t="str">
        <f t="shared" si="3"/>
        <v xml:space="preserve"> Miss. Katherine McGowan</v>
      </c>
      <c r="G208" t="s">
        <v>13</v>
      </c>
      <c r="H208">
        <v>35</v>
      </c>
      <c r="I208" t="str">
        <f>IF(Tita[[#This Row],[Age]]&lt;=19,"Teenager",IF(Tita[[#This Row],[Age]]&lt;=39,"Youth",IF(Tita[[#This Row],[Age]]&lt;=59,"Adult",IF(Tita[[#This Row],[Age]]&gt;=60,"Elders"))))</f>
        <v>Youth</v>
      </c>
      <c r="J208">
        <v>0</v>
      </c>
      <c r="K208">
        <v>0</v>
      </c>
      <c r="L208">
        <v>9232</v>
      </c>
      <c r="M208" s="1">
        <v>7.75</v>
      </c>
      <c r="O208" t="s">
        <v>12</v>
      </c>
    </row>
    <row r="209" spans="1:15" x14ac:dyDescent="0.25">
      <c r="A209">
        <v>1099</v>
      </c>
      <c r="B209">
        <v>0</v>
      </c>
      <c r="C209">
        <v>2</v>
      </c>
      <c r="D209" t="s">
        <v>577</v>
      </c>
      <c r="E209" t="s">
        <v>578</v>
      </c>
      <c r="F209" t="str">
        <f t="shared" si="3"/>
        <v xml:space="preserve"> Mr. Sidney C Stuart Collett</v>
      </c>
      <c r="G209" t="s">
        <v>11</v>
      </c>
      <c r="H209">
        <v>24</v>
      </c>
      <c r="I209" t="str">
        <f>IF(Tita[[#This Row],[Age]]&lt;=19,"Teenager",IF(Tita[[#This Row],[Age]]&lt;=39,"Youth",IF(Tita[[#This Row],[Age]]&lt;=59,"Adult",IF(Tita[[#This Row],[Age]]&gt;=60,"Elders"))))</f>
        <v>Youth</v>
      </c>
      <c r="J209">
        <v>0</v>
      </c>
      <c r="K209">
        <v>0</v>
      </c>
      <c r="L209">
        <v>28034</v>
      </c>
      <c r="M209" s="1">
        <v>10.5</v>
      </c>
      <c r="O209" t="s">
        <v>14</v>
      </c>
    </row>
    <row r="210" spans="1:15" x14ac:dyDescent="0.25">
      <c r="A210">
        <v>1100</v>
      </c>
      <c r="B210">
        <v>1</v>
      </c>
      <c r="C210">
        <v>1</v>
      </c>
      <c r="D210" t="s">
        <v>579</v>
      </c>
      <c r="E210" t="s">
        <v>580</v>
      </c>
      <c r="F210" t="str">
        <f t="shared" si="3"/>
        <v xml:space="preserve"> Miss. Edith Louise Rosenbaum</v>
      </c>
      <c r="G210" t="s">
        <v>13</v>
      </c>
      <c r="H210">
        <v>33</v>
      </c>
      <c r="I210" t="str">
        <f>IF(Tita[[#This Row],[Age]]&lt;=19,"Teenager",IF(Tita[[#This Row],[Age]]&lt;=39,"Youth",IF(Tita[[#This Row],[Age]]&lt;=59,"Adult",IF(Tita[[#This Row],[Age]]&gt;=60,"Elders"))))</f>
        <v>Youth</v>
      </c>
      <c r="J210">
        <v>0</v>
      </c>
      <c r="K210">
        <v>0</v>
      </c>
      <c r="L210" t="s">
        <v>109</v>
      </c>
      <c r="M210" s="1">
        <v>27.720800000000001</v>
      </c>
      <c r="N210" t="s">
        <v>110</v>
      </c>
      <c r="O210" t="s">
        <v>15</v>
      </c>
    </row>
    <row r="211" spans="1:15" x14ac:dyDescent="0.25">
      <c r="A211">
        <v>1101</v>
      </c>
      <c r="B211">
        <v>0</v>
      </c>
      <c r="C211">
        <v>3</v>
      </c>
      <c r="D211" t="s">
        <v>581</v>
      </c>
      <c r="E211" t="s">
        <v>582</v>
      </c>
      <c r="F211" t="str">
        <f t="shared" si="3"/>
        <v xml:space="preserve"> Mr. Redjo Delalic</v>
      </c>
      <c r="G211" t="s">
        <v>11</v>
      </c>
      <c r="H211">
        <v>25</v>
      </c>
      <c r="I211" t="str">
        <f>IF(Tita[[#This Row],[Age]]&lt;=19,"Teenager",IF(Tita[[#This Row],[Age]]&lt;=39,"Youth",IF(Tita[[#This Row],[Age]]&lt;=59,"Adult",IF(Tita[[#This Row],[Age]]&gt;=60,"Elders"))))</f>
        <v>Youth</v>
      </c>
      <c r="J211">
        <v>0</v>
      </c>
      <c r="K211">
        <v>0</v>
      </c>
      <c r="L211">
        <v>349250</v>
      </c>
      <c r="M211" s="1">
        <v>7.8958000000000004</v>
      </c>
      <c r="O211" t="s">
        <v>14</v>
      </c>
    </row>
    <row r="212" spans="1:15" x14ac:dyDescent="0.25">
      <c r="A212">
        <v>1102</v>
      </c>
      <c r="B212">
        <v>0</v>
      </c>
      <c r="C212">
        <v>3</v>
      </c>
      <c r="D212" t="s">
        <v>583</v>
      </c>
      <c r="E212" t="s">
        <v>584</v>
      </c>
      <c r="F212" t="str">
        <f t="shared" si="3"/>
        <v xml:space="preserve"> Mr. Albert Karvin Andersen</v>
      </c>
      <c r="G212" t="s">
        <v>11</v>
      </c>
      <c r="H212">
        <v>32</v>
      </c>
      <c r="I212" t="str">
        <f>IF(Tita[[#This Row],[Age]]&lt;=19,"Teenager",IF(Tita[[#This Row],[Age]]&lt;=39,"Youth",IF(Tita[[#This Row],[Age]]&lt;=59,"Adult",IF(Tita[[#This Row],[Age]]&gt;=60,"Elders"))))</f>
        <v>Youth</v>
      </c>
      <c r="J212">
        <v>0</v>
      </c>
      <c r="K212">
        <v>0</v>
      </c>
      <c r="L212" t="s">
        <v>66</v>
      </c>
      <c r="M212" s="1">
        <v>22.524999999999999</v>
      </c>
      <c r="O212" t="s">
        <v>14</v>
      </c>
    </row>
    <row r="213" spans="1:15" x14ac:dyDescent="0.25">
      <c r="A213">
        <v>1103</v>
      </c>
      <c r="B213">
        <v>0</v>
      </c>
      <c r="C213">
        <v>3</v>
      </c>
      <c r="D213" t="s">
        <v>585</v>
      </c>
      <c r="E213" t="s">
        <v>586</v>
      </c>
      <c r="F213" t="str">
        <f t="shared" si="3"/>
        <v xml:space="preserve"> Mr. Luigi Finoli</v>
      </c>
      <c r="G213" t="s">
        <v>11</v>
      </c>
      <c r="H213">
        <v>0</v>
      </c>
      <c r="I213" t="str">
        <f>IF(Tita[[#This Row],[Age]]&lt;=19,"Teenager",IF(Tita[[#This Row],[Age]]&lt;=39,"Youth",IF(Tita[[#This Row],[Age]]&lt;=59,"Adult",IF(Tita[[#This Row],[Age]]&gt;=60,"Elders"))))</f>
        <v>Teenager</v>
      </c>
      <c r="J213">
        <v>0</v>
      </c>
      <c r="K213">
        <v>0</v>
      </c>
      <c r="L213" t="s">
        <v>111</v>
      </c>
      <c r="M213" s="1">
        <v>7.05</v>
      </c>
      <c r="O213" t="s">
        <v>14</v>
      </c>
    </row>
    <row r="214" spans="1:15" x14ac:dyDescent="0.25">
      <c r="A214">
        <v>1104</v>
      </c>
      <c r="B214">
        <v>0</v>
      </c>
      <c r="C214">
        <v>2</v>
      </c>
      <c r="D214" t="s">
        <v>587</v>
      </c>
      <c r="E214" t="s">
        <v>588</v>
      </c>
      <c r="F214" t="str">
        <f t="shared" si="3"/>
        <v xml:space="preserve"> Mr. Percy William Deacon</v>
      </c>
      <c r="G214" t="s">
        <v>11</v>
      </c>
      <c r="H214">
        <v>17</v>
      </c>
      <c r="I214" t="str">
        <f>IF(Tita[[#This Row],[Age]]&lt;=19,"Teenager",IF(Tita[[#This Row],[Age]]&lt;=39,"Youth",IF(Tita[[#This Row],[Age]]&lt;=59,"Adult",IF(Tita[[#This Row],[Age]]&gt;=60,"Elders"))))</f>
        <v>Teenager</v>
      </c>
      <c r="J214">
        <v>0</v>
      </c>
      <c r="K214">
        <v>0</v>
      </c>
      <c r="L214" t="s">
        <v>112</v>
      </c>
      <c r="M214" s="1">
        <v>73.5</v>
      </c>
      <c r="O214" t="s">
        <v>14</v>
      </c>
    </row>
    <row r="215" spans="1:15" x14ac:dyDescent="0.25">
      <c r="A215">
        <v>1105</v>
      </c>
      <c r="B215">
        <v>1</v>
      </c>
      <c r="C215">
        <v>2</v>
      </c>
      <c r="D215" t="s">
        <v>216</v>
      </c>
      <c r="E215" t="s">
        <v>589</v>
      </c>
      <c r="F215" t="str">
        <f t="shared" si="3"/>
        <v xml:space="preserve"> Mrs. Benjamin (Ellen Truelove Arman) Howard</v>
      </c>
      <c r="G215" t="s">
        <v>13</v>
      </c>
      <c r="H215">
        <v>60</v>
      </c>
      <c r="I215" t="str">
        <f>IF(Tita[[#This Row],[Age]]&lt;=19,"Teenager",IF(Tita[[#This Row],[Age]]&lt;=39,"Youth",IF(Tita[[#This Row],[Age]]&lt;=59,"Adult",IF(Tita[[#This Row],[Age]]&gt;=60,"Elders"))))</f>
        <v>Elders</v>
      </c>
      <c r="J215">
        <v>1</v>
      </c>
      <c r="K215">
        <v>0</v>
      </c>
      <c r="L215">
        <v>24065</v>
      </c>
      <c r="M215" s="1">
        <v>26</v>
      </c>
      <c r="O215" t="s">
        <v>14</v>
      </c>
    </row>
    <row r="216" spans="1:15" x14ac:dyDescent="0.25">
      <c r="A216">
        <v>1106</v>
      </c>
      <c r="B216">
        <v>1</v>
      </c>
      <c r="C216">
        <v>3</v>
      </c>
      <c r="D216" t="s">
        <v>590</v>
      </c>
      <c r="E216" t="s">
        <v>591</v>
      </c>
      <c r="F216" t="str">
        <f t="shared" si="3"/>
        <v xml:space="preserve"> Miss. Ida Augusta Margareta Andersson</v>
      </c>
      <c r="G216" t="s">
        <v>13</v>
      </c>
      <c r="H216">
        <v>38</v>
      </c>
      <c r="I216" t="str">
        <f>IF(Tita[[#This Row],[Age]]&lt;=19,"Teenager",IF(Tita[[#This Row],[Age]]&lt;=39,"Youth",IF(Tita[[#This Row],[Age]]&lt;=59,"Adult",IF(Tita[[#This Row],[Age]]&gt;=60,"Elders"))))</f>
        <v>Youth</v>
      </c>
      <c r="J216">
        <v>4</v>
      </c>
      <c r="K216">
        <v>2</v>
      </c>
      <c r="L216">
        <v>347091</v>
      </c>
      <c r="M216" s="1">
        <v>7.7750000000000004</v>
      </c>
      <c r="O216" t="s">
        <v>14</v>
      </c>
    </row>
    <row r="217" spans="1:15" x14ac:dyDescent="0.25">
      <c r="A217">
        <v>1107</v>
      </c>
      <c r="B217">
        <v>0</v>
      </c>
      <c r="C217">
        <v>1</v>
      </c>
      <c r="D217" t="s">
        <v>592</v>
      </c>
      <c r="E217" t="s">
        <v>593</v>
      </c>
      <c r="F217" t="str">
        <f t="shared" si="3"/>
        <v xml:space="preserve"> Mr. Christopher Head</v>
      </c>
      <c r="G217" t="s">
        <v>11</v>
      </c>
      <c r="H217">
        <v>42</v>
      </c>
      <c r="I217" t="str">
        <f>IF(Tita[[#This Row],[Age]]&lt;=19,"Teenager",IF(Tita[[#This Row],[Age]]&lt;=39,"Youth",IF(Tita[[#This Row],[Age]]&lt;=59,"Adult",IF(Tita[[#This Row],[Age]]&gt;=60,"Elders"))))</f>
        <v>Adult</v>
      </c>
      <c r="J217">
        <v>0</v>
      </c>
      <c r="K217">
        <v>0</v>
      </c>
      <c r="L217">
        <v>113038</v>
      </c>
      <c r="M217" s="1">
        <v>42.5</v>
      </c>
      <c r="N217" t="s">
        <v>113</v>
      </c>
      <c r="O217" t="s">
        <v>14</v>
      </c>
    </row>
    <row r="218" spans="1:15" x14ac:dyDescent="0.25">
      <c r="A218">
        <v>1108</v>
      </c>
      <c r="B218">
        <v>1</v>
      </c>
      <c r="C218">
        <v>3</v>
      </c>
      <c r="D218" t="s">
        <v>594</v>
      </c>
      <c r="E218" t="s">
        <v>316</v>
      </c>
      <c r="F218" t="str">
        <f t="shared" si="3"/>
        <v xml:space="preserve"> Miss. Bridget Delia Mahon</v>
      </c>
      <c r="G218" t="s">
        <v>13</v>
      </c>
      <c r="H218">
        <v>0</v>
      </c>
      <c r="I218" t="str">
        <f>IF(Tita[[#This Row],[Age]]&lt;=19,"Teenager",IF(Tita[[#This Row],[Age]]&lt;=39,"Youth",IF(Tita[[#This Row],[Age]]&lt;=59,"Adult",IF(Tita[[#This Row],[Age]]&gt;=60,"Elders"))))</f>
        <v>Teenager</v>
      </c>
      <c r="J218">
        <v>0</v>
      </c>
      <c r="K218">
        <v>0</v>
      </c>
      <c r="L218">
        <v>330924</v>
      </c>
      <c r="M218" s="1">
        <v>7.8792</v>
      </c>
      <c r="O218" t="s">
        <v>12</v>
      </c>
    </row>
    <row r="219" spans="1:15" x14ac:dyDescent="0.25">
      <c r="A219">
        <v>1109</v>
      </c>
      <c r="B219">
        <v>0</v>
      </c>
      <c r="C219">
        <v>1</v>
      </c>
      <c r="D219" t="s">
        <v>595</v>
      </c>
      <c r="E219" t="s">
        <v>596</v>
      </c>
      <c r="F219" t="str">
        <f t="shared" si="3"/>
        <v xml:space="preserve"> Mr. George Dennick Wick</v>
      </c>
      <c r="G219" t="s">
        <v>11</v>
      </c>
      <c r="H219">
        <v>57</v>
      </c>
      <c r="I219" t="str">
        <f>IF(Tita[[#This Row],[Age]]&lt;=19,"Teenager",IF(Tita[[#This Row],[Age]]&lt;=39,"Youth",IF(Tita[[#This Row],[Age]]&lt;=59,"Adult",IF(Tita[[#This Row],[Age]]&gt;=60,"Elders"))))</f>
        <v>Adult</v>
      </c>
      <c r="J219">
        <v>1</v>
      </c>
      <c r="K219">
        <v>1</v>
      </c>
      <c r="L219">
        <v>36928</v>
      </c>
      <c r="M219" s="1">
        <v>164.86670000000001</v>
      </c>
      <c r="O219" t="s">
        <v>14</v>
      </c>
    </row>
    <row r="220" spans="1:15" x14ac:dyDescent="0.25">
      <c r="A220">
        <v>1110</v>
      </c>
      <c r="B220">
        <v>1</v>
      </c>
      <c r="C220">
        <v>1</v>
      </c>
      <c r="D220" t="s">
        <v>597</v>
      </c>
      <c r="E220" t="s">
        <v>598</v>
      </c>
      <c r="F220" t="str">
        <f t="shared" si="3"/>
        <v xml:space="preserve"> Mrs. George Dunton (Eleanor Elkins) Widener</v>
      </c>
      <c r="G220" t="s">
        <v>13</v>
      </c>
      <c r="H220">
        <v>50</v>
      </c>
      <c r="I220" t="str">
        <f>IF(Tita[[#This Row],[Age]]&lt;=19,"Teenager",IF(Tita[[#This Row],[Age]]&lt;=39,"Youth",IF(Tita[[#This Row],[Age]]&lt;=59,"Adult",IF(Tita[[#This Row],[Age]]&gt;=60,"Elders"))))</f>
        <v>Adult</v>
      </c>
      <c r="J220">
        <v>1</v>
      </c>
      <c r="K220">
        <v>1</v>
      </c>
      <c r="L220">
        <v>113503</v>
      </c>
      <c r="M220" s="1">
        <v>211.5</v>
      </c>
      <c r="N220" t="s">
        <v>114</v>
      </c>
      <c r="O220" t="s">
        <v>15</v>
      </c>
    </row>
    <row r="221" spans="1:15" x14ac:dyDescent="0.25">
      <c r="A221">
        <v>1111</v>
      </c>
      <c r="B221">
        <v>0</v>
      </c>
      <c r="C221">
        <v>3</v>
      </c>
      <c r="D221" t="s">
        <v>599</v>
      </c>
      <c r="E221" t="s">
        <v>600</v>
      </c>
      <c r="F221" t="str">
        <f t="shared" si="3"/>
        <v xml:space="preserve"> Mr. Alexander Morrison Thomson</v>
      </c>
      <c r="G221" t="s">
        <v>11</v>
      </c>
      <c r="H221">
        <v>0</v>
      </c>
      <c r="I221" t="str">
        <f>IF(Tita[[#This Row],[Age]]&lt;=19,"Teenager",IF(Tita[[#This Row],[Age]]&lt;=39,"Youth",IF(Tita[[#This Row],[Age]]&lt;=59,"Adult",IF(Tita[[#This Row],[Age]]&gt;=60,"Elders"))))</f>
        <v>Teenager</v>
      </c>
      <c r="J221">
        <v>0</v>
      </c>
      <c r="K221">
        <v>0</v>
      </c>
      <c r="L221">
        <v>32302</v>
      </c>
      <c r="M221" s="1">
        <v>8.0500000000000007</v>
      </c>
      <c r="O221" t="s">
        <v>14</v>
      </c>
    </row>
    <row r="222" spans="1:15" x14ac:dyDescent="0.25">
      <c r="A222">
        <v>1112</v>
      </c>
      <c r="B222">
        <v>1</v>
      </c>
      <c r="C222">
        <v>2</v>
      </c>
      <c r="D222" t="s">
        <v>601</v>
      </c>
      <c r="E222" t="s">
        <v>602</v>
      </c>
      <c r="F222" t="str">
        <f t="shared" si="3"/>
        <v xml:space="preserve"> Miss. Florentina Duran y More</v>
      </c>
      <c r="G222" t="s">
        <v>13</v>
      </c>
      <c r="H222">
        <v>30</v>
      </c>
      <c r="I222" t="str">
        <f>IF(Tita[[#This Row],[Age]]&lt;=19,"Teenager",IF(Tita[[#This Row],[Age]]&lt;=39,"Youth",IF(Tita[[#This Row],[Age]]&lt;=59,"Adult",IF(Tita[[#This Row],[Age]]&gt;=60,"Elders"))))</f>
        <v>Youth</v>
      </c>
      <c r="J222">
        <v>1</v>
      </c>
      <c r="K222">
        <v>0</v>
      </c>
      <c r="L222" t="s">
        <v>115</v>
      </c>
      <c r="M222" s="1">
        <v>13.8583</v>
      </c>
      <c r="O222" t="s">
        <v>15</v>
      </c>
    </row>
    <row r="223" spans="1:15" x14ac:dyDescent="0.25">
      <c r="A223">
        <v>1113</v>
      </c>
      <c r="B223">
        <v>0</v>
      </c>
      <c r="C223">
        <v>3</v>
      </c>
      <c r="D223" t="s">
        <v>603</v>
      </c>
      <c r="E223" t="s">
        <v>604</v>
      </c>
      <c r="F223" t="str">
        <f t="shared" si="3"/>
        <v xml:space="preserve"> Mr. Harold J Reynolds</v>
      </c>
      <c r="G223" t="s">
        <v>11</v>
      </c>
      <c r="H223">
        <v>21</v>
      </c>
      <c r="I223" t="str">
        <f>IF(Tita[[#This Row],[Age]]&lt;=19,"Teenager",IF(Tita[[#This Row],[Age]]&lt;=39,"Youth",IF(Tita[[#This Row],[Age]]&lt;=59,"Adult",IF(Tita[[#This Row],[Age]]&gt;=60,"Elders"))))</f>
        <v>Youth</v>
      </c>
      <c r="J223">
        <v>0</v>
      </c>
      <c r="K223">
        <v>0</v>
      </c>
      <c r="L223">
        <v>342684</v>
      </c>
      <c r="M223" s="1">
        <v>8.0500000000000007</v>
      </c>
      <c r="O223" t="s">
        <v>14</v>
      </c>
    </row>
    <row r="224" spans="1:15" x14ac:dyDescent="0.25">
      <c r="A224">
        <v>1114</v>
      </c>
      <c r="B224">
        <v>1</v>
      </c>
      <c r="C224">
        <v>2</v>
      </c>
      <c r="D224" t="s">
        <v>605</v>
      </c>
      <c r="E224" t="s">
        <v>606</v>
      </c>
      <c r="F224" t="str">
        <f t="shared" si="3"/>
        <v xml:space="preserve"> Mrs. (Selena Rogers) Cook</v>
      </c>
      <c r="G224" t="s">
        <v>13</v>
      </c>
      <c r="H224">
        <v>22</v>
      </c>
      <c r="I224" t="str">
        <f>IF(Tita[[#This Row],[Age]]&lt;=19,"Teenager",IF(Tita[[#This Row],[Age]]&lt;=39,"Youth",IF(Tita[[#This Row],[Age]]&lt;=59,"Adult",IF(Tita[[#This Row],[Age]]&gt;=60,"Elders"))))</f>
        <v>Youth</v>
      </c>
      <c r="J224">
        <v>0</v>
      </c>
      <c r="K224">
        <v>0</v>
      </c>
      <c r="L224" t="s">
        <v>116</v>
      </c>
      <c r="M224" s="1">
        <v>10.5</v>
      </c>
      <c r="N224" t="s">
        <v>117</v>
      </c>
      <c r="O224" t="s">
        <v>14</v>
      </c>
    </row>
    <row r="225" spans="1:15" x14ac:dyDescent="0.25">
      <c r="A225">
        <v>1115</v>
      </c>
      <c r="B225">
        <v>0</v>
      </c>
      <c r="C225">
        <v>3</v>
      </c>
      <c r="D225" t="s">
        <v>554</v>
      </c>
      <c r="E225" t="s">
        <v>607</v>
      </c>
      <c r="F225" t="str">
        <f t="shared" si="3"/>
        <v xml:space="preserve"> Mr. Einar Gervasius Karlsson</v>
      </c>
      <c r="G225" t="s">
        <v>11</v>
      </c>
      <c r="H225">
        <v>21</v>
      </c>
      <c r="I225" t="str">
        <f>IF(Tita[[#This Row],[Age]]&lt;=19,"Teenager",IF(Tita[[#This Row],[Age]]&lt;=39,"Youth",IF(Tita[[#This Row],[Age]]&lt;=59,"Adult",IF(Tita[[#This Row],[Age]]&gt;=60,"Elders"))))</f>
        <v>Youth</v>
      </c>
      <c r="J225">
        <v>0</v>
      </c>
      <c r="K225">
        <v>0</v>
      </c>
      <c r="L225">
        <v>350053</v>
      </c>
      <c r="M225" s="1">
        <v>7.7957999999999998</v>
      </c>
      <c r="O225" t="s">
        <v>14</v>
      </c>
    </row>
    <row r="226" spans="1:15" x14ac:dyDescent="0.25">
      <c r="A226">
        <v>1116</v>
      </c>
      <c r="B226">
        <v>1</v>
      </c>
      <c r="C226">
        <v>1</v>
      </c>
      <c r="D226" t="s">
        <v>608</v>
      </c>
      <c r="E226" t="s">
        <v>609</v>
      </c>
      <c r="F226" t="str">
        <f t="shared" si="3"/>
        <v xml:space="preserve"> Mrs. Edward (Helen Churchill Hungerford) Candee</v>
      </c>
      <c r="G226" t="s">
        <v>13</v>
      </c>
      <c r="H226">
        <v>53</v>
      </c>
      <c r="I226" t="str">
        <f>IF(Tita[[#This Row],[Age]]&lt;=19,"Teenager",IF(Tita[[#This Row],[Age]]&lt;=39,"Youth",IF(Tita[[#This Row],[Age]]&lt;=59,"Adult",IF(Tita[[#This Row],[Age]]&gt;=60,"Elders"))))</f>
        <v>Adult</v>
      </c>
      <c r="J226">
        <v>0</v>
      </c>
      <c r="K226">
        <v>0</v>
      </c>
      <c r="L226" t="s">
        <v>118</v>
      </c>
      <c r="M226" s="1">
        <v>27.445799999999998</v>
      </c>
      <c r="O226" t="s">
        <v>15</v>
      </c>
    </row>
    <row r="227" spans="1:15" x14ac:dyDescent="0.25">
      <c r="A227">
        <v>1117</v>
      </c>
      <c r="B227">
        <v>1</v>
      </c>
      <c r="C227">
        <v>3</v>
      </c>
      <c r="D227" t="s">
        <v>610</v>
      </c>
      <c r="E227" t="s">
        <v>611</v>
      </c>
      <c r="F227" t="str">
        <f t="shared" si="3"/>
        <v xml:space="preserve"> Mrs. George (Omine Amenia" Alexander)" Moubarek</v>
      </c>
      <c r="G227" t="s">
        <v>13</v>
      </c>
      <c r="H227">
        <v>0</v>
      </c>
      <c r="I227" t="str">
        <f>IF(Tita[[#This Row],[Age]]&lt;=19,"Teenager",IF(Tita[[#This Row],[Age]]&lt;=39,"Youth",IF(Tita[[#This Row],[Age]]&lt;=59,"Adult",IF(Tita[[#This Row],[Age]]&gt;=60,"Elders"))))</f>
        <v>Teenager</v>
      </c>
      <c r="J227">
        <v>0</v>
      </c>
      <c r="K227">
        <v>2</v>
      </c>
      <c r="L227">
        <v>2661</v>
      </c>
      <c r="M227" s="1">
        <v>15.245799999999999</v>
      </c>
      <c r="O227" t="s">
        <v>15</v>
      </c>
    </row>
    <row r="228" spans="1:15" x14ac:dyDescent="0.25">
      <c r="A228">
        <v>1118</v>
      </c>
      <c r="B228">
        <v>0</v>
      </c>
      <c r="C228">
        <v>3</v>
      </c>
      <c r="D228" t="s">
        <v>483</v>
      </c>
      <c r="E228" t="s">
        <v>612</v>
      </c>
      <c r="F228" t="str">
        <f t="shared" si="3"/>
        <v xml:space="preserve"> Mr. Johan Charles Asplund</v>
      </c>
      <c r="G228" t="s">
        <v>11</v>
      </c>
      <c r="H228">
        <v>23</v>
      </c>
      <c r="I228" t="str">
        <f>IF(Tita[[#This Row],[Age]]&lt;=19,"Teenager",IF(Tita[[#This Row],[Age]]&lt;=39,"Youth",IF(Tita[[#This Row],[Age]]&lt;=59,"Adult",IF(Tita[[#This Row],[Age]]&gt;=60,"Elders"))))</f>
        <v>Youth</v>
      </c>
      <c r="J228">
        <v>0</v>
      </c>
      <c r="K228">
        <v>0</v>
      </c>
      <c r="L228">
        <v>350054</v>
      </c>
      <c r="M228" s="1">
        <v>7.7957999999999998</v>
      </c>
      <c r="O228" t="s">
        <v>14</v>
      </c>
    </row>
    <row r="229" spans="1:15" x14ac:dyDescent="0.25">
      <c r="A229">
        <v>1119</v>
      </c>
      <c r="B229">
        <v>1</v>
      </c>
      <c r="C229">
        <v>3</v>
      </c>
      <c r="D229" t="s">
        <v>613</v>
      </c>
      <c r="E229" t="s">
        <v>614</v>
      </c>
      <c r="F229" t="str">
        <f t="shared" si="3"/>
        <v xml:space="preserve"> Miss. Bridget McNeill</v>
      </c>
      <c r="G229" t="s">
        <v>13</v>
      </c>
      <c r="H229">
        <v>0</v>
      </c>
      <c r="I229" t="str">
        <f>IF(Tita[[#This Row],[Age]]&lt;=19,"Teenager",IF(Tita[[#This Row],[Age]]&lt;=39,"Youth",IF(Tita[[#This Row],[Age]]&lt;=59,"Adult",IF(Tita[[#This Row],[Age]]&gt;=60,"Elders"))))</f>
        <v>Teenager</v>
      </c>
      <c r="J229">
        <v>0</v>
      </c>
      <c r="K229">
        <v>0</v>
      </c>
      <c r="L229">
        <v>370368</v>
      </c>
      <c r="M229" s="1">
        <v>7.75</v>
      </c>
      <c r="O229" t="s">
        <v>12</v>
      </c>
    </row>
    <row r="230" spans="1:15" x14ac:dyDescent="0.25">
      <c r="A230">
        <v>1120</v>
      </c>
      <c r="B230">
        <v>0</v>
      </c>
      <c r="C230">
        <v>3</v>
      </c>
      <c r="D230" t="s">
        <v>615</v>
      </c>
      <c r="E230" t="s">
        <v>616</v>
      </c>
      <c r="F230" t="str">
        <f t="shared" si="3"/>
        <v xml:space="preserve"> Mr. Thomas James Everett</v>
      </c>
      <c r="G230" t="s">
        <v>11</v>
      </c>
      <c r="H230">
        <v>40</v>
      </c>
      <c r="I230" t="str">
        <f>IF(Tita[[#This Row],[Age]]&lt;=19,"Teenager",IF(Tita[[#This Row],[Age]]&lt;=39,"Youth",IF(Tita[[#This Row],[Age]]&lt;=59,"Adult",IF(Tita[[#This Row],[Age]]&gt;=60,"Elders"))))</f>
        <v>Adult</v>
      </c>
      <c r="J230">
        <v>0</v>
      </c>
      <c r="K230">
        <v>0</v>
      </c>
      <c r="L230" t="s">
        <v>119</v>
      </c>
      <c r="M230" s="1">
        <v>15.1</v>
      </c>
      <c r="O230" t="s">
        <v>14</v>
      </c>
    </row>
    <row r="231" spans="1:15" x14ac:dyDescent="0.25">
      <c r="A231">
        <v>1121</v>
      </c>
      <c r="B231">
        <v>0</v>
      </c>
      <c r="C231">
        <v>2</v>
      </c>
      <c r="D231" t="s">
        <v>293</v>
      </c>
      <c r="E231" t="s">
        <v>617</v>
      </c>
      <c r="F231" t="str">
        <f t="shared" si="3"/>
        <v xml:space="preserve"> Mr. Samuel James Metcalfe Hocking</v>
      </c>
      <c r="G231" t="s">
        <v>11</v>
      </c>
      <c r="H231">
        <v>36</v>
      </c>
      <c r="I231" t="str">
        <f>IF(Tita[[#This Row],[Age]]&lt;=19,"Teenager",IF(Tita[[#This Row],[Age]]&lt;=39,"Youth",IF(Tita[[#This Row],[Age]]&lt;=59,"Adult",IF(Tita[[#This Row],[Age]]&gt;=60,"Elders"))))</f>
        <v>Youth</v>
      </c>
      <c r="J231">
        <v>0</v>
      </c>
      <c r="K231">
        <v>0</v>
      </c>
      <c r="L231">
        <v>242963</v>
      </c>
      <c r="M231" s="1">
        <v>13</v>
      </c>
      <c r="O231" t="s">
        <v>14</v>
      </c>
    </row>
    <row r="232" spans="1:15" x14ac:dyDescent="0.25">
      <c r="A232">
        <v>1122</v>
      </c>
      <c r="B232">
        <v>0</v>
      </c>
      <c r="C232">
        <v>2</v>
      </c>
      <c r="D232" t="s">
        <v>618</v>
      </c>
      <c r="E232" t="s">
        <v>619</v>
      </c>
      <c r="F232" t="str">
        <f t="shared" si="3"/>
        <v xml:space="preserve"> Mr. George Frederick Sweet</v>
      </c>
      <c r="G232" t="s">
        <v>11</v>
      </c>
      <c r="H232">
        <v>14</v>
      </c>
      <c r="I232" t="str">
        <f>IF(Tita[[#This Row],[Age]]&lt;=19,"Teenager",IF(Tita[[#This Row],[Age]]&lt;=39,"Youth",IF(Tita[[#This Row],[Age]]&lt;=59,"Adult",IF(Tita[[#This Row],[Age]]&gt;=60,"Elders"))))</f>
        <v>Teenager</v>
      </c>
      <c r="J232">
        <v>0</v>
      </c>
      <c r="K232">
        <v>0</v>
      </c>
      <c r="L232">
        <v>220845</v>
      </c>
      <c r="M232" s="1">
        <v>65</v>
      </c>
      <c r="O232" t="s">
        <v>14</v>
      </c>
    </row>
    <row r="233" spans="1:15" x14ac:dyDescent="0.25">
      <c r="A233">
        <v>1123</v>
      </c>
      <c r="B233">
        <v>1</v>
      </c>
      <c r="C233">
        <v>1</v>
      </c>
      <c r="D233" t="s">
        <v>620</v>
      </c>
      <c r="E233" t="s">
        <v>621</v>
      </c>
      <c r="F233" t="str">
        <f t="shared" si="3"/>
        <v xml:space="preserve"> Miss. Constance Willard</v>
      </c>
      <c r="G233" t="s">
        <v>13</v>
      </c>
      <c r="H233">
        <v>21</v>
      </c>
      <c r="I233" t="str">
        <f>IF(Tita[[#This Row],[Age]]&lt;=19,"Teenager",IF(Tita[[#This Row],[Age]]&lt;=39,"Youth",IF(Tita[[#This Row],[Age]]&lt;=59,"Adult",IF(Tita[[#This Row],[Age]]&gt;=60,"Elders"))))</f>
        <v>Youth</v>
      </c>
      <c r="J233">
        <v>0</v>
      </c>
      <c r="K233">
        <v>0</v>
      </c>
      <c r="L233">
        <v>113795</v>
      </c>
      <c r="M233" s="1">
        <v>26.55</v>
      </c>
      <c r="O233" t="s">
        <v>14</v>
      </c>
    </row>
    <row r="234" spans="1:15" x14ac:dyDescent="0.25">
      <c r="A234">
        <v>1124</v>
      </c>
      <c r="B234">
        <v>0</v>
      </c>
      <c r="C234">
        <v>3</v>
      </c>
      <c r="D234" t="s">
        <v>622</v>
      </c>
      <c r="E234" t="s">
        <v>623</v>
      </c>
      <c r="F234" t="str">
        <f t="shared" si="3"/>
        <v xml:space="preserve"> Mr. Karl Johan Wiklund</v>
      </c>
      <c r="G234" t="s">
        <v>11</v>
      </c>
      <c r="H234">
        <v>21</v>
      </c>
      <c r="I234" t="str">
        <f>IF(Tita[[#This Row],[Age]]&lt;=19,"Teenager",IF(Tita[[#This Row],[Age]]&lt;=39,"Youth",IF(Tita[[#This Row],[Age]]&lt;=59,"Adult",IF(Tita[[#This Row],[Age]]&gt;=60,"Elders"))))</f>
        <v>Youth</v>
      </c>
      <c r="J234">
        <v>1</v>
      </c>
      <c r="K234">
        <v>0</v>
      </c>
      <c r="L234">
        <v>3101266</v>
      </c>
      <c r="M234" s="1">
        <v>6.4958</v>
      </c>
      <c r="O234" t="s">
        <v>14</v>
      </c>
    </row>
    <row r="235" spans="1:15" x14ac:dyDescent="0.25">
      <c r="A235">
        <v>1125</v>
      </c>
      <c r="B235">
        <v>0</v>
      </c>
      <c r="C235">
        <v>3</v>
      </c>
      <c r="D235" t="s">
        <v>624</v>
      </c>
      <c r="E235" t="s">
        <v>625</v>
      </c>
      <c r="F235" t="str">
        <f t="shared" si="3"/>
        <v xml:space="preserve"> Mr. Michael Linehan</v>
      </c>
      <c r="G235" t="s">
        <v>11</v>
      </c>
      <c r="H235">
        <v>0</v>
      </c>
      <c r="I235" t="str">
        <f>IF(Tita[[#This Row],[Age]]&lt;=19,"Teenager",IF(Tita[[#This Row],[Age]]&lt;=39,"Youth",IF(Tita[[#This Row],[Age]]&lt;=59,"Adult",IF(Tita[[#This Row],[Age]]&gt;=60,"Elders"))))</f>
        <v>Teenager</v>
      </c>
      <c r="J235">
        <v>0</v>
      </c>
      <c r="K235">
        <v>0</v>
      </c>
      <c r="L235">
        <v>330971</v>
      </c>
      <c r="M235" s="1">
        <v>7.8792</v>
      </c>
      <c r="O235" t="s">
        <v>12</v>
      </c>
    </row>
    <row r="236" spans="1:15" x14ac:dyDescent="0.25">
      <c r="A236">
        <v>1126</v>
      </c>
      <c r="B236">
        <v>0</v>
      </c>
      <c r="C236">
        <v>1</v>
      </c>
      <c r="D236" t="s">
        <v>626</v>
      </c>
      <c r="E236" t="s">
        <v>627</v>
      </c>
      <c r="F236" t="str">
        <f t="shared" si="3"/>
        <v xml:space="preserve"> Mr. John Bradley Cumings</v>
      </c>
      <c r="G236" t="s">
        <v>11</v>
      </c>
      <c r="H236">
        <v>39</v>
      </c>
      <c r="I236" t="str">
        <f>IF(Tita[[#This Row],[Age]]&lt;=19,"Teenager",IF(Tita[[#This Row],[Age]]&lt;=39,"Youth",IF(Tita[[#This Row],[Age]]&lt;=59,"Adult",IF(Tita[[#This Row],[Age]]&gt;=60,"Elders"))))</f>
        <v>Youth</v>
      </c>
      <c r="J236">
        <v>1</v>
      </c>
      <c r="K236">
        <v>0</v>
      </c>
      <c r="L236" t="s">
        <v>120</v>
      </c>
      <c r="M236" s="1">
        <v>71.283299999999997</v>
      </c>
      <c r="N236" t="s">
        <v>121</v>
      </c>
      <c r="O236" t="s">
        <v>15</v>
      </c>
    </row>
    <row r="237" spans="1:15" x14ac:dyDescent="0.25">
      <c r="A237">
        <v>1127</v>
      </c>
      <c r="B237">
        <v>0</v>
      </c>
      <c r="C237">
        <v>3</v>
      </c>
      <c r="D237" t="s">
        <v>628</v>
      </c>
      <c r="E237" t="s">
        <v>629</v>
      </c>
      <c r="F237" t="str">
        <f t="shared" si="3"/>
        <v xml:space="preserve"> Mr. Olof Edvin Vendel</v>
      </c>
      <c r="G237" t="s">
        <v>11</v>
      </c>
      <c r="H237">
        <v>20</v>
      </c>
      <c r="I237" t="str">
        <f>IF(Tita[[#This Row],[Age]]&lt;=19,"Teenager",IF(Tita[[#This Row],[Age]]&lt;=39,"Youth",IF(Tita[[#This Row],[Age]]&lt;=59,"Adult",IF(Tita[[#This Row],[Age]]&gt;=60,"Elders"))))</f>
        <v>Youth</v>
      </c>
      <c r="J237">
        <v>0</v>
      </c>
      <c r="K237">
        <v>0</v>
      </c>
      <c r="L237">
        <v>350416</v>
      </c>
      <c r="M237" s="1">
        <v>7.8541999999999996</v>
      </c>
      <c r="O237" t="s">
        <v>14</v>
      </c>
    </row>
    <row r="238" spans="1:15" x14ac:dyDescent="0.25">
      <c r="A238">
        <v>1128</v>
      </c>
      <c r="B238">
        <v>0</v>
      </c>
      <c r="C238">
        <v>1</v>
      </c>
      <c r="D238" t="s">
        <v>630</v>
      </c>
      <c r="E238" t="s">
        <v>631</v>
      </c>
      <c r="F238" t="str">
        <f t="shared" si="3"/>
        <v xml:space="preserve"> Mr. Frank Manley Warren</v>
      </c>
      <c r="G238" t="s">
        <v>11</v>
      </c>
      <c r="H238">
        <v>64</v>
      </c>
      <c r="I238" t="str">
        <f>IF(Tita[[#This Row],[Age]]&lt;=19,"Teenager",IF(Tita[[#This Row],[Age]]&lt;=39,"Youth",IF(Tita[[#This Row],[Age]]&lt;=59,"Adult",IF(Tita[[#This Row],[Age]]&gt;=60,"Elders"))))</f>
        <v>Elders</v>
      </c>
      <c r="J238">
        <v>1</v>
      </c>
      <c r="K238">
        <v>0</v>
      </c>
      <c r="L238">
        <v>110813</v>
      </c>
      <c r="M238" s="1">
        <v>75.25</v>
      </c>
      <c r="N238" t="s">
        <v>122</v>
      </c>
      <c r="O238" t="s">
        <v>15</v>
      </c>
    </row>
    <row r="239" spans="1:15" x14ac:dyDescent="0.25">
      <c r="A239">
        <v>1129</v>
      </c>
      <c r="B239">
        <v>0</v>
      </c>
      <c r="C239">
        <v>3</v>
      </c>
      <c r="D239" t="s">
        <v>632</v>
      </c>
      <c r="E239" t="s">
        <v>633</v>
      </c>
      <c r="F239" t="str">
        <f t="shared" si="3"/>
        <v xml:space="preserve"> Mr. Raffull Baccos</v>
      </c>
      <c r="G239" t="s">
        <v>11</v>
      </c>
      <c r="H239">
        <v>20</v>
      </c>
      <c r="I239" t="str">
        <f>IF(Tita[[#This Row],[Age]]&lt;=19,"Teenager",IF(Tita[[#This Row],[Age]]&lt;=39,"Youth",IF(Tita[[#This Row],[Age]]&lt;=59,"Adult",IF(Tita[[#This Row],[Age]]&gt;=60,"Elders"))))</f>
        <v>Youth</v>
      </c>
      <c r="J239">
        <v>0</v>
      </c>
      <c r="K239">
        <v>0</v>
      </c>
      <c r="L239">
        <v>2679</v>
      </c>
      <c r="M239" s="1">
        <v>7.2249999999999996</v>
      </c>
      <c r="O239" t="s">
        <v>15</v>
      </c>
    </row>
    <row r="240" spans="1:15" x14ac:dyDescent="0.25">
      <c r="A240">
        <v>1130</v>
      </c>
      <c r="B240">
        <v>1</v>
      </c>
      <c r="C240">
        <v>2</v>
      </c>
      <c r="D240" t="s">
        <v>634</v>
      </c>
      <c r="E240" t="s">
        <v>635</v>
      </c>
      <c r="F240" t="str">
        <f t="shared" si="3"/>
        <v xml:space="preserve"> Miss. Marta Hiltunen</v>
      </c>
      <c r="G240" t="s">
        <v>13</v>
      </c>
      <c r="H240">
        <v>18</v>
      </c>
      <c r="I240" t="str">
        <f>IF(Tita[[#This Row],[Age]]&lt;=19,"Teenager",IF(Tita[[#This Row],[Age]]&lt;=39,"Youth",IF(Tita[[#This Row],[Age]]&lt;=59,"Adult",IF(Tita[[#This Row],[Age]]&gt;=60,"Elders"))))</f>
        <v>Teenager</v>
      </c>
      <c r="J240">
        <v>1</v>
      </c>
      <c r="K240">
        <v>1</v>
      </c>
      <c r="L240">
        <v>250650</v>
      </c>
      <c r="M240" s="1">
        <v>13</v>
      </c>
      <c r="O240" t="s">
        <v>14</v>
      </c>
    </row>
    <row r="241" spans="1:15" x14ac:dyDescent="0.25">
      <c r="A241">
        <v>1131</v>
      </c>
      <c r="B241">
        <v>1</v>
      </c>
      <c r="C241">
        <v>1</v>
      </c>
      <c r="D241" t="s">
        <v>536</v>
      </c>
      <c r="E241" t="s">
        <v>636</v>
      </c>
      <c r="F241" t="str">
        <f t="shared" si="3"/>
        <v xml:space="preserve"> Mrs. Walter Donald (Mahala Dutton) Douglas</v>
      </c>
      <c r="G241" t="s">
        <v>13</v>
      </c>
      <c r="H241">
        <v>48</v>
      </c>
      <c r="I241" t="str">
        <f>IF(Tita[[#This Row],[Age]]&lt;=19,"Teenager",IF(Tita[[#This Row],[Age]]&lt;=39,"Youth",IF(Tita[[#This Row],[Age]]&lt;=59,"Adult",IF(Tita[[#This Row],[Age]]&gt;=60,"Elders"))))</f>
        <v>Adult</v>
      </c>
      <c r="J241">
        <v>1</v>
      </c>
      <c r="K241">
        <v>0</v>
      </c>
      <c r="L241" t="s">
        <v>123</v>
      </c>
      <c r="M241" s="1">
        <v>106.425</v>
      </c>
      <c r="N241" t="s">
        <v>124</v>
      </c>
      <c r="O241" t="s">
        <v>15</v>
      </c>
    </row>
    <row r="242" spans="1:15" x14ac:dyDescent="0.25">
      <c r="A242">
        <v>1132</v>
      </c>
      <c r="B242">
        <v>1</v>
      </c>
      <c r="C242">
        <v>1</v>
      </c>
      <c r="D242" t="s">
        <v>637</v>
      </c>
      <c r="E242" t="s">
        <v>638</v>
      </c>
      <c r="F242" t="str">
        <f t="shared" si="3"/>
        <v xml:space="preserve"> Mrs. Carl Johan (Sigrid Posse) Lindstrom</v>
      </c>
      <c r="G242" t="s">
        <v>13</v>
      </c>
      <c r="H242">
        <v>55</v>
      </c>
      <c r="I242" t="str">
        <f>IF(Tita[[#This Row],[Age]]&lt;=19,"Teenager",IF(Tita[[#This Row],[Age]]&lt;=39,"Youth",IF(Tita[[#This Row],[Age]]&lt;=59,"Adult",IF(Tita[[#This Row],[Age]]&gt;=60,"Elders"))))</f>
        <v>Adult</v>
      </c>
      <c r="J242">
        <v>0</v>
      </c>
      <c r="K242">
        <v>0</v>
      </c>
      <c r="L242">
        <v>112377</v>
      </c>
      <c r="M242" s="1">
        <v>27.720800000000001</v>
      </c>
      <c r="O242" t="s">
        <v>15</v>
      </c>
    </row>
    <row r="243" spans="1:15" x14ac:dyDescent="0.25">
      <c r="A243">
        <v>1133</v>
      </c>
      <c r="B243">
        <v>1</v>
      </c>
      <c r="C243">
        <v>2</v>
      </c>
      <c r="D243" t="s">
        <v>639</v>
      </c>
      <c r="E243" t="s">
        <v>640</v>
      </c>
      <c r="F243" t="str">
        <f t="shared" si="3"/>
        <v xml:space="preserve"> Mrs. (Alice Frances) Christy</v>
      </c>
      <c r="G243" t="s">
        <v>13</v>
      </c>
      <c r="H243">
        <v>45</v>
      </c>
      <c r="I243" t="str">
        <f>IF(Tita[[#This Row],[Age]]&lt;=19,"Teenager",IF(Tita[[#This Row],[Age]]&lt;=39,"Youth",IF(Tita[[#This Row],[Age]]&lt;=59,"Adult",IF(Tita[[#This Row],[Age]]&gt;=60,"Elders"))))</f>
        <v>Adult</v>
      </c>
      <c r="J243">
        <v>0</v>
      </c>
      <c r="K243">
        <v>2</v>
      </c>
      <c r="L243">
        <v>237789</v>
      </c>
      <c r="M243" s="1">
        <v>30</v>
      </c>
      <c r="O243" t="s">
        <v>14</v>
      </c>
    </row>
    <row r="244" spans="1:15" x14ac:dyDescent="0.25">
      <c r="A244">
        <v>1134</v>
      </c>
      <c r="B244">
        <v>0</v>
      </c>
      <c r="C244">
        <v>1</v>
      </c>
      <c r="D244" t="s">
        <v>556</v>
      </c>
      <c r="E244" t="s">
        <v>641</v>
      </c>
      <c r="F244" t="str">
        <f t="shared" si="3"/>
        <v xml:space="preserve"> Mr. Frederic Oakley Spedden</v>
      </c>
      <c r="G244" t="s">
        <v>11</v>
      </c>
      <c r="H244">
        <v>45</v>
      </c>
      <c r="I244" t="str">
        <f>IF(Tita[[#This Row],[Age]]&lt;=19,"Teenager",IF(Tita[[#This Row],[Age]]&lt;=39,"Youth",IF(Tita[[#This Row],[Age]]&lt;=59,"Adult",IF(Tita[[#This Row],[Age]]&gt;=60,"Elders"))))</f>
        <v>Adult</v>
      </c>
      <c r="J244">
        <v>1</v>
      </c>
      <c r="K244">
        <v>1</v>
      </c>
      <c r="L244">
        <v>16966</v>
      </c>
      <c r="M244" s="1">
        <v>134.5</v>
      </c>
      <c r="N244" t="s">
        <v>103</v>
      </c>
      <c r="O244" t="s">
        <v>15</v>
      </c>
    </row>
    <row r="245" spans="1:15" x14ac:dyDescent="0.25">
      <c r="A245">
        <v>1135</v>
      </c>
      <c r="B245">
        <v>0</v>
      </c>
      <c r="C245">
        <v>3</v>
      </c>
      <c r="D245" t="s">
        <v>642</v>
      </c>
      <c r="E245" t="s">
        <v>643</v>
      </c>
      <c r="F245" t="str">
        <f t="shared" si="3"/>
        <v xml:space="preserve"> Mr. Abraham Hyman</v>
      </c>
      <c r="G245" t="s">
        <v>11</v>
      </c>
      <c r="H245">
        <v>0</v>
      </c>
      <c r="I245" t="str">
        <f>IF(Tita[[#This Row],[Age]]&lt;=19,"Teenager",IF(Tita[[#This Row],[Age]]&lt;=39,"Youth",IF(Tita[[#This Row],[Age]]&lt;=59,"Adult",IF(Tita[[#This Row],[Age]]&gt;=60,"Elders"))))</f>
        <v>Teenager</v>
      </c>
      <c r="J245">
        <v>0</v>
      </c>
      <c r="K245">
        <v>0</v>
      </c>
      <c r="L245">
        <v>3470</v>
      </c>
      <c r="M245" s="1">
        <v>7.8875000000000002</v>
      </c>
      <c r="O245" t="s">
        <v>14</v>
      </c>
    </row>
    <row r="246" spans="1:15" x14ac:dyDescent="0.25">
      <c r="A246">
        <v>1136</v>
      </c>
      <c r="B246">
        <v>0</v>
      </c>
      <c r="C246">
        <v>3</v>
      </c>
      <c r="D246" t="s">
        <v>256</v>
      </c>
      <c r="E246" t="s">
        <v>644</v>
      </c>
      <c r="F246" t="str">
        <f t="shared" si="3"/>
        <v xml:space="preserve"> Master. William Arthur Willie"" Johnston</v>
      </c>
      <c r="G246" t="s">
        <v>11</v>
      </c>
      <c r="H246">
        <v>0</v>
      </c>
      <c r="I246" t="str">
        <f>IF(Tita[[#This Row],[Age]]&lt;=19,"Teenager",IF(Tita[[#This Row],[Age]]&lt;=39,"Youth",IF(Tita[[#This Row],[Age]]&lt;=59,"Adult",IF(Tita[[#This Row],[Age]]&gt;=60,"Elders"))))</f>
        <v>Teenager</v>
      </c>
      <c r="J246">
        <v>1</v>
      </c>
      <c r="K246">
        <v>2</v>
      </c>
      <c r="L246" t="s">
        <v>34</v>
      </c>
      <c r="M246" s="1">
        <v>23.45</v>
      </c>
      <c r="O246" t="s">
        <v>14</v>
      </c>
    </row>
    <row r="247" spans="1:15" x14ac:dyDescent="0.25">
      <c r="A247">
        <v>1137</v>
      </c>
      <c r="B247">
        <v>0</v>
      </c>
      <c r="C247">
        <v>1</v>
      </c>
      <c r="D247" t="s">
        <v>645</v>
      </c>
      <c r="E247" t="s">
        <v>646</v>
      </c>
      <c r="F247" t="str">
        <f t="shared" si="3"/>
        <v xml:space="preserve"> Mr. Frederick R Kenyon</v>
      </c>
      <c r="G247" t="s">
        <v>11</v>
      </c>
      <c r="H247">
        <v>41</v>
      </c>
      <c r="I247" t="str">
        <f>IF(Tita[[#This Row],[Age]]&lt;=19,"Teenager",IF(Tita[[#This Row],[Age]]&lt;=39,"Youth",IF(Tita[[#This Row],[Age]]&lt;=59,"Adult",IF(Tita[[#This Row],[Age]]&gt;=60,"Elders"))))</f>
        <v>Adult</v>
      </c>
      <c r="J247">
        <v>1</v>
      </c>
      <c r="K247">
        <v>0</v>
      </c>
      <c r="L247">
        <v>17464</v>
      </c>
      <c r="M247" s="1">
        <v>51.862499999999997</v>
      </c>
      <c r="N247" t="s">
        <v>125</v>
      </c>
      <c r="O247" t="s">
        <v>14</v>
      </c>
    </row>
    <row r="248" spans="1:15" x14ac:dyDescent="0.25">
      <c r="A248">
        <v>1138</v>
      </c>
      <c r="B248">
        <v>1</v>
      </c>
      <c r="C248">
        <v>2</v>
      </c>
      <c r="D248" t="s">
        <v>647</v>
      </c>
      <c r="E248" t="s">
        <v>648</v>
      </c>
      <c r="F248" t="str">
        <f t="shared" si="3"/>
        <v xml:space="preserve"> Mrs. J Frank (Claire Bennett) Karnes</v>
      </c>
      <c r="G248" t="s">
        <v>13</v>
      </c>
      <c r="H248">
        <v>22</v>
      </c>
      <c r="I248" t="str">
        <f>IF(Tita[[#This Row],[Age]]&lt;=19,"Teenager",IF(Tita[[#This Row],[Age]]&lt;=39,"Youth",IF(Tita[[#This Row],[Age]]&lt;=59,"Adult",IF(Tita[[#This Row],[Age]]&gt;=60,"Elders"))))</f>
        <v>Youth</v>
      </c>
      <c r="J248">
        <v>0</v>
      </c>
      <c r="K248">
        <v>0</v>
      </c>
      <c r="L248" t="s">
        <v>50</v>
      </c>
      <c r="M248" s="1">
        <v>21</v>
      </c>
      <c r="O248" t="s">
        <v>14</v>
      </c>
    </row>
    <row r="249" spans="1:15" x14ac:dyDescent="0.25">
      <c r="A249">
        <v>1139</v>
      </c>
      <c r="B249">
        <v>0</v>
      </c>
      <c r="C249">
        <v>2</v>
      </c>
      <c r="D249" t="s">
        <v>552</v>
      </c>
      <c r="E249" t="s">
        <v>649</v>
      </c>
      <c r="F249" t="str">
        <f t="shared" si="3"/>
        <v xml:space="preserve"> Mr. James Vivian Drew</v>
      </c>
      <c r="G249" t="s">
        <v>11</v>
      </c>
      <c r="H249">
        <v>42</v>
      </c>
      <c r="I249" t="str">
        <f>IF(Tita[[#This Row],[Age]]&lt;=19,"Teenager",IF(Tita[[#This Row],[Age]]&lt;=39,"Youth",IF(Tita[[#This Row],[Age]]&lt;=59,"Adult",IF(Tita[[#This Row],[Age]]&gt;=60,"Elders"))))</f>
        <v>Adult</v>
      </c>
      <c r="J249">
        <v>1</v>
      </c>
      <c r="K249">
        <v>1</v>
      </c>
      <c r="L249">
        <v>28220</v>
      </c>
      <c r="M249" s="1">
        <v>32.5</v>
      </c>
      <c r="O249" t="s">
        <v>14</v>
      </c>
    </row>
    <row r="250" spans="1:15" x14ac:dyDescent="0.25">
      <c r="A250">
        <v>1140</v>
      </c>
      <c r="B250">
        <v>1</v>
      </c>
      <c r="C250">
        <v>2</v>
      </c>
      <c r="D250" t="s">
        <v>650</v>
      </c>
      <c r="E250" t="s">
        <v>651</v>
      </c>
      <c r="F250" t="str">
        <f t="shared" si="3"/>
        <v xml:space="preserve"> Mrs. Stephen (Annie Margaret Hill) Hold</v>
      </c>
      <c r="G250" t="s">
        <v>13</v>
      </c>
      <c r="H250">
        <v>29</v>
      </c>
      <c r="I250" t="str">
        <f>IF(Tita[[#This Row],[Age]]&lt;=19,"Teenager",IF(Tita[[#This Row],[Age]]&lt;=39,"Youth",IF(Tita[[#This Row],[Age]]&lt;=59,"Adult",IF(Tita[[#This Row],[Age]]&gt;=60,"Elders"))))</f>
        <v>Youth</v>
      </c>
      <c r="J250">
        <v>1</v>
      </c>
      <c r="K250">
        <v>0</v>
      </c>
      <c r="L250">
        <v>26707</v>
      </c>
      <c r="M250" s="1">
        <v>26</v>
      </c>
      <c r="O250" t="s">
        <v>14</v>
      </c>
    </row>
    <row r="251" spans="1:15" x14ac:dyDescent="0.25">
      <c r="A251">
        <v>1141</v>
      </c>
      <c r="B251">
        <v>1</v>
      </c>
      <c r="C251">
        <v>3</v>
      </c>
      <c r="D251" t="s">
        <v>357</v>
      </c>
      <c r="E251" t="s">
        <v>652</v>
      </c>
      <c r="F251" t="str">
        <f t="shared" si="3"/>
        <v xml:space="preserve"> Mrs. Betros (Zahie Maria" Elias)" Khalil</v>
      </c>
      <c r="G251" t="s">
        <v>13</v>
      </c>
      <c r="H251">
        <v>0</v>
      </c>
      <c r="I251" t="str">
        <f>IF(Tita[[#This Row],[Age]]&lt;=19,"Teenager",IF(Tita[[#This Row],[Age]]&lt;=39,"Youth",IF(Tita[[#This Row],[Age]]&lt;=59,"Adult",IF(Tita[[#This Row],[Age]]&gt;=60,"Elders"))))</f>
        <v>Teenager</v>
      </c>
      <c r="J251">
        <v>1</v>
      </c>
      <c r="K251">
        <v>0</v>
      </c>
      <c r="L251">
        <v>2660</v>
      </c>
      <c r="M251" s="1">
        <v>14.4542</v>
      </c>
      <c r="O251" t="s">
        <v>15</v>
      </c>
    </row>
    <row r="252" spans="1:15" x14ac:dyDescent="0.25">
      <c r="A252">
        <v>1142</v>
      </c>
      <c r="B252">
        <v>1</v>
      </c>
      <c r="C252">
        <v>2</v>
      </c>
      <c r="D252" t="s">
        <v>653</v>
      </c>
      <c r="E252" t="s">
        <v>654</v>
      </c>
      <c r="F252" t="str">
        <f t="shared" si="3"/>
        <v xml:space="preserve"> Miss. Barbara J West</v>
      </c>
      <c r="G252" t="s">
        <v>13</v>
      </c>
      <c r="H252">
        <v>92</v>
      </c>
      <c r="I252" t="str">
        <f>IF(Tita[[#This Row],[Age]]&lt;=19,"Teenager",IF(Tita[[#This Row],[Age]]&lt;=39,"Youth",IF(Tita[[#This Row],[Age]]&lt;=59,"Adult",IF(Tita[[#This Row],[Age]]&gt;=60,"Elders"))))</f>
        <v>Elders</v>
      </c>
      <c r="J252">
        <v>1</v>
      </c>
      <c r="K252">
        <v>2</v>
      </c>
      <c r="L252" t="s">
        <v>126</v>
      </c>
      <c r="M252" s="1">
        <v>27.75</v>
      </c>
      <c r="O252" t="s">
        <v>14</v>
      </c>
    </row>
    <row r="253" spans="1:15" x14ac:dyDescent="0.25">
      <c r="A253">
        <v>1143</v>
      </c>
      <c r="B253">
        <v>0</v>
      </c>
      <c r="C253">
        <v>3</v>
      </c>
      <c r="D253" t="s">
        <v>655</v>
      </c>
      <c r="E253" t="s">
        <v>656</v>
      </c>
      <c r="F253" t="str">
        <f t="shared" si="3"/>
        <v xml:space="preserve"> Mr. Abraham August Johannes Abrahamsson</v>
      </c>
      <c r="G253" t="s">
        <v>11</v>
      </c>
      <c r="H253">
        <v>20</v>
      </c>
      <c r="I253" t="str">
        <f>IF(Tita[[#This Row],[Age]]&lt;=19,"Teenager",IF(Tita[[#This Row],[Age]]&lt;=39,"Youth",IF(Tita[[#This Row],[Age]]&lt;=59,"Adult",IF(Tita[[#This Row],[Age]]&gt;=60,"Elders"))))</f>
        <v>Youth</v>
      </c>
      <c r="J253">
        <v>0</v>
      </c>
      <c r="K253">
        <v>0</v>
      </c>
      <c r="L253" t="s">
        <v>127</v>
      </c>
      <c r="M253" s="1">
        <v>7.9249999999999998</v>
      </c>
      <c r="O253" t="s">
        <v>14</v>
      </c>
    </row>
    <row r="254" spans="1:15" x14ac:dyDescent="0.25">
      <c r="A254">
        <v>1144</v>
      </c>
      <c r="B254">
        <v>0</v>
      </c>
      <c r="C254">
        <v>1</v>
      </c>
      <c r="D254" t="s">
        <v>657</v>
      </c>
      <c r="E254" t="s">
        <v>658</v>
      </c>
      <c r="F254" t="str">
        <f t="shared" si="3"/>
        <v xml:space="preserve"> Mr. Walter Miller Clark</v>
      </c>
      <c r="G254" t="s">
        <v>11</v>
      </c>
      <c r="H254">
        <v>27</v>
      </c>
      <c r="I254" t="str">
        <f>IF(Tita[[#This Row],[Age]]&lt;=19,"Teenager",IF(Tita[[#This Row],[Age]]&lt;=39,"Youth",IF(Tita[[#This Row],[Age]]&lt;=59,"Adult",IF(Tita[[#This Row],[Age]]&gt;=60,"Elders"))))</f>
        <v>Youth</v>
      </c>
      <c r="J254">
        <v>1</v>
      </c>
      <c r="K254">
        <v>0</v>
      </c>
      <c r="L254">
        <v>13508</v>
      </c>
      <c r="M254" s="1">
        <v>136.7792</v>
      </c>
      <c r="N254" t="s">
        <v>128</v>
      </c>
      <c r="O254" t="s">
        <v>15</v>
      </c>
    </row>
    <row r="255" spans="1:15" x14ac:dyDescent="0.25">
      <c r="A255">
        <v>1145</v>
      </c>
      <c r="B255">
        <v>0</v>
      </c>
      <c r="C255">
        <v>3</v>
      </c>
      <c r="D255" t="s">
        <v>659</v>
      </c>
      <c r="E255" t="s">
        <v>623</v>
      </c>
      <c r="F255" t="str">
        <f t="shared" si="3"/>
        <v xml:space="preserve"> Mr. Karl Johan Salander</v>
      </c>
      <c r="G255" t="s">
        <v>11</v>
      </c>
      <c r="H255">
        <v>24</v>
      </c>
      <c r="I255" t="str">
        <f>IF(Tita[[#This Row],[Age]]&lt;=19,"Teenager",IF(Tita[[#This Row],[Age]]&lt;=39,"Youth",IF(Tita[[#This Row],[Age]]&lt;=59,"Adult",IF(Tita[[#This Row],[Age]]&gt;=60,"Elders"))))</f>
        <v>Youth</v>
      </c>
      <c r="J255">
        <v>0</v>
      </c>
      <c r="K255">
        <v>0</v>
      </c>
      <c r="L255">
        <v>7266</v>
      </c>
      <c r="M255" s="1">
        <v>9.3249999999999993</v>
      </c>
      <c r="O255" t="s">
        <v>14</v>
      </c>
    </row>
    <row r="256" spans="1:15" x14ac:dyDescent="0.25">
      <c r="A256">
        <v>1146</v>
      </c>
      <c r="B256">
        <v>0</v>
      </c>
      <c r="C256">
        <v>3</v>
      </c>
      <c r="D256" t="s">
        <v>660</v>
      </c>
      <c r="E256" t="s">
        <v>661</v>
      </c>
      <c r="F256" t="str">
        <f t="shared" si="3"/>
        <v xml:space="preserve"> Mr. Linhart Wenzel</v>
      </c>
      <c r="G256" t="s">
        <v>11</v>
      </c>
      <c r="H256">
        <v>32</v>
      </c>
      <c r="I256" t="str">
        <f>IF(Tita[[#This Row],[Age]]&lt;=19,"Teenager",IF(Tita[[#This Row],[Age]]&lt;=39,"Youth",IF(Tita[[#This Row],[Age]]&lt;=59,"Adult",IF(Tita[[#This Row],[Age]]&gt;=60,"Elders"))))</f>
        <v>Youth</v>
      </c>
      <c r="J256">
        <v>0</v>
      </c>
      <c r="K256">
        <v>0</v>
      </c>
      <c r="L256">
        <v>345775</v>
      </c>
      <c r="M256" s="1">
        <v>9.5</v>
      </c>
      <c r="O256" t="s">
        <v>14</v>
      </c>
    </row>
    <row r="257" spans="1:15" x14ac:dyDescent="0.25">
      <c r="A257">
        <v>1147</v>
      </c>
      <c r="B257">
        <v>0</v>
      </c>
      <c r="C257">
        <v>3</v>
      </c>
      <c r="D257" t="s">
        <v>662</v>
      </c>
      <c r="E257" t="s">
        <v>663</v>
      </c>
      <c r="F257" t="str">
        <f t="shared" si="3"/>
        <v xml:space="preserve"> Mr. George William MacKay</v>
      </c>
      <c r="G257" t="s">
        <v>11</v>
      </c>
      <c r="H257">
        <v>0</v>
      </c>
      <c r="I257" t="str">
        <f>IF(Tita[[#This Row],[Age]]&lt;=19,"Teenager",IF(Tita[[#This Row],[Age]]&lt;=39,"Youth",IF(Tita[[#This Row],[Age]]&lt;=59,"Adult",IF(Tita[[#This Row],[Age]]&gt;=60,"Elders"))))</f>
        <v>Teenager</v>
      </c>
      <c r="J257">
        <v>0</v>
      </c>
      <c r="K257">
        <v>0</v>
      </c>
      <c r="L257" t="s">
        <v>129</v>
      </c>
      <c r="M257" s="1">
        <v>7.55</v>
      </c>
      <c r="O257" t="s">
        <v>14</v>
      </c>
    </row>
    <row r="258" spans="1:15" x14ac:dyDescent="0.25">
      <c r="A258">
        <v>1148</v>
      </c>
      <c r="B258">
        <v>0</v>
      </c>
      <c r="C258">
        <v>3</v>
      </c>
      <c r="D258" t="s">
        <v>594</v>
      </c>
      <c r="E258" t="s">
        <v>416</v>
      </c>
      <c r="F258" t="str">
        <f t="shared" si="3"/>
        <v xml:space="preserve"> Mr. John Mahon</v>
      </c>
      <c r="G258" t="s">
        <v>11</v>
      </c>
      <c r="H258">
        <v>0</v>
      </c>
      <c r="I258" t="str">
        <f>IF(Tita[[#This Row],[Age]]&lt;=19,"Teenager",IF(Tita[[#This Row],[Age]]&lt;=39,"Youth",IF(Tita[[#This Row],[Age]]&lt;=59,"Adult",IF(Tita[[#This Row],[Age]]&gt;=60,"Elders"))))</f>
        <v>Teenager</v>
      </c>
      <c r="J258">
        <v>0</v>
      </c>
      <c r="K258">
        <v>0</v>
      </c>
      <c r="L258" t="s">
        <v>130</v>
      </c>
      <c r="M258" s="1">
        <v>7.75</v>
      </c>
      <c r="O258" t="s">
        <v>12</v>
      </c>
    </row>
    <row r="259" spans="1:15" x14ac:dyDescent="0.25">
      <c r="A259">
        <v>1149</v>
      </c>
      <c r="B259">
        <v>0</v>
      </c>
      <c r="C259">
        <v>3</v>
      </c>
      <c r="D259" t="s">
        <v>664</v>
      </c>
      <c r="E259" t="s">
        <v>665</v>
      </c>
      <c r="F259" t="str">
        <f t="shared" ref="F259:F322" si="4">CONCATENATE(E259," ",D259)</f>
        <v xml:space="preserve"> Mr. Samuel Niklasson</v>
      </c>
      <c r="G259" t="s">
        <v>11</v>
      </c>
      <c r="H259">
        <v>28</v>
      </c>
      <c r="I259" t="str">
        <f>IF(Tita[[#This Row],[Age]]&lt;=19,"Teenager",IF(Tita[[#This Row],[Age]]&lt;=39,"Youth",IF(Tita[[#This Row],[Age]]&lt;=59,"Adult",IF(Tita[[#This Row],[Age]]&gt;=60,"Elders"))))</f>
        <v>Youth</v>
      </c>
      <c r="J259">
        <v>0</v>
      </c>
      <c r="K259">
        <v>0</v>
      </c>
      <c r="L259">
        <v>363611</v>
      </c>
      <c r="M259" s="1">
        <v>8.0500000000000007</v>
      </c>
      <c r="O259" t="s">
        <v>14</v>
      </c>
    </row>
    <row r="260" spans="1:15" x14ac:dyDescent="0.25">
      <c r="A260">
        <v>1150</v>
      </c>
      <c r="B260">
        <v>1</v>
      </c>
      <c r="C260">
        <v>2</v>
      </c>
      <c r="D260" t="s">
        <v>666</v>
      </c>
      <c r="E260" t="s">
        <v>667</v>
      </c>
      <c r="F260" t="str">
        <f t="shared" si="4"/>
        <v xml:space="preserve"> Miss. Lilian W Bentham</v>
      </c>
      <c r="G260" t="s">
        <v>13</v>
      </c>
      <c r="H260">
        <v>19</v>
      </c>
      <c r="I260" t="str">
        <f>IF(Tita[[#This Row],[Age]]&lt;=19,"Teenager",IF(Tita[[#This Row],[Age]]&lt;=39,"Youth",IF(Tita[[#This Row],[Age]]&lt;=59,"Adult",IF(Tita[[#This Row],[Age]]&gt;=60,"Elders"))))</f>
        <v>Teenager</v>
      </c>
      <c r="J260">
        <v>0</v>
      </c>
      <c r="K260">
        <v>0</v>
      </c>
      <c r="L260">
        <v>28404</v>
      </c>
      <c r="M260" s="1">
        <v>13</v>
      </c>
      <c r="O260" t="s">
        <v>14</v>
      </c>
    </row>
    <row r="261" spans="1:15" x14ac:dyDescent="0.25">
      <c r="A261">
        <v>1151</v>
      </c>
      <c r="B261">
        <v>0</v>
      </c>
      <c r="C261">
        <v>3</v>
      </c>
      <c r="D261" t="s">
        <v>668</v>
      </c>
      <c r="E261" t="s">
        <v>669</v>
      </c>
      <c r="F261" t="str">
        <f t="shared" si="4"/>
        <v xml:space="preserve"> Mr. Karl Albert Midtsjo</v>
      </c>
      <c r="G261" t="s">
        <v>11</v>
      </c>
      <c r="H261">
        <v>21</v>
      </c>
      <c r="I261" t="str">
        <f>IF(Tita[[#This Row],[Age]]&lt;=19,"Teenager",IF(Tita[[#This Row],[Age]]&lt;=39,"Youth",IF(Tita[[#This Row],[Age]]&lt;=59,"Adult",IF(Tita[[#This Row],[Age]]&gt;=60,"Elders"))))</f>
        <v>Youth</v>
      </c>
      <c r="J261">
        <v>0</v>
      </c>
      <c r="K261">
        <v>0</v>
      </c>
      <c r="L261">
        <v>345501</v>
      </c>
      <c r="M261" s="1">
        <v>7.7750000000000004</v>
      </c>
      <c r="O261" t="s">
        <v>14</v>
      </c>
    </row>
    <row r="262" spans="1:15" x14ac:dyDescent="0.25">
      <c r="A262">
        <v>1152</v>
      </c>
      <c r="B262">
        <v>0</v>
      </c>
      <c r="C262">
        <v>3</v>
      </c>
      <c r="D262" t="s">
        <v>670</v>
      </c>
      <c r="E262" t="s">
        <v>671</v>
      </c>
      <c r="F262" t="str">
        <f t="shared" si="4"/>
        <v xml:space="preserve"> Mr. Guillaume Joseph de Messemaeker</v>
      </c>
      <c r="G262" t="s">
        <v>11</v>
      </c>
      <c r="H262">
        <v>36</v>
      </c>
      <c r="I262" t="str">
        <f>IF(Tita[[#This Row],[Age]]&lt;=19,"Teenager",IF(Tita[[#This Row],[Age]]&lt;=39,"Youth",IF(Tita[[#This Row],[Age]]&lt;=59,"Adult",IF(Tita[[#This Row],[Age]]&gt;=60,"Elders"))))</f>
        <v>Youth</v>
      </c>
      <c r="J262">
        <v>1</v>
      </c>
      <c r="K262">
        <v>0</v>
      </c>
      <c r="L262">
        <v>345572</v>
      </c>
      <c r="M262" s="1">
        <v>17.399999999999999</v>
      </c>
      <c r="O262" t="s">
        <v>14</v>
      </c>
    </row>
    <row r="263" spans="1:15" x14ac:dyDescent="0.25">
      <c r="A263">
        <v>1153</v>
      </c>
      <c r="B263">
        <v>0</v>
      </c>
      <c r="C263">
        <v>3</v>
      </c>
      <c r="D263" t="s">
        <v>558</v>
      </c>
      <c r="E263" t="s">
        <v>672</v>
      </c>
      <c r="F263" t="str">
        <f t="shared" si="4"/>
        <v xml:space="preserve"> Mr. August Ferdinand Nilsson</v>
      </c>
      <c r="G263" t="s">
        <v>11</v>
      </c>
      <c r="H263">
        <v>21</v>
      </c>
      <c r="I263" t="str">
        <f>IF(Tita[[#This Row],[Age]]&lt;=19,"Teenager",IF(Tita[[#This Row],[Age]]&lt;=39,"Youth",IF(Tita[[#This Row],[Age]]&lt;=59,"Adult",IF(Tita[[#This Row],[Age]]&gt;=60,"Elders"))))</f>
        <v>Youth</v>
      </c>
      <c r="J263">
        <v>0</v>
      </c>
      <c r="K263">
        <v>0</v>
      </c>
      <c r="L263">
        <v>350410</v>
      </c>
      <c r="M263" s="1">
        <v>7.8541999999999996</v>
      </c>
      <c r="O263" t="s">
        <v>14</v>
      </c>
    </row>
    <row r="264" spans="1:15" x14ac:dyDescent="0.25">
      <c r="A264">
        <v>1154</v>
      </c>
      <c r="B264">
        <v>1</v>
      </c>
      <c r="C264">
        <v>2</v>
      </c>
      <c r="D264" t="s">
        <v>365</v>
      </c>
      <c r="E264" t="s">
        <v>673</v>
      </c>
      <c r="F264" t="str">
        <f t="shared" si="4"/>
        <v xml:space="preserve"> Mrs. Arthur Henry (Addie" Dart Trevaskis)" Wells</v>
      </c>
      <c r="G264" t="s">
        <v>13</v>
      </c>
      <c r="H264">
        <v>29</v>
      </c>
      <c r="I264" t="str">
        <f>IF(Tita[[#This Row],[Age]]&lt;=19,"Teenager",IF(Tita[[#This Row],[Age]]&lt;=39,"Youth",IF(Tita[[#This Row],[Age]]&lt;=59,"Adult",IF(Tita[[#This Row],[Age]]&gt;=60,"Elders"))))</f>
        <v>Youth</v>
      </c>
      <c r="J264">
        <v>0</v>
      </c>
      <c r="K264">
        <v>2</v>
      </c>
      <c r="L264">
        <v>29103</v>
      </c>
      <c r="M264" s="1">
        <v>23</v>
      </c>
      <c r="O264" t="s">
        <v>14</v>
      </c>
    </row>
    <row r="265" spans="1:15" x14ac:dyDescent="0.25">
      <c r="A265">
        <v>1155</v>
      </c>
      <c r="B265">
        <v>1</v>
      </c>
      <c r="C265">
        <v>3</v>
      </c>
      <c r="D265" t="s">
        <v>481</v>
      </c>
      <c r="E265" t="s">
        <v>674</v>
      </c>
      <c r="F265" t="str">
        <f t="shared" si="4"/>
        <v xml:space="preserve"> Miss. Gertrud Emilia Klasen</v>
      </c>
      <c r="G265" t="s">
        <v>13</v>
      </c>
      <c r="H265">
        <v>1</v>
      </c>
      <c r="I265" t="str">
        <f>IF(Tita[[#This Row],[Age]]&lt;=19,"Teenager",IF(Tita[[#This Row],[Age]]&lt;=39,"Youth",IF(Tita[[#This Row],[Age]]&lt;=59,"Adult",IF(Tita[[#This Row],[Age]]&gt;=60,"Elders"))))</f>
        <v>Teenager</v>
      </c>
      <c r="J265">
        <v>1</v>
      </c>
      <c r="K265">
        <v>1</v>
      </c>
      <c r="L265">
        <v>350405</v>
      </c>
      <c r="M265" s="1">
        <v>12.183299999999999</v>
      </c>
      <c r="O265" t="s">
        <v>14</v>
      </c>
    </row>
    <row r="266" spans="1:15" x14ac:dyDescent="0.25">
      <c r="A266">
        <v>1156</v>
      </c>
      <c r="B266">
        <v>0</v>
      </c>
      <c r="C266">
        <v>2</v>
      </c>
      <c r="D266" t="s">
        <v>675</v>
      </c>
      <c r="E266" t="s">
        <v>676</v>
      </c>
      <c r="F266" t="str">
        <f t="shared" si="4"/>
        <v xml:space="preserve"> Mr. Emilio Ilario Giuseppe Portaluppi</v>
      </c>
      <c r="G266" t="s">
        <v>11</v>
      </c>
      <c r="H266">
        <v>30</v>
      </c>
      <c r="I266" t="str">
        <f>IF(Tita[[#This Row],[Age]]&lt;=19,"Teenager",IF(Tita[[#This Row],[Age]]&lt;=39,"Youth",IF(Tita[[#This Row],[Age]]&lt;=59,"Adult",IF(Tita[[#This Row],[Age]]&gt;=60,"Elders"))))</f>
        <v>Youth</v>
      </c>
      <c r="J266">
        <v>0</v>
      </c>
      <c r="K266">
        <v>0</v>
      </c>
      <c r="L266" t="s">
        <v>131</v>
      </c>
      <c r="M266" s="1">
        <v>12.737500000000001</v>
      </c>
      <c r="O266" t="s">
        <v>15</v>
      </c>
    </row>
    <row r="267" spans="1:15" x14ac:dyDescent="0.25">
      <c r="A267">
        <v>1157</v>
      </c>
      <c r="B267">
        <v>0</v>
      </c>
      <c r="C267">
        <v>3</v>
      </c>
      <c r="D267" t="s">
        <v>677</v>
      </c>
      <c r="E267" t="s">
        <v>678</v>
      </c>
      <c r="F267" t="str">
        <f t="shared" si="4"/>
        <v xml:space="preserve"> Mr. Stanko Lyntakoff</v>
      </c>
      <c r="G267" t="s">
        <v>11</v>
      </c>
      <c r="H267">
        <v>0</v>
      </c>
      <c r="I267" t="str">
        <f>IF(Tita[[#This Row],[Age]]&lt;=19,"Teenager",IF(Tita[[#This Row],[Age]]&lt;=39,"Youth",IF(Tita[[#This Row],[Age]]&lt;=59,"Adult",IF(Tita[[#This Row],[Age]]&gt;=60,"Elders"))))</f>
        <v>Teenager</v>
      </c>
      <c r="J267">
        <v>0</v>
      </c>
      <c r="K267">
        <v>0</v>
      </c>
      <c r="L267">
        <v>349235</v>
      </c>
      <c r="M267" s="1">
        <v>7.8958000000000004</v>
      </c>
      <c r="O267" t="s">
        <v>14</v>
      </c>
    </row>
    <row r="268" spans="1:15" x14ac:dyDescent="0.25">
      <c r="A268">
        <v>1158</v>
      </c>
      <c r="B268">
        <v>0</v>
      </c>
      <c r="C268">
        <v>1</v>
      </c>
      <c r="D268" t="s">
        <v>679</v>
      </c>
      <c r="E268" t="s">
        <v>680</v>
      </c>
      <c r="F268" t="str">
        <f t="shared" si="4"/>
        <v xml:space="preserve"> Mr. Roderick Robert Crispin Chisholm</v>
      </c>
      <c r="G268" t="s">
        <v>11</v>
      </c>
      <c r="H268">
        <v>0</v>
      </c>
      <c r="I268" t="str">
        <f>IF(Tita[[#This Row],[Age]]&lt;=19,"Teenager",IF(Tita[[#This Row],[Age]]&lt;=39,"Youth",IF(Tita[[#This Row],[Age]]&lt;=59,"Adult",IF(Tita[[#This Row],[Age]]&gt;=60,"Elders"))))</f>
        <v>Teenager</v>
      </c>
      <c r="J268">
        <v>0</v>
      </c>
      <c r="K268">
        <v>0</v>
      </c>
      <c r="L268">
        <v>112051</v>
      </c>
      <c r="M268" s="1">
        <v>0</v>
      </c>
      <c r="O268" t="s">
        <v>14</v>
      </c>
    </row>
    <row r="269" spans="1:15" x14ac:dyDescent="0.25">
      <c r="A269">
        <v>1159</v>
      </c>
      <c r="B269">
        <v>0</v>
      </c>
      <c r="C269">
        <v>3</v>
      </c>
      <c r="D269" t="s">
        <v>630</v>
      </c>
      <c r="E269" t="s">
        <v>681</v>
      </c>
      <c r="F269" t="str">
        <f t="shared" si="4"/>
        <v xml:space="preserve"> Mr. Charles William Warren</v>
      </c>
      <c r="G269" t="s">
        <v>11</v>
      </c>
      <c r="H269">
        <v>0</v>
      </c>
      <c r="I269" t="str">
        <f>IF(Tita[[#This Row],[Age]]&lt;=19,"Teenager",IF(Tita[[#This Row],[Age]]&lt;=39,"Youth",IF(Tita[[#This Row],[Age]]&lt;=59,"Adult",IF(Tita[[#This Row],[Age]]&gt;=60,"Elders"))))</f>
        <v>Teenager</v>
      </c>
      <c r="J269">
        <v>0</v>
      </c>
      <c r="K269">
        <v>0</v>
      </c>
      <c r="L269" t="s">
        <v>132</v>
      </c>
      <c r="M269" s="1">
        <v>7.55</v>
      </c>
      <c r="O269" t="s">
        <v>14</v>
      </c>
    </row>
    <row r="270" spans="1:15" x14ac:dyDescent="0.25">
      <c r="A270">
        <v>1160</v>
      </c>
      <c r="B270">
        <v>1</v>
      </c>
      <c r="C270">
        <v>3</v>
      </c>
      <c r="D270" t="s">
        <v>216</v>
      </c>
      <c r="E270" t="s">
        <v>682</v>
      </c>
      <c r="F270" t="str">
        <f t="shared" si="4"/>
        <v xml:space="preserve"> Miss. May Elizabeth Howard</v>
      </c>
      <c r="G270" t="s">
        <v>13</v>
      </c>
      <c r="H270">
        <v>0</v>
      </c>
      <c r="I270" t="str">
        <f>IF(Tita[[#This Row],[Age]]&lt;=19,"Teenager",IF(Tita[[#This Row],[Age]]&lt;=39,"Youth",IF(Tita[[#This Row],[Age]]&lt;=59,"Adult",IF(Tita[[#This Row],[Age]]&gt;=60,"Elders"))))</f>
        <v>Teenager</v>
      </c>
      <c r="J270">
        <v>0</v>
      </c>
      <c r="K270">
        <v>0</v>
      </c>
      <c r="L270" t="s">
        <v>133</v>
      </c>
      <c r="M270" s="1">
        <v>8.0500000000000007</v>
      </c>
      <c r="O270" t="s">
        <v>14</v>
      </c>
    </row>
    <row r="271" spans="1:15" x14ac:dyDescent="0.25">
      <c r="A271">
        <v>1161</v>
      </c>
      <c r="B271">
        <v>0</v>
      </c>
      <c r="C271">
        <v>3</v>
      </c>
      <c r="D271" t="s">
        <v>683</v>
      </c>
      <c r="E271" t="s">
        <v>684</v>
      </c>
      <c r="F271" t="str">
        <f t="shared" si="4"/>
        <v xml:space="preserve"> Mr. Mate Pokrnic</v>
      </c>
      <c r="G271" t="s">
        <v>11</v>
      </c>
      <c r="H271">
        <v>17</v>
      </c>
      <c r="I271" t="str">
        <f>IF(Tita[[#This Row],[Age]]&lt;=19,"Teenager",IF(Tita[[#This Row],[Age]]&lt;=39,"Youth",IF(Tita[[#This Row],[Age]]&lt;=59,"Adult",IF(Tita[[#This Row],[Age]]&gt;=60,"Elders"))))</f>
        <v>Teenager</v>
      </c>
      <c r="J271">
        <v>0</v>
      </c>
      <c r="K271">
        <v>0</v>
      </c>
      <c r="L271">
        <v>315095</v>
      </c>
      <c r="M271" s="1">
        <v>8.6624999999999996</v>
      </c>
      <c r="O271" t="s">
        <v>14</v>
      </c>
    </row>
    <row r="272" spans="1:15" x14ac:dyDescent="0.25">
      <c r="A272">
        <v>1162</v>
      </c>
      <c r="B272">
        <v>0</v>
      </c>
      <c r="C272">
        <v>1</v>
      </c>
      <c r="D272" t="s">
        <v>685</v>
      </c>
      <c r="E272" t="s">
        <v>195</v>
      </c>
      <c r="F272" t="str">
        <f t="shared" si="4"/>
        <v xml:space="preserve"> Mr. Thomas Francis McCaffry</v>
      </c>
      <c r="G272" t="s">
        <v>11</v>
      </c>
      <c r="H272">
        <v>46</v>
      </c>
      <c r="I272" t="str">
        <f>IF(Tita[[#This Row],[Age]]&lt;=19,"Teenager",IF(Tita[[#This Row],[Age]]&lt;=39,"Youth",IF(Tita[[#This Row],[Age]]&lt;=59,"Adult",IF(Tita[[#This Row],[Age]]&gt;=60,"Elders"))))</f>
        <v>Adult</v>
      </c>
      <c r="J272">
        <v>0</v>
      </c>
      <c r="K272">
        <v>0</v>
      </c>
      <c r="L272">
        <v>13050</v>
      </c>
      <c r="M272" s="1">
        <v>75.241699999999994</v>
      </c>
      <c r="N272" t="s">
        <v>72</v>
      </c>
      <c r="O272" t="s">
        <v>15</v>
      </c>
    </row>
    <row r="273" spans="1:15" x14ac:dyDescent="0.25">
      <c r="A273">
        <v>1163</v>
      </c>
      <c r="B273">
        <v>0</v>
      </c>
      <c r="C273">
        <v>3</v>
      </c>
      <c r="D273" t="s">
        <v>686</v>
      </c>
      <c r="E273" t="s">
        <v>285</v>
      </c>
      <c r="F273" t="str">
        <f t="shared" si="4"/>
        <v xml:space="preserve"> Mr. Patrick Fox</v>
      </c>
      <c r="G273" t="s">
        <v>11</v>
      </c>
      <c r="H273">
        <v>0</v>
      </c>
      <c r="I273" t="str">
        <f>IF(Tita[[#This Row],[Age]]&lt;=19,"Teenager",IF(Tita[[#This Row],[Age]]&lt;=39,"Youth",IF(Tita[[#This Row],[Age]]&lt;=59,"Adult",IF(Tita[[#This Row],[Age]]&gt;=60,"Elders"))))</f>
        <v>Teenager</v>
      </c>
      <c r="J273">
        <v>0</v>
      </c>
      <c r="K273">
        <v>0</v>
      </c>
      <c r="L273">
        <v>368573</v>
      </c>
      <c r="M273" s="1">
        <v>7.75</v>
      </c>
      <c r="O273" t="s">
        <v>12</v>
      </c>
    </row>
    <row r="274" spans="1:15" x14ac:dyDescent="0.25">
      <c r="A274">
        <v>1164</v>
      </c>
      <c r="B274">
        <v>1</v>
      </c>
      <c r="C274">
        <v>1</v>
      </c>
      <c r="D274" t="s">
        <v>657</v>
      </c>
      <c r="E274" t="s">
        <v>687</v>
      </c>
      <c r="F274" t="str">
        <f t="shared" si="4"/>
        <v xml:space="preserve"> Mrs. Walter Miller (Virginia McDowell) Clark</v>
      </c>
      <c r="G274" t="s">
        <v>13</v>
      </c>
      <c r="H274">
        <v>26</v>
      </c>
      <c r="I274" t="str">
        <f>IF(Tita[[#This Row],[Age]]&lt;=19,"Teenager",IF(Tita[[#This Row],[Age]]&lt;=39,"Youth",IF(Tita[[#This Row],[Age]]&lt;=59,"Adult",IF(Tita[[#This Row],[Age]]&gt;=60,"Elders"))))</f>
        <v>Youth</v>
      </c>
      <c r="J274">
        <v>1</v>
      </c>
      <c r="K274">
        <v>0</v>
      </c>
      <c r="L274">
        <v>13508</v>
      </c>
      <c r="M274" s="1">
        <v>136.7792</v>
      </c>
      <c r="N274" t="s">
        <v>128</v>
      </c>
      <c r="O274" t="s">
        <v>15</v>
      </c>
    </row>
    <row r="275" spans="1:15" x14ac:dyDescent="0.25">
      <c r="A275">
        <v>1165</v>
      </c>
      <c r="B275">
        <v>1</v>
      </c>
      <c r="C275">
        <v>3</v>
      </c>
      <c r="D275" t="s">
        <v>688</v>
      </c>
      <c r="E275" t="s">
        <v>689</v>
      </c>
      <c r="F275" t="str">
        <f t="shared" si="4"/>
        <v xml:space="preserve"> Miss. Mary Lennon</v>
      </c>
      <c r="G275" t="s">
        <v>13</v>
      </c>
      <c r="H275">
        <v>0</v>
      </c>
      <c r="I275" t="str">
        <f>IF(Tita[[#This Row],[Age]]&lt;=19,"Teenager",IF(Tita[[#This Row],[Age]]&lt;=39,"Youth",IF(Tita[[#This Row],[Age]]&lt;=59,"Adult",IF(Tita[[#This Row],[Age]]&gt;=60,"Elders"))))</f>
        <v>Teenager</v>
      </c>
      <c r="J275">
        <v>1</v>
      </c>
      <c r="K275">
        <v>0</v>
      </c>
      <c r="L275">
        <v>370371</v>
      </c>
      <c r="M275" s="1">
        <v>15.5</v>
      </c>
      <c r="O275" t="s">
        <v>12</v>
      </c>
    </row>
    <row r="276" spans="1:15" x14ac:dyDescent="0.25">
      <c r="A276">
        <v>1166</v>
      </c>
      <c r="B276">
        <v>0</v>
      </c>
      <c r="C276">
        <v>3</v>
      </c>
      <c r="D276" t="s">
        <v>690</v>
      </c>
      <c r="E276" t="s">
        <v>691</v>
      </c>
      <c r="F276" t="str">
        <f t="shared" si="4"/>
        <v xml:space="preserve"> Mr. Jean Nassr Saade</v>
      </c>
      <c r="G276" t="s">
        <v>11</v>
      </c>
      <c r="H276">
        <v>0</v>
      </c>
      <c r="I276" t="str">
        <f>IF(Tita[[#This Row],[Age]]&lt;=19,"Teenager",IF(Tita[[#This Row],[Age]]&lt;=39,"Youth",IF(Tita[[#This Row],[Age]]&lt;=59,"Adult",IF(Tita[[#This Row],[Age]]&gt;=60,"Elders"))))</f>
        <v>Teenager</v>
      </c>
      <c r="J276">
        <v>0</v>
      </c>
      <c r="K276">
        <v>0</v>
      </c>
      <c r="L276">
        <v>2676</v>
      </c>
      <c r="M276" s="1">
        <v>7.2249999999999996</v>
      </c>
      <c r="O276" t="s">
        <v>15</v>
      </c>
    </row>
    <row r="277" spans="1:15" x14ac:dyDescent="0.25">
      <c r="A277">
        <v>1167</v>
      </c>
      <c r="B277">
        <v>1</v>
      </c>
      <c r="C277">
        <v>2</v>
      </c>
      <c r="D277" t="s">
        <v>692</v>
      </c>
      <c r="E277" t="s">
        <v>693</v>
      </c>
      <c r="F277" t="str">
        <f t="shared" si="4"/>
        <v xml:space="preserve"> Miss. Dagmar Jenny Ingeborg  Bryhl</v>
      </c>
      <c r="G277" t="s">
        <v>13</v>
      </c>
      <c r="H277">
        <v>20</v>
      </c>
      <c r="I277" t="str">
        <f>IF(Tita[[#This Row],[Age]]&lt;=19,"Teenager",IF(Tita[[#This Row],[Age]]&lt;=39,"Youth",IF(Tita[[#This Row],[Age]]&lt;=59,"Adult",IF(Tita[[#This Row],[Age]]&gt;=60,"Elders"))))</f>
        <v>Youth</v>
      </c>
      <c r="J277">
        <v>1</v>
      </c>
      <c r="K277">
        <v>0</v>
      </c>
      <c r="L277">
        <v>236853</v>
      </c>
      <c r="M277" s="1">
        <v>26</v>
      </c>
      <c r="O277" t="s">
        <v>14</v>
      </c>
    </row>
    <row r="278" spans="1:15" x14ac:dyDescent="0.25">
      <c r="A278">
        <v>1168</v>
      </c>
      <c r="B278">
        <v>0</v>
      </c>
      <c r="C278">
        <v>2</v>
      </c>
      <c r="D278" t="s">
        <v>694</v>
      </c>
      <c r="E278" t="s">
        <v>695</v>
      </c>
      <c r="F278" t="str">
        <f t="shared" si="4"/>
        <v xml:space="preserve"> Mr. Clifford Richard Parker</v>
      </c>
      <c r="G278" t="s">
        <v>11</v>
      </c>
      <c r="H278">
        <v>28</v>
      </c>
      <c r="I278" t="str">
        <f>IF(Tita[[#This Row],[Age]]&lt;=19,"Teenager",IF(Tita[[#This Row],[Age]]&lt;=39,"Youth",IF(Tita[[#This Row],[Age]]&lt;=59,"Adult",IF(Tita[[#This Row],[Age]]&gt;=60,"Elders"))))</f>
        <v>Youth</v>
      </c>
      <c r="J278">
        <v>0</v>
      </c>
      <c r="K278">
        <v>0</v>
      </c>
      <c r="L278" t="s">
        <v>134</v>
      </c>
      <c r="M278" s="1">
        <v>10.5</v>
      </c>
      <c r="O278" t="s">
        <v>14</v>
      </c>
    </row>
    <row r="279" spans="1:15" x14ac:dyDescent="0.25">
      <c r="A279">
        <v>1169</v>
      </c>
      <c r="B279">
        <v>0</v>
      </c>
      <c r="C279">
        <v>2</v>
      </c>
      <c r="D279" t="s">
        <v>696</v>
      </c>
      <c r="E279" t="s">
        <v>697</v>
      </c>
      <c r="F279" t="str">
        <f t="shared" si="4"/>
        <v xml:space="preserve"> Mr. Harry Faunthorpe</v>
      </c>
      <c r="G279" t="s">
        <v>11</v>
      </c>
      <c r="H279">
        <v>40</v>
      </c>
      <c r="I279" t="str">
        <f>IF(Tita[[#This Row],[Age]]&lt;=19,"Teenager",IF(Tita[[#This Row],[Age]]&lt;=39,"Youth",IF(Tita[[#This Row],[Age]]&lt;=59,"Adult",IF(Tita[[#This Row],[Age]]&gt;=60,"Elders"))))</f>
        <v>Adult</v>
      </c>
      <c r="J279">
        <v>1</v>
      </c>
      <c r="K279">
        <v>0</v>
      </c>
      <c r="L279">
        <v>2926</v>
      </c>
      <c r="M279" s="1">
        <v>26</v>
      </c>
      <c r="O279" t="s">
        <v>14</v>
      </c>
    </row>
    <row r="280" spans="1:15" x14ac:dyDescent="0.25">
      <c r="A280">
        <v>1170</v>
      </c>
      <c r="B280">
        <v>0</v>
      </c>
      <c r="C280">
        <v>2</v>
      </c>
      <c r="D280" t="s">
        <v>698</v>
      </c>
      <c r="E280" t="s">
        <v>492</v>
      </c>
      <c r="F280" t="str">
        <f t="shared" si="4"/>
        <v xml:space="preserve"> Mr. John James Ware</v>
      </c>
      <c r="G280" t="s">
        <v>11</v>
      </c>
      <c r="H280">
        <v>30</v>
      </c>
      <c r="I280" t="str">
        <f>IF(Tita[[#This Row],[Age]]&lt;=19,"Teenager",IF(Tita[[#This Row],[Age]]&lt;=39,"Youth",IF(Tita[[#This Row],[Age]]&lt;=59,"Adult",IF(Tita[[#This Row],[Age]]&gt;=60,"Elders"))))</f>
        <v>Youth</v>
      </c>
      <c r="J280">
        <v>1</v>
      </c>
      <c r="K280">
        <v>0</v>
      </c>
      <c r="L280" t="s">
        <v>135</v>
      </c>
      <c r="M280" s="1">
        <v>21</v>
      </c>
      <c r="O280" t="s">
        <v>14</v>
      </c>
    </row>
    <row r="281" spans="1:15" x14ac:dyDescent="0.25">
      <c r="A281">
        <v>1171</v>
      </c>
      <c r="B281">
        <v>0</v>
      </c>
      <c r="C281">
        <v>2</v>
      </c>
      <c r="D281" t="s">
        <v>699</v>
      </c>
      <c r="E281" t="s">
        <v>700</v>
      </c>
      <c r="F281" t="str">
        <f t="shared" si="4"/>
        <v xml:space="preserve"> Mr. Percy Thomas Oxenham</v>
      </c>
      <c r="G281" t="s">
        <v>11</v>
      </c>
      <c r="H281">
        <v>22</v>
      </c>
      <c r="I281" t="str">
        <f>IF(Tita[[#This Row],[Age]]&lt;=19,"Teenager",IF(Tita[[#This Row],[Age]]&lt;=39,"Youth",IF(Tita[[#This Row],[Age]]&lt;=59,"Adult",IF(Tita[[#This Row],[Age]]&gt;=60,"Elders"))))</f>
        <v>Youth</v>
      </c>
      <c r="J281">
        <v>0</v>
      </c>
      <c r="K281">
        <v>0</v>
      </c>
      <c r="L281" t="s">
        <v>136</v>
      </c>
      <c r="M281" s="1">
        <v>10.5</v>
      </c>
      <c r="O281" t="s">
        <v>14</v>
      </c>
    </row>
    <row r="282" spans="1:15" x14ac:dyDescent="0.25">
      <c r="A282">
        <v>1172</v>
      </c>
      <c r="B282">
        <v>1</v>
      </c>
      <c r="C282">
        <v>3</v>
      </c>
      <c r="D282" t="s">
        <v>701</v>
      </c>
      <c r="E282" t="s">
        <v>702</v>
      </c>
      <c r="F282" t="str">
        <f t="shared" si="4"/>
        <v xml:space="preserve"> Miss. Jelka Oreskovic</v>
      </c>
      <c r="G282" t="s">
        <v>13</v>
      </c>
      <c r="H282">
        <v>23</v>
      </c>
      <c r="I282" t="str">
        <f>IF(Tita[[#This Row],[Age]]&lt;=19,"Teenager",IF(Tita[[#This Row],[Age]]&lt;=39,"Youth",IF(Tita[[#This Row],[Age]]&lt;=59,"Adult",IF(Tita[[#This Row],[Age]]&gt;=60,"Elders"))))</f>
        <v>Youth</v>
      </c>
      <c r="J282">
        <v>0</v>
      </c>
      <c r="K282">
        <v>0</v>
      </c>
      <c r="L282">
        <v>315085</v>
      </c>
      <c r="M282" s="1">
        <v>8.6624999999999996</v>
      </c>
      <c r="O282" t="s">
        <v>14</v>
      </c>
    </row>
    <row r="283" spans="1:15" x14ac:dyDescent="0.25">
      <c r="A283">
        <v>1173</v>
      </c>
      <c r="B283">
        <v>0</v>
      </c>
      <c r="C283">
        <v>3</v>
      </c>
      <c r="D283" t="s">
        <v>493</v>
      </c>
      <c r="E283" t="s">
        <v>703</v>
      </c>
      <c r="F283" t="str">
        <f t="shared" si="4"/>
        <v xml:space="preserve"> Master. Alfred Edward Peacock</v>
      </c>
      <c r="G283" t="s">
        <v>11</v>
      </c>
      <c r="H283">
        <v>75</v>
      </c>
      <c r="I283" t="str">
        <f>IF(Tita[[#This Row],[Age]]&lt;=19,"Teenager",IF(Tita[[#This Row],[Age]]&lt;=39,"Youth",IF(Tita[[#This Row],[Age]]&lt;=59,"Adult",IF(Tita[[#This Row],[Age]]&gt;=60,"Elders"))))</f>
        <v>Elders</v>
      </c>
      <c r="J283">
        <v>1</v>
      </c>
      <c r="K283">
        <v>1</v>
      </c>
      <c r="L283" t="s">
        <v>86</v>
      </c>
      <c r="M283" s="1">
        <v>13.775</v>
      </c>
      <c r="O283" t="s">
        <v>14</v>
      </c>
    </row>
    <row r="284" spans="1:15" x14ac:dyDescent="0.25">
      <c r="A284">
        <v>1174</v>
      </c>
      <c r="B284">
        <v>1</v>
      </c>
      <c r="C284">
        <v>3</v>
      </c>
      <c r="D284" t="s">
        <v>704</v>
      </c>
      <c r="E284" t="s">
        <v>705</v>
      </c>
      <c r="F284" t="str">
        <f t="shared" si="4"/>
        <v xml:space="preserve"> Miss. Honora Fleming</v>
      </c>
      <c r="G284" t="s">
        <v>13</v>
      </c>
      <c r="H284">
        <v>0</v>
      </c>
      <c r="I284" t="str">
        <f>IF(Tita[[#This Row],[Age]]&lt;=19,"Teenager",IF(Tita[[#This Row],[Age]]&lt;=39,"Youth",IF(Tita[[#This Row],[Age]]&lt;=59,"Adult",IF(Tita[[#This Row],[Age]]&gt;=60,"Elders"))))</f>
        <v>Teenager</v>
      </c>
      <c r="J284">
        <v>0</v>
      </c>
      <c r="K284">
        <v>0</v>
      </c>
      <c r="L284">
        <v>364859</v>
      </c>
      <c r="M284" s="1">
        <v>7.75</v>
      </c>
      <c r="O284" t="s">
        <v>12</v>
      </c>
    </row>
    <row r="285" spans="1:15" x14ac:dyDescent="0.25">
      <c r="A285">
        <v>1175</v>
      </c>
      <c r="B285">
        <v>1</v>
      </c>
      <c r="C285">
        <v>3</v>
      </c>
      <c r="D285" t="s">
        <v>496</v>
      </c>
      <c r="E285" t="s">
        <v>706</v>
      </c>
      <c r="F285" t="str">
        <f t="shared" si="4"/>
        <v xml:space="preserve"> Miss. Maria Youssef Touma</v>
      </c>
      <c r="G285" t="s">
        <v>13</v>
      </c>
      <c r="H285">
        <v>9</v>
      </c>
      <c r="I285" t="str">
        <f>IF(Tita[[#This Row],[Age]]&lt;=19,"Teenager",IF(Tita[[#This Row],[Age]]&lt;=39,"Youth",IF(Tita[[#This Row],[Age]]&lt;=59,"Adult",IF(Tita[[#This Row],[Age]]&gt;=60,"Elders"))))</f>
        <v>Teenager</v>
      </c>
      <c r="J285">
        <v>1</v>
      </c>
      <c r="K285">
        <v>1</v>
      </c>
      <c r="L285">
        <v>2650</v>
      </c>
      <c r="M285" s="1">
        <v>15.245799999999999</v>
      </c>
      <c r="O285" t="s">
        <v>15</v>
      </c>
    </row>
    <row r="286" spans="1:15" x14ac:dyDescent="0.25">
      <c r="A286">
        <v>1176</v>
      </c>
      <c r="B286">
        <v>1</v>
      </c>
      <c r="C286">
        <v>3</v>
      </c>
      <c r="D286" t="s">
        <v>707</v>
      </c>
      <c r="E286" t="s">
        <v>708</v>
      </c>
      <c r="F286" t="str">
        <f t="shared" si="4"/>
        <v xml:space="preserve"> Miss. Salli Helena Rosblom</v>
      </c>
      <c r="G286" t="s">
        <v>13</v>
      </c>
      <c r="H286">
        <v>2</v>
      </c>
      <c r="I286" t="str">
        <f>IF(Tita[[#This Row],[Age]]&lt;=19,"Teenager",IF(Tita[[#This Row],[Age]]&lt;=39,"Youth",IF(Tita[[#This Row],[Age]]&lt;=59,"Adult",IF(Tita[[#This Row],[Age]]&gt;=60,"Elders"))))</f>
        <v>Teenager</v>
      </c>
      <c r="J286">
        <v>1</v>
      </c>
      <c r="K286">
        <v>1</v>
      </c>
      <c r="L286">
        <v>370129</v>
      </c>
      <c r="M286" s="1">
        <v>20.212499999999999</v>
      </c>
      <c r="O286" t="s">
        <v>14</v>
      </c>
    </row>
    <row r="287" spans="1:15" x14ac:dyDescent="0.25">
      <c r="A287">
        <v>1177</v>
      </c>
      <c r="B287">
        <v>0</v>
      </c>
      <c r="C287">
        <v>3</v>
      </c>
      <c r="D287" t="s">
        <v>709</v>
      </c>
      <c r="E287" t="s">
        <v>392</v>
      </c>
      <c r="F287" t="str">
        <f t="shared" si="4"/>
        <v xml:space="preserve"> Mr. William Dennis</v>
      </c>
      <c r="G287" t="s">
        <v>11</v>
      </c>
      <c r="H287">
        <v>36</v>
      </c>
      <c r="I287" t="str">
        <f>IF(Tita[[#This Row],[Age]]&lt;=19,"Teenager",IF(Tita[[#This Row],[Age]]&lt;=39,"Youth",IF(Tita[[#This Row],[Age]]&lt;=59,"Adult",IF(Tita[[#This Row],[Age]]&gt;=60,"Elders"))))</f>
        <v>Youth</v>
      </c>
      <c r="J287">
        <v>0</v>
      </c>
      <c r="K287">
        <v>0</v>
      </c>
      <c r="L287" t="s">
        <v>137</v>
      </c>
      <c r="M287" s="1">
        <v>7.25</v>
      </c>
      <c r="O287" t="s">
        <v>14</v>
      </c>
    </row>
    <row r="288" spans="1:15" x14ac:dyDescent="0.25">
      <c r="A288">
        <v>1178</v>
      </c>
      <c r="B288">
        <v>0</v>
      </c>
      <c r="C288">
        <v>3</v>
      </c>
      <c r="D288" t="s">
        <v>272</v>
      </c>
      <c r="E288" t="s">
        <v>710</v>
      </c>
      <c r="F288" t="str">
        <f t="shared" si="4"/>
        <v xml:space="preserve"> Mr. Charles (Charles Fardon) Franklin</v>
      </c>
      <c r="G288" t="s">
        <v>11</v>
      </c>
      <c r="H288">
        <v>0</v>
      </c>
      <c r="I288" t="str">
        <f>IF(Tita[[#This Row],[Age]]&lt;=19,"Teenager",IF(Tita[[#This Row],[Age]]&lt;=39,"Youth",IF(Tita[[#This Row],[Age]]&lt;=59,"Adult",IF(Tita[[#This Row],[Age]]&gt;=60,"Elders"))))</f>
        <v>Teenager</v>
      </c>
      <c r="J288">
        <v>0</v>
      </c>
      <c r="K288">
        <v>0</v>
      </c>
      <c r="L288" t="s">
        <v>138</v>
      </c>
      <c r="M288" s="1">
        <v>7.25</v>
      </c>
      <c r="O288" t="s">
        <v>14</v>
      </c>
    </row>
    <row r="289" spans="1:15" x14ac:dyDescent="0.25">
      <c r="A289">
        <v>1179</v>
      </c>
      <c r="B289">
        <v>0</v>
      </c>
      <c r="C289">
        <v>1</v>
      </c>
      <c r="D289" t="s">
        <v>214</v>
      </c>
      <c r="E289" t="s">
        <v>711</v>
      </c>
      <c r="F289" t="str">
        <f t="shared" si="4"/>
        <v xml:space="preserve"> Mr. John Pillsbury Snyder</v>
      </c>
      <c r="G289" t="s">
        <v>11</v>
      </c>
      <c r="H289">
        <v>24</v>
      </c>
      <c r="I289" t="str">
        <f>IF(Tita[[#This Row],[Age]]&lt;=19,"Teenager",IF(Tita[[#This Row],[Age]]&lt;=39,"Youth",IF(Tita[[#This Row],[Age]]&lt;=59,"Adult",IF(Tita[[#This Row],[Age]]&gt;=60,"Elders"))))</f>
        <v>Youth</v>
      </c>
      <c r="J289">
        <v>1</v>
      </c>
      <c r="K289">
        <v>0</v>
      </c>
      <c r="L289">
        <v>21228</v>
      </c>
      <c r="M289" s="1">
        <v>82.2667</v>
      </c>
      <c r="N289" t="s">
        <v>17</v>
      </c>
      <c r="O289" t="s">
        <v>14</v>
      </c>
    </row>
    <row r="290" spans="1:15" x14ac:dyDescent="0.25">
      <c r="A290">
        <v>1180</v>
      </c>
      <c r="B290">
        <v>0</v>
      </c>
      <c r="C290">
        <v>3</v>
      </c>
      <c r="D290" t="s">
        <v>712</v>
      </c>
      <c r="E290" t="s">
        <v>713</v>
      </c>
      <c r="F290" t="str">
        <f t="shared" si="4"/>
        <v xml:space="preserve"> Mr. Sarkis Mardirosian</v>
      </c>
      <c r="G290" t="s">
        <v>11</v>
      </c>
      <c r="H290">
        <v>0</v>
      </c>
      <c r="I290" t="str">
        <f>IF(Tita[[#This Row],[Age]]&lt;=19,"Teenager",IF(Tita[[#This Row],[Age]]&lt;=39,"Youth",IF(Tita[[#This Row],[Age]]&lt;=59,"Adult",IF(Tita[[#This Row],[Age]]&gt;=60,"Elders"))))</f>
        <v>Teenager</v>
      </c>
      <c r="J290">
        <v>0</v>
      </c>
      <c r="K290">
        <v>0</v>
      </c>
      <c r="L290">
        <v>2655</v>
      </c>
      <c r="M290" s="1">
        <v>7.2291999999999996</v>
      </c>
      <c r="N290" t="s">
        <v>139</v>
      </c>
      <c r="O290" t="s">
        <v>15</v>
      </c>
    </row>
    <row r="291" spans="1:15" x14ac:dyDescent="0.25">
      <c r="A291">
        <v>1181</v>
      </c>
      <c r="B291">
        <v>0</v>
      </c>
      <c r="C291">
        <v>3</v>
      </c>
      <c r="D291" t="s">
        <v>508</v>
      </c>
      <c r="E291" t="s">
        <v>714</v>
      </c>
      <c r="F291" t="str">
        <f t="shared" si="4"/>
        <v xml:space="preserve"> Mr. Arthur Ford</v>
      </c>
      <c r="G291" t="s">
        <v>11</v>
      </c>
      <c r="H291">
        <v>0</v>
      </c>
      <c r="I291" t="str">
        <f>IF(Tita[[#This Row],[Age]]&lt;=19,"Teenager",IF(Tita[[#This Row],[Age]]&lt;=39,"Youth",IF(Tita[[#This Row],[Age]]&lt;=59,"Adult",IF(Tita[[#This Row],[Age]]&gt;=60,"Elders"))))</f>
        <v>Teenager</v>
      </c>
      <c r="J291">
        <v>0</v>
      </c>
      <c r="K291">
        <v>0</v>
      </c>
      <c r="L291" t="s">
        <v>140</v>
      </c>
      <c r="M291" s="1">
        <v>8.0500000000000007</v>
      </c>
      <c r="O291" t="s">
        <v>14</v>
      </c>
    </row>
    <row r="292" spans="1:15" x14ac:dyDescent="0.25">
      <c r="A292">
        <v>1182</v>
      </c>
      <c r="B292">
        <v>0</v>
      </c>
      <c r="C292">
        <v>1</v>
      </c>
      <c r="D292" t="s">
        <v>715</v>
      </c>
      <c r="E292" t="s">
        <v>716</v>
      </c>
      <c r="F292" t="str">
        <f t="shared" si="4"/>
        <v xml:space="preserve"> Mr. George Alexander Lucien Rheims</v>
      </c>
      <c r="G292" t="s">
        <v>11</v>
      </c>
      <c r="H292">
        <v>0</v>
      </c>
      <c r="I292" t="str">
        <f>IF(Tita[[#This Row],[Age]]&lt;=19,"Teenager",IF(Tita[[#This Row],[Age]]&lt;=39,"Youth",IF(Tita[[#This Row],[Age]]&lt;=59,"Adult",IF(Tita[[#This Row],[Age]]&gt;=60,"Elders"))))</f>
        <v>Teenager</v>
      </c>
      <c r="J292">
        <v>0</v>
      </c>
      <c r="K292">
        <v>0</v>
      </c>
      <c r="L292" t="s">
        <v>141</v>
      </c>
      <c r="M292" s="1">
        <v>39.6</v>
      </c>
      <c r="O292" t="s">
        <v>14</v>
      </c>
    </row>
    <row r="293" spans="1:15" x14ac:dyDescent="0.25">
      <c r="A293">
        <v>1183</v>
      </c>
      <c r="B293">
        <v>1</v>
      </c>
      <c r="C293">
        <v>3</v>
      </c>
      <c r="D293" t="s">
        <v>717</v>
      </c>
      <c r="E293" t="s">
        <v>718</v>
      </c>
      <c r="F293" t="str">
        <f t="shared" si="4"/>
        <v xml:space="preserve"> Miss. Margaret Marcella Maggie"" Daly</v>
      </c>
      <c r="G293" t="s">
        <v>13</v>
      </c>
      <c r="H293">
        <v>30</v>
      </c>
      <c r="I293" t="str">
        <f>IF(Tita[[#This Row],[Age]]&lt;=19,"Teenager",IF(Tita[[#This Row],[Age]]&lt;=39,"Youth",IF(Tita[[#This Row],[Age]]&lt;=59,"Adult",IF(Tita[[#This Row],[Age]]&gt;=60,"Elders"))))</f>
        <v>Youth</v>
      </c>
      <c r="J293">
        <v>0</v>
      </c>
      <c r="K293">
        <v>0</v>
      </c>
      <c r="L293">
        <v>382650</v>
      </c>
      <c r="M293" s="1">
        <v>6.95</v>
      </c>
      <c r="O293" t="s">
        <v>12</v>
      </c>
    </row>
    <row r="294" spans="1:15" x14ac:dyDescent="0.25">
      <c r="A294">
        <v>1184</v>
      </c>
      <c r="B294">
        <v>0</v>
      </c>
      <c r="C294">
        <v>3</v>
      </c>
      <c r="D294" t="s">
        <v>719</v>
      </c>
      <c r="E294" t="s">
        <v>720</v>
      </c>
      <c r="F294" t="str">
        <f t="shared" si="4"/>
        <v xml:space="preserve"> Mr. Mustafa Nasr</v>
      </c>
      <c r="G294" t="s">
        <v>11</v>
      </c>
      <c r="H294">
        <v>0</v>
      </c>
      <c r="I294" t="str">
        <f>IF(Tita[[#This Row],[Age]]&lt;=19,"Teenager",IF(Tita[[#This Row],[Age]]&lt;=39,"Youth",IF(Tita[[#This Row],[Age]]&lt;=59,"Adult",IF(Tita[[#This Row],[Age]]&gt;=60,"Elders"))))</f>
        <v>Teenager</v>
      </c>
      <c r="J294">
        <v>0</v>
      </c>
      <c r="K294">
        <v>0</v>
      </c>
      <c r="L294">
        <v>2652</v>
      </c>
      <c r="M294" s="1">
        <v>7.2291999999999996</v>
      </c>
      <c r="O294" t="s">
        <v>15</v>
      </c>
    </row>
    <row r="295" spans="1:15" x14ac:dyDescent="0.25">
      <c r="A295">
        <v>1185</v>
      </c>
      <c r="B295">
        <v>0</v>
      </c>
      <c r="C295">
        <v>1</v>
      </c>
      <c r="D295" t="s">
        <v>721</v>
      </c>
      <c r="E295" t="s">
        <v>722</v>
      </c>
      <c r="F295" t="str">
        <f t="shared" si="4"/>
        <v xml:space="preserve"> Dr. Washington Dodge</v>
      </c>
      <c r="G295" t="s">
        <v>11</v>
      </c>
      <c r="H295">
        <v>53</v>
      </c>
      <c r="I295" t="str">
        <f>IF(Tita[[#This Row],[Age]]&lt;=19,"Teenager",IF(Tita[[#This Row],[Age]]&lt;=39,"Youth",IF(Tita[[#This Row],[Age]]&lt;=59,"Adult",IF(Tita[[#This Row],[Age]]&gt;=60,"Elders"))))</f>
        <v>Adult</v>
      </c>
      <c r="J295">
        <v>1</v>
      </c>
      <c r="K295">
        <v>1</v>
      </c>
      <c r="L295">
        <v>33638</v>
      </c>
      <c r="M295" s="1">
        <v>81.8583</v>
      </c>
      <c r="N295" t="s">
        <v>142</v>
      </c>
      <c r="O295" t="s">
        <v>14</v>
      </c>
    </row>
    <row r="296" spans="1:15" x14ac:dyDescent="0.25">
      <c r="A296">
        <v>1186</v>
      </c>
      <c r="B296">
        <v>0</v>
      </c>
      <c r="C296">
        <v>3</v>
      </c>
      <c r="D296" t="s">
        <v>723</v>
      </c>
      <c r="E296" t="s">
        <v>724</v>
      </c>
      <c r="F296" t="str">
        <f t="shared" si="4"/>
        <v xml:space="preserve"> Mr. Camille Wittevrongel</v>
      </c>
      <c r="G296" t="s">
        <v>11</v>
      </c>
      <c r="H296">
        <v>36</v>
      </c>
      <c r="I296" t="str">
        <f>IF(Tita[[#This Row],[Age]]&lt;=19,"Teenager",IF(Tita[[#This Row],[Age]]&lt;=39,"Youth",IF(Tita[[#This Row],[Age]]&lt;=59,"Adult",IF(Tita[[#This Row],[Age]]&gt;=60,"Elders"))))</f>
        <v>Youth</v>
      </c>
      <c r="J296">
        <v>0</v>
      </c>
      <c r="K296">
        <v>0</v>
      </c>
      <c r="L296">
        <v>345771</v>
      </c>
      <c r="M296" s="1">
        <v>9.5</v>
      </c>
      <c r="O296" t="s">
        <v>14</v>
      </c>
    </row>
    <row r="297" spans="1:15" x14ac:dyDescent="0.25">
      <c r="A297">
        <v>1187</v>
      </c>
      <c r="B297">
        <v>0</v>
      </c>
      <c r="C297">
        <v>3</v>
      </c>
      <c r="D297" t="s">
        <v>725</v>
      </c>
      <c r="E297" t="s">
        <v>726</v>
      </c>
      <c r="F297" t="str">
        <f t="shared" si="4"/>
        <v xml:space="preserve"> Mr. Minko Angheloff</v>
      </c>
      <c r="G297" t="s">
        <v>11</v>
      </c>
      <c r="H297">
        <v>26</v>
      </c>
      <c r="I297" t="str">
        <f>IF(Tita[[#This Row],[Age]]&lt;=19,"Teenager",IF(Tita[[#This Row],[Age]]&lt;=39,"Youth",IF(Tita[[#This Row],[Age]]&lt;=59,"Adult",IF(Tita[[#This Row],[Age]]&gt;=60,"Elders"))))</f>
        <v>Youth</v>
      </c>
      <c r="J297">
        <v>0</v>
      </c>
      <c r="K297">
        <v>0</v>
      </c>
      <c r="L297">
        <v>349202</v>
      </c>
      <c r="M297" s="1">
        <v>7.8958000000000004</v>
      </c>
      <c r="O297" t="s">
        <v>14</v>
      </c>
    </row>
    <row r="298" spans="1:15" x14ac:dyDescent="0.25">
      <c r="A298">
        <v>1188</v>
      </c>
      <c r="B298">
        <v>1</v>
      </c>
      <c r="C298">
        <v>2</v>
      </c>
      <c r="D298" t="s">
        <v>727</v>
      </c>
      <c r="E298" t="s">
        <v>728</v>
      </c>
      <c r="F298" t="str">
        <f t="shared" si="4"/>
        <v xml:space="preserve"> Miss. Louise Laroche</v>
      </c>
      <c r="G298" t="s">
        <v>13</v>
      </c>
      <c r="H298">
        <v>1</v>
      </c>
      <c r="I298" t="str">
        <f>IF(Tita[[#This Row],[Age]]&lt;=19,"Teenager",IF(Tita[[#This Row],[Age]]&lt;=39,"Youth",IF(Tita[[#This Row],[Age]]&lt;=59,"Adult",IF(Tita[[#This Row],[Age]]&gt;=60,"Elders"))))</f>
        <v>Teenager</v>
      </c>
      <c r="J298">
        <v>1</v>
      </c>
      <c r="K298">
        <v>2</v>
      </c>
      <c r="L298" t="s">
        <v>143</v>
      </c>
      <c r="M298" s="1">
        <v>41.5792</v>
      </c>
      <c r="O298" t="s">
        <v>15</v>
      </c>
    </row>
    <row r="299" spans="1:15" x14ac:dyDescent="0.25">
      <c r="A299">
        <v>1189</v>
      </c>
      <c r="B299">
        <v>0</v>
      </c>
      <c r="C299">
        <v>3</v>
      </c>
      <c r="D299" t="s">
        <v>248</v>
      </c>
      <c r="E299" t="s">
        <v>729</v>
      </c>
      <c r="F299" t="str">
        <f t="shared" si="4"/>
        <v xml:space="preserve"> Mr. Hanna Samaan</v>
      </c>
      <c r="G299" t="s">
        <v>11</v>
      </c>
      <c r="H299">
        <v>0</v>
      </c>
      <c r="I299" t="str">
        <f>IF(Tita[[#This Row],[Age]]&lt;=19,"Teenager",IF(Tita[[#This Row],[Age]]&lt;=39,"Youth",IF(Tita[[#This Row],[Age]]&lt;=59,"Adult",IF(Tita[[#This Row],[Age]]&gt;=60,"Elders"))))</f>
        <v>Teenager</v>
      </c>
      <c r="J299">
        <v>2</v>
      </c>
      <c r="K299">
        <v>0</v>
      </c>
      <c r="L299">
        <v>2662</v>
      </c>
      <c r="M299" s="1">
        <v>21.679200000000002</v>
      </c>
      <c r="O299" t="s">
        <v>15</v>
      </c>
    </row>
    <row r="300" spans="1:15" x14ac:dyDescent="0.25">
      <c r="A300">
        <v>1190</v>
      </c>
      <c r="B300">
        <v>0</v>
      </c>
      <c r="C300">
        <v>1</v>
      </c>
      <c r="D300" t="s">
        <v>730</v>
      </c>
      <c r="E300" t="s">
        <v>731</v>
      </c>
      <c r="F300" t="str">
        <f t="shared" si="4"/>
        <v xml:space="preserve"> Mr. Joseph Holland Loring</v>
      </c>
      <c r="G300" t="s">
        <v>11</v>
      </c>
      <c r="H300">
        <v>30</v>
      </c>
      <c r="I300" t="str">
        <f>IF(Tita[[#This Row],[Age]]&lt;=19,"Teenager",IF(Tita[[#This Row],[Age]]&lt;=39,"Youth",IF(Tita[[#This Row],[Age]]&lt;=59,"Adult",IF(Tita[[#This Row],[Age]]&gt;=60,"Elders"))))</f>
        <v>Youth</v>
      </c>
      <c r="J300">
        <v>0</v>
      </c>
      <c r="K300">
        <v>0</v>
      </c>
      <c r="L300">
        <v>113801</v>
      </c>
      <c r="M300" s="1">
        <v>45.5</v>
      </c>
      <c r="O300" t="s">
        <v>14</v>
      </c>
    </row>
    <row r="301" spans="1:15" x14ac:dyDescent="0.25">
      <c r="A301">
        <v>1191</v>
      </c>
      <c r="B301">
        <v>0</v>
      </c>
      <c r="C301">
        <v>3</v>
      </c>
      <c r="D301" t="s">
        <v>732</v>
      </c>
      <c r="E301" t="s">
        <v>733</v>
      </c>
      <c r="F301" t="str">
        <f t="shared" si="4"/>
        <v xml:space="preserve"> Mr. Nils Johansson</v>
      </c>
      <c r="G301" t="s">
        <v>11</v>
      </c>
      <c r="H301">
        <v>29</v>
      </c>
      <c r="I301" t="str">
        <f>IF(Tita[[#This Row],[Age]]&lt;=19,"Teenager",IF(Tita[[#This Row],[Age]]&lt;=39,"Youth",IF(Tita[[#This Row],[Age]]&lt;=59,"Adult",IF(Tita[[#This Row],[Age]]&gt;=60,"Elders"))))</f>
        <v>Youth</v>
      </c>
      <c r="J301">
        <v>0</v>
      </c>
      <c r="K301">
        <v>0</v>
      </c>
      <c r="L301">
        <v>347467</v>
      </c>
      <c r="M301" s="1">
        <v>7.8541999999999996</v>
      </c>
      <c r="O301" t="s">
        <v>14</v>
      </c>
    </row>
    <row r="302" spans="1:15" x14ac:dyDescent="0.25">
      <c r="A302">
        <v>1192</v>
      </c>
      <c r="B302">
        <v>0</v>
      </c>
      <c r="C302">
        <v>3</v>
      </c>
      <c r="D302" t="s">
        <v>734</v>
      </c>
      <c r="E302" t="s">
        <v>735</v>
      </c>
      <c r="F302" t="str">
        <f t="shared" si="4"/>
        <v xml:space="preserve"> Mr. Oscar Wilhelm Olsson</v>
      </c>
      <c r="G302" t="s">
        <v>11</v>
      </c>
      <c r="H302">
        <v>32</v>
      </c>
      <c r="I302" t="str">
        <f>IF(Tita[[#This Row],[Age]]&lt;=19,"Teenager",IF(Tita[[#This Row],[Age]]&lt;=39,"Youth",IF(Tita[[#This Row],[Age]]&lt;=59,"Adult",IF(Tita[[#This Row],[Age]]&gt;=60,"Elders"))))</f>
        <v>Youth</v>
      </c>
      <c r="J302">
        <v>0</v>
      </c>
      <c r="K302">
        <v>0</v>
      </c>
      <c r="L302">
        <v>347079</v>
      </c>
      <c r="M302" s="1">
        <v>7.7750000000000004</v>
      </c>
      <c r="O302" t="s">
        <v>14</v>
      </c>
    </row>
    <row r="303" spans="1:15" x14ac:dyDescent="0.25">
      <c r="A303">
        <v>1193</v>
      </c>
      <c r="B303">
        <v>0</v>
      </c>
      <c r="C303">
        <v>2</v>
      </c>
      <c r="D303" t="s">
        <v>736</v>
      </c>
      <c r="E303" t="s">
        <v>737</v>
      </c>
      <c r="F303" t="str">
        <f t="shared" si="4"/>
        <v xml:space="preserve"> Mr. Noel Malachard</v>
      </c>
      <c r="G303" t="s">
        <v>11</v>
      </c>
      <c r="H303">
        <v>0</v>
      </c>
      <c r="I303" t="str">
        <f>IF(Tita[[#This Row],[Age]]&lt;=19,"Teenager",IF(Tita[[#This Row],[Age]]&lt;=39,"Youth",IF(Tita[[#This Row],[Age]]&lt;=59,"Adult",IF(Tita[[#This Row],[Age]]&gt;=60,"Elders"))))</f>
        <v>Teenager</v>
      </c>
      <c r="J303">
        <v>0</v>
      </c>
      <c r="K303">
        <v>0</v>
      </c>
      <c r="L303">
        <v>237735</v>
      </c>
      <c r="M303" s="1">
        <v>15.0458</v>
      </c>
      <c r="N303" t="s">
        <v>144</v>
      </c>
      <c r="O303" t="s">
        <v>15</v>
      </c>
    </row>
    <row r="304" spans="1:15" x14ac:dyDescent="0.25">
      <c r="A304">
        <v>1194</v>
      </c>
      <c r="B304">
        <v>0</v>
      </c>
      <c r="C304">
        <v>2</v>
      </c>
      <c r="D304" t="s">
        <v>540</v>
      </c>
      <c r="E304" t="s">
        <v>738</v>
      </c>
      <c r="F304" t="str">
        <f t="shared" si="4"/>
        <v xml:space="preserve"> Mr. Escott Robert Phillips</v>
      </c>
      <c r="G304" t="s">
        <v>11</v>
      </c>
      <c r="H304">
        <v>43</v>
      </c>
      <c r="I304" t="str">
        <f>IF(Tita[[#This Row],[Age]]&lt;=19,"Teenager",IF(Tita[[#This Row],[Age]]&lt;=39,"Youth",IF(Tita[[#This Row],[Age]]&lt;=59,"Adult",IF(Tita[[#This Row],[Age]]&gt;=60,"Elders"))))</f>
        <v>Adult</v>
      </c>
      <c r="J304">
        <v>0</v>
      </c>
      <c r="K304">
        <v>1</v>
      </c>
      <c r="L304" t="s">
        <v>99</v>
      </c>
      <c r="M304" s="1">
        <v>21</v>
      </c>
      <c r="O304" t="s">
        <v>14</v>
      </c>
    </row>
    <row r="305" spans="1:15" x14ac:dyDescent="0.25">
      <c r="A305">
        <v>1195</v>
      </c>
      <c r="B305">
        <v>0</v>
      </c>
      <c r="C305">
        <v>3</v>
      </c>
      <c r="D305" t="s">
        <v>683</v>
      </c>
      <c r="E305" t="s">
        <v>739</v>
      </c>
      <c r="F305" t="str">
        <f t="shared" si="4"/>
        <v xml:space="preserve"> Mr. Tome Pokrnic</v>
      </c>
      <c r="G305" t="s">
        <v>11</v>
      </c>
      <c r="H305">
        <v>24</v>
      </c>
      <c r="I305" t="str">
        <f>IF(Tita[[#This Row],[Age]]&lt;=19,"Teenager",IF(Tita[[#This Row],[Age]]&lt;=39,"Youth",IF(Tita[[#This Row],[Age]]&lt;=59,"Adult",IF(Tita[[#This Row],[Age]]&gt;=60,"Elders"))))</f>
        <v>Youth</v>
      </c>
      <c r="J305">
        <v>0</v>
      </c>
      <c r="K305">
        <v>0</v>
      </c>
      <c r="L305">
        <v>315092</v>
      </c>
      <c r="M305" s="1">
        <v>8.6624999999999996</v>
      </c>
      <c r="O305" t="s">
        <v>14</v>
      </c>
    </row>
    <row r="306" spans="1:15" x14ac:dyDescent="0.25">
      <c r="A306">
        <v>1196</v>
      </c>
      <c r="B306">
        <v>1</v>
      </c>
      <c r="C306">
        <v>3</v>
      </c>
      <c r="D306" t="s">
        <v>740</v>
      </c>
      <c r="E306" t="s">
        <v>741</v>
      </c>
      <c r="F306" t="str">
        <f t="shared" si="4"/>
        <v xml:space="preserve"> Miss. Catherine Katie"" McCarthy</v>
      </c>
      <c r="G306" t="s">
        <v>13</v>
      </c>
      <c r="H306">
        <v>0</v>
      </c>
      <c r="I306" t="str">
        <f>IF(Tita[[#This Row],[Age]]&lt;=19,"Teenager",IF(Tita[[#This Row],[Age]]&lt;=39,"Youth",IF(Tita[[#This Row],[Age]]&lt;=59,"Adult",IF(Tita[[#This Row],[Age]]&gt;=60,"Elders"))))</f>
        <v>Teenager</v>
      </c>
      <c r="J306">
        <v>0</v>
      </c>
      <c r="K306">
        <v>0</v>
      </c>
      <c r="L306">
        <v>383123</v>
      </c>
      <c r="M306" s="1">
        <v>7.75</v>
      </c>
      <c r="O306" t="s">
        <v>12</v>
      </c>
    </row>
    <row r="307" spans="1:15" x14ac:dyDescent="0.25">
      <c r="A307">
        <v>1197</v>
      </c>
      <c r="B307">
        <v>1</v>
      </c>
      <c r="C307">
        <v>1</v>
      </c>
      <c r="D307" t="s">
        <v>742</v>
      </c>
      <c r="E307" t="s">
        <v>743</v>
      </c>
      <c r="F307" t="str">
        <f t="shared" si="4"/>
        <v xml:space="preserve"> Mrs. Edward Gifford (Catherine Elizabeth Halstead) Crosby</v>
      </c>
      <c r="G307" t="s">
        <v>13</v>
      </c>
      <c r="H307">
        <v>64</v>
      </c>
      <c r="I307" t="str">
        <f>IF(Tita[[#This Row],[Age]]&lt;=19,"Teenager",IF(Tita[[#This Row],[Age]]&lt;=39,"Youth",IF(Tita[[#This Row],[Age]]&lt;=59,"Adult",IF(Tita[[#This Row],[Age]]&gt;=60,"Elders"))))</f>
        <v>Elders</v>
      </c>
      <c r="J307">
        <v>1</v>
      </c>
      <c r="K307">
        <v>1</v>
      </c>
      <c r="L307">
        <v>112901</v>
      </c>
      <c r="M307" s="1">
        <v>26.55</v>
      </c>
      <c r="N307" t="s">
        <v>145</v>
      </c>
      <c r="O307" t="s">
        <v>14</v>
      </c>
    </row>
    <row r="308" spans="1:15" x14ac:dyDescent="0.25">
      <c r="A308">
        <v>1198</v>
      </c>
      <c r="B308">
        <v>0</v>
      </c>
      <c r="C308">
        <v>1</v>
      </c>
      <c r="D308" t="s">
        <v>744</v>
      </c>
      <c r="E308" t="s">
        <v>745</v>
      </c>
      <c r="F308" t="str">
        <f t="shared" si="4"/>
        <v xml:space="preserve"> Mr. Hudson Joshua Creighton Allison</v>
      </c>
      <c r="G308" t="s">
        <v>11</v>
      </c>
      <c r="H308">
        <v>30</v>
      </c>
      <c r="I308" t="str">
        <f>IF(Tita[[#This Row],[Age]]&lt;=19,"Teenager",IF(Tita[[#This Row],[Age]]&lt;=39,"Youth",IF(Tita[[#This Row],[Age]]&lt;=59,"Adult",IF(Tita[[#This Row],[Age]]&gt;=60,"Elders"))))</f>
        <v>Youth</v>
      </c>
      <c r="J308">
        <v>1</v>
      </c>
      <c r="K308">
        <v>2</v>
      </c>
      <c r="L308">
        <v>113781</v>
      </c>
      <c r="M308" s="1">
        <v>151.55000000000001</v>
      </c>
      <c r="N308" t="s">
        <v>146</v>
      </c>
      <c r="O308" t="s">
        <v>14</v>
      </c>
    </row>
    <row r="309" spans="1:15" x14ac:dyDescent="0.25">
      <c r="A309">
        <v>1199</v>
      </c>
      <c r="B309">
        <v>0</v>
      </c>
      <c r="C309">
        <v>3</v>
      </c>
      <c r="D309" t="s">
        <v>746</v>
      </c>
      <c r="E309" t="s">
        <v>747</v>
      </c>
      <c r="F309" t="str">
        <f t="shared" si="4"/>
        <v xml:space="preserve"> Master. Philip Frank Aks</v>
      </c>
      <c r="G309" t="s">
        <v>11</v>
      </c>
      <c r="H309">
        <v>83</v>
      </c>
      <c r="I309" t="str">
        <f>IF(Tita[[#This Row],[Age]]&lt;=19,"Teenager",IF(Tita[[#This Row],[Age]]&lt;=39,"Youth",IF(Tita[[#This Row],[Age]]&lt;=59,"Adult",IF(Tita[[#This Row],[Age]]&gt;=60,"Elders"))))</f>
        <v>Elders</v>
      </c>
      <c r="J309">
        <v>0</v>
      </c>
      <c r="K309">
        <v>1</v>
      </c>
      <c r="L309">
        <v>392091</v>
      </c>
      <c r="M309" s="1">
        <v>9.35</v>
      </c>
      <c r="O309" t="s">
        <v>14</v>
      </c>
    </row>
    <row r="310" spans="1:15" x14ac:dyDescent="0.25">
      <c r="A310">
        <v>1200</v>
      </c>
      <c r="B310">
        <v>0</v>
      </c>
      <c r="C310">
        <v>1</v>
      </c>
      <c r="D310" t="s">
        <v>748</v>
      </c>
      <c r="E310" t="s">
        <v>749</v>
      </c>
      <c r="F310" t="str">
        <f t="shared" si="4"/>
        <v xml:space="preserve"> Mr. Charles Melville Hays</v>
      </c>
      <c r="G310" t="s">
        <v>11</v>
      </c>
      <c r="H310">
        <v>55</v>
      </c>
      <c r="I310" t="str">
        <f>IF(Tita[[#This Row],[Age]]&lt;=19,"Teenager",IF(Tita[[#This Row],[Age]]&lt;=39,"Youth",IF(Tita[[#This Row],[Age]]&lt;=59,"Adult",IF(Tita[[#This Row],[Age]]&gt;=60,"Elders"))))</f>
        <v>Adult</v>
      </c>
      <c r="J310">
        <v>1</v>
      </c>
      <c r="K310">
        <v>1</v>
      </c>
      <c r="L310">
        <v>12749</v>
      </c>
      <c r="M310" s="1">
        <v>93.5</v>
      </c>
      <c r="N310" t="s">
        <v>147</v>
      </c>
      <c r="O310" t="s">
        <v>14</v>
      </c>
    </row>
    <row r="311" spans="1:15" x14ac:dyDescent="0.25">
      <c r="A311">
        <v>1201</v>
      </c>
      <c r="B311">
        <v>1</v>
      </c>
      <c r="C311">
        <v>3</v>
      </c>
      <c r="D311" t="s">
        <v>750</v>
      </c>
      <c r="E311" t="s">
        <v>751</v>
      </c>
      <c r="F311" t="str">
        <f t="shared" si="4"/>
        <v xml:space="preserve"> Mrs. Claus Peter (Jennie L Howard) Hansen</v>
      </c>
      <c r="G311" t="s">
        <v>13</v>
      </c>
      <c r="H311">
        <v>45</v>
      </c>
      <c r="I311" t="str">
        <f>IF(Tita[[#This Row],[Age]]&lt;=19,"Teenager",IF(Tita[[#This Row],[Age]]&lt;=39,"Youth",IF(Tita[[#This Row],[Age]]&lt;=59,"Adult",IF(Tita[[#This Row],[Age]]&gt;=60,"Elders"))))</f>
        <v>Adult</v>
      </c>
      <c r="J311">
        <v>1</v>
      </c>
      <c r="K311">
        <v>0</v>
      </c>
      <c r="L311">
        <v>350026</v>
      </c>
      <c r="M311" s="1">
        <v>14.1083</v>
      </c>
      <c r="O311" t="s">
        <v>14</v>
      </c>
    </row>
    <row r="312" spans="1:15" x14ac:dyDescent="0.25">
      <c r="A312">
        <v>1202</v>
      </c>
      <c r="B312">
        <v>0</v>
      </c>
      <c r="C312">
        <v>3</v>
      </c>
      <c r="D312" t="s">
        <v>264</v>
      </c>
      <c r="E312" t="s">
        <v>752</v>
      </c>
      <c r="F312" t="str">
        <f t="shared" si="4"/>
        <v xml:space="preserve"> Mr. Jego Grga Cacic</v>
      </c>
      <c r="G312" t="s">
        <v>11</v>
      </c>
      <c r="H312">
        <v>18</v>
      </c>
      <c r="I312" t="str">
        <f>IF(Tita[[#This Row],[Age]]&lt;=19,"Teenager",IF(Tita[[#This Row],[Age]]&lt;=39,"Youth",IF(Tita[[#This Row],[Age]]&lt;=59,"Adult",IF(Tita[[#This Row],[Age]]&gt;=60,"Elders"))))</f>
        <v>Teenager</v>
      </c>
      <c r="J312">
        <v>0</v>
      </c>
      <c r="K312">
        <v>0</v>
      </c>
      <c r="L312">
        <v>315091</v>
      </c>
      <c r="M312" s="1">
        <v>8.6624999999999996</v>
      </c>
      <c r="O312" t="s">
        <v>14</v>
      </c>
    </row>
    <row r="313" spans="1:15" x14ac:dyDescent="0.25">
      <c r="A313">
        <v>1203</v>
      </c>
      <c r="B313">
        <v>0</v>
      </c>
      <c r="C313">
        <v>3</v>
      </c>
      <c r="D313" t="s">
        <v>753</v>
      </c>
      <c r="E313" t="s">
        <v>754</v>
      </c>
      <c r="F313" t="str">
        <f t="shared" si="4"/>
        <v xml:space="preserve"> Mr. David Vartanian</v>
      </c>
      <c r="G313" t="s">
        <v>11</v>
      </c>
      <c r="H313">
        <v>22</v>
      </c>
      <c r="I313" t="str">
        <f>IF(Tita[[#This Row],[Age]]&lt;=19,"Teenager",IF(Tita[[#This Row],[Age]]&lt;=39,"Youth",IF(Tita[[#This Row],[Age]]&lt;=59,"Adult",IF(Tita[[#This Row],[Age]]&gt;=60,"Elders"))))</f>
        <v>Youth</v>
      </c>
      <c r="J313">
        <v>0</v>
      </c>
      <c r="K313">
        <v>0</v>
      </c>
      <c r="L313">
        <v>2658</v>
      </c>
      <c r="M313" s="1">
        <v>7.2249999999999996</v>
      </c>
      <c r="O313" t="s">
        <v>15</v>
      </c>
    </row>
    <row r="314" spans="1:15" x14ac:dyDescent="0.25">
      <c r="A314">
        <v>1204</v>
      </c>
      <c r="B314">
        <v>0</v>
      </c>
      <c r="C314">
        <v>3</v>
      </c>
      <c r="D314" t="s">
        <v>755</v>
      </c>
      <c r="E314" t="s">
        <v>697</v>
      </c>
      <c r="F314" t="str">
        <f t="shared" si="4"/>
        <v xml:space="preserve"> Mr. Harry Sadowitz</v>
      </c>
      <c r="G314" t="s">
        <v>11</v>
      </c>
      <c r="H314">
        <v>0</v>
      </c>
      <c r="I314" t="str">
        <f>IF(Tita[[#This Row],[Age]]&lt;=19,"Teenager",IF(Tita[[#This Row],[Age]]&lt;=39,"Youth",IF(Tita[[#This Row],[Age]]&lt;=59,"Adult",IF(Tita[[#This Row],[Age]]&gt;=60,"Elders"))))</f>
        <v>Teenager</v>
      </c>
      <c r="J314">
        <v>0</v>
      </c>
      <c r="K314">
        <v>0</v>
      </c>
      <c r="L314" t="s">
        <v>148</v>
      </c>
      <c r="M314" s="1">
        <v>7.5750000000000002</v>
      </c>
      <c r="O314" t="s">
        <v>14</v>
      </c>
    </row>
    <row r="315" spans="1:15" x14ac:dyDescent="0.25">
      <c r="A315">
        <v>1205</v>
      </c>
      <c r="B315">
        <v>1</v>
      </c>
      <c r="C315">
        <v>3</v>
      </c>
      <c r="D315" t="s">
        <v>756</v>
      </c>
      <c r="E315" t="s">
        <v>757</v>
      </c>
      <c r="F315" t="str">
        <f t="shared" si="4"/>
        <v xml:space="preserve"> Miss. Jeannie Carr</v>
      </c>
      <c r="G315" t="s">
        <v>13</v>
      </c>
      <c r="H315">
        <v>37</v>
      </c>
      <c r="I315" t="str">
        <f>IF(Tita[[#This Row],[Age]]&lt;=19,"Teenager",IF(Tita[[#This Row],[Age]]&lt;=39,"Youth",IF(Tita[[#This Row],[Age]]&lt;=59,"Adult",IF(Tita[[#This Row],[Age]]&gt;=60,"Elders"))))</f>
        <v>Youth</v>
      </c>
      <c r="J315">
        <v>0</v>
      </c>
      <c r="K315">
        <v>0</v>
      </c>
      <c r="L315">
        <v>368364</v>
      </c>
      <c r="M315" s="1">
        <v>7.75</v>
      </c>
      <c r="O315" t="s">
        <v>12</v>
      </c>
    </row>
    <row r="316" spans="1:15" x14ac:dyDescent="0.25">
      <c r="A316">
        <v>1206</v>
      </c>
      <c r="B316">
        <v>1</v>
      </c>
      <c r="C316">
        <v>1</v>
      </c>
      <c r="D316" t="s">
        <v>758</v>
      </c>
      <c r="E316" t="s">
        <v>759</v>
      </c>
      <c r="F316" t="str">
        <f t="shared" si="4"/>
        <v xml:space="preserve"> Mrs. John Stuart (Ella Holmes) White</v>
      </c>
      <c r="G316" t="s">
        <v>13</v>
      </c>
      <c r="H316">
        <v>55</v>
      </c>
      <c r="I316" t="str">
        <f>IF(Tita[[#This Row],[Age]]&lt;=19,"Teenager",IF(Tita[[#This Row],[Age]]&lt;=39,"Youth",IF(Tita[[#This Row],[Age]]&lt;=59,"Adult",IF(Tita[[#This Row],[Age]]&gt;=60,"Elders"))))</f>
        <v>Adult</v>
      </c>
      <c r="J316">
        <v>0</v>
      </c>
      <c r="K316">
        <v>0</v>
      </c>
      <c r="L316" t="s">
        <v>149</v>
      </c>
      <c r="M316" s="1">
        <v>135.63329999999999</v>
      </c>
      <c r="N316" t="s">
        <v>150</v>
      </c>
      <c r="O316" t="s">
        <v>15</v>
      </c>
    </row>
    <row r="317" spans="1:15" x14ac:dyDescent="0.25">
      <c r="A317">
        <v>1207</v>
      </c>
      <c r="B317">
        <v>1</v>
      </c>
      <c r="C317">
        <v>3</v>
      </c>
      <c r="D317" t="s">
        <v>760</v>
      </c>
      <c r="E317" t="s">
        <v>203</v>
      </c>
      <c r="F317" t="str">
        <f t="shared" si="4"/>
        <v xml:space="preserve"> Miss. Kate Hagardon</v>
      </c>
      <c r="G317" t="s">
        <v>13</v>
      </c>
      <c r="H317">
        <v>17</v>
      </c>
      <c r="I317" t="str">
        <f>IF(Tita[[#This Row],[Age]]&lt;=19,"Teenager",IF(Tita[[#This Row],[Age]]&lt;=39,"Youth",IF(Tita[[#This Row],[Age]]&lt;=59,"Adult",IF(Tita[[#This Row],[Age]]&gt;=60,"Elders"))))</f>
        <v>Teenager</v>
      </c>
      <c r="J317">
        <v>0</v>
      </c>
      <c r="K317">
        <v>0</v>
      </c>
      <c r="L317" t="s">
        <v>151</v>
      </c>
      <c r="M317" s="1">
        <v>7.7332999999999998</v>
      </c>
      <c r="O317" t="s">
        <v>12</v>
      </c>
    </row>
    <row r="318" spans="1:15" x14ac:dyDescent="0.25">
      <c r="A318">
        <v>1208</v>
      </c>
      <c r="B318">
        <v>0</v>
      </c>
      <c r="C318">
        <v>1</v>
      </c>
      <c r="D318" t="s">
        <v>761</v>
      </c>
      <c r="E318" t="s">
        <v>762</v>
      </c>
      <c r="F318" t="str">
        <f t="shared" si="4"/>
        <v xml:space="preserve"> Mr. William Augustus Spencer</v>
      </c>
      <c r="G318" t="s">
        <v>11</v>
      </c>
      <c r="H318">
        <v>57</v>
      </c>
      <c r="I318" t="str">
        <f>IF(Tita[[#This Row],[Age]]&lt;=19,"Teenager",IF(Tita[[#This Row],[Age]]&lt;=39,"Youth",IF(Tita[[#This Row],[Age]]&lt;=59,"Adult",IF(Tita[[#This Row],[Age]]&gt;=60,"Elders"))))</f>
        <v>Adult</v>
      </c>
      <c r="J318">
        <v>1</v>
      </c>
      <c r="K318">
        <v>0</v>
      </c>
      <c r="L318" t="s">
        <v>152</v>
      </c>
      <c r="M318" s="1">
        <v>146.52080000000001</v>
      </c>
      <c r="N318" t="s">
        <v>153</v>
      </c>
      <c r="O318" t="s">
        <v>15</v>
      </c>
    </row>
    <row r="319" spans="1:15" x14ac:dyDescent="0.25">
      <c r="A319">
        <v>1209</v>
      </c>
      <c r="B319">
        <v>0</v>
      </c>
      <c r="C319">
        <v>2</v>
      </c>
      <c r="D319" t="s">
        <v>763</v>
      </c>
      <c r="E319" t="s">
        <v>764</v>
      </c>
      <c r="F319" t="str">
        <f t="shared" si="4"/>
        <v xml:space="preserve"> Mr. Reginald Harry Rogers</v>
      </c>
      <c r="G319" t="s">
        <v>11</v>
      </c>
      <c r="H319">
        <v>19</v>
      </c>
      <c r="I319" t="str">
        <f>IF(Tita[[#This Row],[Age]]&lt;=19,"Teenager",IF(Tita[[#This Row],[Age]]&lt;=39,"Youth",IF(Tita[[#This Row],[Age]]&lt;=59,"Adult",IF(Tita[[#This Row],[Age]]&gt;=60,"Elders"))))</f>
        <v>Teenager</v>
      </c>
      <c r="J319">
        <v>0</v>
      </c>
      <c r="K319">
        <v>0</v>
      </c>
      <c r="L319">
        <v>28004</v>
      </c>
      <c r="M319" s="1">
        <v>10.5</v>
      </c>
      <c r="O319" t="s">
        <v>14</v>
      </c>
    </row>
    <row r="320" spans="1:15" x14ac:dyDescent="0.25">
      <c r="A320">
        <v>1210</v>
      </c>
      <c r="B320">
        <v>0</v>
      </c>
      <c r="C320">
        <v>3</v>
      </c>
      <c r="D320" t="s">
        <v>765</v>
      </c>
      <c r="E320" t="s">
        <v>766</v>
      </c>
      <c r="F320" t="str">
        <f t="shared" si="4"/>
        <v xml:space="preserve"> Mr. Nils Hilding Jonsson</v>
      </c>
      <c r="G320" t="s">
        <v>11</v>
      </c>
      <c r="H320">
        <v>27</v>
      </c>
      <c r="I320" t="str">
        <f>IF(Tita[[#This Row],[Age]]&lt;=19,"Teenager",IF(Tita[[#This Row],[Age]]&lt;=39,"Youth",IF(Tita[[#This Row],[Age]]&lt;=59,"Adult",IF(Tita[[#This Row],[Age]]&gt;=60,"Elders"))))</f>
        <v>Youth</v>
      </c>
      <c r="J320">
        <v>0</v>
      </c>
      <c r="K320">
        <v>0</v>
      </c>
      <c r="L320">
        <v>350408</v>
      </c>
      <c r="M320" s="1">
        <v>7.8541999999999996</v>
      </c>
      <c r="O320" t="s">
        <v>14</v>
      </c>
    </row>
    <row r="321" spans="1:15" x14ac:dyDescent="0.25">
      <c r="A321">
        <v>1211</v>
      </c>
      <c r="B321">
        <v>0</v>
      </c>
      <c r="C321">
        <v>2</v>
      </c>
      <c r="D321" t="s">
        <v>252</v>
      </c>
      <c r="E321" t="s">
        <v>767</v>
      </c>
      <c r="F321" t="str">
        <f t="shared" si="4"/>
        <v xml:space="preserve"> Mr. Ernest Wilfred Jefferys</v>
      </c>
      <c r="G321" t="s">
        <v>11</v>
      </c>
      <c r="H321">
        <v>22</v>
      </c>
      <c r="I321" t="str">
        <f>IF(Tita[[#This Row],[Age]]&lt;=19,"Teenager",IF(Tita[[#This Row],[Age]]&lt;=39,"Youth",IF(Tita[[#This Row],[Age]]&lt;=59,"Adult",IF(Tita[[#This Row],[Age]]&gt;=60,"Elders"))))</f>
        <v>Youth</v>
      </c>
      <c r="J321">
        <v>2</v>
      </c>
      <c r="K321">
        <v>0</v>
      </c>
      <c r="L321" t="s">
        <v>32</v>
      </c>
      <c r="M321" s="1">
        <v>31.5</v>
      </c>
      <c r="O321" t="s">
        <v>14</v>
      </c>
    </row>
    <row r="322" spans="1:15" x14ac:dyDescent="0.25">
      <c r="A322">
        <v>1212</v>
      </c>
      <c r="B322">
        <v>0</v>
      </c>
      <c r="C322">
        <v>3</v>
      </c>
      <c r="D322" t="s">
        <v>590</v>
      </c>
      <c r="E322" t="s">
        <v>768</v>
      </c>
      <c r="F322" t="str">
        <f t="shared" si="4"/>
        <v xml:space="preserve"> Mr. Johan Samuel Andersson</v>
      </c>
      <c r="G322" t="s">
        <v>11</v>
      </c>
      <c r="H322">
        <v>26</v>
      </c>
      <c r="I322" t="str">
        <f>IF(Tita[[#This Row],[Age]]&lt;=19,"Teenager",IF(Tita[[#This Row],[Age]]&lt;=39,"Youth",IF(Tita[[#This Row],[Age]]&lt;=59,"Adult",IF(Tita[[#This Row],[Age]]&gt;=60,"Elders"))))</f>
        <v>Youth</v>
      </c>
      <c r="J322">
        <v>0</v>
      </c>
      <c r="K322">
        <v>0</v>
      </c>
      <c r="L322">
        <v>347075</v>
      </c>
      <c r="M322" s="1">
        <v>7.7750000000000004</v>
      </c>
      <c r="O322" t="s">
        <v>14</v>
      </c>
    </row>
    <row r="323" spans="1:15" x14ac:dyDescent="0.25">
      <c r="A323">
        <v>1213</v>
      </c>
      <c r="B323">
        <v>0</v>
      </c>
      <c r="C323">
        <v>3</v>
      </c>
      <c r="D323" t="s">
        <v>769</v>
      </c>
      <c r="E323" t="s">
        <v>770</v>
      </c>
      <c r="F323" t="str">
        <f t="shared" ref="F323:F386" si="5">CONCATENATE(E323," ",D323)</f>
        <v xml:space="preserve"> Mr. Neshan Krekorian</v>
      </c>
      <c r="G323" t="s">
        <v>11</v>
      </c>
      <c r="H323">
        <v>25</v>
      </c>
      <c r="I323" t="str">
        <f>IF(Tita[[#This Row],[Age]]&lt;=19,"Teenager",IF(Tita[[#This Row],[Age]]&lt;=39,"Youth",IF(Tita[[#This Row],[Age]]&lt;=59,"Adult",IF(Tita[[#This Row],[Age]]&gt;=60,"Elders"))))</f>
        <v>Youth</v>
      </c>
      <c r="J323">
        <v>0</v>
      </c>
      <c r="K323">
        <v>0</v>
      </c>
      <c r="L323">
        <v>2654</v>
      </c>
      <c r="M323" s="1">
        <v>7.2291999999999996</v>
      </c>
      <c r="N323" t="s">
        <v>154</v>
      </c>
      <c r="O323" t="s">
        <v>15</v>
      </c>
    </row>
    <row r="324" spans="1:15" x14ac:dyDescent="0.25">
      <c r="A324">
        <v>1214</v>
      </c>
      <c r="B324">
        <v>0</v>
      </c>
      <c r="C324">
        <v>2</v>
      </c>
      <c r="D324" t="s">
        <v>771</v>
      </c>
      <c r="E324" t="s">
        <v>772</v>
      </c>
      <c r="F324" t="str">
        <f t="shared" si="5"/>
        <v xml:space="preserve"> Mr. Israel Nesson</v>
      </c>
      <c r="G324" t="s">
        <v>11</v>
      </c>
      <c r="H324">
        <v>26</v>
      </c>
      <c r="I324" t="str">
        <f>IF(Tita[[#This Row],[Age]]&lt;=19,"Teenager",IF(Tita[[#This Row],[Age]]&lt;=39,"Youth",IF(Tita[[#This Row],[Age]]&lt;=59,"Adult",IF(Tita[[#This Row],[Age]]&gt;=60,"Elders"))))</f>
        <v>Youth</v>
      </c>
      <c r="J324">
        <v>0</v>
      </c>
      <c r="K324">
        <v>0</v>
      </c>
      <c r="L324">
        <v>244368</v>
      </c>
      <c r="M324" s="1">
        <v>13</v>
      </c>
      <c r="N324" t="s">
        <v>155</v>
      </c>
      <c r="O324" t="s">
        <v>14</v>
      </c>
    </row>
    <row r="325" spans="1:15" x14ac:dyDescent="0.25">
      <c r="A325">
        <v>1215</v>
      </c>
      <c r="B325">
        <v>0</v>
      </c>
      <c r="C325">
        <v>1</v>
      </c>
      <c r="D325" t="s">
        <v>773</v>
      </c>
      <c r="E325" t="s">
        <v>774</v>
      </c>
      <c r="F325" t="str">
        <f t="shared" si="5"/>
        <v xml:space="preserve"> Mr. Alfred G Rowe</v>
      </c>
      <c r="G325" t="s">
        <v>11</v>
      </c>
      <c r="H325">
        <v>33</v>
      </c>
      <c r="I325" t="str">
        <f>IF(Tita[[#This Row],[Age]]&lt;=19,"Teenager",IF(Tita[[#This Row],[Age]]&lt;=39,"Youth",IF(Tita[[#This Row],[Age]]&lt;=59,"Adult",IF(Tita[[#This Row],[Age]]&gt;=60,"Elders"))))</f>
        <v>Youth</v>
      </c>
      <c r="J325">
        <v>0</v>
      </c>
      <c r="K325">
        <v>0</v>
      </c>
      <c r="L325">
        <v>113790</v>
      </c>
      <c r="M325" s="1">
        <v>26.55</v>
      </c>
      <c r="O325" t="s">
        <v>14</v>
      </c>
    </row>
    <row r="326" spans="1:15" x14ac:dyDescent="0.25">
      <c r="A326">
        <v>1216</v>
      </c>
      <c r="B326">
        <v>1</v>
      </c>
      <c r="C326">
        <v>1</v>
      </c>
      <c r="D326" t="s">
        <v>775</v>
      </c>
      <c r="E326" t="s">
        <v>776</v>
      </c>
      <c r="F326" t="str">
        <f t="shared" si="5"/>
        <v xml:space="preserve"> Miss. Emilie Kreuchen</v>
      </c>
      <c r="G326" t="s">
        <v>13</v>
      </c>
      <c r="H326">
        <v>39</v>
      </c>
      <c r="I326" t="str">
        <f>IF(Tita[[#This Row],[Age]]&lt;=19,"Teenager",IF(Tita[[#This Row],[Age]]&lt;=39,"Youth",IF(Tita[[#This Row],[Age]]&lt;=59,"Adult",IF(Tita[[#This Row],[Age]]&gt;=60,"Elders"))))</f>
        <v>Youth</v>
      </c>
      <c r="J326">
        <v>0</v>
      </c>
      <c r="K326">
        <v>0</v>
      </c>
      <c r="L326">
        <v>24160</v>
      </c>
      <c r="M326" s="1">
        <v>211.33750000000001</v>
      </c>
      <c r="O326" t="s">
        <v>14</v>
      </c>
    </row>
    <row r="327" spans="1:15" x14ac:dyDescent="0.25">
      <c r="A327">
        <v>1217</v>
      </c>
      <c r="B327">
        <v>0</v>
      </c>
      <c r="C327">
        <v>3</v>
      </c>
      <c r="D327" t="s">
        <v>777</v>
      </c>
      <c r="E327" t="s">
        <v>778</v>
      </c>
      <c r="F327" t="str">
        <f t="shared" si="5"/>
        <v xml:space="preserve"> Mr. Ali Assam</v>
      </c>
      <c r="G327" t="s">
        <v>11</v>
      </c>
      <c r="H327">
        <v>23</v>
      </c>
      <c r="I327" t="str">
        <f>IF(Tita[[#This Row],[Age]]&lt;=19,"Teenager",IF(Tita[[#This Row],[Age]]&lt;=39,"Youth",IF(Tita[[#This Row],[Age]]&lt;=59,"Adult",IF(Tita[[#This Row],[Age]]&gt;=60,"Elders"))))</f>
        <v>Youth</v>
      </c>
      <c r="J327">
        <v>0</v>
      </c>
      <c r="K327">
        <v>0</v>
      </c>
      <c r="L327" t="s">
        <v>156</v>
      </c>
      <c r="M327" s="1">
        <v>7.05</v>
      </c>
      <c r="O327" t="s">
        <v>14</v>
      </c>
    </row>
    <row r="328" spans="1:15" x14ac:dyDescent="0.25">
      <c r="A328">
        <v>1218</v>
      </c>
      <c r="B328">
        <v>1</v>
      </c>
      <c r="C328">
        <v>2</v>
      </c>
      <c r="D328" t="s">
        <v>526</v>
      </c>
      <c r="E328" t="s">
        <v>779</v>
      </c>
      <c r="F328" t="str">
        <f t="shared" si="5"/>
        <v xml:space="preserve"> Miss. Ruth Elizabeth Becker</v>
      </c>
      <c r="G328" t="s">
        <v>13</v>
      </c>
      <c r="H328">
        <v>12</v>
      </c>
      <c r="I328" t="str">
        <f>IF(Tita[[#This Row],[Age]]&lt;=19,"Teenager",IF(Tita[[#This Row],[Age]]&lt;=39,"Youth",IF(Tita[[#This Row],[Age]]&lt;=59,"Adult",IF(Tita[[#This Row],[Age]]&gt;=60,"Elders"))))</f>
        <v>Teenager</v>
      </c>
      <c r="J328">
        <v>2</v>
      </c>
      <c r="K328">
        <v>1</v>
      </c>
      <c r="L328">
        <v>230136</v>
      </c>
      <c r="M328" s="1">
        <v>39</v>
      </c>
      <c r="N328" t="s">
        <v>92</v>
      </c>
      <c r="O328" t="s">
        <v>14</v>
      </c>
    </row>
    <row r="329" spans="1:15" x14ac:dyDescent="0.25">
      <c r="A329">
        <v>1219</v>
      </c>
      <c r="B329">
        <v>0</v>
      </c>
      <c r="C329">
        <v>1</v>
      </c>
      <c r="D329" t="s">
        <v>780</v>
      </c>
      <c r="E329" t="s">
        <v>781</v>
      </c>
      <c r="F329" t="str">
        <f t="shared" si="5"/>
        <v xml:space="preserve"> Mr. George (Mr George Thorne")" Rosenshine</v>
      </c>
      <c r="G329" t="s">
        <v>11</v>
      </c>
      <c r="H329">
        <v>46</v>
      </c>
      <c r="I329" t="str">
        <f>IF(Tita[[#This Row],[Age]]&lt;=19,"Teenager",IF(Tita[[#This Row],[Age]]&lt;=39,"Youth",IF(Tita[[#This Row],[Age]]&lt;=59,"Adult",IF(Tita[[#This Row],[Age]]&gt;=60,"Elders"))))</f>
        <v>Adult</v>
      </c>
      <c r="J329">
        <v>0</v>
      </c>
      <c r="K329">
        <v>0</v>
      </c>
      <c r="L329" t="s">
        <v>157</v>
      </c>
      <c r="M329" s="1">
        <v>79.2</v>
      </c>
      <c r="O329" t="s">
        <v>15</v>
      </c>
    </row>
    <row r="330" spans="1:15" x14ac:dyDescent="0.25">
      <c r="A330">
        <v>1220</v>
      </c>
      <c r="B330">
        <v>0</v>
      </c>
      <c r="C330">
        <v>2</v>
      </c>
      <c r="D330" t="s">
        <v>782</v>
      </c>
      <c r="E330" t="s">
        <v>783</v>
      </c>
      <c r="F330" t="str">
        <f t="shared" si="5"/>
        <v xml:space="preserve"> Mr. Charles Valentine Clarke</v>
      </c>
      <c r="G330" t="s">
        <v>11</v>
      </c>
      <c r="H330">
        <v>29</v>
      </c>
      <c r="I330" t="str">
        <f>IF(Tita[[#This Row],[Age]]&lt;=19,"Teenager",IF(Tita[[#This Row],[Age]]&lt;=39,"Youth",IF(Tita[[#This Row],[Age]]&lt;=59,"Adult",IF(Tita[[#This Row],[Age]]&gt;=60,"Elders"))))</f>
        <v>Youth</v>
      </c>
      <c r="J330">
        <v>1</v>
      </c>
      <c r="K330">
        <v>0</v>
      </c>
      <c r="L330">
        <v>2003</v>
      </c>
      <c r="M330" s="1">
        <v>26</v>
      </c>
      <c r="O330" t="s">
        <v>14</v>
      </c>
    </row>
    <row r="331" spans="1:15" x14ac:dyDescent="0.25">
      <c r="A331">
        <v>1221</v>
      </c>
      <c r="B331">
        <v>0</v>
      </c>
      <c r="C331">
        <v>2</v>
      </c>
      <c r="D331" t="s">
        <v>784</v>
      </c>
      <c r="E331" t="s">
        <v>785</v>
      </c>
      <c r="F331" t="str">
        <f t="shared" si="5"/>
        <v xml:space="preserve"> Mr. Ingvar Enander</v>
      </c>
      <c r="G331" t="s">
        <v>11</v>
      </c>
      <c r="H331">
        <v>21</v>
      </c>
      <c r="I331" t="str">
        <f>IF(Tita[[#This Row],[Age]]&lt;=19,"Teenager",IF(Tita[[#This Row],[Age]]&lt;=39,"Youth",IF(Tita[[#This Row],[Age]]&lt;=59,"Adult",IF(Tita[[#This Row],[Age]]&gt;=60,"Elders"))))</f>
        <v>Youth</v>
      </c>
      <c r="J331">
        <v>0</v>
      </c>
      <c r="K331">
        <v>0</v>
      </c>
      <c r="L331">
        <v>236854</v>
      </c>
      <c r="M331" s="1">
        <v>13</v>
      </c>
      <c r="O331" t="s">
        <v>14</v>
      </c>
    </row>
    <row r="332" spans="1:15" x14ac:dyDescent="0.25">
      <c r="A332">
        <v>1222</v>
      </c>
      <c r="B332">
        <v>1</v>
      </c>
      <c r="C332">
        <v>2</v>
      </c>
      <c r="D332" t="s">
        <v>208</v>
      </c>
      <c r="E332" t="s">
        <v>786</v>
      </c>
      <c r="F332" t="str">
        <f t="shared" si="5"/>
        <v xml:space="preserve"> Mrs. John Morgan (Elizabeth Agnes Mary White)  Davies</v>
      </c>
      <c r="G332" t="s">
        <v>13</v>
      </c>
      <c r="H332">
        <v>48</v>
      </c>
      <c r="I332" t="str">
        <f>IF(Tita[[#This Row],[Age]]&lt;=19,"Teenager",IF(Tita[[#This Row],[Age]]&lt;=39,"Youth",IF(Tita[[#This Row],[Age]]&lt;=59,"Adult",IF(Tita[[#This Row],[Age]]&gt;=60,"Elders"))))</f>
        <v>Adult</v>
      </c>
      <c r="J332">
        <v>0</v>
      </c>
      <c r="K332">
        <v>2</v>
      </c>
      <c r="L332" t="s">
        <v>91</v>
      </c>
      <c r="M332" s="1">
        <v>36.75</v>
      </c>
      <c r="O332" t="s">
        <v>14</v>
      </c>
    </row>
    <row r="333" spans="1:15" x14ac:dyDescent="0.25">
      <c r="A333">
        <v>1223</v>
      </c>
      <c r="B333">
        <v>0</v>
      </c>
      <c r="C333">
        <v>1</v>
      </c>
      <c r="D333" t="s">
        <v>787</v>
      </c>
      <c r="E333" t="s">
        <v>788</v>
      </c>
      <c r="F333" t="str">
        <f t="shared" si="5"/>
        <v xml:space="preserve"> Mr. William Crothers Dulles</v>
      </c>
      <c r="G333" t="s">
        <v>11</v>
      </c>
      <c r="H333">
        <v>39</v>
      </c>
      <c r="I333" t="str">
        <f>IF(Tita[[#This Row],[Age]]&lt;=19,"Teenager",IF(Tita[[#This Row],[Age]]&lt;=39,"Youth",IF(Tita[[#This Row],[Age]]&lt;=59,"Adult",IF(Tita[[#This Row],[Age]]&gt;=60,"Elders"))))</f>
        <v>Youth</v>
      </c>
      <c r="J333">
        <v>0</v>
      </c>
      <c r="K333">
        <v>0</v>
      </c>
      <c r="L333" t="s">
        <v>158</v>
      </c>
      <c r="M333" s="1">
        <v>29.7</v>
      </c>
      <c r="N333" t="s">
        <v>159</v>
      </c>
      <c r="O333" t="s">
        <v>15</v>
      </c>
    </row>
    <row r="334" spans="1:15" x14ac:dyDescent="0.25">
      <c r="A334">
        <v>1224</v>
      </c>
      <c r="B334">
        <v>0</v>
      </c>
      <c r="C334">
        <v>3</v>
      </c>
      <c r="D334" t="s">
        <v>395</v>
      </c>
      <c r="E334" t="s">
        <v>789</v>
      </c>
      <c r="F334" t="str">
        <f t="shared" si="5"/>
        <v xml:space="preserve"> Mr. Tannous Thomas</v>
      </c>
      <c r="G334" t="s">
        <v>11</v>
      </c>
      <c r="H334">
        <v>0</v>
      </c>
      <c r="I334" t="str">
        <f>IF(Tita[[#This Row],[Age]]&lt;=19,"Teenager",IF(Tita[[#This Row],[Age]]&lt;=39,"Youth",IF(Tita[[#This Row],[Age]]&lt;=59,"Adult",IF(Tita[[#This Row],[Age]]&gt;=60,"Elders"))))</f>
        <v>Teenager</v>
      </c>
      <c r="J334">
        <v>0</v>
      </c>
      <c r="K334">
        <v>0</v>
      </c>
      <c r="L334">
        <v>2684</v>
      </c>
      <c r="M334" s="1">
        <v>7.2249999999999996</v>
      </c>
      <c r="O334" t="s">
        <v>15</v>
      </c>
    </row>
    <row r="335" spans="1:15" x14ac:dyDescent="0.25">
      <c r="A335">
        <v>1225</v>
      </c>
      <c r="B335">
        <v>1</v>
      </c>
      <c r="C335">
        <v>3</v>
      </c>
      <c r="D335" t="s">
        <v>790</v>
      </c>
      <c r="E335" t="s">
        <v>791</v>
      </c>
      <c r="F335" t="str">
        <f t="shared" si="5"/>
        <v xml:space="preserve"> Mrs. Said (Waika Mary" Mowad)" Nakid</v>
      </c>
      <c r="G335" t="s">
        <v>13</v>
      </c>
      <c r="H335">
        <v>19</v>
      </c>
      <c r="I335" t="str">
        <f>IF(Tita[[#This Row],[Age]]&lt;=19,"Teenager",IF(Tita[[#This Row],[Age]]&lt;=39,"Youth",IF(Tita[[#This Row],[Age]]&lt;=59,"Adult",IF(Tita[[#This Row],[Age]]&gt;=60,"Elders"))))</f>
        <v>Teenager</v>
      </c>
      <c r="J335">
        <v>1</v>
      </c>
      <c r="K335">
        <v>1</v>
      </c>
      <c r="L335">
        <v>2653</v>
      </c>
      <c r="M335" s="1">
        <v>15.7417</v>
      </c>
      <c r="O335" t="s">
        <v>15</v>
      </c>
    </row>
    <row r="336" spans="1:15" x14ac:dyDescent="0.25">
      <c r="A336">
        <v>1226</v>
      </c>
      <c r="B336">
        <v>0</v>
      </c>
      <c r="C336">
        <v>3</v>
      </c>
      <c r="D336" t="s">
        <v>301</v>
      </c>
      <c r="E336" t="s">
        <v>792</v>
      </c>
      <c r="F336" t="str">
        <f t="shared" si="5"/>
        <v xml:space="preserve"> Mr. Ivan Cor</v>
      </c>
      <c r="G336" t="s">
        <v>11</v>
      </c>
      <c r="H336">
        <v>27</v>
      </c>
      <c r="I336" t="str">
        <f>IF(Tita[[#This Row],[Age]]&lt;=19,"Teenager",IF(Tita[[#This Row],[Age]]&lt;=39,"Youth",IF(Tita[[#This Row],[Age]]&lt;=59,"Adult",IF(Tita[[#This Row],[Age]]&gt;=60,"Elders"))))</f>
        <v>Youth</v>
      </c>
      <c r="J336">
        <v>0</v>
      </c>
      <c r="K336">
        <v>0</v>
      </c>
      <c r="L336">
        <v>349229</v>
      </c>
      <c r="M336" s="1">
        <v>7.8958000000000004</v>
      </c>
      <c r="O336" t="s">
        <v>14</v>
      </c>
    </row>
    <row r="337" spans="1:15" x14ac:dyDescent="0.25">
      <c r="A337">
        <v>1227</v>
      </c>
      <c r="B337">
        <v>0</v>
      </c>
      <c r="C337">
        <v>1</v>
      </c>
      <c r="D337" t="s">
        <v>793</v>
      </c>
      <c r="E337" t="s">
        <v>794</v>
      </c>
      <c r="F337" t="str">
        <f t="shared" si="5"/>
        <v xml:space="preserve"> Mr. John Edward Maguire</v>
      </c>
      <c r="G337" t="s">
        <v>11</v>
      </c>
      <c r="H337">
        <v>30</v>
      </c>
      <c r="I337" t="str">
        <f>IF(Tita[[#This Row],[Age]]&lt;=19,"Teenager",IF(Tita[[#This Row],[Age]]&lt;=39,"Youth",IF(Tita[[#This Row],[Age]]&lt;=59,"Adult",IF(Tita[[#This Row],[Age]]&gt;=60,"Elders"))))</f>
        <v>Youth</v>
      </c>
      <c r="J337">
        <v>0</v>
      </c>
      <c r="K337">
        <v>0</v>
      </c>
      <c r="L337">
        <v>110469</v>
      </c>
      <c r="M337" s="1">
        <v>26</v>
      </c>
      <c r="N337" t="s">
        <v>160</v>
      </c>
      <c r="O337" t="s">
        <v>14</v>
      </c>
    </row>
    <row r="338" spans="1:15" x14ac:dyDescent="0.25">
      <c r="A338">
        <v>1228</v>
      </c>
      <c r="B338">
        <v>0</v>
      </c>
      <c r="C338">
        <v>2</v>
      </c>
      <c r="D338" t="s">
        <v>795</v>
      </c>
      <c r="E338" t="s">
        <v>796</v>
      </c>
      <c r="F338" t="str">
        <f t="shared" si="5"/>
        <v xml:space="preserve"> Mr. Jose Joaquim de Brito</v>
      </c>
      <c r="G338" t="s">
        <v>11</v>
      </c>
      <c r="H338">
        <v>32</v>
      </c>
      <c r="I338" t="str">
        <f>IF(Tita[[#This Row],[Age]]&lt;=19,"Teenager",IF(Tita[[#This Row],[Age]]&lt;=39,"Youth",IF(Tita[[#This Row],[Age]]&lt;=59,"Adult",IF(Tita[[#This Row],[Age]]&gt;=60,"Elders"))))</f>
        <v>Youth</v>
      </c>
      <c r="J338">
        <v>0</v>
      </c>
      <c r="K338">
        <v>0</v>
      </c>
      <c r="L338">
        <v>244360</v>
      </c>
      <c r="M338" s="1">
        <v>13</v>
      </c>
      <c r="O338" t="s">
        <v>14</v>
      </c>
    </row>
    <row r="339" spans="1:15" x14ac:dyDescent="0.25">
      <c r="A339">
        <v>1229</v>
      </c>
      <c r="B339">
        <v>0</v>
      </c>
      <c r="C339">
        <v>3</v>
      </c>
      <c r="D339" t="s">
        <v>797</v>
      </c>
      <c r="E339" t="s">
        <v>486</v>
      </c>
      <c r="F339" t="str">
        <f t="shared" si="5"/>
        <v xml:space="preserve"> Mr. Joseph Elias</v>
      </c>
      <c r="G339" t="s">
        <v>11</v>
      </c>
      <c r="H339">
        <v>39</v>
      </c>
      <c r="I339" t="str">
        <f>IF(Tita[[#This Row],[Age]]&lt;=19,"Teenager",IF(Tita[[#This Row],[Age]]&lt;=39,"Youth",IF(Tita[[#This Row],[Age]]&lt;=59,"Adult",IF(Tita[[#This Row],[Age]]&gt;=60,"Elders"))))</f>
        <v>Youth</v>
      </c>
      <c r="J339">
        <v>0</v>
      </c>
      <c r="K339">
        <v>2</v>
      </c>
      <c r="L339">
        <v>2675</v>
      </c>
      <c r="M339" s="1">
        <v>7.2291999999999996</v>
      </c>
      <c r="O339" t="s">
        <v>15</v>
      </c>
    </row>
    <row r="340" spans="1:15" x14ac:dyDescent="0.25">
      <c r="A340">
        <v>1230</v>
      </c>
      <c r="B340">
        <v>0</v>
      </c>
      <c r="C340">
        <v>2</v>
      </c>
      <c r="D340" t="s">
        <v>798</v>
      </c>
      <c r="E340" t="s">
        <v>799</v>
      </c>
      <c r="F340" t="str">
        <f t="shared" si="5"/>
        <v xml:space="preserve"> Mr. Herbert Denbury</v>
      </c>
      <c r="G340" t="s">
        <v>11</v>
      </c>
      <c r="H340">
        <v>25</v>
      </c>
      <c r="I340" t="str">
        <f>IF(Tita[[#This Row],[Age]]&lt;=19,"Teenager",IF(Tita[[#This Row],[Age]]&lt;=39,"Youth",IF(Tita[[#This Row],[Age]]&lt;=59,"Adult",IF(Tita[[#This Row],[Age]]&gt;=60,"Elders"))))</f>
        <v>Youth</v>
      </c>
      <c r="J340">
        <v>0</v>
      </c>
      <c r="K340">
        <v>0</v>
      </c>
      <c r="L340" t="s">
        <v>32</v>
      </c>
      <c r="M340" s="1">
        <v>31.5</v>
      </c>
      <c r="O340" t="s">
        <v>14</v>
      </c>
    </row>
    <row r="341" spans="1:15" x14ac:dyDescent="0.25">
      <c r="A341">
        <v>1231</v>
      </c>
      <c r="B341">
        <v>0</v>
      </c>
      <c r="C341">
        <v>3</v>
      </c>
      <c r="D341" t="s">
        <v>800</v>
      </c>
      <c r="E341" t="s">
        <v>801</v>
      </c>
      <c r="F341" t="str">
        <f t="shared" si="5"/>
        <v xml:space="preserve"> Master. Seman Betros</v>
      </c>
      <c r="G341" t="s">
        <v>11</v>
      </c>
      <c r="H341">
        <v>0</v>
      </c>
      <c r="I341" t="str">
        <f>IF(Tita[[#This Row],[Age]]&lt;=19,"Teenager",IF(Tita[[#This Row],[Age]]&lt;=39,"Youth",IF(Tita[[#This Row],[Age]]&lt;=59,"Adult",IF(Tita[[#This Row],[Age]]&gt;=60,"Elders"))))</f>
        <v>Teenager</v>
      </c>
      <c r="J341">
        <v>0</v>
      </c>
      <c r="K341">
        <v>0</v>
      </c>
      <c r="L341">
        <v>2622</v>
      </c>
      <c r="M341" s="1">
        <v>7.2291999999999996</v>
      </c>
      <c r="O341" t="s">
        <v>15</v>
      </c>
    </row>
    <row r="342" spans="1:15" x14ac:dyDescent="0.25">
      <c r="A342">
        <v>1232</v>
      </c>
      <c r="B342">
        <v>0</v>
      </c>
      <c r="C342">
        <v>2</v>
      </c>
      <c r="D342" t="s">
        <v>802</v>
      </c>
      <c r="E342" t="s">
        <v>803</v>
      </c>
      <c r="F342" t="str">
        <f t="shared" si="5"/>
        <v xml:space="preserve"> Mr. Joseph Charles Fillbrook</v>
      </c>
      <c r="G342" t="s">
        <v>11</v>
      </c>
      <c r="H342">
        <v>18</v>
      </c>
      <c r="I342" t="str">
        <f>IF(Tita[[#This Row],[Age]]&lt;=19,"Teenager",IF(Tita[[#This Row],[Age]]&lt;=39,"Youth",IF(Tita[[#This Row],[Age]]&lt;=59,"Adult",IF(Tita[[#This Row],[Age]]&gt;=60,"Elders"))))</f>
        <v>Teenager</v>
      </c>
      <c r="J342">
        <v>0</v>
      </c>
      <c r="K342">
        <v>0</v>
      </c>
      <c r="L342" t="s">
        <v>161</v>
      </c>
      <c r="M342" s="1">
        <v>10.5</v>
      </c>
      <c r="O342" t="s">
        <v>14</v>
      </c>
    </row>
    <row r="343" spans="1:15" x14ac:dyDescent="0.25">
      <c r="A343">
        <v>1233</v>
      </c>
      <c r="B343">
        <v>0</v>
      </c>
      <c r="C343">
        <v>3</v>
      </c>
      <c r="D343" t="s">
        <v>804</v>
      </c>
      <c r="E343" t="s">
        <v>805</v>
      </c>
      <c r="F343" t="str">
        <f t="shared" si="5"/>
        <v xml:space="preserve"> Mr. Thure Edvin Lundstrom</v>
      </c>
      <c r="G343" t="s">
        <v>11</v>
      </c>
      <c r="H343">
        <v>32</v>
      </c>
      <c r="I343" t="str">
        <f>IF(Tita[[#This Row],[Age]]&lt;=19,"Teenager",IF(Tita[[#This Row],[Age]]&lt;=39,"Youth",IF(Tita[[#This Row],[Age]]&lt;=59,"Adult",IF(Tita[[#This Row],[Age]]&gt;=60,"Elders"))))</f>
        <v>Youth</v>
      </c>
      <c r="J343">
        <v>0</v>
      </c>
      <c r="K343">
        <v>0</v>
      </c>
      <c r="L343">
        <v>350403</v>
      </c>
      <c r="M343" s="1">
        <v>7.5792000000000002</v>
      </c>
      <c r="O343" t="s">
        <v>14</v>
      </c>
    </row>
    <row r="344" spans="1:15" x14ac:dyDescent="0.25">
      <c r="A344">
        <v>1234</v>
      </c>
      <c r="B344">
        <v>0</v>
      </c>
      <c r="C344">
        <v>3</v>
      </c>
      <c r="D344" t="s">
        <v>542</v>
      </c>
      <c r="E344" t="s">
        <v>806</v>
      </c>
      <c r="F344" t="str">
        <f t="shared" si="5"/>
        <v xml:space="preserve"> Mr. John George Sage</v>
      </c>
      <c r="G344" t="s">
        <v>11</v>
      </c>
      <c r="H344">
        <v>0</v>
      </c>
      <c r="I344" t="str">
        <f>IF(Tita[[#This Row],[Age]]&lt;=19,"Teenager",IF(Tita[[#This Row],[Age]]&lt;=39,"Youth",IF(Tita[[#This Row],[Age]]&lt;=59,"Adult",IF(Tita[[#This Row],[Age]]&gt;=60,"Elders"))))</f>
        <v>Teenager</v>
      </c>
      <c r="J344">
        <v>1</v>
      </c>
      <c r="K344">
        <v>9</v>
      </c>
      <c r="L344" t="s">
        <v>101</v>
      </c>
      <c r="M344" s="1">
        <v>69.55</v>
      </c>
      <c r="O344" t="s">
        <v>14</v>
      </c>
    </row>
    <row r="345" spans="1:15" x14ac:dyDescent="0.25">
      <c r="A345">
        <v>1235</v>
      </c>
      <c r="B345">
        <v>1</v>
      </c>
      <c r="C345">
        <v>1</v>
      </c>
      <c r="D345" t="s">
        <v>807</v>
      </c>
      <c r="E345" t="s">
        <v>808</v>
      </c>
      <c r="F345" t="str">
        <f t="shared" si="5"/>
        <v xml:space="preserve"> Mrs. James Warburton Martinez (Charlotte Wardle Drake) Cardeza</v>
      </c>
      <c r="G345" t="s">
        <v>13</v>
      </c>
      <c r="H345">
        <v>58</v>
      </c>
      <c r="I345" t="str">
        <f>IF(Tita[[#This Row],[Age]]&lt;=19,"Teenager",IF(Tita[[#This Row],[Age]]&lt;=39,"Youth",IF(Tita[[#This Row],[Age]]&lt;=59,"Adult",IF(Tita[[#This Row],[Age]]&gt;=60,"Elders"))))</f>
        <v>Adult</v>
      </c>
      <c r="J345">
        <v>0</v>
      </c>
      <c r="K345">
        <v>1</v>
      </c>
      <c r="L345" t="s">
        <v>162</v>
      </c>
      <c r="M345" s="1">
        <v>512.32920000000001</v>
      </c>
      <c r="N345" t="s">
        <v>163</v>
      </c>
      <c r="O345" t="s">
        <v>15</v>
      </c>
    </row>
    <row r="346" spans="1:15" x14ac:dyDescent="0.25">
      <c r="A346">
        <v>1236</v>
      </c>
      <c r="B346">
        <v>0</v>
      </c>
      <c r="C346">
        <v>3</v>
      </c>
      <c r="D346" t="s">
        <v>549</v>
      </c>
      <c r="E346" t="s">
        <v>809</v>
      </c>
      <c r="F346" t="str">
        <f t="shared" si="5"/>
        <v xml:space="preserve"> Master. James William van Billiard</v>
      </c>
      <c r="G346" t="s">
        <v>11</v>
      </c>
      <c r="H346">
        <v>0</v>
      </c>
      <c r="I346" t="str">
        <f>IF(Tita[[#This Row],[Age]]&lt;=19,"Teenager",IF(Tita[[#This Row],[Age]]&lt;=39,"Youth",IF(Tita[[#This Row],[Age]]&lt;=59,"Adult",IF(Tita[[#This Row],[Age]]&gt;=60,"Elders"))))</f>
        <v>Teenager</v>
      </c>
      <c r="J346">
        <v>1</v>
      </c>
      <c r="K346">
        <v>1</v>
      </c>
      <c r="L346" t="s">
        <v>102</v>
      </c>
      <c r="M346" s="1">
        <v>14.5</v>
      </c>
      <c r="O346" t="s">
        <v>14</v>
      </c>
    </row>
    <row r="347" spans="1:15" x14ac:dyDescent="0.25">
      <c r="A347">
        <v>1237</v>
      </c>
      <c r="B347">
        <v>1</v>
      </c>
      <c r="C347">
        <v>3</v>
      </c>
      <c r="D347" t="s">
        <v>303</v>
      </c>
      <c r="E347" t="s">
        <v>810</v>
      </c>
      <c r="F347" t="str">
        <f t="shared" si="5"/>
        <v xml:space="preserve"> Miss. Karen Marie Abelseth</v>
      </c>
      <c r="G347" t="s">
        <v>13</v>
      </c>
      <c r="H347">
        <v>16</v>
      </c>
      <c r="I347" t="str">
        <f>IF(Tita[[#This Row],[Age]]&lt;=19,"Teenager",IF(Tita[[#This Row],[Age]]&lt;=39,"Youth",IF(Tita[[#This Row],[Age]]&lt;=59,"Adult",IF(Tita[[#This Row],[Age]]&gt;=60,"Elders"))))</f>
        <v>Teenager</v>
      </c>
      <c r="J347">
        <v>0</v>
      </c>
      <c r="K347">
        <v>0</v>
      </c>
      <c r="L347">
        <v>348125</v>
      </c>
      <c r="M347" s="1">
        <v>7.65</v>
      </c>
      <c r="O347" t="s">
        <v>14</v>
      </c>
    </row>
    <row r="348" spans="1:15" x14ac:dyDescent="0.25">
      <c r="A348">
        <v>1238</v>
      </c>
      <c r="B348">
        <v>0</v>
      </c>
      <c r="C348">
        <v>2</v>
      </c>
      <c r="D348" t="s">
        <v>811</v>
      </c>
      <c r="E348" t="s">
        <v>812</v>
      </c>
      <c r="F348" t="str">
        <f t="shared" si="5"/>
        <v xml:space="preserve"> Mr. William Hull Botsford</v>
      </c>
      <c r="G348" t="s">
        <v>11</v>
      </c>
      <c r="H348">
        <v>26</v>
      </c>
      <c r="I348" t="str">
        <f>IF(Tita[[#This Row],[Age]]&lt;=19,"Teenager",IF(Tita[[#This Row],[Age]]&lt;=39,"Youth",IF(Tita[[#This Row],[Age]]&lt;=59,"Adult",IF(Tita[[#This Row],[Age]]&gt;=60,"Elders"))))</f>
        <v>Youth</v>
      </c>
      <c r="J348">
        <v>0</v>
      </c>
      <c r="K348">
        <v>0</v>
      </c>
      <c r="L348">
        <v>237670</v>
      </c>
      <c r="M348" s="1">
        <v>13</v>
      </c>
      <c r="O348" t="s">
        <v>14</v>
      </c>
    </row>
    <row r="349" spans="1:15" x14ac:dyDescent="0.25">
      <c r="A349">
        <v>1239</v>
      </c>
      <c r="B349">
        <v>1</v>
      </c>
      <c r="C349">
        <v>3</v>
      </c>
      <c r="D349" t="s">
        <v>813</v>
      </c>
      <c r="E349" t="s">
        <v>814</v>
      </c>
      <c r="F349" t="str">
        <f t="shared" si="5"/>
        <v xml:space="preserve"> Mrs. George Joseph (Shawneene Abi-Saab) Whabee</v>
      </c>
      <c r="G349" t="s">
        <v>13</v>
      </c>
      <c r="H349">
        <v>38</v>
      </c>
      <c r="I349" t="str">
        <f>IF(Tita[[#This Row],[Age]]&lt;=19,"Teenager",IF(Tita[[#This Row],[Age]]&lt;=39,"Youth",IF(Tita[[#This Row],[Age]]&lt;=59,"Adult",IF(Tita[[#This Row],[Age]]&gt;=60,"Elders"))))</f>
        <v>Youth</v>
      </c>
      <c r="J349">
        <v>0</v>
      </c>
      <c r="K349">
        <v>0</v>
      </c>
      <c r="L349">
        <v>2688</v>
      </c>
      <c r="M349" s="1">
        <v>7.2291999999999996</v>
      </c>
      <c r="O349" t="s">
        <v>15</v>
      </c>
    </row>
    <row r="350" spans="1:15" x14ac:dyDescent="0.25">
      <c r="A350">
        <v>1240</v>
      </c>
      <c r="B350">
        <v>0</v>
      </c>
      <c r="C350">
        <v>2</v>
      </c>
      <c r="D350" t="s">
        <v>815</v>
      </c>
      <c r="E350" t="s">
        <v>816</v>
      </c>
      <c r="F350" t="str">
        <f t="shared" si="5"/>
        <v xml:space="preserve"> Mr. Ralph Giles</v>
      </c>
      <c r="G350" t="s">
        <v>11</v>
      </c>
      <c r="H350">
        <v>24</v>
      </c>
      <c r="I350" t="str">
        <f>IF(Tita[[#This Row],[Age]]&lt;=19,"Teenager",IF(Tita[[#This Row],[Age]]&lt;=39,"Youth",IF(Tita[[#This Row],[Age]]&lt;=59,"Adult",IF(Tita[[#This Row],[Age]]&gt;=60,"Elders"))))</f>
        <v>Youth</v>
      </c>
      <c r="J350">
        <v>0</v>
      </c>
      <c r="K350">
        <v>0</v>
      </c>
      <c r="L350">
        <v>248726</v>
      </c>
      <c r="M350" s="1">
        <v>13.5</v>
      </c>
      <c r="O350" t="s">
        <v>14</v>
      </c>
    </row>
    <row r="351" spans="1:15" x14ac:dyDescent="0.25">
      <c r="A351">
        <v>1241</v>
      </c>
      <c r="B351">
        <v>1</v>
      </c>
      <c r="C351">
        <v>2</v>
      </c>
      <c r="D351" t="s">
        <v>817</v>
      </c>
      <c r="E351" t="s">
        <v>818</v>
      </c>
      <c r="F351" t="str">
        <f t="shared" si="5"/>
        <v xml:space="preserve"> Miss. Nellie Walcroft</v>
      </c>
      <c r="G351" t="s">
        <v>13</v>
      </c>
      <c r="H351">
        <v>31</v>
      </c>
      <c r="I351" t="str">
        <f>IF(Tita[[#This Row],[Age]]&lt;=19,"Teenager",IF(Tita[[#This Row],[Age]]&lt;=39,"Youth",IF(Tita[[#This Row],[Age]]&lt;=59,"Adult",IF(Tita[[#This Row],[Age]]&gt;=60,"Elders"))))</f>
        <v>Youth</v>
      </c>
      <c r="J351">
        <v>0</v>
      </c>
      <c r="K351">
        <v>0</v>
      </c>
      <c r="L351" t="s">
        <v>164</v>
      </c>
      <c r="M351" s="1">
        <v>21</v>
      </c>
      <c r="O351" t="s">
        <v>14</v>
      </c>
    </row>
    <row r="352" spans="1:15" x14ac:dyDescent="0.25">
      <c r="A352">
        <v>1242</v>
      </c>
      <c r="B352">
        <v>1</v>
      </c>
      <c r="C352">
        <v>1</v>
      </c>
      <c r="D352" t="s">
        <v>819</v>
      </c>
      <c r="E352" t="s">
        <v>820</v>
      </c>
      <c r="F352" t="str">
        <f t="shared" si="5"/>
        <v xml:space="preserve"> Mrs. Leo David (Blanche Strouse) Greenfield</v>
      </c>
      <c r="G352" t="s">
        <v>13</v>
      </c>
      <c r="H352">
        <v>45</v>
      </c>
      <c r="I352" t="str">
        <f>IF(Tita[[#This Row],[Age]]&lt;=19,"Teenager",IF(Tita[[#This Row],[Age]]&lt;=39,"Youth",IF(Tita[[#This Row],[Age]]&lt;=59,"Adult",IF(Tita[[#This Row],[Age]]&gt;=60,"Elders"))))</f>
        <v>Adult</v>
      </c>
      <c r="J352">
        <v>0</v>
      </c>
      <c r="K352">
        <v>1</v>
      </c>
      <c r="L352" t="s">
        <v>165</v>
      </c>
      <c r="M352" s="1">
        <v>63.3583</v>
      </c>
      <c r="N352" t="s">
        <v>166</v>
      </c>
      <c r="O352" t="s">
        <v>15</v>
      </c>
    </row>
    <row r="353" spans="1:15" x14ac:dyDescent="0.25">
      <c r="A353">
        <v>1243</v>
      </c>
      <c r="B353">
        <v>0</v>
      </c>
      <c r="C353">
        <v>2</v>
      </c>
      <c r="D353" t="s">
        <v>821</v>
      </c>
      <c r="E353" t="s">
        <v>822</v>
      </c>
      <c r="F353" t="str">
        <f t="shared" si="5"/>
        <v xml:space="preserve"> Mr. Philip Joseph Stokes</v>
      </c>
      <c r="G353" t="s">
        <v>11</v>
      </c>
      <c r="H353">
        <v>25</v>
      </c>
      <c r="I353" t="str">
        <f>IF(Tita[[#This Row],[Age]]&lt;=19,"Teenager",IF(Tita[[#This Row],[Age]]&lt;=39,"Youth",IF(Tita[[#This Row],[Age]]&lt;=59,"Adult",IF(Tita[[#This Row],[Age]]&gt;=60,"Elders"))))</f>
        <v>Youth</v>
      </c>
      <c r="J353">
        <v>0</v>
      </c>
      <c r="K353">
        <v>0</v>
      </c>
      <c r="L353" t="s">
        <v>167</v>
      </c>
      <c r="M353" s="1">
        <v>10.5</v>
      </c>
      <c r="O353" t="s">
        <v>14</v>
      </c>
    </row>
    <row r="354" spans="1:15" x14ac:dyDescent="0.25">
      <c r="A354">
        <v>1244</v>
      </c>
      <c r="B354">
        <v>0</v>
      </c>
      <c r="C354">
        <v>2</v>
      </c>
      <c r="D354" t="s">
        <v>823</v>
      </c>
      <c r="E354" t="s">
        <v>392</v>
      </c>
      <c r="F354" t="str">
        <f t="shared" si="5"/>
        <v xml:space="preserve"> Mr. William Dibden</v>
      </c>
      <c r="G354" t="s">
        <v>11</v>
      </c>
      <c r="H354">
        <v>18</v>
      </c>
      <c r="I354" t="str">
        <f>IF(Tita[[#This Row],[Age]]&lt;=19,"Teenager",IF(Tita[[#This Row],[Age]]&lt;=39,"Youth",IF(Tita[[#This Row],[Age]]&lt;=59,"Adult",IF(Tita[[#This Row],[Age]]&gt;=60,"Elders"))))</f>
        <v>Teenager</v>
      </c>
      <c r="J354">
        <v>0</v>
      </c>
      <c r="K354">
        <v>0</v>
      </c>
      <c r="L354" t="s">
        <v>112</v>
      </c>
      <c r="M354" s="1">
        <v>73.5</v>
      </c>
      <c r="O354" t="s">
        <v>14</v>
      </c>
    </row>
    <row r="355" spans="1:15" x14ac:dyDescent="0.25">
      <c r="A355">
        <v>1245</v>
      </c>
      <c r="B355">
        <v>0</v>
      </c>
      <c r="C355">
        <v>2</v>
      </c>
      <c r="D355" t="s">
        <v>824</v>
      </c>
      <c r="E355" t="s">
        <v>665</v>
      </c>
      <c r="F355" t="str">
        <f t="shared" si="5"/>
        <v xml:space="preserve"> Mr. Samuel Herman</v>
      </c>
      <c r="G355" t="s">
        <v>11</v>
      </c>
      <c r="H355">
        <v>49</v>
      </c>
      <c r="I355" t="str">
        <f>IF(Tita[[#This Row],[Age]]&lt;=19,"Teenager",IF(Tita[[#This Row],[Age]]&lt;=39,"Youth",IF(Tita[[#This Row],[Age]]&lt;=59,"Adult",IF(Tita[[#This Row],[Age]]&gt;=60,"Elders"))))</f>
        <v>Adult</v>
      </c>
      <c r="J355">
        <v>1</v>
      </c>
      <c r="K355">
        <v>2</v>
      </c>
      <c r="L355">
        <v>220845</v>
      </c>
      <c r="M355" s="1">
        <v>65</v>
      </c>
      <c r="O355" t="s">
        <v>14</v>
      </c>
    </row>
    <row r="356" spans="1:15" x14ac:dyDescent="0.25">
      <c r="A356">
        <v>1246</v>
      </c>
      <c r="B356">
        <v>1</v>
      </c>
      <c r="C356">
        <v>3</v>
      </c>
      <c r="D356" t="s">
        <v>254</v>
      </c>
      <c r="E356" t="s">
        <v>825</v>
      </c>
      <c r="F356" t="str">
        <f t="shared" si="5"/>
        <v xml:space="preserve"> Miss. Elizabeth Gladys Millvina"" Dean</v>
      </c>
      <c r="G356" t="s">
        <v>13</v>
      </c>
      <c r="H356">
        <v>17</v>
      </c>
      <c r="I356" t="str">
        <f>IF(Tita[[#This Row],[Age]]&lt;=19,"Teenager",IF(Tita[[#This Row],[Age]]&lt;=39,"Youth",IF(Tita[[#This Row],[Age]]&lt;=59,"Adult",IF(Tita[[#This Row],[Age]]&gt;=60,"Elders"))))</f>
        <v>Teenager</v>
      </c>
      <c r="J356">
        <v>1</v>
      </c>
      <c r="K356">
        <v>2</v>
      </c>
      <c r="L356" t="s">
        <v>33</v>
      </c>
      <c r="M356" s="1">
        <v>20.574999999999999</v>
      </c>
      <c r="O356" t="s">
        <v>14</v>
      </c>
    </row>
    <row r="357" spans="1:15" x14ac:dyDescent="0.25">
      <c r="A357">
        <v>1247</v>
      </c>
      <c r="B357">
        <v>0</v>
      </c>
      <c r="C357">
        <v>1</v>
      </c>
      <c r="D357" t="s">
        <v>826</v>
      </c>
      <c r="E357" t="s">
        <v>827</v>
      </c>
      <c r="F357" t="str">
        <f t="shared" si="5"/>
        <v xml:space="preserve"> Mr. Henry Forbes Julian</v>
      </c>
      <c r="G357" t="s">
        <v>11</v>
      </c>
      <c r="H357">
        <v>50</v>
      </c>
      <c r="I357" t="str">
        <f>IF(Tita[[#This Row],[Age]]&lt;=19,"Teenager",IF(Tita[[#This Row],[Age]]&lt;=39,"Youth",IF(Tita[[#This Row],[Age]]&lt;=59,"Adult",IF(Tita[[#This Row],[Age]]&gt;=60,"Elders"))))</f>
        <v>Adult</v>
      </c>
      <c r="J357">
        <v>0</v>
      </c>
      <c r="K357">
        <v>0</v>
      </c>
      <c r="L357">
        <v>113044</v>
      </c>
      <c r="M357" s="1">
        <v>26</v>
      </c>
      <c r="N357" t="s">
        <v>168</v>
      </c>
      <c r="O357" t="s">
        <v>14</v>
      </c>
    </row>
    <row r="358" spans="1:15" x14ac:dyDescent="0.25">
      <c r="A358">
        <v>1248</v>
      </c>
      <c r="B358">
        <v>1</v>
      </c>
      <c r="C358">
        <v>1</v>
      </c>
      <c r="D358" t="s">
        <v>521</v>
      </c>
      <c r="E358" t="s">
        <v>828</v>
      </c>
      <c r="F358" t="str">
        <f t="shared" si="5"/>
        <v xml:space="preserve"> Mrs. John Murray (Caroline Lane Lamson) Brown</v>
      </c>
      <c r="G358" t="s">
        <v>13</v>
      </c>
      <c r="H358">
        <v>59</v>
      </c>
      <c r="I358" t="str">
        <f>IF(Tita[[#This Row],[Age]]&lt;=19,"Teenager",IF(Tita[[#This Row],[Age]]&lt;=39,"Youth",IF(Tita[[#This Row],[Age]]&lt;=59,"Adult",IF(Tita[[#This Row],[Age]]&gt;=60,"Elders"))))</f>
        <v>Adult</v>
      </c>
      <c r="J358">
        <v>2</v>
      </c>
      <c r="K358">
        <v>0</v>
      </c>
      <c r="L358">
        <v>11769</v>
      </c>
      <c r="M358" s="1">
        <v>51.479199999999999</v>
      </c>
      <c r="N358" t="s">
        <v>56</v>
      </c>
      <c r="O358" t="s">
        <v>14</v>
      </c>
    </row>
    <row r="359" spans="1:15" x14ac:dyDescent="0.25">
      <c r="A359">
        <v>1249</v>
      </c>
      <c r="B359">
        <v>0</v>
      </c>
      <c r="C359">
        <v>3</v>
      </c>
      <c r="D359" t="s">
        <v>829</v>
      </c>
      <c r="E359" t="s">
        <v>401</v>
      </c>
      <c r="F359" t="str">
        <f t="shared" si="5"/>
        <v xml:space="preserve"> Mr. Edward Lockyer</v>
      </c>
      <c r="G359" t="s">
        <v>11</v>
      </c>
      <c r="H359">
        <v>0</v>
      </c>
      <c r="I359" t="str">
        <f>IF(Tita[[#This Row],[Age]]&lt;=19,"Teenager",IF(Tita[[#This Row],[Age]]&lt;=39,"Youth",IF(Tita[[#This Row],[Age]]&lt;=59,"Adult",IF(Tita[[#This Row],[Age]]&gt;=60,"Elders"))))</f>
        <v>Teenager</v>
      </c>
      <c r="J359">
        <v>0</v>
      </c>
      <c r="K359">
        <v>0</v>
      </c>
      <c r="L359">
        <v>1222</v>
      </c>
      <c r="M359" s="1">
        <v>7.8792</v>
      </c>
      <c r="O359" t="s">
        <v>14</v>
      </c>
    </row>
    <row r="360" spans="1:15" x14ac:dyDescent="0.25">
      <c r="A360">
        <v>1250</v>
      </c>
      <c r="B360">
        <v>0</v>
      </c>
      <c r="C360">
        <v>3</v>
      </c>
      <c r="D360" t="s">
        <v>830</v>
      </c>
      <c r="E360" t="s">
        <v>285</v>
      </c>
      <c r="F360" t="str">
        <f t="shared" si="5"/>
        <v xml:space="preserve"> Mr. Patrick O'Keefe</v>
      </c>
      <c r="G360" t="s">
        <v>11</v>
      </c>
      <c r="H360">
        <v>0</v>
      </c>
      <c r="I360" t="str">
        <f>IF(Tita[[#This Row],[Age]]&lt;=19,"Teenager",IF(Tita[[#This Row],[Age]]&lt;=39,"Youth",IF(Tita[[#This Row],[Age]]&lt;=59,"Adult",IF(Tita[[#This Row],[Age]]&gt;=60,"Elders"))))</f>
        <v>Teenager</v>
      </c>
      <c r="J360">
        <v>0</v>
      </c>
      <c r="K360">
        <v>0</v>
      </c>
      <c r="L360">
        <v>368402</v>
      </c>
      <c r="M360" s="1">
        <v>7.75</v>
      </c>
      <c r="O360" t="s">
        <v>12</v>
      </c>
    </row>
    <row r="361" spans="1:15" x14ac:dyDescent="0.25">
      <c r="A361">
        <v>1251</v>
      </c>
      <c r="B361">
        <v>1</v>
      </c>
      <c r="C361">
        <v>3</v>
      </c>
      <c r="D361" t="s">
        <v>831</v>
      </c>
      <c r="E361" t="s">
        <v>832</v>
      </c>
      <c r="F361" t="str">
        <f t="shared" si="5"/>
        <v xml:space="preserve"> Mrs. Edvard Bengtsson (Elin Gerda Persson) Lindell</v>
      </c>
      <c r="G361" t="s">
        <v>13</v>
      </c>
      <c r="H361">
        <v>30</v>
      </c>
      <c r="I361" t="str">
        <f>IF(Tita[[#This Row],[Age]]&lt;=19,"Teenager",IF(Tita[[#This Row],[Age]]&lt;=39,"Youth",IF(Tita[[#This Row],[Age]]&lt;=59,"Adult",IF(Tita[[#This Row],[Age]]&gt;=60,"Elders"))))</f>
        <v>Youth</v>
      </c>
      <c r="J361">
        <v>1</v>
      </c>
      <c r="K361">
        <v>0</v>
      </c>
      <c r="L361">
        <v>349910</v>
      </c>
      <c r="M361" s="1">
        <v>15.55</v>
      </c>
      <c r="O361" t="s">
        <v>14</v>
      </c>
    </row>
    <row r="362" spans="1:15" x14ac:dyDescent="0.25">
      <c r="A362">
        <v>1252</v>
      </c>
      <c r="B362">
        <v>0</v>
      </c>
      <c r="C362">
        <v>3</v>
      </c>
      <c r="D362" t="s">
        <v>542</v>
      </c>
      <c r="E362" t="s">
        <v>833</v>
      </c>
      <c r="F362" t="str">
        <f t="shared" si="5"/>
        <v xml:space="preserve"> Master. William Henry Sage</v>
      </c>
      <c r="G362" t="s">
        <v>11</v>
      </c>
      <c r="H362">
        <v>14</v>
      </c>
      <c r="I362" t="str">
        <f>IF(Tita[[#This Row],[Age]]&lt;=19,"Teenager",IF(Tita[[#This Row],[Age]]&lt;=39,"Youth",IF(Tita[[#This Row],[Age]]&lt;=59,"Adult",IF(Tita[[#This Row],[Age]]&gt;=60,"Elders"))))</f>
        <v>Teenager</v>
      </c>
      <c r="J362">
        <v>8</v>
      </c>
      <c r="K362">
        <v>2</v>
      </c>
      <c r="L362" t="s">
        <v>101</v>
      </c>
      <c r="M362" s="1">
        <v>69.55</v>
      </c>
      <c r="O362" t="s">
        <v>14</v>
      </c>
    </row>
    <row r="363" spans="1:15" x14ac:dyDescent="0.25">
      <c r="A363">
        <v>1253</v>
      </c>
      <c r="B363">
        <v>1</v>
      </c>
      <c r="C363">
        <v>2</v>
      </c>
      <c r="D363" t="s">
        <v>834</v>
      </c>
      <c r="E363" t="s">
        <v>835</v>
      </c>
      <c r="F363" t="str">
        <f t="shared" si="5"/>
        <v xml:space="preserve"> Mrs. Albert (Antoinette Magnin) Mallet</v>
      </c>
      <c r="G363" t="s">
        <v>13</v>
      </c>
      <c r="H363">
        <v>24</v>
      </c>
      <c r="I363" t="str">
        <f>IF(Tita[[#This Row],[Age]]&lt;=19,"Teenager",IF(Tita[[#This Row],[Age]]&lt;=39,"Youth",IF(Tita[[#This Row],[Age]]&lt;=59,"Adult",IF(Tita[[#This Row],[Age]]&gt;=60,"Elders"))))</f>
        <v>Youth</v>
      </c>
      <c r="J363">
        <v>1</v>
      </c>
      <c r="K363">
        <v>1</v>
      </c>
      <c r="L363" t="s">
        <v>169</v>
      </c>
      <c r="M363" s="1">
        <v>37.004199999999997</v>
      </c>
      <c r="O363" t="s">
        <v>15</v>
      </c>
    </row>
    <row r="364" spans="1:15" x14ac:dyDescent="0.25">
      <c r="A364">
        <v>1254</v>
      </c>
      <c r="B364">
        <v>1</v>
      </c>
      <c r="C364">
        <v>2</v>
      </c>
      <c r="D364" t="s">
        <v>698</v>
      </c>
      <c r="E364" t="s">
        <v>836</v>
      </c>
      <c r="F364" t="str">
        <f t="shared" si="5"/>
        <v xml:space="preserve"> Mrs. John James (Florence Louise Long) Ware</v>
      </c>
      <c r="G364" t="s">
        <v>13</v>
      </c>
      <c r="H364">
        <v>31</v>
      </c>
      <c r="I364" t="str">
        <f>IF(Tita[[#This Row],[Age]]&lt;=19,"Teenager",IF(Tita[[#This Row],[Age]]&lt;=39,"Youth",IF(Tita[[#This Row],[Age]]&lt;=59,"Adult",IF(Tita[[#This Row],[Age]]&gt;=60,"Elders"))))</f>
        <v>Youth</v>
      </c>
      <c r="J364">
        <v>0</v>
      </c>
      <c r="K364">
        <v>0</v>
      </c>
      <c r="L364" t="s">
        <v>135</v>
      </c>
      <c r="M364" s="1">
        <v>21</v>
      </c>
      <c r="O364" t="s">
        <v>14</v>
      </c>
    </row>
    <row r="365" spans="1:15" x14ac:dyDescent="0.25">
      <c r="A365">
        <v>1255</v>
      </c>
      <c r="B365">
        <v>0</v>
      </c>
      <c r="C365">
        <v>3</v>
      </c>
      <c r="D365" t="s">
        <v>837</v>
      </c>
      <c r="E365" t="s">
        <v>792</v>
      </c>
      <c r="F365" t="str">
        <f t="shared" si="5"/>
        <v xml:space="preserve"> Mr. Ivan Strilic</v>
      </c>
      <c r="G365" t="s">
        <v>11</v>
      </c>
      <c r="H365">
        <v>27</v>
      </c>
      <c r="I365" t="str">
        <f>IF(Tita[[#This Row],[Age]]&lt;=19,"Teenager",IF(Tita[[#This Row],[Age]]&lt;=39,"Youth",IF(Tita[[#This Row],[Age]]&lt;=59,"Adult",IF(Tita[[#This Row],[Age]]&gt;=60,"Elders"))))</f>
        <v>Youth</v>
      </c>
      <c r="J365">
        <v>0</v>
      </c>
      <c r="K365">
        <v>0</v>
      </c>
      <c r="L365">
        <v>315083</v>
      </c>
      <c r="M365" s="1">
        <v>8.6624999999999996</v>
      </c>
      <c r="O365" t="s">
        <v>14</v>
      </c>
    </row>
    <row r="366" spans="1:15" x14ac:dyDescent="0.25">
      <c r="A366">
        <v>1256</v>
      </c>
      <c r="B366">
        <v>1</v>
      </c>
      <c r="C366">
        <v>1</v>
      </c>
      <c r="D366" t="s">
        <v>838</v>
      </c>
      <c r="E366" t="s">
        <v>839</v>
      </c>
      <c r="F366" t="str">
        <f t="shared" si="5"/>
        <v xml:space="preserve"> Mrs. George Achilles (Dorothy Annan) Harder</v>
      </c>
      <c r="G366" t="s">
        <v>13</v>
      </c>
      <c r="H366">
        <v>25</v>
      </c>
      <c r="I366" t="str">
        <f>IF(Tita[[#This Row],[Age]]&lt;=19,"Teenager",IF(Tita[[#This Row],[Age]]&lt;=39,"Youth",IF(Tita[[#This Row],[Age]]&lt;=59,"Adult",IF(Tita[[#This Row],[Age]]&gt;=60,"Elders"))))</f>
        <v>Youth</v>
      </c>
      <c r="J366">
        <v>1</v>
      </c>
      <c r="K366">
        <v>0</v>
      </c>
      <c r="L366">
        <v>11765</v>
      </c>
      <c r="M366" s="1">
        <v>55.441699999999997</v>
      </c>
      <c r="N366" t="s">
        <v>170</v>
      </c>
      <c r="O366" t="s">
        <v>15</v>
      </c>
    </row>
    <row r="367" spans="1:15" x14ac:dyDescent="0.25">
      <c r="A367">
        <v>1257</v>
      </c>
      <c r="B367">
        <v>1</v>
      </c>
      <c r="C367">
        <v>3</v>
      </c>
      <c r="D367" t="s">
        <v>542</v>
      </c>
      <c r="E367" t="s">
        <v>840</v>
      </c>
      <c r="F367" t="str">
        <f t="shared" si="5"/>
        <v xml:space="preserve"> Mrs. John (Annie Bullen) Sage</v>
      </c>
      <c r="G367" t="s">
        <v>13</v>
      </c>
      <c r="H367">
        <v>0</v>
      </c>
      <c r="I367" t="str">
        <f>IF(Tita[[#This Row],[Age]]&lt;=19,"Teenager",IF(Tita[[#This Row],[Age]]&lt;=39,"Youth",IF(Tita[[#This Row],[Age]]&lt;=59,"Adult",IF(Tita[[#This Row],[Age]]&gt;=60,"Elders"))))</f>
        <v>Teenager</v>
      </c>
      <c r="J367">
        <v>1</v>
      </c>
      <c r="K367">
        <v>9</v>
      </c>
      <c r="L367" t="s">
        <v>101</v>
      </c>
      <c r="M367" s="1">
        <v>69.55</v>
      </c>
      <c r="O367" t="s">
        <v>14</v>
      </c>
    </row>
    <row r="368" spans="1:15" x14ac:dyDescent="0.25">
      <c r="A368">
        <v>1258</v>
      </c>
      <c r="B368">
        <v>0</v>
      </c>
      <c r="C368">
        <v>3</v>
      </c>
      <c r="D368" t="s">
        <v>841</v>
      </c>
      <c r="E368" t="s">
        <v>486</v>
      </c>
      <c r="F368" t="str">
        <f t="shared" si="5"/>
        <v xml:space="preserve"> Mr. Joseph Caram</v>
      </c>
      <c r="G368" t="s">
        <v>11</v>
      </c>
      <c r="H368">
        <v>0</v>
      </c>
      <c r="I368" t="str">
        <f>IF(Tita[[#This Row],[Age]]&lt;=19,"Teenager",IF(Tita[[#This Row],[Age]]&lt;=39,"Youth",IF(Tita[[#This Row],[Age]]&lt;=59,"Adult",IF(Tita[[#This Row],[Age]]&gt;=60,"Elders"))))</f>
        <v>Teenager</v>
      </c>
      <c r="J368">
        <v>1</v>
      </c>
      <c r="K368">
        <v>0</v>
      </c>
      <c r="L368">
        <v>2689</v>
      </c>
      <c r="M368" s="1">
        <v>14.458299999999999</v>
      </c>
      <c r="O368" t="s">
        <v>15</v>
      </c>
    </row>
    <row r="369" spans="1:15" x14ac:dyDescent="0.25">
      <c r="A369">
        <v>1259</v>
      </c>
      <c r="B369">
        <v>1</v>
      </c>
      <c r="C369">
        <v>3</v>
      </c>
      <c r="D369" t="s">
        <v>842</v>
      </c>
      <c r="E369" t="s">
        <v>843</v>
      </c>
      <c r="F369" t="str">
        <f t="shared" si="5"/>
        <v xml:space="preserve"> Miss. Susanna Juhantytar Sanni"" Riihivouri</v>
      </c>
      <c r="G369" t="s">
        <v>13</v>
      </c>
      <c r="H369">
        <v>22</v>
      </c>
      <c r="I369" t="str">
        <f>IF(Tita[[#This Row],[Age]]&lt;=19,"Teenager",IF(Tita[[#This Row],[Age]]&lt;=39,"Youth",IF(Tita[[#This Row],[Age]]&lt;=59,"Adult",IF(Tita[[#This Row],[Age]]&gt;=60,"Elders"))))</f>
        <v>Youth</v>
      </c>
      <c r="J369">
        <v>0</v>
      </c>
      <c r="K369">
        <v>0</v>
      </c>
      <c r="L369">
        <v>3101295</v>
      </c>
      <c r="M369" s="1">
        <v>39.6875</v>
      </c>
      <c r="O369" t="s">
        <v>14</v>
      </c>
    </row>
    <row r="370" spans="1:15" x14ac:dyDescent="0.25">
      <c r="A370">
        <v>1260</v>
      </c>
      <c r="B370">
        <v>1</v>
      </c>
      <c r="C370">
        <v>1</v>
      </c>
      <c r="D370" t="s">
        <v>844</v>
      </c>
      <c r="E370" t="s">
        <v>845</v>
      </c>
      <c r="F370" t="str">
        <f t="shared" si="5"/>
        <v xml:space="preserve"> Mrs. Leonard (Pauline C Boeson) Gibson</v>
      </c>
      <c r="G370" t="s">
        <v>13</v>
      </c>
      <c r="H370">
        <v>45</v>
      </c>
      <c r="I370" t="str">
        <f>IF(Tita[[#This Row],[Age]]&lt;=19,"Teenager",IF(Tita[[#This Row],[Age]]&lt;=39,"Youth",IF(Tita[[#This Row],[Age]]&lt;=59,"Adult",IF(Tita[[#This Row],[Age]]&gt;=60,"Elders"))))</f>
        <v>Adult</v>
      </c>
      <c r="J370">
        <v>0</v>
      </c>
      <c r="K370">
        <v>1</v>
      </c>
      <c r="L370">
        <v>112378</v>
      </c>
      <c r="M370" s="1">
        <v>59.4</v>
      </c>
      <c r="O370" t="s">
        <v>15</v>
      </c>
    </row>
    <row r="371" spans="1:15" x14ac:dyDescent="0.25">
      <c r="A371">
        <v>1261</v>
      </c>
      <c r="B371">
        <v>0</v>
      </c>
      <c r="C371">
        <v>2</v>
      </c>
      <c r="D371" t="s">
        <v>846</v>
      </c>
      <c r="E371" t="s">
        <v>847</v>
      </c>
      <c r="F371" t="str">
        <f t="shared" si="5"/>
        <v xml:space="preserve"> Mr. Emilio Pallas y Castello</v>
      </c>
      <c r="G371" t="s">
        <v>11</v>
      </c>
      <c r="H371">
        <v>29</v>
      </c>
      <c r="I371" t="str">
        <f>IF(Tita[[#This Row],[Age]]&lt;=19,"Teenager",IF(Tita[[#This Row],[Age]]&lt;=39,"Youth",IF(Tita[[#This Row],[Age]]&lt;=59,"Adult",IF(Tita[[#This Row],[Age]]&gt;=60,"Elders"))))</f>
        <v>Youth</v>
      </c>
      <c r="J371">
        <v>0</v>
      </c>
      <c r="K371">
        <v>0</v>
      </c>
      <c r="L371" t="s">
        <v>171</v>
      </c>
      <c r="M371" s="1">
        <v>13.8583</v>
      </c>
      <c r="O371" t="s">
        <v>15</v>
      </c>
    </row>
    <row r="372" spans="1:15" x14ac:dyDescent="0.25">
      <c r="A372">
        <v>1262</v>
      </c>
      <c r="B372">
        <v>0</v>
      </c>
      <c r="C372">
        <v>2</v>
      </c>
      <c r="D372" t="s">
        <v>815</v>
      </c>
      <c r="E372" t="s">
        <v>848</v>
      </c>
      <c r="F372" t="str">
        <f t="shared" si="5"/>
        <v xml:space="preserve"> Mr. Edgar Giles</v>
      </c>
      <c r="G372" t="s">
        <v>11</v>
      </c>
      <c r="H372">
        <v>21</v>
      </c>
      <c r="I372" t="str">
        <f>IF(Tita[[#This Row],[Age]]&lt;=19,"Teenager",IF(Tita[[#This Row],[Age]]&lt;=39,"Youth",IF(Tita[[#This Row],[Age]]&lt;=59,"Adult",IF(Tita[[#This Row],[Age]]&gt;=60,"Elders"))))</f>
        <v>Youth</v>
      </c>
      <c r="J372">
        <v>1</v>
      </c>
      <c r="K372">
        <v>0</v>
      </c>
      <c r="L372">
        <v>28133</v>
      </c>
      <c r="M372" s="1">
        <v>11.5</v>
      </c>
      <c r="O372" t="s">
        <v>14</v>
      </c>
    </row>
    <row r="373" spans="1:15" x14ac:dyDescent="0.25">
      <c r="A373">
        <v>1263</v>
      </c>
      <c r="B373">
        <v>1</v>
      </c>
      <c r="C373">
        <v>1</v>
      </c>
      <c r="D373" t="s">
        <v>849</v>
      </c>
      <c r="E373" t="s">
        <v>850</v>
      </c>
      <c r="F373" t="str">
        <f t="shared" si="5"/>
        <v xml:space="preserve"> Miss. Helen Alice Wilson</v>
      </c>
      <c r="G373" t="s">
        <v>13</v>
      </c>
      <c r="H373">
        <v>31</v>
      </c>
      <c r="I373" t="str">
        <f>IF(Tita[[#This Row],[Age]]&lt;=19,"Teenager",IF(Tita[[#This Row],[Age]]&lt;=39,"Youth",IF(Tita[[#This Row],[Age]]&lt;=59,"Adult",IF(Tita[[#This Row],[Age]]&gt;=60,"Elders"))))</f>
        <v>Youth</v>
      </c>
      <c r="J373">
        <v>0</v>
      </c>
      <c r="K373">
        <v>0</v>
      </c>
      <c r="L373">
        <v>16966</v>
      </c>
      <c r="M373" s="1">
        <v>134.5</v>
      </c>
      <c r="N373" t="s">
        <v>172</v>
      </c>
      <c r="O373" t="s">
        <v>15</v>
      </c>
    </row>
    <row r="374" spans="1:15" x14ac:dyDescent="0.25">
      <c r="A374">
        <v>1264</v>
      </c>
      <c r="B374">
        <v>0</v>
      </c>
      <c r="C374">
        <v>1</v>
      </c>
      <c r="D374" t="s">
        <v>851</v>
      </c>
      <c r="E374" t="s">
        <v>852</v>
      </c>
      <c r="F374" t="str">
        <f t="shared" si="5"/>
        <v xml:space="preserve"> Mr. Joseph Bruce Ismay</v>
      </c>
      <c r="G374" t="s">
        <v>11</v>
      </c>
      <c r="H374">
        <v>49</v>
      </c>
      <c r="I374" t="str">
        <f>IF(Tita[[#This Row],[Age]]&lt;=19,"Teenager",IF(Tita[[#This Row],[Age]]&lt;=39,"Youth",IF(Tita[[#This Row],[Age]]&lt;=59,"Adult",IF(Tita[[#This Row],[Age]]&gt;=60,"Elders"))))</f>
        <v>Adult</v>
      </c>
      <c r="J374">
        <v>0</v>
      </c>
      <c r="K374">
        <v>0</v>
      </c>
      <c r="L374">
        <v>112058</v>
      </c>
      <c r="M374" s="1">
        <v>0</v>
      </c>
      <c r="N374" t="s">
        <v>173</v>
      </c>
      <c r="O374" t="s">
        <v>14</v>
      </c>
    </row>
    <row r="375" spans="1:15" x14ac:dyDescent="0.25">
      <c r="A375">
        <v>1265</v>
      </c>
      <c r="B375">
        <v>0</v>
      </c>
      <c r="C375">
        <v>2</v>
      </c>
      <c r="D375" t="s">
        <v>853</v>
      </c>
      <c r="E375" t="s">
        <v>854</v>
      </c>
      <c r="F375" t="str">
        <f t="shared" si="5"/>
        <v xml:space="preserve"> Mr. William H Harbeck</v>
      </c>
      <c r="G375" t="s">
        <v>11</v>
      </c>
      <c r="H375">
        <v>44</v>
      </c>
      <c r="I375" t="str">
        <f>IF(Tita[[#This Row],[Age]]&lt;=19,"Teenager",IF(Tita[[#This Row],[Age]]&lt;=39,"Youth",IF(Tita[[#This Row],[Age]]&lt;=59,"Adult",IF(Tita[[#This Row],[Age]]&gt;=60,"Elders"))))</f>
        <v>Adult</v>
      </c>
      <c r="J375">
        <v>0</v>
      </c>
      <c r="K375">
        <v>0</v>
      </c>
      <c r="L375">
        <v>248746</v>
      </c>
      <c r="M375" s="1">
        <v>13</v>
      </c>
      <c r="O375" t="s">
        <v>14</v>
      </c>
    </row>
    <row r="376" spans="1:15" x14ac:dyDescent="0.25">
      <c r="A376">
        <v>1266</v>
      </c>
      <c r="B376">
        <v>1</v>
      </c>
      <c r="C376">
        <v>1</v>
      </c>
      <c r="D376" t="s">
        <v>721</v>
      </c>
      <c r="E376" t="s">
        <v>855</v>
      </c>
      <c r="F376" t="str">
        <f t="shared" si="5"/>
        <v xml:space="preserve"> Mrs. Washington (Ruth Vidaver) Dodge</v>
      </c>
      <c r="G376" t="s">
        <v>13</v>
      </c>
      <c r="H376">
        <v>54</v>
      </c>
      <c r="I376" t="str">
        <f>IF(Tita[[#This Row],[Age]]&lt;=19,"Teenager",IF(Tita[[#This Row],[Age]]&lt;=39,"Youth",IF(Tita[[#This Row],[Age]]&lt;=59,"Adult",IF(Tita[[#This Row],[Age]]&gt;=60,"Elders"))))</f>
        <v>Adult</v>
      </c>
      <c r="J376">
        <v>1</v>
      </c>
      <c r="K376">
        <v>1</v>
      </c>
      <c r="L376">
        <v>33638</v>
      </c>
      <c r="M376" s="1">
        <v>81.8583</v>
      </c>
      <c r="N376" t="s">
        <v>142</v>
      </c>
      <c r="O376" t="s">
        <v>14</v>
      </c>
    </row>
    <row r="377" spans="1:15" x14ac:dyDescent="0.25">
      <c r="A377">
        <v>1267</v>
      </c>
      <c r="B377">
        <v>1</v>
      </c>
      <c r="C377">
        <v>1</v>
      </c>
      <c r="D377" t="s">
        <v>856</v>
      </c>
      <c r="E377" t="s">
        <v>857</v>
      </c>
      <c r="F377" t="str">
        <f t="shared" si="5"/>
        <v xml:space="preserve"> Miss. Grace Scott Bowen</v>
      </c>
      <c r="G377" t="s">
        <v>13</v>
      </c>
      <c r="H377">
        <v>45</v>
      </c>
      <c r="I377" t="str">
        <f>IF(Tita[[#This Row],[Age]]&lt;=19,"Teenager",IF(Tita[[#This Row],[Age]]&lt;=39,"Youth",IF(Tita[[#This Row],[Age]]&lt;=59,"Adult",IF(Tita[[#This Row],[Age]]&gt;=60,"Elders"))))</f>
        <v>Adult</v>
      </c>
      <c r="J377">
        <v>0</v>
      </c>
      <c r="K377">
        <v>0</v>
      </c>
      <c r="L377" t="s">
        <v>26</v>
      </c>
      <c r="M377" s="1">
        <v>262.375</v>
      </c>
      <c r="O377" t="s">
        <v>15</v>
      </c>
    </row>
    <row r="378" spans="1:15" x14ac:dyDescent="0.25">
      <c r="A378">
        <v>1268</v>
      </c>
      <c r="B378">
        <v>1</v>
      </c>
      <c r="C378">
        <v>3</v>
      </c>
      <c r="D378" t="s">
        <v>858</v>
      </c>
      <c r="E378" t="s">
        <v>859</v>
      </c>
      <c r="F378" t="str">
        <f t="shared" si="5"/>
        <v xml:space="preserve"> Miss. Maria Kink</v>
      </c>
      <c r="G378" t="s">
        <v>13</v>
      </c>
      <c r="H378">
        <v>22</v>
      </c>
      <c r="I378" t="str">
        <f>IF(Tita[[#This Row],[Age]]&lt;=19,"Teenager",IF(Tita[[#This Row],[Age]]&lt;=39,"Youth",IF(Tita[[#This Row],[Age]]&lt;=59,"Adult",IF(Tita[[#This Row],[Age]]&gt;=60,"Elders"))))</f>
        <v>Youth</v>
      </c>
      <c r="J378">
        <v>2</v>
      </c>
      <c r="K378">
        <v>0</v>
      </c>
      <c r="L378">
        <v>315152</v>
      </c>
      <c r="M378" s="1">
        <v>8.6624999999999996</v>
      </c>
      <c r="O378" t="s">
        <v>14</v>
      </c>
    </row>
    <row r="379" spans="1:15" x14ac:dyDescent="0.25">
      <c r="A379">
        <v>1269</v>
      </c>
      <c r="B379">
        <v>0</v>
      </c>
      <c r="C379">
        <v>2</v>
      </c>
      <c r="D379" t="s">
        <v>860</v>
      </c>
      <c r="E379" t="s">
        <v>861</v>
      </c>
      <c r="F379" t="str">
        <f t="shared" si="5"/>
        <v xml:space="preserve"> Mr. Henry Harry"" Cotterill</v>
      </c>
      <c r="G379" t="s">
        <v>11</v>
      </c>
      <c r="H379">
        <v>21</v>
      </c>
      <c r="I379" t="str">
        <f>IF(Tita[[#This Row],[Age]]&lt;=19,"Teenager",IF(Tita[[#This Row],[Age]]&lt;=39,"Youth",IF(Tita[[#This Row],[Age]]&lt;=59,"Adult",IF(Tita[[#This Row],[Age]]&gt;=60,"Elders"))))</f>
        <v>Youth</v>
      </c>
      <c r="J379">
        <v>0</v>
      </c>
      <c r="K379">
        <v>0</v>
      </c>
      <c r="L379">
        <v>29107</v>
      </c>
      <c r="M379" s="1">
        <v>11.5</v>
      </c>
      <c r="O379" t="s">
        <v>14</v>
      </c>
    </row>
    <row r="380" spans="1:15" x14ac:dyDescent="0.25">
      <c r="A380">
        <v>1270</v>
      </c>
      <c r="B380">
        <v>0</v>
      </c>
      <c r="C380">
        <v>1</v>
      </c>
      <c r="D380" t="s">
        <v>862</v>
      </c>
      <c r="E380" t="s">
        <v>863</v>
      </c>
      <c r="F380" t="str">
        <f t="shared" si="5"/>
        <v xml:space="preserve"> Mr. William Edward Hipkins</v>
      </c>
      <c r="G380" t="s">
        <v>11</v>
      </c>
      <c r="H380">
        <v>55</v>
      </c>
      <c r="I380" t="str">
        <f>IF(Tita[[#This Row],[Age]]&lt;=19,"Teenager",IF(Tita[[#This Row],[Age]]&lt;=39,"Youth",IF(Tita[[#This Row],[Age]]&lt;=59,"Adult",IF(Tita[[#This Row],[Age]]&gt;=60,"Elders"))))</f>
        <v>Adult</v>
      </c>
      <c r="J380">
        <v>0</v>
      </c>
      <c r="K380">
        <v>0</v>
      </c>
      <c r="L380">
        <v>680</v>
      </c>
      <c r="M380" s="1">
        <v>50</v>
      </c>
      <c r="N380" t="s">
        <v>174</v>
      </c>
      <c r="O380" t="s">
        <v>14</v>
      </c>
    </row>
    <row r="381" spans="1:15" x14ac:dyDescent="0.25">
      <c r="A381">
        <v>1271</v>
      </c>
      <c r="B381">
        <v>0</v>
      </c>
      <c r="C381">
        <v>3</v>
      </c>
      <c r="D381" t="s">
        <v>483</v>
      </c>
      <c r="E381" t="s">
        <v>864</v>
      </c>
      <c r="F381" t="str">
        <f t="shared" si="5"/>
        <v xml:space="preserve"> Master. Carl Edgar Asplund</v>
      </c>
      <c r="G381" t="s">
        <v>11</v>
      </c>
      <c r="H381">
        <v>5</v>
      </c>
      <c r="I381" t="str">
        <f>IF(Tita[[#This Row],[Age]]&lt;=19,"Teenager",IF(Tita[[#This Row],[Age]]&lt;=39,"Youth",IF(Tita[[#This Row],[Age]]&lt;=59,"Adult",IF(Tita[[#This Row],[Age]]&gt;=60,"Elders"))))</f>
        <v>Teenager</v>
      </c>
      <c r="J381">
        <v>4</v>
      </c>
      <c r="K381">
        <v>2</v>
      </c>
      <c r="L381">
        <v>347077</v>
      </c>
      <c r="M381" s="1">
        <v>31.387499999999999</v>
      </c>
      <c r="O381" t="s">
        <v>14</v>
      </c>
    </row>
    <row r="382" spans="1:15" x14ac:dyDescent="0.25">
      <c r="A382">
        <v>1272</v>
      </c>
      <c r="B382">
        <v>0</v>
      </c>
      <c r="C382">
        <v>3</v>
      </c>
      <c r="D382" t="s">
        <v>865</v>
      </c>
      <c r="E382" t="s">
        <v>285</v>
      </c>
      <c r="F382" t="str">
        <f t="shared" si="5"/>
        <v xml:space="preserve"> Mr. Patrick O'Connor</v>
      </c>
      <c r="G382" t="s">
        <v>11</v>
      </c>
      <c r="H382">
        <v>0</v>
      </c>
      <c r="I382" t="str">
        <f>IF(Tita[[#This Row],[Age]]&lt;=19,"Teenager",IF(Tita[[#This Row],[Age]]&lt;=39,"Youth",IF(Tita[[#This Row],[Age]]&lt;=59,"Adult",IF(Tita[[#This Row],[Age]]&gt;=60,"Elders"))))</f>
        <v>Teenager</v>
      </c>
      <c r="J382">
        <v>0</v>
      </c>
      <c r="K382">
        <v>0</v>
      </c>
      <c r="L382">
        <v>366713</v>
      </c>
      <c r="M382" s="1">
        <v>7.75</v>
      </c>
      <c r="O382" t="s">
        <v>12</v>
      </c>
    </row>
    <row r="383" spans="1:15" x14ac:dyDescent="0.25">
      <c r="A383">
        <v>1273</v>
      </c>
      <c r="B383">
        <v>0</v>
      </c>
      <c r="C383">
        <v>3</v>
      </c>
      <c r="D383" t="s">
        <v>391</v>
      </c>
      <c r="E383" t="s">
        <v>486</v>
      </c>
      <c r="F383" t="str">
        <f t="shared" si="5"/>
        <v xml:space="preserve"> Mr. Joseph Foley</v>
      </c>
      <c r="G383" t="s">
        <v>11</v>
      </c>
      <c r="H383">
        <v>26</v>
      </c>
      <c r="I383" t="str">
        <f>IF(Tita[[#This Row],[Age]]&lt;=19,"Teenager",IF(Tita[[#This Row],[Age]]&lt;=39,"Youth",IF(Tita[[#This Row],[Age]]&lt;=59,"Adult",IF(Tita[[#This Row],[Age]]&gt;=60,"Elders"))))</f>
        <v>Youth</v>
      </c>
      <c r="J383">
        <v>0</v>
      </c>
      <c r="K383">
        <v>0</v>
      </c>
      <c r="L383">
        <v>330910</v>
      </c>
      <c r="M383" s="1">
        <v>7.8792</v>
      </c>
      <c r="O383" t="s">
        <v>12</v>
      </c>
    </row>
    <row r="384" spans="1:15" x14ac:dyDescent="0.25">
      <c r="A384">
        <v>1274</v>
      </c>
      <c r="B384">
        <v>1</v>
      </c>
      <c r="C384">
        <v>3</v>
      </c>
      <c r="D384" t="s">
        <v>866</v>
      </c>
      <c r="E384" t="s">
        <v>867</v>
      </c>
      <c r="F384" t="str">
        <f t="shared" si="5"/>
        <v xml:space="preserve"> Mrs. Samuel (Emma) Risien</v>
      </c>
      <c r="G384" t="s">
        <v>13</v>
      </c>
      <c r="H384">
        <v>0</v>
      </c>
      <c r="I384" t="str">
        <f>IF(Tita[[#This Row],[Age]]&lt;=19,"Teenager",IF(Tita[[#This Row],[Age]]&lt;=39,"Youth",IF(Tita[[#This Row],[Age]]&lt;=59,"Adult",IF(Tita[[#This Row],[Age]]&gt;=60,"Elders"))))</f>
        <v>Teenager</v>
      </c>
      <c r="J384">
        <v>0</v>
      </c>
      <c r="K384">
        <v>0</v>
      </c>
      <c r="L384">
        <v>364498</v>
      </c>
      <c r="M384" s="1">
        <v>14.5</v>
      </c>
      <c r="O384" t="s">
        <v>14</v>
      </c>
    </row>
    <row r="385" spans="1:15" x14ac:dyDescent="0.25">
      <c r="A385">
        <v>1275</v>
      </c>
      <c r="B385">
        <v>1</v>
      </c>
      <c r="C385">
        <v>3</v>
      </c>
      <c r="D385" t="s">
        <v>868</v>
      </c>
      <c r="E385" t="s">
        <v>869</v>
      </c>
      <c r="F385" t="str">
        <f t="shared" si="5"/>
        <v xml:space="preserve"> Mrs. Neal (Eileen O'Leary) McNamee</v>
      </c>
      <c r="G385" t="s">
        <v>13</v>
      </c>
      <c r="H385">
        <v>19</v>
      </c>
      <c r="I385" t="str">
        <f>IF(Tita[[#This Row],[Age]]&lt;=19,"Teenager",IF(Tita[[#This Row],[Age]]&lt;=39,"Youth",IF(Tita[[#This Row],[Age]]&lt;=59,"Adult",IF(Tita[[#This Row],[Age]]&gt;=60,"Elders"))))</f>
        <v>Teenager</v>
      </c>
      <c r="J385">
        <v>1</v>
      </c>
      <c r="K385">
        <v>0</v>
      </c>
      <c r="L385">
        <v>376566</v>
      </c>
      <c r="M385" s="1">
        <v>16.100000000000001</v>
      </c>
      <c r="O385" t="s">
        <v>14</v>
      </c>
    </row>
    <row r="386" spans="1:15" x14ac:dyDescent="0.25">
      <c r="A386">
        <v>1276</v>
      </c>
      <c r="B386">
        <v>0</v>
      </c>
      <c r="C386">
        <v>2</v>
      </c>
      <c r="D386" t="s">
        <v>870</v>
      </c>
      <c r="E386" t="s">
        <v>871</v>
      </c>
      <c r="F386" t="str">
        <f t="shared" si="5"/>
        <v xml:space="preserve"> Mr. Edwin Frederick"" Wheeler</v>
      </c>
      <c r="G386" t="s">
        <v>11</v>
      </c>
      <c r="H386">
        <v>0</v>
      </c>
      <c r="I386" t="str">
        <f>IF(Tita[[#This Row],[Age]]&lt;=19,"Teenager",IF(Tita[[#This Row],[Age]]&lt;=39,"Youth",IF(Tita[[#This Row],[Age]]&lt;=59,"Adult",IF(Tita[[#This Row],[Age]]&gt;=60,"Elders"))))</f>
        <v>Teenager</v>
      </c>
      <c r="J386">
        <v>0</v>
      </c>
      <c r="K386">
        <v>0</v>
      </c>
      <c r="L386" t="s">
        <v>175</v>
      </c>
      <c r="M386" s="1">
        <v>12.875</v>
      </c>
      <c r="O386" t="s">
        <v>14</v>
      </c>
    </row>
    <row r="387" spans="1:15" x14ac:dyDescent="0.25">
      <c r="A387">
        <v>1277</v>
      </c>
      <c r="B387">
        <v>1</v>
      </c>
      <c r="C387">
        <v>2</v>
      </c>
      <c r="D387" t="s">
        <v>824</v>
      </c>
      <c r="E387" t="s">
        <v>203</v>
      </c>
      <c r="F387" t="str">
        <f t="shared" ref="F387:F419" si="6">CONCATENATE(E387," ",D387)</f>
        <v xml:space="preserve"> Miss. Kate Herman</v>
      </c>
      <c r="G387" t="s">
        <v>13</v>
      </c>
      <c r="H387">
        <v>24</v>
      </c>
      <c r="I387" t="str">
        <f>IF(Tita[[#This Row],[Age]]&lt;=19,"Teenager",IF(Tita[[#This Row],[Age]]&lt;=39,"Youth",IF(Tita[[#This Row],[Age]]&lt;=59,"Adult",IF(Tita[[#This Row],[Age]]&gt;=60,"Elders"))))</f>
        <v>Youth</v>
      </c>
      <c r="J387">
        <v>1</v>
      </c>
      <c r="K387">
        <v>2</v>
      </c>
      <c r="L387">
        <v>220845</v>
      </c>
      <c r="M387" s="1">
        <v>65</v>
      </c>
      <c r="O387" t="s">
        <v>14</v>
      </c>
    </row>
    <row r="388" spans="1:15" x14ac:dyDescent="0.25">
      <c r="A388">
        <v>1278</v>
      </c>
      <c r="B388">
        <v>0</v>
      </c>
      <c r="C388">
        <v>3</v>
      </c>
      <c r="D388" t="s">
        <v>872</v>
      </c>
      <c r="E388" t="s">
        <v>873</v>
      </c>
      <c r="F388" t="str">
        <f t="shared" si="6"/>
        <v xml:space="preserve"> Mr. Ernst Axel Algot Aronsson</v>
      </c>
      <c r="G388" t="s">
        <v>11</v>
      </c>
      <c r="H388">
        <v>24</v>
      </c>
      <c r="I388" t="str">
        <f>IF(Tita[[#This Row],[Age]]&lt;=19,"Teenager",IF(Tita[[#This Row],[Age]]&lt;=39,"Youth",IF(Tita[[#This Row],[Age]]&lt;=59,"Adult",IF(Tita[[#This Row],[Age]]&gt;=60,"Elders"))))</f>
        <v>Youth</v>
      </c>
      <c r="J388">
        <v>0</v>
      </c>
      <c r="K388">
        <v>0</v>
      </c>
      <c r="L388">
        <v>349911</v>
      </c>
      <c r="M388" s="1">
        <v>7.7750000000000004</v>
      </c>
      <c r="O388" t="s">
        <v>14</v>
      </c>
    </row>
    <row r="389" spans="1:15" x14ac:dyDescent="0.25">
      <c r="A389">
        <v>1279</v>
      </c>
      <c r="B389">
        <v>0</v>
      </c>
      <c r="C389">
        <v>2</v>
      </c>
      <c r="D389" t="s">
        <v>874</v>
      </c>
      <c r="E389" t="s">
        <v>416</v>
      </c>
      <c r="F389" t="str">
        <f t="shared" si="6"/>
        <v xml:space="preserve"> Mr. John Ashby</v>
      </c>
      <c r="G389" t="s">
        <v>11</v>
      </c>
      <c r="H389">
        <v>57</v>
      </c>
      <c r="I389" t="str">
        <f>IF(Tita[[#This Row],[Age]]&lt;=19,"Teenager",IF(Tita[[#This Row],[Age]]&lt;=39,"Youth",IF(Tita[[#This Row],[Age]]&lt;=59,"Adult",IF(Tita[[#This Row],[Age]]&gt;=60,"Elders"))))</f>
        <v>Adult</v>
      </c>
      <c r="J389">
        <v>0</v>
      </c>
      <c r="K389">
        <v>0</v>
      </c>
      <c r="L389">
        <v>244346</v>
      </c>
      <c r="M389" s="1">
        <v>13</v>
      </c>
      <c r="O389" t="s">
        <v>14</v>
      </c>
    </row>
    <row r="390" spans="1:15" x14ac:dyDescent="0.25">
      <c r="A390">
        <v>1280</v>
      </c>
      <c r="B390">
        <v>0</v>
      </c>
      <c r="C390">
        <v>3</v>
      </c>
      <c r="D390" t="s">
        <v>875</v>
      </c>
      <c r="E390" t="s">
        <v>285</v>
      </c>
      <c r="F390" t="str">
        <f t="shared" si="6"/>
        <v xml:space="preserve"> Mr. Patrick Canavan</v>
      </c>
      <c r="G390" t="s">
        <v>11</v>
      </c>
      <c r="H390">
        <v>21</v>
      </c>
      <c r="I390" t="str">
        <f>IF(Tita[[#This Row],[Age]]&lt;=19,"Teenager",IF(Tita[[#This Row],[Age]]&lt;=39,"Youth",IF(Tita[[#This Row],[Age]]&lt;=59,"Adult",IF(Tita[[#This Row],[Age]]&gt;=60,"Elders"))))</f>
        <v>Youth</v>
      </c>
      <c r="J390">
        <v>0</v>
      </c>
      <c r="K390">
        <v>0</v>
      </c>
      <c r="L390">
        <v>364858</v>
      </c>
      <c r="M390" s="1">
        <v>7.75</v>
      </c>
      <c r="O390" t="s">
        <v>12</v>
      </c>
    </row>
    <row r="391" spans="1:15" x14ac:dyDescent="0.25">
      <c r="A391">
        <v>1281</v>
      </c>
      <c r="B391">
        <v>0</v>
      </c>
      <c r="C391">
        <v>3</v>
      </c>
      <c r="D391" t="s">
        <v>876</v>
      </c>
      <c r="E391" t="s">
        <v>877</v>
      </c>
      <c r="F391" t="str">
        <f t="shared" si="6"/>
        <v xml:space="preserve"> Master. Paul Folke Palsson</v>
      </c>
      <c r="G391" t="s">
        <v>11</v>
      </c>
      <c r="H391">
        <v>6</v>
      </c>
      <c r="I391" t="str">
        <f>IF(Tita[[#This Row],[Age]]&lt;=19,"Teenager",IF(Tita[[#This Row],[Age]]&lt;=39,"Youth",IF(Tita[[#This Row],[Age]]&lt;=59,"Adult",IF(Tita[[#This Row],[Age]]&gt;=60,"Elders"))))</f>
        <v>Teenager</v>
      </c>
      <c r="J391">
        <v>3</v>
      </c>
      <c r="K391">
        <v>1</v>
      </c>
      <c r="L391">
        <v>349909</v>
      </c>
      <c r="M391" s="1">
        <v>21.074999999999999</v>
      </c>
      <c r="O391" t="s">
        <v>14</v>
      </c>
    </row>
    <row r="392" spans="1:15" x14ac:dyDescent="0.25">
      <c r="A392">
        <v>1282</v>
      </c>
      <c r="B392">
        <v>0</v>
      </c>
      <c r="C392">
        <v>1</v>
      </c>
      <c r="D392" t="s">
        <v>878</v>
      </c>
      <c r="E392" t="s">
        <v>879</v>
      </c>
      <c r="F392" t="str">
        <f t="shared" si="6"/>
        <v xml:space="preserve"> Mr. Vivian Ponsonby Payne</v>
      </c>
      <c r="G392" t="s">
        <v>11</v>
      </c>
      <c r="H392">
        <v>23</v>
      </c>
      <c r="I392" t="str">
        <f>IF(Tita[[#This Row],[Age]]&lt;=19,"Teenager",IF(Tita[[#This Row],[Age]]&lt;=39,"Youth",IF(Tita[[#This Row],[Age]]&lt;=59,"Adult",IF(Tita[[#This Row],[Age]]&gt;=60,"Elders"))))</f>
        <v>Youth</v>
      </c>
      <c r="J392">
        <v>0</v>
      </c>
      <c r="K392">
        <v>0</v>
      </c>
      <c r="L392">
        <v>12749</v>
      </c>
      <c r="M392" s="1">
        <v>93.5</v>
      </c>
      <c r="N392" t="s">
        <v>176</v>
      </c>
      <c r="O392" t="s">
        <v>14</v>
      </c>
    </row>
    <row r="393" spans="1:15" x14ac:dyDescent="0.25">
      <c r="A393">
        <v>1283</v>
      </c>
      <c r="B393">
        <v>1</v>
      </c>
      <c r="C393">
        <v>1</v>
      </c>
      <c r="D393" t="s">
        <v>880</v>
      </c>
      <c r="E393" t="s">
        <v>881</v>
      </c>
      <c r="F393" t="str">
        <f t="shared" si="6"/>
        <v xml:space="preserve"> Mrs. Ernest H (Elizabeth Lindsey James) Lines</v>
      </c>
      <c r="G393" t="s">
        <v>13</v>
      </c>
      <c r="H393">
        <v>51</v>
      </c>
      <c r="I393" t="str">
        <f>IF(Tita[[#This Row],[Age]]&lt;=19,"Teenager",IF(Tita[[#This Row],[Age]]&lt;=39,"Youth",IF(Tita[[#This Row],[Age]]&lt;=59,"Adult",IF(Tita[[#This Row],[Age]]&gt;=60,"Elders"))))</f>
        <v>Adult</v>
      </c>
      <c r="J393">
        <v>0</v>
      </c>
      <c r="K393">
        <v>1</v>
      </c>
      <c r="L393" t="s">
        <v>177</v>
      </c>
      <c r="M393" s="1">
        <v>39.4</v>
      </c>
      <c r="N393" t="s">
        <v>178</v>
      </c>
      <c r="O393" t="s">
        <v>14</v>
      </c>
    </row>
    <row r="394" spans="1:15" x14ac:dyDescent="0.25">
      <c r="A394">
        <v>1284</v>
      </c>
      <c r="B394">
        <v>0</v>
      </c>
      <c r="C394">
        <v>3</v>
      </c>
      <c r="D394" t="s">
        <v>882</v>
      </c>
      <c r="E394" t="s">
        <v>883</v>
      </c>
      <c r="F394" t="str">
        <f t="shared" si="6"/>
        <v xml:space="preserve"> Master. Eugene Joseph Abbott</v>
      </c>
      <c r="G394" t="s">
        <v>11</v>
      </c>
      <c r="H394">
        <v>13</v>
      </c>
      <c r="I394" t="str">
        <f>IF(Tita[[#This Row],[Age]]&lt;=19,"Teenager",IF(Tita[[#This Row],[Age]]&lt;=39,"Youth",IF(Tita[[#This Row],[Age]]&lt;=59,"Adult",IF(Tita[[#This Row],[Age]]&gt;=60,"Elders"))))</f>
        <v>Teenager</v>
      </c>
      <c r="J394">
        <v>0</v>
      </c>
      <c r="K394">
        <v>2</v>
      </c>
      <c r="L394" t="s">
        <v>179</v>
      </c>
      <c r="M394" s="1">
        <v>20.25</v>
      </c>
      <c r="O394" t="s">
        <v>14</v>
      </c>
    </row>
    <row r="395" spans="1:15" x14ac:dyDescent="0.25">
      <c r="A395">
        <v>1285</v>
      </c>
      <c r="B395">
        <v>0</v>
      </c>
      <c r="C395">
        <v>2</v>
      </c>
      <c r="D395" t="s">
        <v>884</v>
      </c>
      <c r="E395" t="s">
        <v>392</v>
      </c>
      <c r="F395" t="str">
        <f t="shared" si="6"/>
        <v xml:space="preserve"> Mr. William Gilbert</v>
      </c>
      <c r="G395" t="s">
        <v>11</v>
      </c>
      <c r="H395">
        <v>47</v>
      </c>
      <c r="I395" t="str">
        <f>IF(Tita[[#This Row],[Age]]&lt;=19,"Teenager",IF(Tita[[#This Row],[Age]]&lt;=39,"Youth",IF(Tita[[#This Row],[Age]]&lt;=59,"Adult",IF(Tita[[#This Row],[Age]]&gt;=60,"Elders"))))</f>
        <v>Adult</v>
      </c>
      <c r="J395">
        <v>0</v>
      </c>
      <c r="K395">
        <v>0</v>
      </c>
      <c r="L395" t="s">
        <v>180</v>
      </c>
      <c r="M395" s="1">
        <v>10.5</v>
      </c>
      <c r="O395" t="s">
        <v>14</v>
      </c>
    </row>
    <row r="396" spans="1:15" x14ac:dyDescent="0.25">
      <c r="A396">
        <v>1286</v>
      </c>
      <c r="B396">
        <v>0</v>
      </c>
      <c r="C396">
        <v>3</v>
      </c>
      <c r="D396" t="s">
        <v>504</v>
      </c>
      <c r="E396" t="s">
        <v>885</v>
      </c>
      <c r="F396" t="str">
        <f t="shared" si="6"/>
        <v xml:space="preserve"> Mr. Anton Kink-Heilmann</v>
      </c>
      <c r="G396" t="s">
        <v>11</v>
      </c>
      <c r="H396">
        <v>29</v>
      </c>
      <c r="I396" t="str">
        <f>IF(Tita[[#This Row],[Age]]&lt;=19,"Teenager",IF(Tita[[#This Row],[Age]]&lt;=39,"Youth",IF(Tita[[#This Row],[Age]]&lt;=59,"Adult",IF(Tita[[#This Row],[Age]]&gt;=60,"Elders"))))</f>
        <v>Youth</v>
      </c>
      <c r="J396">
        <v>3</v>
      </c>
      <c r="K396">
        <v>1</v>
      </c>
      <c r="L396">
        <v>315153</v>
      </c>
      <c r="M396" s="1">
        <v>22.024999999999999</v>
      </c>
      <c r="O396" t="s">
        <v>14</v>
      </c>
    </row>
    <row r="397" spans="1:15" x14ac:dyDescent="0.25">
      <c r="A397">
        <v>1287</v>
      </c>
      <c r="B397">
        <v>1</v>
      </c>
      <c r="C397">
        <v>1</v>
      </c>
      <c r="D397" t="s">
        <v>290</v>
      </c>
      <c r="E397" t="s">
        <v>886</v>
      </c>
      <c r="F397" t="str">
        <f t="shared" si="6"/>
        <v xml:space="preserve"> Mrs. Lucien Philip (Mary Eloise Hughes) Smith</v>
      </c>
      <c r="G397" t="s">
        <v>13</v>
      </c>
      <c r="H397">
        <v>18</v>
      </c>
      <c r="I397" t="str">
        <f>IF(Tita[[#This Row],[Age]]&lt;=19,"Teenager",IF(Tita[[#This Row],[Age]]&lt;=39,"Youth",IF(Tita[[#This Row],[Age]]&lt;=59,"Adult",IF(Tita[[#This Row],[Age]]&gt;=60,"Elders"))))</f>
        <v>Teenager</v>
      </c>
      <c r="J397">
        <v>1</v>
      </c>
      <c r="K397">
        <v>0</v>
      </c>
      <c r="L397">
        <v>13695</v>
      </c>
      <c r="M397" s="1">
        <v>60</v>
      </c>
      <c r="N397" t="s">
        <v>44</v>
      </c>
      <c r="O397" t="s">
        <v>14</v>
      </c>
    </row>
    <row r="398" spans="1:15" x14ac:dyDescent="0.25">
      <c r="A398">
        <v>1288</v>
      </c>
      <c r="B398">
        <v>0</v>
      </c>
      <c r="C398">
        <v>3</v>
      </c>
      <c r="D398" t="s">
        <v>887</v>
      </c>
      <c r="E398" t="s">
        <v>285</v>
      </c>
      <c r="F398" t="str">
        <f t="shared" si="6"/>
        <v xml:space="preserve"> Mr. Patrick Colbert</v>
      </c>
      <c r="G398" t="s">
        <v>11</v>
      </c>
      <c r="H398">
        <v>24</v>
      </c>
      <c r="I398" t="str">
        <f>IF(Tita[[#This Row],[Age]]&lt;=19,"Teenager",IF(Tita[[#This Row],[Age]]&lt;=39,"Youth",IF(Tita[[#This Row],[Age]]&lt;=59,"Adult",IF(Tita[[#This Row],[Age]]&gt;=60,"Elders"))))</f>
        <v>Youth</v>
      </c>
      <c r="J398">
        <v>0</v>
      </c>
      <c r="K398">
        <v>0</v>
      </c>
      <c r="L398">
        <v>371109</v>
      </c>
      <c r="M398" s="1">
        <v>7.25</v>
      </c>
      <c r="O398" t="s">
        <v>12</v>
      </c>
    </row>
    <row r="399" spans="1:15" x14ac:dyDescent="0.25">
      <c r="A399">
        <v>1289</v>
      </c>
      <c r="B399">
        <v>1</v>
      </c>
      <c r="C399">
        <v>1</v>
      </c>
      <c r="D399" t="s">
        <v>888</v>
      </c>
      <c r="E399" t="s">
        <v>889</v>
      </c>
      <c r="F399" t="str">
        <f t="shared" si="6"/>
        <v xml:space="preserve"> Mrs. Maxmillian (Margaretha Emerentia Stehli) Frolicher-Stehli</v>
      </c>
      <c r="G399" t="s">
        <v>13</v>
      </c>
      <c r="H399">
        <v>48</v>
      </c>
      <c r="I399" t="str">
        <f>IF(Tita[[#This Row],[Age]]&lt;=19,"Teenager",IF(Tita[[#This Row],[Age]]&lt;=39,"Youth",IF(Tita[[#This Row],[Age]]&lt;=59,"Adult",IF(Tita[[#This Row],[Age]]&gt;=60,"Elders"))))</f>
        <v>Adult</v>
      </c>
      <c r="J399">
        <v>1</v>
      </c>
      <c r="K399">
        <v>1</v>
      </c>
      <c r="L399">
        <v>13567</v>
      </c>
      <c r="M399" s="1">
        <v>79.2</v>
      </c>
      <c r="N399" t="s">
        <v>181</v>
      </c>
      <c r="O399" t="s">
        <v>15</v>
      </c>
    </row>
    <row r="400" spans="1:15" x14ac:dyDescent="0.25">
      <c r="A400">
        <v>1290</v>
      </c>
      <c r="B400">
        <v>0</v>
      </c>
      <c r="C400">
        <v>3</v>
      </c>
      <c r="D400" t="s">
        <v>890</v>
      </c>
      <c r="E400" t="s">
        <v>891</v>
      </c>
      <c r="F400" t="str">
        <f t="shared" si="6"/>
        <v xml:space="preserve"> Mr. Edvard A Larsson-Rondberg</v>
      </c>
      <c r="G400" t="s">
        <v>11</v>
      </c>
      <c r="H400">
        <v>22</v>
      </c>
      <c r="I400" t="str">
        <f>IF(Tita[[#This Row],[Age]]&lt;=19,"Teenager",IF(Tita[[#This Row],[Age]]&lt;=39,"Youth",IF(Tita[[#This Row],[Age]]&lt;=59,"Adult",IF(Tita[[#This Row],[Age]]&gt;=60,"Elders"))))</f>
        <v>Youth</v>
      </c>
      <c r="J400">
        <v>0</v>
      </c>
      <c r="K400">
        <v>0</v>
      </c>
      <c r="L400">
        <v>347065</v>
      </c>
      <c r="M400" s="1">
        <v>7.7750000000000004</v>
      </c>
      <c r="O400" t="s">
        <v>14</v>
      </c>
    </row>
    <row r="401" spans="1:15" x14ac:dyDescent="0.25">
      <c r="A401">
        <v>1291</v>
      </c>
      <c r="B401">
        <v>0</v>
      </c>
      <c r="C401">
        <v>3</v>
      </c>
      <c r="D401" t="s">
        <v>892</v>
      </c>
      <c r="E401" t="s">
        <v>306</v>
      </c>
      <c r="F401" t="str">
        <f t="shared" si="6"/>
        <v xml:space="preserve"> Mr. Thomas Henry Conlon</v>
      </c>
      <c r="G401" t="s">
        <v>11</v>
      </c>
      <c r="H401">
        <v>31</v>
      </c>
      <c r="I401" t="str">
        <f>IF(Tita[[#This Row],[Age]]&lt;=19,"Teenager",IF(Tita[[#This Row],[Age]]&lt;=39,"Youth",IF(Tita[[#This Row],[Age]]&lt;=59,"Adult",IF(Tita[[#This Row],[Age]]&gt;=60,"Elders"))))</f>
        <v>Youth</v>
      </c>
      <c r="J401">
        <v>0</v>
      </c>
      <c r="K401">
        <v>0</v>
      </c>
      <c r="L401">
        <v>21332</v>
      </c>
      <c r="M401" s="1">
        <v>7.7332999999999998</v>
      </c>
      <c r="O401" t="s">
        <v>12</v>
      </c>
    </row>
    <row r="402" spans="1:15" x14ac:dyDescent="0.25">
      <c r="A402">
        <v>1292</v>
      </c>
      <c r="B402">
        <v>1</v>
      </c>
      <c r="C402">
        <v>1</v>
      </c>
      <c r="D402" t="s">
        <v>893</v>
      </c>
      <c r="E402" t="s">
        <v>894</v>
      </c>
      <c r="F402" t="str">
        <f t="shared" si="6"/>
        <v xml:space="preserve"> Miss. Caroline Bonnell</v>
      </c>
      <c r="G402" t="s">
        <v>13</v>
      </c>
      <c r="H402">
        <v>30</v>
      </c>
      <c r="I402" t="str">
        <f>IF(Tita[[#This Row],[Age]]&lt;=19,"Teenager",IF(Tita[[#This Row],[Age]]&lt;=39,"Youth",IF(Tita[[#This Row],[Age]]&lt;=59,"Adult",IF(Tita[[#This Row],[Age]]&gt;=60,"Elders"))))</f>
        <v>Youth</v>
      </c>
      <c r="J402">
        <v>0</v>
      </c>
      <c r="K402">
        <v>0</v>
      </c>
      <c r="L402">
        <v>36928</v>
      </c>
      <c r="M402" s="1">
        <v>164.86670000000001</v>
      </c>
      <c r="N402" t="s">
        <v>182</v>
      </c>
      <c r="O402" t="s">
        <v>14</v>
      </c>
    </row>
    <row r="403" spans="1:15" x14ac:dyDescent="0.25">
      <c r="A403">
        <v>1293</v>
      </c>
      <c r="B403">
        <v>0</v>
      </c>
      <c r="C403">
        <v>2</v>
      </c>
      <c r="D403" t="s">
        <v>895</v>
      </c>
      <c r="E403" t="s">
        <v>697</v>
      </c>
      <c r="F403" t="str">
        <f t="shared" si="6"/>
        <v xml:space="preserve"> Mr. Harry Gale</v>
      </c>
      <c r="G403" t="s">
        <v>11</v>
      </c>
      <c r="H403">
        <v>38</v>
      </c>
      <c r="I403" t="str">
        <f>IF(Tita[[#This Row],[Age]]&lt;=19,"Teenager",IF(Tita[[#This Row],[Age]]&lt;=39,"Youth",IF(Tita[[#This Row],[Age]]&lt;=59,"Adult",IF(Tita[[#This Row],[Age]]&gt;=60,"Elders"))))</f>
        <v>Youth</v>
      </c>
      <c r="J403">
        <v>1</v>
      </c>
      <c r="K403">
        <v>0</v>
      </c>
      <c r="L403">
        <v>28664</v>
      </c>
      <c r="M403" s="1">
        <v>21</v>
      </c>
      <c r="O403" t="s">
        <v>14</v>
      </c>
    </row>
    <row r="404" spans="1:15" x14ac:dyDescent="0.25">
      <c r="A404">
        <v>1294</v>
      </c>
      <c r="B404">
        <v>1</v>
      </c>
      <c r="C404">
        <v>1</v>
      </c>
      <c r="D404" t="s">
        <v>844</v>
      </c>
      <c r="E404" t="s">
        <v>896</v>
      </c>
      <c r="F404" t="str">
        <f t="shared" si="6"/>
        <v xml:space="preserve"> Miss. Dorothy Winifred Gibson</v>
      </c>
      <c r="G404" t="s">
        <v>13</v>
      </c>
      <c r="H404">
        <v>22</v>
      </c>
      <c r="I404" t="str">
        <f>IF(Tita[[#This Row],[Age]]&lt;=19,"Teenager",IF(Tita[[#This Row],[Age]]&lt;=39,"Youth",IF(Tita[[#This Row],[Age]]&lt;=59,"Adult",IF(Tita[[#This Row],[Age]]&gt;=60,"Elders"))))</f>
        <v>Youth</v>
      </c>
      <c r="J404">
        <v>0</v>
      </c>
      <c r="K404">
        <v>1</v>
      </c>
      <c r="L404">
        <v>112378</v>
      </c>
      <c r="M404" s="1">
        <v>59.4</v>
      </c>
      <c r="O404" t="s">
        <v>15</v>
      </c>
    </row>
    <row r="405" spans="1:15" x14ac:dyDescent="0.25">
      <c r="A405">
        <v>1295</v>
      </c>
      <c r="B405">
        <v>0</v>
      </c>
      <c r="C405">
        <v>1</v>
      </c>
      <c r="D405" t="s">
        <v>897</v>
      </c>
      <c r="E405" t="s">
        <v>898</v>
      </c>
      <c r="F405" t="str">
        <f t="shared" si="6"/>
        <v xml:space="preserve"> Mr. Jose Pedro Carrau</v>
      </c>
      <c r="G405" t="s">
        <v>11</v>
      </c>
      <c r="H405">
        <v>17</v>
      </c>
      <c r="I405" t="str">
        <f>IF(Tita[[#This Row],[Age]]&lt;=19,"Teenager",IF(Tita[[#This Row],[Age]]&lt;=39,"Youth",IF(Tita[[#This Row],[Age]]&lt;=59,"Adult",IF(Tita[[#This Row],[Age]]&gt;=60,"Elders"))))</f>
        <v>Teenager</v>
      </c>
      <c r="J405">
        <v>0</v>
      </c>
      <c r="K405">
        <v>0</v>
      </c>
      <c r="L405">
        <v>113059</v>
      </c>
      <c r="M405" s="1">
        <v>47.1</v>
      </c>
      <c r="O405" t="s">
        <v>14</v>
      </c>
    </row>
    <row r="406" spans="1:15" x14ac:dyDescent="0.25">
      <c r="A406">
        <v>1296</v>
      </c>
      <c r="B406">
        <v>0</v>
      </c>
      <c r="C406">
        <v>1</v>
      </c>
      <c r="D406" t="s">
        <v>899</v>
      </c>
      <c r="E406" t="s">
        <v>900</v>
      </c>
      <c r="F406" t="str">
        <f t="shared" si="6"/>
        <v xml:space="preserve"> Mr. Isaac Gerald Frauenthal</v>
      </c>
      <c r="G406" t="s">
        <v>11</v>
      </c>
      <c r="H406">
        <v>43</v>
      </c>
      <c r="I406" t="str">
        <f>IF(Tita[[#This Row],[Age]]&lt;=19,"Teenager",IF(Tita[[#This Row],[Age]]&lt;=39,"Youth",IF(Tita[[#This Row],[Age]]&lt;=59,"Adult",IF(Tita[[#This Row],[Age]]&gt;=60,"Elders"))))</f>
        <v>Adult</v>
      </c>
      <c r="J406">
        <v>1</v>
      </c>
      <c r="K406">
        <v>0</v>
      </c>
      <c r="L406">
        <v>17765</v>
      </c>
      <c r="M406" s="1">
        <v>27.720800000000001</v>
      </c>
      <c r="N406" t="s">
        <v>183</v>
      </c>
      <c r="O406" t="s">
        <v>15</v>
      </c>
    </row>
    <row r="407" spans="1:15" x14ac:dyDescent="0.25">
      <c r="A407">
        <v>1297</v>
      </c>
      <c r="B407">
        <v>0</v>
      </c>
      <c r="C407">
        <v>2</v>
      </c>
      <c r="D407" t="s">
        <v>901</v>
      </c>
      <c r="E407" t="s">
        <v>902</v>
      </c>
      <c r="F407" t="str">
        <f t="shared" si="6"/>
        <v xml:space="preserve"> Mr. Alfred (Baron von Drachstedt")" Nourney</v>
      </c>
      <c r="G407" t="s">
        <v>11</v>
      </c>
      <c r="H407">
        <v>20</v>
      </c>
      <c r="I407" t="str">
        <f>IF(Tita[[#This Row],[Age]]&lt;=19,"Teenager",IF(Tita[[#This Row],[Age]]&lt;=39,"Youth",IF(Tita[[#This Row],[Age]]&lt;=59,"Adult",IF(Tita[[#This Row],[Age]]&gt;=60,"Elders"))))</f>
        <v>Youth</v>
      </c>
      <c r="J407">
        <v>0</v>
      </c>
      <c r="K407">
        <v>0</v>
      </c>
      <c r="L407" t="s">
        <v>184</v>
      </c>
      <c r="M407" s="1">
        <v>13.862500000000001</v>
      </c>
      <c r="N407" t="s">
        <v>185</v>
      </c>
      <c r="O407" t="s">
        <v>15</v>
      </c>
    </row>
    <row r="408" spans="1:15" x14ac:dyDescent="0.25">
      <c r="A408">
        <v>1298</v>
      </c>
      <c r="B408">
        <v>0</v>
      </c>
      <c r="C408">
        <v>2</v>
      </c>
      <c r="D408" t="s">
        <v>698</v>
      </c>
      <c r="E408" t="s">
        <v>903</v>
      </c>
      <c r="F408" t="str">
        <f t="shared" si="6"/>
        <v xml:space="preserve"> Mr. William Jeffery Ware</v>
      </c>
      <c r="G408" t="s">
        <v>11</v>
      </c>
      <c r="H408">
        <v>23</v>
      </c>
      <c r="I408" t="str">
        <f>IF(Tita[[#This Row],[Age]]&lt;=19,"Teenager",IF(Tita[[#This Row],[Age]]&lt;=39,"Youth",IF(Tita[[#This Row],[Age]]&lt;=59,"Adult",IF(Tita[[#This Row],[Age]]&gt;=60,"Elders"))))</f>
        <v>Youth</v>
      </c>
      <c r="J408">
        <v>1</v>
      </c>
      <c r="K408">
        <v>0</v>
      </c>
      <c r="L408">
        <v>28666</v>
      </c>
      <c r="M408" s="1">
        <v>10.5</v>
      </c>
      <c r="O408" t="s">
        <v>14</v>
      </c>
    </row>
    <row r="409" spans="1:15" x14ac:dyDescent="0.25">
      <c r="A409">
        <v>1299</v>
      </c>
      <c r="B409">
        <v>0</v>
      </c>
      <c r="C409">
        <v>1</v>
      </c>
      <c r="D409" t="s">
        <v>597</v>
      </c>
      <c r="E409" t="s">
        <v>904</v>
      </c>
      <c r="F409" t="str">
        <f t="shared" si="6"/>
        <v xml:space="preserve"> Mr. George Dunton Widener</v>
      </c>
      <c r="G409" t="s">
        <v>11</v>
      </c>
      <c r="H409">
        <v>50</v>
      </c>
      <c r="I409" t="str">
        <f>IF(Tita[[#This Row],[Age]]&lt;=19,"Teenager",IF(Tita[[#This Row],[Age]]&lt;=39,"Youth",IF(Tita[[#This Row],[Age]]&lt;=59,"Adult",IF(Tita[[#This Row],[Age]]&gt;=60,"Elders"))))</f>
        <v>Adult</v>
      </c>
      <c r="J409">
        <v>1</v>
      </c>
      <c r="K409">
        <v>1</v>
      </c>
      <c r="L409">
        <v>113503</v>
      </c>
      <c r="M409" s="1">
        <v>211.5</v>
      </c>
      <c r="N409" t="s">
        <v>114</v>
      </c>
      <c r="O409" t="s">
        <v>15</v>
      </c>
    </row>
    <row r="410" spans="1:15" x14ac:dyDescent="0.25">
      <c r="A410">
        <v>1300</v>
      </c>
      <c r="B410">
        <v>1</v>
      </c>
      <c r="C410">
        <v>3</v>
      </c>
      <c r="D410" t="s">
        <v>905</v>
      </c>
      <c r="E410" t="s">
        <v>906</v>
      </c>
      <c r="F410" t="str">
        <f t="shared" si="6"/>
        <v xml:space="preserve"> Miss. Johanna Hannah"" Riordan</v>
      </c>
      <c r="G410" t="s">
        <v>13</v>
      </c>
      <c r="H410">
        <v>0</v>
      </c>
      <c r="I410" t="str">
        <f>IF(Tita[[#This Row],[Age]]&lt;=19,"Teenager",IF(Tita[[#This Row],[Age]]&lt;=39,"Youth",IF(Tita[[#This Row],[Age]]&lt;=59,"Adult",IF(Tita[[#This Row],[Age]]&gt;=60,"Elders"))))</f>
        <v>Teenager</v>
      </c>
      <c r="J410">
        <v>0</v>
      </c>
      <c r="K410">
        <v>0</v>
      </c>
      <c r="L410">
        <v>334915</v>
      </c>
      <c r="M410" s="1">
        <v>7.7207999999999997</v>
      </c>
      <c r="O410" t="s">
        <v>12</v>
      </c>
    </row>
    <row r="411" spans="1:15" x14ac:dyDescent="0.25">
      <c r="A411">
        <v>1301</v>
      </c>
      <c r="B411">
        <v>1</v>
      </c>
      <c r="C411">
        <v>3</v>
      </c>
      <c r="D411" t="s">
        <v>493</v>
      </c>
      <c r="E411" t="s">
        <v>907</v>
      </c>
      <c r="F411" t="str">
        <f t="shared" si="6"/>
        <v xml:space="preserve"> Miss. Treasteall Peacock</v>
      </c>
      <c r="G411" t="s">
        <v>13</v>
      </c>
      <c r="H411">
        <v>3</v>
      </c>
      <c r="I411" t="str">
        <f>IF(Tita[[#This Row],[Age]]&lt;=19,"Teenager",IF(Tita[[#This Row],[Age]]&lt;=39,"Youth",IF(Tita[[#This Row],[Age]]&lt;=59,"Adult",IF(Tita[[#This Row],[Age]]&gt;=60,"Elders"))))</f>
        <v>Teenager</v>
      </c>
      <c r="J411">
        <v>1</v>
      </c>
      <c r="K411">
        <v>1</v>
      </c>
      <c r="L411" t="s">
        <v>86</v>
      </c>
      <c r="M411" s="1">
        <v>13.775</v>
      </c>
      <c r="O411" t="s">
        <v>14</v>
      </c>
    </row>
    <row r="412" spans="1:15" x14ac:dyDescent="0.25">
      <c r="A412">
        <v>1302</v>
      </c>
      <c r="B412">
        <v>1</v>
      </c>
      <c r="C412">
        <v>3</v>
      </c>
      <c r="D412" t="s">
        <v>908</v>
      </c>
      <c r="E412" t="s">
        <v>909</v>
      </c>
      <c r="F412" t="str">
        <f t="shared" si="6"/>
        <v xml:space="preserve"> Miss. Hannah Naughton</v>
      </c>
      <c r="G412" t="s">
        <v>13</v>
      </c>
      <c r="H412">
        <v>0</v>
      </c>
      <c r="I412" t="str">
        <f>IF(Tita[[#This Row],[Age]]&lt;=19,"Teenager",IF(Tita[[#This Row],[Age]]&lt;=39,"Youth",IF(Tita[[#This Row],[Age]]&lt;=59,"Adult",IF(Tita[[#This Row],[Age]]&gt;=60,"Elders"))))</f>
        <v>Teenager</v>
      </c>
      <c r="J412">
        <v>0</v>
      </c>
      <c r="K412">
        <v>0</v>
      </c>
      <c r="L412">
        <v>365237</v>
      </c>
      <c r="M412" s="1">
        <v>7.75</v>
      </c>
      <c r="O412" t="s">
        <v>12</v>
      </c>
    </row>
    <row r="413" spans="1:15" x14ac:dyDescent="0.25">
      <c r="A413">
        <v>1303</v>
      </c>
      <c r="B413">
        <v>1</v>
      </c>
      <c r="C413">
        <v>1</v>
      </c>
      <c r="D413" t="s">
        <v>910</v>
      </c>
      <c r="E413" t="s">
        <v>911</v>
      </c>
      <c r="F413" t="str">
        <f t="shared" si="6"/>
        <v xml:space="preserve"> Mrs. William Edward (Lillian E Thorpe) Minahan</v>
      </c>
      <c r="G413" t="s">
        <v>13</v>
      </c>
      <c r="H413">
        <v>37</v>
      </c>
      <c r="I413" t="str">
        <f>IF(Tita[[#This Row],[Age]]&lt;=19,"Teenager",IF(Tita[[#This Row],[Age]]&lt;=39,"Youth",IF(Tita[[#This Row],[Age]]&lt;=59,"Adult",IF(Tita[[#This Row],[Age]]&gt;=60,"Elders"))))</f>
        <v>Youth</v>
      </c>
      <c r="J413">
        <v>1</v>
      </c>
      <c r="K413">
        <v>0</v>
      </c>
      <c r="L413">
        <v>19928</v>
      </c>
      <c r="M413" s="1">
        <v>90</v>
      </c>
      <c r="N413" t="s">
        <v>35</v>
      </c>
      <c r="O413" t="s">
        <v>12</v>
      </c>
    </row>
    <row r="414" spans="1:15" x14ac:dyDescent="0.25">
      <c r="A414">
        <v>1304</v>
      </c>
      <c r="B414">
        <v>1</v>
      </c>
      <c r="C414">
        <v>3</v>
      </c>
      <c r="D414" t="s">
        <v>912</v>
      </c>
      <c r="E414" t="s">
        <v>913</v>
      </c>
      <c r="F414" t="str">
        <f t="shared" si="6"/>
        <v xml:space="preserve"> Miss. Jenny Lovisa Henriksson</v>
      </c>
      <c r="G414" t="s">
        <v>13</v>
      </c>
      <c r="H414">
        <v>28</v>
      </c>
      <c r="I414" t="str">
        <f>IF(Tita[[#This Row],[Age]]&lt;=19,"Teenager",IF(Tita[[#This Row],[Age]]&lt;=39,"Youth",IF(Tita[[#This Row],[Age]]&lt;=59,"Adult",IF(Tita[[#This Row],[Age]]&gt;=60,"Elders"))))</f>
        <v>Youth</v>
      </c>
      <c r="J414">
        <v>0</v>
      </c>
      <c r="K414">
        <v>0</v>
      </c>
      <c r="L414">
        <v>347086</v>
      </c>
      <c r="M414" s="1">
        <v>7.7750000000000004</v>
      </c>
      <c r="O414" t="s">
        <v>14</v>
      </c>
    </row>
    <row r="415" spans="1:15" x14ac:dyDescent="0.25">
      <c r="A415">
        <v>1305</v>
      </c>
      <c r="B415">
        <v>0</v>
      </c>
      <c r="C415">
        <v>3</v>
      </c>
      <c r="D415" t="s">
        <v>914</v>
      </c>
      <c r="E415" t="s">
        <v>915</v>
      </c>
      <c r="F415" t="str">
        <f t="shared" si="6"/>
        <v xml:space="preserve"> Mr. Woolf Spector</v>
      </c>
      <c r="G415" t="s">
        <v>11</v>
      </c>
      <c r="H415">
        <v>0</v>
      </c>
      <c r="I415" t="str">
        <f>IF(Tita[[#This Row],[Age]]&lt;=19,"Teenager",IF(Tita[[#This Row],[Age]]&lt;=39,"Youth",IF(Tita[[#This Row],[Age]]&lt;=59,"Adult",IF(Tita[[#This Row],[Age]]&gt;=60,"Elders"))))</f>
        <v>Teenager</v>
      </c>
      <c r="J415">
        <v>0</v>
      </c>
      <c r="K415">
        <v>0</v>
      </c>
      <c r="L415" t="s">
        <v>186</v>
      </c>
      <c r="M415" s="1">
        <v>8.0500000000000007</v>
      </c>
      <c r="O415" t="s">
        <v>14</v>
      </c>
    </row>
    <row r="416" spans="1:15" x14ac:dyDescent="0.25">
      <c r="A416">
        <v>1306</v>
      </c>
      <c r="B416">
        <v>1</v>
      </c>
      <c r="C416">
        <v>1</v>
      </c>
      <c r="D416" t="s">
        <v>916</v>
      </c>
      <c r="E416" t="s">
        <v>917</v>
      </c>
      <c r="F416" t="str">
        <f t="shared" si="6"/>
        <v xml:space="preserve"> Dona. Fermina Oliva y Ocana</v>
      </c>
      <c r="G416" t="s">
        <v>13</v>
      </c>
      <c r="H416">
        <v>39</v>
      </c>
      <c r="I416" t="str">
        <f>IF(Tita[[#This Row],[Age]]&lt;=19,"Teenager",IF(Tita[[#This Row],[Age]]&lt;=39,"Youth",IF(Tita[[#This Row],[Age]]&lt;=59,"Adult",IF(Tita[[#This Row],[Age]]&gt;=60,"Elders"))))</f>
        <v>Youth</v>
      </c>
      <c r="J416">
        <v>0</v>
      </c>
      <c r="K416">
        <v>0</v>
      </c>
      <c r="L416" t="s">
        <v>187</v>
      </c>
      <c r="M416" s="1">
        <v>108.9</v>
      </c>
      <c r="N416" t="s">
        <v>188</v>
      </c>
      <c r="O416" t="s">
        <v>15</v>
      </c>
    </row>
    <row r="417" spans="1:15" x14ac:dyDescent="0.25">
      <c r="A417">
        <v>1307</v>
      </c>
      <c r="B417">
        <v>0</v>
      </c>
      <c r="C417">
        <v>3</v>
      </c>
      <c r="D417" t="s">
        <v>918</v>
      </c>
      <c r="E417" t="s">
        <v>919</v>
      </c>
      <c r="F417" t="str">
        <f t="shared" si="6"/>
        <v xml:space="preserve"> Mr. Simon Sivertsen Saether</v>
      </c>
      <c r="G417" t="s">
        <v>11</v>
      </c>
      <c r="H417">
        <v>38</v>
      </c>
      <c r="I417" t="str">
        <f>IF(Tita[[#This Row],[Age]]&lt;=19,"Teenager",IF(Tita[[#This Row],[Age]]&lt;=39,"Youth",IF(Tita[[#This Row],[Age]]&lt;=59,"Adult",IF(Tita[[#This Row],[Age]]&gt;=60,"Elders"))))</f>
        <v>Youth</v>
      </c>
      <c r="J417">
        <v>0</v>
      </c>
      <c r="K417">
        <v>0</v>
      </c>
      <c r="L417" t="s">
        <v>189</v>
      </c>
      <c r="M417" s="1">
        <v>7.25</v>
      </c>
      <c r="O417" t="s">
        <v>14</v>
      </c>
    </row>
    <row r="418" spans="1:15" x14ac:dyDescent="0.25">
      <c r="A418">
        <v>1308</v>
      </c>
      <c r="B418">
        <v>0</v>
      </c>
      <c r="C418">
        <v>3</v>
      </c>
      <c r="D418" t="s">
        <v>698</v>
      </c>
      <c r="E418" t="s">
        <v>920</v>
      </c>
      <c r="F418" t="str">
        <f t="shared" si="6"/>
        <v xml:space="preserve"> Mr. Frederick Ware</v>
      </c>
      <c r="G418" t="s">
        <v>11</v>
      </c>
      <c r="H418">
        <v>0</v>
      </c>
      <c r="I418" t="str">
        <f>IF(Tita[[#This Row],[Age]]&lt;=19,"Teenager",IF(Tita[[#This Row],[Age]]&lt;=39,"Youth",IF(Tita[[#This Row],[Age]]&lt;=59,"Adult",IF(Tita[[#This Row],[Age]]&gt;=60,"Elders"))))</f>
        <v>Teenager</v>
      </c>
      <c r="J418">
        <v>0</v>
      </c>
      <c r="K418">
        <v>0</v>
      </c>
      <c r="L418">
        <v>359309</v>
      </c>
      <c r="M418" s="1">
        <v>8.0500000000000007</v>
      </c>
      <c r="O418" t="s">
        <v>14</v>
      </c>
    </row>
    <row r="419" spans="1:15" x14ac:dyDescent="0.25">
      <c r="A419">
        <v>1309</v>
      </c>
      <c r="B419">
        <v>0</v>
      </c>
      <c r="C419">
        <v>3</v>
      </c>
      <c r="D419" t="s">
        <v>921</v>
      </c>
      <c r="E419" t="s">
        <v>922</v>
      </c>
      <c r="F419" t="str">
        <f t="shared" si="6"/>
        <v xml:space="preserve"> Master. Michael J Peter</v>
      </c>
      <c r="G419" t="s">
        <v>11</v>
      </c>
      <c r="H419">
        <v>0</v>
      </c>
      <c r="I419" t="str">
        <f>IF(Tita[[#This Row],[Age]]&lt;=19,"Teenager",IF(Tita[[#This Row],[Age]]&lt;=39,"Youth",IF(Tita[[#This Row],[Age]]&lt;=59,"Adult",IF(Tita[[#This Row],[Age]]&gt;=60,"Elders"))))</f>
        <v>Teenager</v>
      </c>
      <c r="J419">
        <v>1</v>
      </c>
      <c r="K419">
        <v>1</v>
      </c>
      <c r="L419">
        <v>2668</v>
      </c>
      <c r="M419" s="1">
        <v>22.3583</v>
      </c>
      <c r="O419"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B4" sqref="B4"/>
    </sheetView>
  </sheetViews>
  <sheetFormatPr defaultRowHeight="15" x14ac:dyDescent="0.25"/>
  <cols>
    <col min="1" max="1" width="13.140625" bestFit="1" customWidth="1"/>
    <col min="2" max="2" width="15.42578125" bestFit="1" customWidth="1"/>
    <col min="3" max="3" width="6.42578125" bestFit="1" customWidth="1"/>
    <col min="4" max="4" width="9.28515625" bestFit="1" customWidth="1"/>
    <col min="5" max="5" width="6.28515625" bestFit="1" customWidth="1"/>
    <col min="6" max="6" width="6.140625" bestFit="1" customWidth="1"/>
    <col min="7" max="7" width="11.28515625" bestFit="1" customWidth="1"/>
  </cols>
  <sheetData>
    <row r="3" spans="1:2" x14ac:dyDescent="0.25">
      <c r="A3" s="2" t="s">
        <v>928</v>
      </c>
      <c r="B3" t="s">
        <v>933</v>
      </c>
    </row>
    <row r="4" spans="1:2" x14ac:dyDescent="0.25">
      <c r="A4" s="3" t="s">
        <v>932</v>
      </c>
      <c r="B4" s="4">
        <v>69</v>
      </c>
    </row>
    <row r="5" spans="1:2" x14ac:dyDescent="0.25">
      <c r="A5" s="3" t="s">
        <v>931</v>
      </c>
      <c r="B5" s="4">
        <v>52</v>
      </c>
    </row>
    <row r="6" spans="1:2" x14ac:dyDescent="0.25">
      <c r="A6" s="3" t="s">
        <v>929</v>
      </c>
      <c r="B6" s="4">
        <v>23</v>
      </c>
    </row>
    <row r="7" spans="1:2" x14ac:dyDescent="0.25">
      <c r="A7" s="3" t="s">
        <v>930</v>
      </c>
      <c r="B7" s="4">
        <v>8</v>
      </c>
    </row>
    <row r="8" spans="1:2" x14ac:dyDescent="0.25">
      <c r="A8" s="3" t="s">
        <v>927</v>
      </c>
      <c r="B8" s="4">
        <v>152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6"/>
  <sheetViews>
    <sheetView workbookViewId="0">
      <selection activeCell="C4" sqref="C4"/>
    </sheetView>
  </sheetViews>
  <sheetFormatPr defaultRowHeight="15" x14ac:dyDescent="0.25"/>
  <cols>
    <col min="1" max="1" width="13.140625" bestFit="1" customWidth="1"/>
    <col min="2" max="2" width="15.42578125" bestFit="1" customWidth="1"/>
    <col min="3" max="3" width="6.42578125" bestFit="1" customWidth="1"/>
    <col min="4" max="4" width="9.28515625" bestFit="1" customWidth="1"/>
    <col min="5" max="5" width="6.28515625" bestFit="1" customWidth="1"/>
    <col min="6" max="6" width="6.140625" bestFit="1" customWidth="1"/>
    <col min="7" max="7" width="11.28515625" bestFit="1" customWidth="1"/>
  </cols>
  <sheetData>
    <row r="3" spans="1:3" x14ac:dyDescent="0.25">
      <c r="A3" s="2" t="s">
        <v>928</v>
      </c>
      <c r="B3" t="s">
        <v>933</v>
      </c>
    </row>
    <row r="4" spans="1:3" x14ac:dyDescent="0.25">
      <c r="A4" s="3" t="s">
        <v>13</v>
      </c>
      <c r="B4" s="4">
        <v>152</v>
      </c>
      <c r="C4">
        <f>GETPIVOTDATA("Survived",$A$3,"Sex","female")</f>
        <v>152</v>
      </c>
    </row>
    <row r="5" spans="1:3" x14ac:dyDescent="0.25">
      <c r="A5" s="3" t="s">
        <v>11</v>
      </c>
      <c r="B5" s="4">
        <v>0</v>
      </c>
    </row>
    <row r="6" spans="1:3" x14ac:dyDescent="0.25">
      <c r="A6" s="3" t="s">
        <v>927</v>
      </c>
      <c r="B6" s="4">
        <v>152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B4" sqref="B4"/>
    </sheetView>
  </sheetViews>
  <sheetFormatPr defaultRowHeight="15" x14ac:dyDescent="0.25"/>
  <cols>
    <col min="1" max="1" width="13.42578125" bestFit="1" customWidth="1"/>
    <col min="2" max="2" width="15.42578125" bestFit="1" customWidth="1"/>
    <col min="3" max="3" width="4" bestFit="1" customWidth="1"/>
    <col min="4" max="4" width="11.28515625" bestFit="1" customWidth="1"/>
    <col min="5" max="5" width="6.28515625" bestFit="1" customWidth="1"/>
    <col min="6" max="6" width="6.140625" bestFit="1" customWidth="1"/>
    <col min="7" max="7" width="11.28515625" bestFit="1" customWidth="1"/>
  </cols>
  <sheetData>
    <row r="3" spans="1:2" x14ac:dyDescent="0.25">
      <c r="A3" s="2" t="s">
        <v>937</v>
      </c>
      <c r="B3" t="s">
        <v>933</v>
      </c>
    </row>
    <row r="4" spans="1:2" x14ac:dyDescent="0.25">
      <c r="A4" s="3" t="s">
        <v>936</v>
      </c>
      <c r="B4" s="4">
        <v>72</v>
      </c>
    </row>
    <row r="5" spans="1:2" x14ac:dyDescent="0.25">
      <c r="A5" s="3" t="s">
        <v>935</v>
      </c>
      <c r="B5" s="4">
        <v>50</v>
      </c>
    </row>
    <row r="6" spans="1:2" x14ac:dyDescent="0.25">
      <c r="A6" s="3" t="s">
        <v>934</v>
      </c>
      <c r="B6" s="4">
        <v>30</v>
      </c>
    </row>
    <row r="7" spans="1:2" x14ac:dyDescent="0.25">
      <c r="A7" s="3" t="s">
        <v>927</v>
      </c>
      <c r="B7" s="4">
        <v>152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CAF0E-F171-48D8-BF5C-931011E29535}">
  <dimension ref="A3:B7"/>
  <sheetViews>
    <sheetView workbookViewId="0">
      <selection activeCell="B3" sqref="B3"/>
    </sheetView>
  </sheetViews>
  <sheetFormatPr defaultRowHeight="15" x14ac:dyDescent="0.25"/>
  <cols>
    <col min="1" max="1" width="13.140625" bestFit="1" customWidth="1"/>
    <col min="2" max="2" width="15.42578125" bestFit="1" customWidth="1"/>
    <col min="3" max="4" width="3" bestFit="1" customWidth="1"/>
    <col min="5" max="5" width="11.28515625" bestFit="1" customWidth="1"/>
  </cols>
  <sheetData>
    <row r="3" spans="1:2" x14ac:dyDescent="0.25">
      <c r="A3" s="2" t="s">
        <v>928</v>
      </c>
      <c r="B3" t="s">
        <v>933</v>
      </c>
    </row>
    <row r="4" spans="1:2" x14ac:dyDescent="0.25">
      <c r="A4" s="3" t="s">
        <v>940</v>
      </c>
      <c r="B4" s="4">
        <v>88</v>
      </c>
    </row>
    <row r="5" spans="1:2" x14ac:dyDescent="0.25">
      <c r="A5" s="3" t="s">
        <v>941</v>
      </c>
      <c r="B5" s="4">
        <v>40</v>
      </c>
    </row>
    <row r="6" spans="1:2" x14ac:dyDescent="0.25">
      <c r="A6" s="3" t="s">
        <v>939</v>
      </c>
      <c r="B6" s="4">
        <v>24</v>
      </c>
    </row>
    <row r="7" spans="1:2" x14ac:dyDescent="0.25">
      <c r="A7" s="3" t="s">
        <v>927</v>
      </c>
      <c r="B7" s="4">
        <v>152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E7C0E-07F1-43BF-9B69-4DF05E1C8386}">
  <dimension ref="A3:D9"/>
  <sheetViews>
    <sheetView workbookViewId="0">
      <selection activeCell="B6" sqref="B6"/>
    </sheetView>
  </sheetViews>
  <sheetFormatPr defaultRowHeight="15" x14ac:dyDescent="0.25"/>
  <cols>
    <col min="1" max="1" width="15.42578125" bestFit="1" customWidth="1"/>
    <col min="2" max="2" width="16.28515625" bestFit="1" customWidth="1"/>
    <col min="3" max="3" width="5.42578125" bestFit="1" customWidth="1"/>
    <col min="4" max="4" width="11.28515625" bestFit="1" customWidth="1"/>
    <col min="5" max="5" width="8.28515625" bestFit="1" customWidth="1"/>
    <col min="6" max="6" width="5.42578125" bestFit="1" customWidth="1"/>
    <col min="7" max="7" width="11.28515625" bestFit="1" customWidth="1"/>
    <col min="8" max="8" width="11.140625" bestFit="1" customWidth="1"/>
    <col min="9" max="9" width="5.42578125" bestFit="1" customWidth="1"/>
    <col min="10" max="10" width="14.28515625" bestFit="1" customWidth="1"/>
    <col min="11" max="11" width="8.140625" bestFit="1" customWidth="1"/>
    <col min="12" max="12" width="5.42578125" bestFit="1" customWidth="1"/>
    <col min="13" max="13" width="11.140625" bestFit="1" customWidth="1"/>
    <col min="14" max="14" width="11.28515625" bestFit="1" customWidth="1"/>
  </cols>
  <sheetData>
    <row r="3" spans="1:4" x14ac:dyDescent="0.25">
      <c r="A3" s="2" t="s">
        <v>933</v>
      </c>
      <c r="B3" s="2" t="s">
        <v>938</v>
      </c>
    </row>
    <row r="4" spans="1:4" x14ac:dyDescent="0.25">
      <c r="A4" s="2" t="s">
        <v>928</v>
      </c>
      <c r="B4" t="s">
        <v>13</v>
      </c>
      <c r="C4" t="s">
        <v>11</v>
      </c>
      <c r="D4" t="s">
        <v>927</v>
      </c>
    </row>
    <row r="5" spans="1:4" x14ac:dyDescent="0.25">
      <c r="A5" s="3" t="s">
        <v>929</v>
      </c>
      <c r="B5" s="4">
        <v>23</v>
      </c>
      <c r="C5" s="4">
        <v>0</v>
      </c>
      <c r="D5" s="4">
        <v>23</v>
      </c>
    </row>
    <row r="6" spans="1:4" x14ac:dyDescent="0.25">
      <c r="A6" s="3" t="s">
        <v>930</v>
      </c>
      <c r="B6" s="4">
        <v>8</v>
      </c>
      <c r="C6" s="4">
        <v>0</v>
      </c>
      <c r="D6" s="4">
        <v>8</v>
      </c>
    </row>
    <row r="7" spans="1:4" x14ac:dyDescent="0.25">
      <c r="A7" s="3" t="s">
        <v>931</v>
      </c>
      <c r="B7" s="4">
        <v>52</v>
      </c>
      <c r="C7" s="4">
        <v>0</v>
      </c>
      <c r="D7" s="4">
        <v>52</v>
      </c>
    </row>
    <row r="8" spans="1:4" x14ac:dyDescent="0.25">
      <c r="A8" s="3" t="s">
        <v>932</v>
      </c>
      <c r="B8" s="4">
        <v>69</v>
      </c>
      <c r="C8" s="4">
        <v>0</v>
      </c>
      <c r="D8" s="4">
        <v>69</v>
      </c>
    </row>
    <row r="9" spans="1:4" x14ac:dyDescent="0.25">
      <c r="A9" s="3" t="s">
        <v>927</v>
      </c>
      <c r="B9" s="4">
        <v>152</v>
      </c>
      <c r="C9" s="4">
        <v>0</v>
      </c>
      <c r="D9" s="4">
        <v>152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1E9C-DA61-4134-949B-255A3E3A7556}">
  <dimension ref="A3:C7"/>
  <sheetViews>
    <sheetView workbookViewId="0">
      <selection activeCell="C8" sqref="C8"/>
    </sheetView>
  </sheetViews>
  <sheetFormatPr defaultRowHeight="15" x14ac:dyDescent="0.25"/>
  <cols>
    <col min="1" max="1" width="13.140625" bestFit="1" customWidth="1"/>
    <col min="2" max="2" width="20" bestFit="1" customWidth="1"/>
  </cols>
  <sheetData>
    <row r="3" spans="1:3" x14ac:dyDescent="0.25">
      <c r="A3" s="2" t="s">
        <v>928</v>
      </c>
      <c r="B3" t="s">
        <v>942</v>
      </c>
    </row>
    <row r="4" spans="1:3" x14ac:dyDescent="0.25">
      <c r="A4" s="3">
        <v>0</v>
      </c>
      <c r="B4" s="4">
        <v>266</v>
      </c>
    </row>
    <row r="5" spans="1:3" x14ac:dyDescent="0.25">
      <c r="A5" s="3">
        <v>1</v>
      </c>
      <c r="B5" s="4">
        <v>152</v>
      </c>
      <c r="C5">
        <f>GETPIVOTDATA("PassengerId",$A$3,"Survived",1)</f>
        <v>152</v>
      </c>
    </row>
    <row r="6" spans="1:3" x14ac:dyDescent="0.25">
      <c r="A6" s="3" t="s">
        <v>927</v>
      </c>
      <c r="B6" s="4">
        <v>418</v>
      </c>
      <c r="C6">
        <f>GETPIVOTDATA("PassengerId",$A$3)</f>
        <v>418</v>
      </c>
    </row>
    <row r="7" spans="1:3" x14ac:dyDescent="0.25">
      <c r="C7">
        <f>GETPIVOTDATA("PassengerId",$A$3,"Survived",0)</f>
        <v>266</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0288-64F7-431E-9480-46AE1814E185}">
  <dimension ref="A1"/>
  <sheetViews>
    <sheetView showGridLines="0" showRowColHeaders="0" tabSelected="1" zoomScale="80" zoomScaleNormal="80" workbookViewId="0">
      <selection activeCell="A5" sqref="A5"/>
    </sheetView>
  </sheetViews>
  <sheetFormatPr defaultRowHeight="15" x14ac:dyDescent="0.2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Titanic</vt:lpstr>
      <vt:lpstr>Titanic Cleaned</vt:lpstr>
      <vt:lpstr>Survived By Age Group</vt:lpstr>
      <vt:lpstr>Survived By Gender</vt:lpstr>
      <vt:lpstr>Survived By Class</vt:lpstr>
      <vt:lpstr>By Departure Port</vt:lpstr>
      <vt:lpstr>Ratio of Survived Gender</vt:lpstr>
      <vt:lpstr>Box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cp:lastPrinted>2023-05-06T12:13:03Z</cp:lastPrinted>
  <dcterms:created xsi:type="dcterms:W3CDTF">2023-05-04T16:59:31Z</dcterms:created>
  <dcterms:modified xsi:type="dcterms:W3CDTF">2023-05-06T12:13:25Z</dcterms:modified>
</cp:coreProperties>
</file>