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683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" i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N27" l="1"/>
  <c r="N29" s="1"/>
  <c r="L27"/>
  <c r="J27"/>
</calcChain>
</file>

<file path=xl/sharedStrings.xml><?xml version="1.0" encoding="utf-8"?>
<sst xmlns="http://schemas.openxmlformats.org/spreadsheetml/2006/main" count="90" uniqueCount="48">
  <si>
    <t>발전소명</t>
  </si>
  <si>
    <t>년월</t>
  </si>
  <si>
    <t>호기</t>
  </si>
  <si>
    <t>용량(MW)</t>
  </si>
  <si>
    <t>발전량(MWh)</t>
  </si>
  <si>
    <t>열효율(%)</t>
  </si>
  <si>
    <t>이용율(%)</t>
  </si>
  <si>
    <t>발전원</t>
  </si>
  <si>
    <t>경상대태양광</t>
  </si>
  <si>
    <t>소계</t>
  </si>
  <si>
    <t>태양력</t>
  </si>
  <si>
    <t>안산연료전지</t>
  </si>
  <si>
    <t>기타</t>
  </si>
  <si>
    <t>분당</t>
  </si>
  <si>
    <t>복합</t>
  </si>
  <si>
    <t>영흥</t>
  </si>
  <si>
    <t>석탄</t>
  </si>
  <si>
    <t>영흥풍력</t>
  </si>
  <si>
    <t>풍력</t>
  </si>
  <si>
    <t>예천태양광</t>
  </si>
  <si>
    <t>구미태양광</t>
  </si>
  <si>
    <t>삼천포</t>
  </si>
  <si>
    <t>영흥태양광</t>
  </si>
  <si>
    <t>여수</t>
  </si>
  <si>
    <t>삼천포태양광#5</t>
  </si>
  <si>
    <t>삼천포해양소수력</t>
  </si>
  <si>
    <t>소수력</t>
  </si>
  <si>
    <t>분당연료전지</t>
  </si>
  <si>
    <t>탕정태양광</t>
  </si>
  <si>
    <t>여수태양광</t>
  </si>
  <si>
    <t>삼천포풍력</t>
  </si>
  <si>
    <t>영동태양광</t>
  </si>
  <si>
    <t>본사사옥태양광</t>
  </si>
  <si>
    <t>삼천포태양광</t>
  </si>
  <si>
    <t>영흥태양광 #3</t>
  </si>
  <si>
    <t>영흥해양소수력</t>
  </si>
  <si>
    <t>영동</t>
  </si>
  <si>
    <t>바이오매스</t>
  </si>
  <si>
    <t>탑선태양광</t>
  </si>
  <si>
    <t>광양항세방태양광</t>
  </si>
  <si>
    <t>두산태양광</t>
  </si>
  <si>
    <t>Solar output</t>
  </si>
  <si>
    <t>Solat output total</t>
  </si>
  <si>
    <t>Wind output total</t>
  </si>
  <si>
    <t>Wind output</t>
  </si>
  <si>
    <t>Coal output</t>
  </si>
  <si>
    <t>Coal output total</t>
  </si>
  <si>
    <t>Coal / renewables</t>
  </si>
</sst>
</file>

<file path=xl/styles.xml><?xml version="1.0" encoding="utf-8"?>
<styleSheet xmlns="http://schemas.openxmlformats.org/spreadsheetml/2006/main">
  <numFmts count="1">
    <numFmt numFmtId="172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 applyAlignment="1">
      <alignment wrapText="1"/>
    </xf>
    <xf numFmtId="17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E33" sqref="E33"/>
    </sheetView>
  </sheetViews>
  <sheetFormatPr defaultRowHeight="15"/>
  <cols>
    <col min="1" max="1" width="36.85546875" customWidth="1"/>
    <col min="4" max="4" width="14.7109375" customWidth="1"/>
    <col min="5" max="5" width="16.7109375" customWidth="1"/>
    <col min="7" max="7" width="16" customWidth="1"/>
    <col min="8" max="8" width="23.28515625" customWidth="1"/>
    <col min="10" max="10" width="14.28515625" customWidth="1"/>
    <col min="11" max="11" width="16.5703125" bestFit="1" customWidth="1"/>
    <col min="12" max="12" width="12.28515625" bestFit="1" customWidth="1"/>
    <col min="13" max="13" width="17" bestFit="1" customWidth="1"/>
    <col min="14" max="14" width="12.85546875" customWidth="1"/>
    <col min="15" max="15" width="17.140625" customWidth="1"/>
  </cols>
  <sheetData>
    <row r="1" spans="1:14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41</v>
      </c>
      <c r="K1" s="1"/>
      <c r="L1" s="1" t="s">
        <v>44</v>
      </c>
      <c r="M1" s="1"/>
      <c r="N1" s="1" t="s">
        <v>45</v>
      </c>
    </row>
    <row r="2" spans="1:14" ht="16.5" customHeight="1">
      <c r="A2" s="2" t="s">
        <v>8</v>
      </c>
      <c r="B2" s="2">
        <v>202005</v>
      </c>
      <c r="C2" s="2" t="s">
        <v>9</v>
      </c>
      <c r="D2" s="2">
        <v>0.91</v>
      </c>
      <c r="E2" s="2">
        <v>114.81</v>
      </c>
      <c r="F2" s="2">
        <v>0</v>
      </c>
      <c r="G2" s="2">
        <v>16.96</v>
      </c>
      <c r="H2" s="5" t="s">
        <v>10</v>
      </c>
      <c r="J2">
        <f>IF(H2="태양력",E2,0)</f>
        <v>114.81</v>
      </c>
      <c r="L2">
        <f>IF(H2="풍력",E2,0)</f>
        <v>0</v>
      </c>
      <c r="N2">
        <f>IF(H2="석탄",E2,0)</f>
        <v>0</v>
      </c>
    </row>
    <row r="3" spans="1:14" ht="16.5" customHeight="1">
      <c r="A3" s="2" t="s">
        <v>11</v>
      </c>
      <c r="B3" s="2">
        <v>202005</v>
      </c>
      <c r="C3" s="2" t="s">
        <v>9</v>
      </c>
      <c r="D3" s="2">
        <v>2.64</v>
      </c>
      <c r="E3" s="3">
        <v>1138.67</v>
      </c>
      <c r="F3" s="2">
        <v>31.59</v>
      </c>
      <c r="G3" s="2">
        <v>57.97</v>
      </c>
      <c r="H3" s="2" t="s">
        <v>12</v>
      </c>
      <c r="J3">
        <f t="shared" ref="J3:J26" si="0">IF(H3="태양력",E3,0)</f>
        <v>0</v>
      </c>
      <c r="L3">
        <f t="shared" ref="L3:L26" si="1">IF(H3="풍력",E3,0)</f>
        <v>0</v>
      </c>
      <c r="N3">
        <f t="shared" ref="N3:N26" si="2">IF(H3="석탄",E3,0)</f>
        <v>0</v>
      </c>
    </row>
    <row r="4" spans="1:14" ht="16.5" customHeight="1">
      <c r="A4" s="2" t="s">
        <v>13</v>
      </c>
      <c r="B4" s="2">
        <v>202005</v>
      </c>
      <c r="C4" s="2" t="s">
        <v>9</v>
      </c>
      <c r="D4" s="2">
        <v>922.08</v>
      </c>
      <c r="E4" s="4">
        <v>132497</v>
      </c>
      <c r="F4" s="2">
        <v>42.95</v>
      </c>
      <c r="G4" s="2">
        <v>19.309999999999999</v>
      </c>
      <c r="H4" s="2" t="s">
        <v>14</v>
      </c>
      <c r="J4">
        <f t="shared" si="0"/>
        <v>0</v>
      </c>
      <c r="L4">
        <f t="shared" si="1"/>
        <v>0</v>
      </c>
      <c r="N4">
        <f t="shared" si="2"/>
        <v>0</v>
      </c>
    </row>
    <row r="5" spans="1:14" ht="16.5" customHeight="1">
      <c r="A5" s="2" t="s">
        <v>15</v>
      </c>
      <c r="B5" s="2">
        <v>202005</v>
      </c>
      <c r="C5" s="2" t="s">
        <v>9</v>
      </c>
      <c r="D5" s="4">
        <v>5080</v>
      </c>
      <c r="E5" s="3">
        <v>2577128.5499999998</v>
      </c>
      <c r="F5" s="2">
        <v>39.520000000000003</v>
      </c>
      <c r="G5" s="2">
        <v>68.19</v>
      </c>
      <c r="H5" s="6" t="s">
        <v>16</v>
      </c>
      <c r="J5">
        <f t="shared" si="0"/>
        <v>0</v>
      </c>
      <c r="L5">
        <f t="shared" si="1"/>
        <v>0</v>
      </c>
      <c r="N5">
        <f t="shared" si="2"/>
        <v>2577128.5499999998</v>
      </c>
    </row>
    <row r="6" spans="1:14" ht="16.5" customHeight="1">
      <c r="A6" s="2" t="s">
        <v>17</v>
      </c>
      <c r="B6" s="2">
        <v>202005</v>
      </c>
      <c r="C6" s="2" t="s">
        <v>9</v>
      </c>
      <c r="D6" s="2">
        <v>46</v>
      </c>
      <c r="E6" s="3">
        <v>3018.85</v>
      </c>
      <c r="F6" s="2">
        <v>0</v>
      </c>
      <c r="G6" s="2">
        <v>8.82</v>
      </c>
      <c r="H6" s="7" t="s">
        <v>18</v>
      </c>
      <c r="J6">
        <f t="shared" si="0"/>
        <v>0</v>
      </c>
      <c r="L6">
        <f t="shared" si="1"/>
        <v>3018.85</v>
      </c>
      <c r="N6">
        <f t="shared" si="2"/>
        <v>0</v>
      </c>
    </row>
    <row r="7" spans="1:14" ht="16.5" customHeight="1">
      <c r="A7" s="2" t="s">
        <v>19</v>
      </c>
      <c r="B7" s="2">
        <v>202005</v>
      </c>
      <c r="C7" s="2" t="s">
        <v>9</v>
      </c>
      <c r="D7" s="2">
        <v>2</v>
      </c>
      <c r="E7" s="2">
        <v>262.68</v>
      </c>
      <c r="F7" s="2">
        <v>0</v>
      </c>
      <c r="G7" s="2">
        <v>17.649999999999999</v>
      </c>
      <c r="H7" s="5" t="s">
        <v>10</v>
      </c>
      <c r="J7">
        <f t="shared" si="0"/>
        <v>262.68</v>
      </c>
      <c r="L7">
        <f t="shared" si="1"/>
        <v>0</v>
      </c>
      <c r="N7">
        <f t="shared" si="2"/>
        <v>0</v>
      </c>
    </row>
    <row r="8" spans="1:14" ht="16.5" customHeight="1">
      <c r="A8" s="2" t="s">
        <v>20</v>
      </c>
      <c r="B8" s="2">
        <v>202005</v>
      </c>
      <c r="C8" s="2" t="s">
        <v>9</v>
      </c>
      <c r="D8" s="2">
        <v>0.99</v>
      </c>
      <c r="E8" s="2">
        <v>128.04</v>
      </c>
      <c r="F8" s="2">
        <v>0</v>
      </c>
      <c r="G8" s="2">
        <v>17.38</v>
      </c>
      <c r="H8" s="5" t="s">
        <v>10</v>
      </c>
      <c r="J8">
        <f t="shared" si="0"/>
        <v>128.04</v>
      </c>
      <c r="L8">
        <f t="shared" si="1"/>
        <v>0</v>
      </c>
      <c r="N8">
        <f t="shared" si="2"/>
        <v>0</v>
      </c>
    </row>
    <row r="9" spans="1:14" ht="16.5" customHeight="1">
      <c r="A9" s="2" t="s">
        <v>21</v>
      </c>
      <c r="B9" s="2">
        <v>202005</v>
      </c>
      <c r="C9" s="2" t="s">
        <v>9</v>
      </c>
      <c r="D9" s="4">
        <v>3240</v>
      </c>
      <c r="E9" s="4">
        <v>707285</v>
      </c>
      <c r="F9" s="2">
        <v>36.869999999999997</v>
      </c>
      <c r="G9" s="2">
        <v>29.34</v>
      </c>
      <c r="H9" s="6" t="s">
        <v>16</v>
      </c>
      <c r="J9">
        <f t="shared" si="0"/>
        <v>0</v>
      </c>
      <c r="L9">
        <f t="shared" si="1"/>
        <v>0</v>
      </c>
      <c r="N9">
        <f t="shared" si="2"/>
        <v>707285</v>
      </c>
    </row>
    <row r="10" spans="1:14" ht="16.5" customHeight="1">
      <c r="A10" s="2" t="s">
        <v>22</v>
      </c>
      <c r="B10" s="2">
        <v>202005</v>
      </c>
      <c r="C10" s="2" t="s">
        <v>9</v>
      </c>
      <c r="D10" s="2">
        <v>1.99</v>
      </c>
      <c r="E10" s="2">
        <v>222.1</v>
      </c>
      <c r="F10" s="2">
        <v>0</v>
      </c>
      <c r="G10" s="2">
        <v>15</v>
      </c>
      <c r="H10" s="5" t="s">
        <v>10</v>
      </c>
      <c r="J10">
        <f t="shared" si="0"/>
        <v>222.1</v>
      </c>
      <c r="L10">
        <f t="shared" si="1"/>
        <v>0</v>
      </c>
      <c r="N10">
        <f t="shared" si="2"/>
        <v>0</v>
      </c>
    </row>
    <row r="11" spans="1:14" ht="16.5" customHeight="1">
      <c r="A11" s="2" t="s">
        <v>23</v>
      </c>
      <c r="B11" s="2">
        <v>202005</v>
      </c>
      <c r="C11" s="2" t="s">
        <v>9</v>
      </c>
      <c r="D11" s="2">
        <v>668.6</v>
      </c>
      <c r="E11" s="4">
        <v>172335</v>
      </c>
      <c r="F11" s="2">
        <v>37.93</v>
      </c>
      <c r="G11" s="2">
        <v>34.64</v>
      </c>
      <c r="H11" s="6" t="s">
        <v>16</v>
      </c>
      <c r="J11">
        <f t="shared" si="0"/>
        <v>0</v>
      </c>
      <c r="L11">
        <f t="shared" si="1"/>
        <v>0</v>
      </c>
      <c r="N11">
        <f t="shared" si="2"/>
        <v>172335</v>
      </c>
    </row>
    <row r="12" spans="1:14" ht="16.5" customHeight="1">
      <c r="A12" s="2" t="s">
        <v>24</v>
      </c>
      <c r="B12" s="2">
        <v>202005</v>
      </c>
      <c r="C12" s="2" t="s">
        <v>9</v>
      </c>
      <c r="D12" s="2">
        <v>10.59</v>
      </c>
      <c r="E12" s="3">
        <v>1366.93</v>
      </c>
      <c r="F12" s="2">
        <v>0</v>
      </c>
      <c r="G12" s="2">
        <v>17.350000000000001</v>
      </c>
      <c r="H12" s="5" t="s">
        <v>10</v>
      </c>
      <c r="J12">
        <f t="shared" si="0"/>
        <v>1366.93</v>
      </c>
      <c r="L12">
        <f t="shared" si="1"/>
        <v>0</v>
      </c>
      <c r="N12">
        <f t="shared" si="2"/>
        <v>0</v>
      </c>
    </row>
    <row r="13" spans="1:14" ht="16.5" customHeight="1">
      <c r="A13" s="2" t="s">
        <v>25</v>
      </c>
      <c r="B13" s="2">
        <v>202005</v>
      </c>
      <c r="C13" s="2" t="s">
        <v>9</v>
      </c>
      <c r="D13" s="2">
        <v>6</v>
      </c>
      <c r="E13" s="3">
        <v>1446.22</v>
      </c>
      <c r="F13" s="2">
        <v>0</v>
      </c>
      <c r="G13" s="2">
        <v>32.4</v>
      </c>
      <c r="H13" s="2" t="s">
        <v>26</v>
      </c>
      <c r="J13">
        <f t="shared" si="0"/>
        <v>0</v>
      </c>
      <c r="L13">
        <f t="shared" si="1"/>
        <v>0</v>
      </c>
      <c r="N13">
        <f t="shared" si="2"/>
        <v>0</v>
      </c>
    </row>
    <row r="14" spans="1:14" ht="16.5" customHeight="1">
      <c r="A14" s="2" t="s">
        <v>27</v>
      </c>
      <c r="B14" s="2">
        <v>202005</v>
      </c>
      <c r="C14" s="2" t="s">
        <v>9</v>
      </c>
      <c r="D14" s="2">
        <v>39.590000000000003</v>
      </c>
      <c r="E14" s="3">
        <v>24845.78</v>
      </c>
      <c r="F14" s="2">
        <v>36.979999999999997</v>
      </c>
      <c r="G14" s="2">
        <v>84.35</v>
      </c>
      <c r="H14" s="2" t="s">
        <v>12</v>
      </c>
      <c r="J14">
        <f t="shared" si="0"/>
        <v>0</v>
      </c>
      <c r="L14">
        <f t="shared" si="1"/>
        <v>0</v>
      </c>
      <c r="N14">
        <f t="shared" si="2"/>
        <v>0</v>
      </c>
    </row>
    <row r="15" spans="1:14" ht="16.5" customHeight="1">
      <c r="A15" s="2" t="s">
        <v>28</v>
      </c>
      <c r="B15" s="2">
        <v>202005</v>
      </c>
      <c r="C15" s="2" t="s">
        <v>9</v>
      </c>
      <c r="D15" s="2">
        <v>1.2</v>
      </c>
      <c r="E15" s="2">
        <v>0</v>
      </c>
      <c r="F15" s="2">
        <v>0</v>
      </c>
      <c r="G15" s="2">
        <v>0</v>
      </c>
      <c r="H15" s="5" t="s">
        <v>10</v>
      </c>
      <c r="J15">
        <f t="shared" si="0"/>
        <v>0</v>
      </c>
      <c r="L15">
        <f t="shared" si="1"/>
        <v>0</v>
      </c>
      <c r="N15">
        <f t="shared" si="2"/>
        <v>0</v>
      </c>
    </row>
    <row r="16" spans="1:14" ht="16.5" customHeight="1">
      <c r="A16" s="2" t="s">
        <v>29</v>
      </c>
      <c r="B16" s="2">
        <v>202005</v>
      </c>
      <c r="C16" s="2" t="s">
        <v>9</v>
      </c>
      <c r="D16" s="2">
        <v>0.12</v>
      </c>
      <c r="E16" s="2">
        <v>19.739999999999998</v>
      </c>
      <c r="F16" s="2">
        <v>0</v>
      </c>
      <c r="G16" s="2">
        <v>22.11</v>
      </c>
      <c r="H16" s="5" t="s">
        <v>10</v>
      </c>
      <c r="J16">
        <f t="shared" si="0"/>
        <v>19.739999999999998</v>
      </c>
      <c r="L16">
        <f t="shared" si="1"/>
        <v>0</v>
      </c>
      <c r="N16">
        <f t="shared" si="2"/>
        <v>0</v>
      </c>
    </row>
    <row r="17" spans="1:15" ht="16.5" customHeight="1">
      <c r="A17" s="2" t="s">
        <v>30</v>
      </c>
      <c r="B17" s="2">
        <v>202005</v>
      </c>
      <c r="C17" s="2" t="s">
        <v>9</v>
      </c>
      <c r="D17" s="2">
        <v>0.75</v>
      </c>
      <c r="E17" s="2">
        <v>0</v>
      </c>
      <c r="F17" s="2">
        <v>0</v>
      </c>
      <c r="G17" s="2">
        <v>0</v>
      </c>
      <c r="H17" s="7" t="s">
        <v>18</v>
      </c>
      <c r="J17">
        <f t="shared" si="0"/>
        <v>0</v>
      </c>
      <c r="L17">
        <f t="shared" si="1"/>
        <v>0</v>
      </c>
      <c r="N17">
        <f t="shared" si="2"/>
        <v>0</v>
      </c>
    </row>
    <row r="18" spans="1:15" ht="16.5" customHeight="1">
      <c r="A18" s="2" t="s">
        <v>31</v>
      </c>
      <c r="B18" s="2">
        <v>202005</v>
      </c>
      <c r="C18" s="2" t="s">
        <v>9</v>
      </c>
      <c r="D18" s="2">
        <v>1.07</v>
      </c>
      <c r="E18" s="2">
        <v>107.28</v>
      </c>
      <c r="F18" s="2">
        <v>0</v>
      </c>
      <c r="G18" s="2">
        <v>13.48</v>
      </c>
      <c r="H18" s="5" t="s">
        <v>10</v>
      </c>
      <c r="J18">
        <f t="shared" si="0"/>
        <v>107.28</v>
      </c>
      <c r="L18">
        <f t="shared" si="1"/>
        <v>0</v>
      </c>
      <c r="N18">
        <f t="shared" si="2"/>
        <v>0</v>
      </c>
    </row>
    <row r="19" spans="1:15" ht="16.5" customHeight="1">
      <c r="A19" s="2" t="s">
        <v>32</v>
      </c>
      <c r="B19" s="2">
        <v>202005</v>
      </c>
      <c r="C19" s="2" t="s">
        <v>9</v>
      </c>
      <c r="D19" s="2">
        <v>0.4</v>
      </c>
      <c r="E19" s="2">
        <v>42.77</v>
      </c>
      <c r="F19" s="2">
        <v>0</v>
      </c>
      <c r="G19" s="2">
        <v>14.37</v>
      </c>
      <c r="H19" s="5" t="s">
        <v>10</v>
      </c>
      <c r="J19">
        <f t="shared" si="0"/>
        <v>42.77</v>
      </c>
      <c r="L19">
        <f t="shared" si="1"/>
        <v>0</v>
      </c>
      <c r="N19">
        <f t="shared" si="2"/>
        <v>0</v>
      </c>
    </row>
    <row r="20" spans="1:15" ht="16.5" customHeight="1">
      <c r="A20" s="2" t="s">
        <v>33</v>
      </c>
      <c r="B20" s="2">
        <v>202005</v>
      </c>
      <c r="C20" s="2" t="s">
        <v>9</v>
      </c>
      <c r="D20" s="2">
        <v>3.29</v>
      </c>
      <c r="E20" s="2">
        <v>372.1</v>
      </c>
      <c r="F20" s="2">
        <v>0</v>
      </c>
      <c r="G20" s="2">
        <v>15.2</v>
      </c>
      <c r="H20" s="5" t="s">
        <v>10</v>
      </c>
      <c r="J20">
        <f t="shared" si="0"/>
        <v>372.1</v>
      </c>
      <c r="L20">
        <f t="shared" si="1"/>
        <v>0</v>
      </c>
      <c r="N20">
        <f t="shared" si="2"/>
        <v>0</v>
      </c>
    </row>
    <row r="21" spans="1:15" ht="16.5" customHeight="1">
      <c r="A21" s="2" t="s">
        <v>34</v>
      </c>
      <c r="B21" s="2">
        <v>202005</v>
      </c>
      <c r="C21" s="2" t="s">
        <v>9</v>
      </c>
      <c r="D21" s="2">
        <v>6.15</v>
      </c>
      <c r="E21" s="2">
        <v>770.26</v>
      </c>
      <c r="F21" s="2">
        <v>0</v>
      </c>
      <c r="G21" s="2">
        <v>16.829999999999998</v>
      </c>
      <c r="H21" s="5" t="s">
        <v>10</v>
      </c>
      <c r="J21">
        <f t="shared" si="0"/>
        <v>770.26</v>
      </c>
      <c r="L21">
        <f t="shared" si="1"/>
        <v>0</v>
      </c>
      <c r="N21">
        <f t="shared" si="2"/>
        <v>0</v>
      </c>
    </row>
    <row r="22" spans="1:15" ht="16.5" customHeight="1">
      <c r="A22" s="2" t="s">
        <v>35</v>
      </c>
      <c r="B22" s="2">
        <v>202005</v>
      </c>
      <c r="C22" s="2" t="s">
        <v>9</v>
      </c>
      <c r="D22" s="2">
        <v>12.6</v>
      </c>
      <c r="E22" s="3">
        <v>2609.0300000000002</v>
      </c>
      <c r="F22" s="2">
        <v>0</v>
      </c>
      <c r="G22" s="2">
        <v>27.83</v>
      </c>
      <c r="H22" s="2" t="s">
        <v>26</v>
      </c>
      <c r="J22">
        <f t="shared" si="0"/>
        <v>0</v>
      </c>
      <c r="L22">
        <f t="shared" si="1"/>
        <v>0</v>
      </c>
      <c r="N22">
        <f t="shared" si="2"/>
        <v>0</v>
      </c>
    </row>
    <row r="23" spans="1:15" ht="16.5" customHeight="1">
      <c r="A23" s="2" t="s">
        <v>36</v>
      </c>
      <c r="B23" s="2">
        <v>202005</v>
      </c>
      <c r="C23" s="2" t="s">
        <v>9</v>
      </c>
      <c r="D23" s="2">
        <v>325</v>
      </c>
      <c r="E23" s="2">
        <v>0</v>
      </c>
      <c r="F23" s="2">
        <v>0</v>
      </c>
      <c r="G23" s="2">
        <v>0</v>
      </c>
      <c r="H23" s="2" t="s">
        <v>37</v>
      </c>
      <c r="J23">
        <f t="shared" si="0"/>
        <v>0</v>
      </c>
      <c r="L23">
        <f t="shared" si="1"/>
        <v>0</v>
      </c>
      <c r="N23">
        <f t="shared" si="2"/>
        <v>0</v>
      </c>
    </row>
    <row r="24" spans="1:15" ht="16.5" customHeight="1">
      <c r="A24" s="2" t="s">
        <v>38</v>
      </c>
      <c r="B24" s="2">
        <v>202005</v>
      </c>
      <c r="C24" s="2" t="s">
        <v>9</v>
      </c>
      <c r="D24" s="2">
        <v>1.01</v>
      </c>
      <c r="E24" s="2">
        <v>109.56</v>
      </c>
      <c r="F24" s="2">
        <v>0</v>
      </c>
      <c r="G24" s="2">
        <v>14.58</v>
      </c>
      <c r="H24" s="5" t="s">
        <v>10</v>
      </c>
      <c r="J24">
        <f t="shared" si="0"/>
        <v>109.56</v>
      </c>
      <c r="L24">
        <f t="shared" si="1"/>
        <v>0</v>
      </c>
      <c r="N24">
        <f t="shared" si="2"/>
        <v>0</v>
      </c>
    </row>
    <row r="25" spans="1:15" ht="16.5" customHeight="1">
      <c r="A25" s="2" t="s">
        <v>39</v>
      </c>
      <c r="B25" s="2">
        <v>202005</v>
      </c>
      <c r="C25" s="2" t="s">
        <v>9</v>
      </c>
      <c r="D25" s="2">
        <v>3.1</v>
      </c>
      <c r="E25" s="2">
        <v>402.16</v>
      </c>
      <c r="F25" s="2">
        <v>0</v>
      </c>
      <c r="G25" s="2">
        <v>17.440000000000001</v>
      </c>
      <c r="H25" s="5" t="s">
        <v>10</v>
      </c>
      <c r="J25">
        <f t="shared" si="0"/>
        <v>402.16</v>
      </c>
      <c r="L25">
        <f t="shared" si="1"/>
        <v>0</v>
      </c>
      <c r="N25">
        <f t="shared" si="2"/>
        <v>0</v>
      </c>
    </row>
    <row r="26" spans="1:15" ht="16.5" customHeight="1">
      <c r="A26" s="2" t="s">
        <v>40</v>
      </c>
      <c r="B26" s="2">
        <v>202005</v>
      </c>
      <c r="C26" s="2" t="s">
        <v>9</v>
      </c>
      <c r="D26" s="2">
        <v>0.08</v>
      </c>
      <c r="E26" s="2">
        <v>10.7</v>
      </c>
      <c r="F26" s="2">
        <v>0</v>
      </c>
      <c r="G26" s="2">
        <v>17.98</v>
      </c>
      <c r="H26" s="5" t="s">
        <v>10</v>
      </c>
      <c r="J26">
        <f t="shared" si="0"/>
        <v>10.7</v>
      </c>
      <c r="L26">
        <f t="shared" si="1"/>
        <v>0</v>
      </c>
      <c r="N26">
        <f t="shared" si="2"/>
        <v>0</v>
      </c>
    </row>
    <row r="27" spans="1:15">
      <c r="J27">
        <f>SUM(J2:J26)</f>
        <v>3929.1299999999997</v>
      </c>
      <c r="K27" s="1" t="s">
        <v>42</v>
      </c>
      <c r="L27">
        <f>SUM(L2:L26)</f>
        <v>3018.85</v>
      </c>
      <c r="M27" s="1" t="s">
        <v>43</v>
      </c>
      <c r="N27">
        <f>SUM(N2:N26)</f>
        <v>3456748.55</v>
      </c>
      <c r="O27" s="1" t="s">
        <v>46</v>
      </c>
    </row>
    <row r="28" spans="1:15" ht="15.75" thickBot="1"/>
    <row r="29" spans="1:15" ht="38.25" customHeight="1" thickBot="1">
      <c r="N29" s="8">
        <f>N27/(L27+J27)</f>
        <v>497.5184945840374</v>
      </c>
      <c r="O29" s="9" t="s">
        <v>47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fpegeot</dc:creator>
  <cp:lastModifiedBy>fpegeot</cp:lastModifiedBy>
  <dcterms:created xsi:type="dcterms:W3CDTF">2020-06-05T02:45:54Z</dcterms:created>
  <dcterms:modified xsi:type="dcterms:W3CDTF">2020-06-05T03:02:35Z</dcterms:modified>
</cp:coreProperties>
</file>