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hidePivotFieldList="1"/>
  <mc:AlternateContent xmlns:mc="http://schemas.openxmlformats.org/markup-compatibility/2006">
    <mc:Choice Requires="x15">
      <x15ac:absPath xmlns:x15ac="http://schemas.microsoft.com/office/spreadsheetml/2010/11/ac" url="https://ucirvine.sharepoint.com/sites/BioSci-Contracts&amp;Grants-Team/Shared Documents/BioSci Research Development/Faculty-Keyword-Inventory-Project/"/>
    </mc:Choice>
  </mc:AlternateContent>
  <xr:revisionPtr revIDLastSave="6949" documentId="8_{9C843247-370F-9B40-AEA8-14991FE151C1}" xr6:coauthVersionLast="47" xr6:coauthVersionMax="47" xr10:uidLastSave="{CF722AC8-DE0F-3745-A454-51DDDF4AA454}"/>
  <bookViews>
    <workbookView xWindow="-38400" yWindow="-3100" windowWidth="38400" windowHeight="21100" xr2:uid="{00000000-000D-0000-FFFF-FFFF00000000}"/>
  </bookViews>
  <sheets>
    <sheet name="Master" sheetId="1" r:id="rId1"/>
    <sheet name="Matrix" sheetId="5" r:id="rId2"/>
    <sheet name="Dictionary" sheetId="2" r:id="rId3"/>
  </sheets>
  <definedNames>
    <definedName name="_xlnm._FilterDatabase" localSheetId="0" hidden="1">Master!#REF!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6" i="1" l="1"/>
  <c r="BR94" i="1"/>
  <c r="AX20" i="1"/>
  <c r="C558" i="2"/>
  <c r="D558" i="2" s="1"/>
  <c r="BT3" i="1"/>
  <c r="BS3" i="1"/>
  <c r="BR3" i="1"/>
  <c r="BH76" i="1" l="1"/>
  <c r="BI76" i="1"/>
  <c r="BJ76" i="1"/>
  <c r="C2" i="1"/>
  <c r="C3" i="1"/>
  <c r="C17" i="1"/>
  <c r="C18" i="1"/>
  <c r="C6" i="1"/>
  <c r="C19" i="1"/>
  <c r="C8" i="1"/>
  <c r="C20" i="1"/>
  <c r="C21" i="1"/>
  <c r="C11" i="1"/>
  <c r="C12" i="1"/>
  <c r="C13" i="1"/>
  <c r="C14" i="1"/>
  <c r="C23" i="1"/>
  <c r="C16" i="1"/>
  <c r="C25" i="1"/>
  <c r="C26" i="1"/>
  <c r="C27" i="1"/>
  <c r="C4" i="1"/>
  <c r="C29" i="1"/>
  <c r="C22" i="1"/>
  <c r="C31" i="1"/>
  <c r="C24" i="1"/>
  <c r="C32" i="1"/>
  <c r="C34" i="1"/>
  <c r="C35" i="1"/>
  <c r="C28" i="1"/>
  <c r="C39" i="1"/>
  <c r="C30" i="1"/>
  <c r="C40" i="1"/>
  <c r="C41" i="1"/>
  <c r="C33" i="1"/>
  <c r="C42" i="1"/>
  <c r="C43" i="1"/>
  <c r="C36" i="1"/>
  <c r="C37" i="1"/>
  <c r="C38" i="1"/>
  <c r="C44" i="1"/>
  <c r="C45" i="1"/>
  <c r="C46" i="1"/>
  <c r="C47" i="1"/>
  <c r="C48" i="1"/>
  <c r="C50" i="1"/>
  <c r="C52" i="1"/>
  <c r="C5" i="1"/>
  <c r="C54" i="1"/>
  <c r="C55" i="1"/>
  <c r="C49" i="1"/>
  <c r="C57" i="1"/>
  <c r="C51" i="1"/>
  <c r="C58" i="1"/>
  <c r="C53" i="1"/>
  <c r="C59" i="1"/>
  <c r="C60" i="1"/>
  <c r="C56" i="1"/>
  <c r="C62" i="1"/>
  <c r="C63" i="1"/>
  <c r="C64" i="1"/>
  <c r="C68" i="1"/>
  <c r="C61" i="1"/>
  <c r="C71" i="1"/>
  <c r="C72" i="1"/>
  <c r="C74" i="1"/>
  <c r="C65" i="1"/>
  <c r="C66" i="1"/>
  <c r="C67" i="1"/>
  <c r="C75" i="1"/>
  <c r="C69" i="1"/>
  <c r="C70" i="1"/>
  <c r="C80" i="1"/>
  <c r="C81" i="1"/>
  <c r="C73" i="1"/>
  <c r="C82" i="1"/>
  <c r="C84" i="1"/>
  <c r="C76" i="1"/>
  <c r="C77" i="1"/>
  <c r="C78" i="1"/>
  <c r="C79" i="1"/>
  <c r="C85" i="1"/>
  <c r="C86" i="1"/>
  <c r="C88" i="1"/>
  <c r="C83" i="1"/>
  <c r="C7" i="1"/>
  <c r="C90" i="1"/>
  <c r="C91" i="1"/>
  <c r="C87" i="1"/>
  <c r="C94" i="1"/>
  <c r="C89" i="1"/>
  <c r="C96" i="1"/>
  <c r="C100" i="1"/>
  <c r="C92" i="1"/>
  <c r="C93" i="1"/>
  <c r="C101" i="1"/>
  <c r="C95" i="1"/>
  <c r="C102" i="1"/>
  <c r="C97" i="1"/>
  <c r="C98" i="1"/>
  <c r="C99" i="1"/>
  <c r="C104" i="1"/>
  <c r="C105" i="1"/>
  <c r="C106" i="1"/>
  <c r="C103" i="1"/>
  <c r="C108" i="1"/>
  <c r="C109" i="1"/>
  <c r="C9" i="1"/>
  <c r="C107" i="1"/>
  <c r="C111" i="1"/>
  <c r="C112" i="1"/>
  <c r="C110" i="1"/>
  <c r="C113" i="1"/>
  <c r="C115" i="1"/>
  <c r="C117" i="1"/>
  <c r="C114" i="1"/>
  <c r="C118" i="1"/>
  <c r="C116" i="1"/>
  <c r="C119" i="1"/>
  <c r="C120" i="1"/>
  <c r="C121" i="1"/>
  <c r="C122" i="1"/>
  <c r="C10" i="1"/>
  <c r="C15" i="1"/>
  <c r="C123" i="1"/>
  <c r="C124" i="1"/>
  <c r="C125" i="1"/>
  <c r="C126" i="1"/>
  <c r="L18" i="1"/>
  <c r="CC2" i="1"/>
  <c r="CC3" i="1"/>
  <c r="CC17" i="1"/>
  <c r="CC18" i="1"/>
  <c r="CC6" i="1"/>
  <c r="CC19" i="1"/>
  <c r="CC8" i="1"/>
  <c r="CC20" i="1"/>
  <c r="CC21" i="1"/>
  <c r="CC11" i="1"/>
  <c r="CC12" i="1"/>
  <c r="CC13" i="1"/>
  <c r="CC14" i="1"/>
  <c r="CC23" i="1"/>
  <c r="CC16" i="1"/>
  <c r="CC25" i="1"/>
  <c r="CC26" i="1"/>
  <c r="CC27" i="1"/>
  <c r="CC4" i="1"/>
  <c r="CC29" i="1"/>
  <c r="CC22" i="1"/>
  <c r="CC31" i="1"/>
  <c r="CC24" i="1"/>
  <c r="CC32" i="1"/>
  <c r="CC34" i="1"/>
  <c r="CC35" i="1"/>
  <c r="CC28" i="1"/>
  <c r="CC39" i="1"/>
  <c r="CC30" i="1"/>
  <c r="CC40" i="1"/>
  <c r="CC41" i="1"/>
  <c r="CC42" i="1"/>
  <c r="CC43" i="1"/>
  <c r="CC36" i="1"/>
  <c r="CC37" i="1"/>
  <c r="CC38" i="1"/>
  <c r="CC44" i="1"/>
  <c r="CC45" i="1"/>
  <c r="CC46" i="1"/>
  <c r="CC47" i="1"/>
  <c r="CC48" i="1"/>
  <c r="CC50" i="1"/>
  <c r="CC52" i="1"/>
  <c r="CC5" i="1"/>
  <c r="CC54" i="1"/>
  <c r="CC55" i="1"/>
  <c r="CC49" i="1"/>
  <c r="CC57" i="1"/>
  <c r="CC51" i="1"/>
  <c r="CC58" i="1"/>
  <c r="CC53" i="1"/>
  <c r="CC59" i="1"/>
  <c r="CC60" i="1"/>
  <c r="CC56" i="1"/>
  <c r="CC62" i="1"/>
  <c r="CC63" i="1"/>
  <c r="CC64" i="1"/>
  <c r="CC68" i="1"/>
  <c r="CC61" i="1"/>
  <c r="CC71" i="1"/>
  <c r="CC72" i="1"/>
  <c r="CC74" i="1"/>
  <c r="CC65" i="1"/>
  <c r="CC66" i="1"/>
  <c r="CC67" i="1"/>
  <c r="CC75" i="1"/>
  <c r="CC69" i="1"/>
  <c r="CC70" i="1"/>
  <c r="CC80" i="1"/>
  <c r="CC81" i="1"/>
  <c r="CC73" i="1"/>
  <c r="CC82" i="1"/>
  <c r="CC84" i="1"/>
  <c r="CC76" i="1"/>
  <c r="CC77" i="1"/>
  <c r="CC78" i="1"/>
  <c r="CC79" i="1"/>
  <c r="CC85" i="1"/>
  <c r="CC86" i="1"/>
  <c r="CC88" i="1"/>
  <c r="CC83" i="1"/>
  <c r="CC7" i="1"/>
  <c r="CC90" i="1"/>
  <c r="CC91" i="1"/>
  <c r="CC87" i="1"/>
  <c r="CC94" i="1"/>
  <c r="CC89" i="1"/>
  <c r="CC96" i="1"/>
  <c r="CC100" i="1"/>
  <c r="CC92" i="1"/>
  <c r="CC93" i="1"/>
  <c r="CC101" i="1"/>
  <c r="CC95" i="1"/>
  <c r="CC102" i="1"/>
  <c r="CC97" i="1"/>
  <c r="CC98" i="1"/>
  <c r="CC99" i="1"/>
  <c r="CC104" i="1"/>
  <c r="CC105" i="1"/>
  <c r="CC106" i="1"/>
  <c r="CC103" i="1"/>
  <c r="CC108" i="1"/>
  <c r="CC109" i="1"/>
  <c r="CC9" i="1"/>
  <c r="CC107" i="1"/>
  <c r="CC111" i="1"/>
  <c r="CC112" i="1"/>
  <c r="CC110" i="1"/>
  <c r="CC113" i="1"/>
  <c r="CC115" i="1"/>
  <c r="CC117" i="1"/>
  <c r="CC114" i="1"/>
  <c r="CC118" i="1"/>
  <c r="CC116" i="1"/>
  <c r="CC119" i="1"/>
  <c r="CC120" i="1"/>
  <c r="CC121" i="1"/>
  <c r="CC122" i="1"/>
  <c r="CC15" i="1"/>
  <c r="CC123" i="1"/>
  <c r="CC124" i="1"/>
  <c r="CC125" i="1"/>
  <c r="CC126" i="1"/>
  <c r="CD2" i="1"/>
  <c r="CD3" i="1"/>
  <c r="CD17" i="1"/>
  <c r="CD18" i="1"/>
  <c r="CD6" i="1"/>
  <c r="CD19" i="1"/>
  <c r="CD8" i="1"/>
  <c r="CD20" i="1"/>
  <c r="CD21" i="1"/>
  <c r="CD11" i="1"/>
  <c r="CD12" i="1"/>
  <c r="CD13" i="1"/>
  <c r="CD14" i="1"/>
  <c r="CD23" i="1"/>
  <c r="CD16" i="1"/>
  <c r="CD25" i="1"/>
  <c r="CD26" i="1"/>
  <c r="CD27" i="1"/>
  <c r="CD4" i="1"/>
  <c r="CD29" i="1"/>
  <c r="CD22" i="1"/>
  <c r="CD31" i="1"/>
  <c r="CD24" i="1"/>
  <c r="CD32" i="1"/>
  <c r="CD34" i="1"/>
  <c r="CD35" i="1"/>
  <c r="CD28" i="1"/>
  <c r="CD39" i="1"/>
  <c r="CD30" i="1"/>
  <c r="CD40" i="1"/>
  <c r="CD41" i="1"/>
  <c r="CD42" i="1"/>
  <c r="CD43" i="1"/>
  <c r="CD36" i="1"/>
  <c r="CD37" i="1"/>
  <c r="CD38" i="1"/>
  <c r="CD44" i="1"/>
  <c r="CD45" i="1"/>
  <c r="CD46" i="1"/>
  <c r="CD47" i="1"/>
  <c r="CD48" i="1"/>
  <c r="CD50" i="1"/>
  <c r="CD52" i="1"/>
  <c r="CD5" i="1"/>
  <c r="CD54" i="1"/>
  <c r="CD55" i="1"/>
  <c r="CD49" i="1"/>
  <c r="CD57" i="1"/>
  <c r="CD51" i="1"/>
  <c r="CD58" i="1"/>
  <c r="CD53" i="1"/>
  <c r="CD59" i="1"/>
  <c r="CD60" i="1"/>
  <c r="CD56" i="1"/>
  <c r="CD62" i="1"/>
  <c r="CD63" i="1"/>
  <c r="CD64" i="1"/>
  <c r="CD68" i="1"/>
  <c r="CD61" i="1"/>
  <c r="CD71" i="1"/>
  <c r="CD72" i="1"/>
  <c r="CD74" i="1"/>
  <c r="CD65" i="1"/>
  <c r="CD66" i="1"/>
  <c r="CD67" i="1"/>
  <c r="CD75" i="1"/>
  <c r="CD69" i="1"/>
  <c r="CD70" i="1"/>
  <c r="CD80" i="1"/>
  <c r="CD81" i="1"/>
  <c r="CD73" i="1"/>
  <c r="CD82" i="1"/>
  <c r="CD84" i="1"/>
  <c r="CD76" i="1"/>
  <c r="CD77" i="1"/>
  <c r="CD78" i="1"/>
  <c r="CD79" i="1"/>
  <c r="CD85" i="1"/>
  <c r="CD86" i="1"/>
  <c r="CD88" i="1"/>
  <c r="CD83" i="1"/>
  <c r="CD7" i="1"/>
  <c r="CD90" i="1"/>
  <c r="CD91" i="1"/>
  <c r="CD87" i="1"/>
  <c r="CD94" i="1"/>
  <c r="CD89" i="1"/>
  <c r="CD96" i="1"/>
  <c r="CD100" i="1"/>
  <c r="CD92" i="1"/>
  <c r="CD93" i="1"/>
  <c r="CD101" i="1"/>
  <c r="CD95" i="1"/>
  <c r="CD102" i="1"/>
  <c r="CD97" i="1"/>
  <c r="CD98" i="1"/>
  <c r="CD99" i="1"/>
  <c r="CD104" i="1"/>
  <c r="CD105" i="1"/>
  <c r="CD106" i="1"/>
  <c r="CD103" i="1"/>
  <c r="CD108" i="1"/>
  <c r="CD109" i="1"/>
  <c r="CD9" i="1"/>
  <c r="CD107" i="1"/>
  <c r="CD111" i="1"/>
  <c r="CD112" i="1"/>
  <c r="CD110" i="1"/>
  <c r="CD113" i="1"/>
  <c r="CD115" i="1"/>
  <c r="CD117" i="1"/>
  <c r="CD114" i="1"/>
  <c r="CD118" i="1"/>
  <c r="CD116" i="1"/>
  <c r="CD119" i="1"/>
  <c r="CD120" i="1"/>
  <c r="CD121" i="1"/>
  <c r="CD122" i="1"/>
  <c r="CD15" i="1"/>
  <c r="CD123" i="1"/>
  <c r="CD124" i="1"/>
  <c r="CD125" i="1"/>
  <c r="CD126" i="1"/>
  <c r="CH2" i="1"/>
  <c r="CH3" i="1"/>
  <c r="CH17" i="1"/>
  <c r="CH18" i="1"/>
  <c r="CH6" i="1"/>
  <c r="CH19" i="1"/>
  <c r="CH8" i="1"/>
  <c r="CH20" i="1"/>
  <c r="CH21" i="1"/>
  <c r="CH11" i="1"/>
  <c r="CH12" i="1"/>
  <c r="CH13" i="1"/>
  <c r="CH14" i="1"/>
  <c r="CH23" i="1"/>
  <c r="CH16" i="1"/>
  <c r="CH25" i="1"/>
  <c r="CH26" i="1"/>
  <c r="CH27" i="1"/>
  <c r="CH4" i="1"/>
  <c r="CH29" i="1"/>
  <c r="CH22" i="1"/>
  <c r="CH31" i="1"/>
  <c r="CH24" i="1"/>
  <c r="CH32" i="1"/>
  <c r="CH34" i="1"/>
  <c r="CH35" i="1"/>
  <c r="CH28" i="1"/>
  <c r="CH39" i="1"/>
  <c r="CH30" i="1"/>
  <c r="CH40" i="1"/>
  <c r="CH41" i="1"/>
  <c r="CH33" i="1"/>
  <c r="CH42" i="1"/>
  <c r="CH43" i="1"/>
  <c r="CH36" i="1"/>
  <c r="CH37" i="1"/>
  <c r="CH38" i="1"/>
  <c r="CH44" i="1"/>
  <c r="CH45" i="1"/>
  <c r="CH46" i="1"/>
  <c r="CH47" i="1"/>
  <c r="CH48" i="1"/>
  <c r="CH50" i="1"/>
  <c r="CH52" i="1"/>
  <c r="CH5" i="1"/>
  <c r="CH54" i="1"/>
  <c r="CH55" i="1"/>
  <c r="CH49" i="1"/>
  <c r="CH57" i="1"/>
  <c r="CH51" i="1"/>
  <c r="CH58" i="1"/>
  <c r="CH53" i="1"/>
  <c r="CH59" i="1"/>
  <c r="CH60" i="1"/>
  <c r="CH56" i="1"/>
  <c r="CH62" i="1"/>
  <c r="CH63" i="1"/>
  <c r="CH64" i="1"/>
  <c r="CH68" i="1"/>
  <c r="CH61" i="1"/>
  <c r="CH71" i="1"/>
  <c r="CH72" i="1"/>
  <c r="CH74" i="1"/>
  <c r="CH65" i="1"/>
  <c r="CH66" i="1"/>
  <c r="CH67" i="1"/>
  <c r="CH75" i="1"/>
  <c r="CH69" i="1"/>
  <c r="CH70" i="1"/>
  <c r="CH80" i="1"/>
  <c r="CH81" i="1"/>
  <c r="CH73" i="1"/>
  <c r="CH82" i="1"/>
  <c r="CH84" i="1"/>
  <c r="CH76" i="1"/>
  <c r="CH77" i="1"/>
  <c r="CH78" i="1"/>
  <c r="CH79" i="1"/>
  <c r="CH85" i="1"/>
  <c r="CH86" i="1"/>
  <c r="CH88" i="1"/>
  <c r="CH83" i="1"/>
  <c r="CH7" i="1"/>
  <c r="CH90" i="1"/>
  <c r="CH91" i="1"/>
  <c r="CH87" i="1"/>
  <c r="CH94" i="1"/>
  <c r="CH89" i="1"/>
  <c r="CH96" i="1"/>
  <c r="CH100" i="1"/>
  <c r="CH92" i="1"/>
  <c r="CH93" i="1"/>
  <c r="CH101" i="1"/>
  <c r="CH95" i="1"/>
  <c r="CH102" i="1"/>
  <c r="CH97" i="1"/>
  <c r="CH98" i="1"/>
  <c r="CH99" i="1"/>
  <c r="CH104" i="1"/>
  <c r="CH105" i="1"/>
  <c r="CH106" i="1"/>
  <c r="CH103" i="1"/>
  <c r="CH108" i="1"/>
  <c r="CH109" i="1"/>
  <c r="CH9" i="1"/>
  <c r="CH107" i="1"/>
  <c r="CH111" i="1"/>
  <c r="CH112" i="1"/>
  <c r="CH110" i="1"/>
  <c r="CH113" i="1"/>
  <c r="CH115" i="1"/>
  <c r="CH117" i="1"/>
  <c r="CH114" i="1"/>
  <c r="CH118" i="1"/>
  <c r="CH116" i="1"/>
  <c r="CH119" i="1"/>
  <c r="CH120" i="1"/>
  <c r="CH121" i="1"/>
  <c r="CH122" i="1"/>
  <c r="CH10" i="1"/>
  <c r="CH15" i="1"/>
  <c r="CH123" i="1"/>
  <c r="CH124" i="1"/>
  <c r="CH125" i="1"/>
  <c r="CH126" i="1"/>
  <c r="CI2" i="1"/>
  <c r="CI3" i="1"/>
  <c r="CI17" i="1"/>
  <c r="CI18" i="1"/>
  <c r="CI6" i="1"/>
  <c r="CI19" i="1"/>
  <c r="CI8" i="1"/>
  <c r="CI20" i="1"/>
  <c r="CI21" i="1"/>
  <c r="CI11" i="1"/>
  <c r="CI12" i="1"/>
  <c r="CI13" i="1"/>
  <c r="CI14" i="1"/>
  <c r="CI23" i="1"/>
  <c r="CI16" i="1"/>
  <c r="CI25" i="1"/>
  <c r="CI26" i="1"/>
  <c r="CI27" i="1"/>
  <c r="CI4" i="1"/>
  <c r="CI29" i="1"/>
  <c r="CI22" i="1"/>
  <c r="CI31" i="1"/>
  <c r="CI24" i="1"/>
  <c r="CI32" i="1"/>
  <c r="CI34" i="1"/>
  <c r="CI35" i="1"/>
  <c r="CI28" i="1"/>
  <c r="CI39" i="1"/>
  <c r="CI30" i="1"/>
  <c r="CI40" i="1"/>
  <c r="CI41" i="1"/>
  <c r="CI33" i="1"/>
  <c r="CI42" i="1"/>
  <c r="CI43" i="1"/>
  <c r="CI36" i="1"/>
  <c r="CI37" i="1"/>
  <c r="CI38" i="1"/>
  <c r="CI44" i="1"/>
  <c r="CI45" i="1"/>
  <c r="CI46" i="1"/>
  <c r="CI47" i="1"/>
  <c r="CI48" i="1"/>
  <c r="CI50" i="1"/>
  <c r="CI52" i="1"/>
  <c r="CI5" i="1"/>
  <c r="CI54" i="1"/>
  <c r="CI55" i="1"/>
  <c r="CI49" i="1"/>
  <c r="CI57" i="1"/>
  <c r="CI51" i="1"/>
  <c r="CI58" i="1"/>
  <c r="CI53" i="1"/>
  <c r="CI59" i="1"/>
  <c r="CI60" i="1"/>
  <c r="CI56" i="1"/>
  <c r="CI62" i="1"/>
  <c r="CI63" i="1"/>
  <c r="CI64" i="1"/>
  <c r="CI68" i="1"/>
  <c r="CI61" i="1"/>
  <c r="CI71" i="1"/>
  <c r="CI72" i="1"/>
  <c r="CI74" i="1"/>
  <c r="CI65" i="1"/>
  <c r="CI66" i="1"/>
  <c r="CI67" i="1"/>
  <c r="CI75" i="1"/>
  <c r="CI69" i="1"/>
  <c r="CI70" i="1"/>
  <c r="CI80" i="1"/>
  <c r="CI81" i="1"/>
  <c r="CI73" i="1"/>
  <c r="CI82" i="1"/>
  <c r="CI84" i="1"/>
  <c r="CI76" i="1"/>
  <c r="CI77" i="1"/>
  <c r="CI78" i="1"/>
  <c r="CI79" i="1"/>
  <c r="CI85" i="1"/>
  <c r="CI86" i="1"/>
  <c r="CI88" i="1"/>
  <c r="CI83" i="1"/>
  <c r="CI7" i="1"/>
  <c r="CI90" i="1"/>
  <c r="CI91" i="1"/>
  <c r="CI87" i="1"/>
  <c r="CI94" i="1"/>
  <c r="CI89" i="1"/>
  <c r="CI96" i="1"/>
  <c r="CI100" i="1"/>
  <c r="CI92" i="1"/>
  <c r="CI93" i="1"/>
  <c r="CI101" i="1"/>
  <c r="CI95" i="1"/>
  <c r="CI102" i="1"/>
  <c r="CI97" i="1"/>
  <c r="CI98" i="1"/>
  <c r="CI99" i="1"/>
  <c r="CI104" i="1"/>
  <c r="CI105" i="1"/>
  <c r="CI106" i="1"/>
  <c r="CI103" i="1"/>
  <c r="CI108" i="1"/>
  <c r="CI109" i="1"/>
  <c r="CI9" i="1"/>
  <c r="CI107" i="1"/>
  <c r="CI111" i="1"/>
  <c r="CI112" i="1"/>
  <c r="CI110" i="1"/>
  <c r="CI113" i="1"/>
  <c r="CI115" i="1"/>
  <c r="CI117" i="1"/>
  <c r="CI114" i="1"/>
  <c r="CI118" i="1"/>
  <c r="CI116" i="1"/>
  <c r="CI119" i="1"/>
  <c r="CI120" i="1"/>
  <c r="CI121" i="1"/>
  <c r="CI122" i="1"/>
  <c r="CI10" i="1"/>
  <c r="CI15" i="1"/>
  <c r="CI123" i="1"/>
  <c r="CI124" i="1"/>
  <c r="CI125" i="1"/>
  <c r="CI126" i="1"/>
  <c r="CM2" i="1"/>
  <c r="CM3" i="1"/>
  <c r="CM17" i="1"/>
  <c r="CM18" i="1"/>
  <c r="CM6" i="1"/>
  <c r="CM19" i="1"/>
  <c r="CM8" i="1"/>
  <c r="CM20" i="1"/>
  <c r="CM21" i="1"/>
  <c r="CM11" i="1"/>
  <c r="CM12" i="1"/>
  <c r="CM13" i="1"/>
  <c r="CM14" i="1"/>
  <c r="CM23" i="1"/>
  <c r="CM16" i="1"/>
  <c r="CM25" i="1"/>
  <c r="CM26" i="1"/>
  <c r="CM27" i="1"/>
  <c r="CM4" i="1"/>
  <c r="CM29" i="1"/>
  <c r="CM22" i="1"/>
  <c r="CM31" i="1"/>
  <c r="CM24" i="1"/>
  <c r="CM32" i="1"/>
  <c r="CM34" i="1"/>
  <c r="CM35" i="1"/>
  <c r="CM28" i="1"/>
  <c r="CM39" i="1"/>
  <c r="CM30" i="1"/>
  <c r="CM40" i="1"/>
  <c r="CM41" i="1"/>
  <c r="CM33" i="1"/>
  <c r="CM42" i="1"/>
  <c r="CM43" i="1"/>
  <c r="CM36" i="1"/>
  <c r="CM37" i="1"/>
  <c r="CM38" i="1"/>
  <c r="CM44" i="1"/>
  <c r="CM45" i="1"/>
  <c r="CM46" i="1"/>
  <c r="CM47" i="1"/>
  <c r="CM48" i="1"/>
  <c r="CM50" i="1"/>
  <c r="CM52" i="1"/>
  <c r="CM5" i="1"/>
  <c r="CM54" i="1"/>
  <c r="CM55" i="1"/>
  <c r="CM49" i="1"/>
  <c r="CM57" i="1"/>
  <c r="CM51" i="1"/>
  <c r="CM58" i="1"/>
  <c r="CM53" i="1"/>
  <c r="CM59" i="1"/>
  <c r="CM60" i="1"/>
  <c r="CM56" i="1"/>
  <c r="CM62" i="1"/>
  <c r="CM63" i="1"/>
  <c r="CM64" i="1"/>
  <c r="CM68" i="1"/>
  <c r="CM61" i="1"/>
  <c r="CM71" i="1"/>
  <c r="CM72" i="1"/>
  <c r="CM74" i="1"/>
  <c r="CM65" i="1"/>
  <c r="CM66" i="1"/>
  <c r="CM67" i="1"/>
  <c r="CM75" i="1"/>
  <c r="CM69" i="1"/>
  <c r="CM70" i="1"/>
  <c r="CM80" i="1"/>
  <c r="CM81" i="1"/>
  <c r="CM73" i="1"/>
  <c r="CM82" i="1"/>
  <c r="CM84" i="1"/>
  <c r="CM76" i="1"/>
  <c r="CM77" i="1"/>
  <c r="CM78" i="1"/>
  <c r="CM79" i="1"/>
  <c r="CM85" i="1"/>
  <c r="CM86" i="1"/>
  <c r="CM88" i="1"/>
  <c r="CM83" i="1"/>
  <c r="CM7" i="1"/>
  <c r="CM90" i="1"/>
  <c r="CM91" i="1"/>
  <c r="CM87" i="1"/>
  <c r="CM94" i="1"/>
  <c r="CM89" i="1"/>
  <c r="CM96" i="1"/>
  <c r="CM100" i="1"/>
  <c r="CM92" i="1"/>
  <c r="CM93" i="1"/>
  <c r="CM101" i="1"/>
  <c r="CM95" i="1"/>
  <c r="CM102" i="1"/>
  <c r="CM97" i="1"/>
  <c r="CM98" i="1"/>
  <c r="CM99" i="1"/>
  <c r="CM104" i="1"/>
  <c r="CM105" i="1"/>
  <c r="CM106" i="1"/>
  <c r="CM103" i="1"/>
  <c r="CM108" i="1"/>
  <c r="CM109" i="1"/>
  <c r="CM9" i="1"/>
  <c r="CM107" i="1"/>
  <c r="CM111" i="1"/>
  <c r="CM112" i="1"/>
  <c r="CM110" i="1"/>
  <c r="CM113" i="1"/>
  <c r="CM115" i="1"/>
  <c r="CM117" i="1"/>
  <c r="CM114" i="1"/>
  <c r="CM118" i="1"/>
  <c r="CM116" i="1"/>
  <c r="CM119" i="1"/>
  <c r="CM120" i="1"/>
  <c r="CM121" i="1"/>
  <c r="CM122" i="1"/>
  <c r="CM10" i="1"/>
  <c r="CM15" i="1"/>
  <c r="CM123" i="1"/>
  <c r="CM124" i="1"/>
  <c r="CM125" i="1"/>
  <c r="CM126" i="1"/>
  <c r="CN2" i="1"/>
  <c r="CN3" i="1"/>
  <c r="CN17" i="1"/>
  <c r="CN18" i="1"/>
  <c r="CN6" i="1"/>
  <c r="CN19" i="1"/>
  <c r="CN8" i="1"/>
  <c r="CN20" i="1"/>
  <c r="CN21" i="1"/>
  <c r="CN11" i="1"/>
  <c r="CN12" i="1"/>
  <c r="CN13" i="1"/>
  <c r="CN14" i="1"/>
  <c r="CN23" i="1"/>
  <c r="CN16" i="1"/>
  <c r="CN25" i="1"/>
  <c r="CN26" i="1"/>
  <c r="CN27" i="1"/>
  <c r="CN4" i="1"/>
  <c r="CN29" i="1"/>
  <c r="CN22" i="1"/>
  <c r="CN31" i="1"/>
  <c r="CN24" i="1"/>
  <c r="CN32" i="1"/>
  <c r="CN34" i="1"/>
  <c r="CN35" i="1"/>
  <c r="CN28" i="1"/>
  <c r="CN39" i="1"/>
  <c r="CN30" i="1"/>
  <c r="CN40" i="1"/>
  <c r="CN41" i="1"/>
  <c r="CN33" i="1"/>
  <c r="CN42" i="1"/>
  <c r="CN43" i="1"/>
  <c r="CN36" i="1"/>
  <c r="CN37" i="1"/>
  <c r="CN38" i="1"/>
  <c r="CN44" i="1"/>
  <c r="CN45" i="1"/>
  <c r="CN46" i="1"/>
  <c r="CN47" i="1"/>
  <c r="CN48" i="1"/>
  <c r="CN50" i="1"/>
  <c r="CN52" i="1"/>
  <c r="CN5" i="1"/>
  <c r="CN54" i="1"/>
  <c r="CN55" i="1"/>
  <c r="CN49" i="1"/>
  <c r="CN57" i="1"/>
  <c r="CN51" i="1"/>
  <c r="CN58" i="1"/>
  <c r="CN53" i="1"/>
  <c r="CN59" i="1"/>
  <c r="CN60" i="1"/>
  <c r="CN56" i="1"/>
  <c r="CN62" i="1"/>
  <c r="CN63" i="1"/>
  <c r="CN64" i="1"/>
  <c r="CN68" i="1"/>
  <c r="CN61" i="1"/>
  <c r="CN71" i="1"/>
  <c r="CN72" i="1"/>
  <c r="CN74" i="1"/>
  <c r="CN65" i="1"/>
  <c r="CN66" i="1"/>
  <c r="CN67" i="1"/>
  <c r="CN75" i="1"/>
  <c r="CN69" i="1"/>
  <c r="CN70" i="1"/>
  <c r="CN80" i="1"/>
  <c r="CN81" i="1"/>
  <c r="CN73" i="1"/>
  <c r="CN82" i="1"/>
  <c r="CN84" i="1"/>
  <c r="CN76" i="1"/>
  <c r="CN77" i="1"/>
  <c r="CN78" i="1"/>
  <c r="CN79" i="1"/>
  <c r="CN85" i="1"/>
  <c r="CN86" i="1"/>
  <c r="CN88" i="1"/>
  <c r="CN83" i="1"/>
  <c r="CN7" i="1"/>
  <c r="CN90" i="1"/>
  <c r="CN91" i="1"/>
  <c r="CN87" i="1"/>
  <c r="CN94" i="1"/>
  <c r="CN89" i="1"/>
  <c r="CN96" i="1"/>
  <c r="CN100" i="1"/>
  <c r="CN92" i="1"/>
  <c r="CN93" i="1"/>
  <c r="CN101" i="1"/>
  <c r="CN95" i="1"/>
  <c r="CN102" i="1"/>
  <c r="CN97" i="1"/>
  <c r="CN98" i="1"/>
  <c r="CN99" i="1"/>
  <c r="CN104" i="1"/>
  <c r="CN105" i="1"/>
  <c r="CN106" i="1"/>
  <c r="CN103" i="1"/>
  <c r="CN108" i="1"/>
  <c r="CN109" i="1"/>
  <c r="CN9" i="1"/>
  <c r="CN107" i="1"/>
  <c r="CN111" i="1"/>
  <c r="CN112" i="1"/>
  <c r="CN110" i="1"/>
  <c r="CN113" i="1"/>
  <c r="CN115" i="1"/>
  <c r="CN117" i="1"/>
  <c r="CN114" i="1"/>
  <c r="CN118" i="1"/>
  <c r="CN116" i="1"/>
  <c r="CN119" i="1"/>
  <c r="CN120" i="1"/>
  <c r="CN121" i="1"/>
  <c r="CN122" i="1"/>
  <c r="CN10" i="1"/>
  <c r="CN15" i="1"/>
  <c r="CN123" i="1"/>
  <c r="CN124" i="1"/>
  <c r="CN125" i="1"/>
  <c r="CN126" i="1"/>
  <c r="CR2" i="1"/>
  <c r="CR3" i="1"/>
  <c r="CR17" i="1"/>
  <c r="CR18" i="1"/>
  <c r="CR6" i="1"/>
  <c r="CR19" i="1"/>
  <c r="CR8" i="1"/>
  <c r="CR20" i="1"/>
  <c r="CR21" i="1"/>
  <c r="CR11" i="1"/>
  <c r="CR12" i="1"/>
  <c r="CR13" i="1"/>
  <c r="CR14" i="1"/>
  <c r="CR23" i="1"/>
  <c r="CR16" i="1"/>
  <c r="CR25" i="1"/>
  <c r="CR26" i="1"/>
  <c r="CR27" i="1"/>
  <c r="CR4" i="1"/>
  <c r="CR29" i="1"/>
  <c r="CR22" i="1"/>
  <c r="CR31" i="1"/>
  <c r="CR24" i="1"/>
  <c r="CR32" i="1"/>
  <c r="CR34" i="1"/>
  <c r="CR35" i="1"/>
  <c r="CR28" i="1"/>
  <c r="CR39" i="1"/>
  <c r="CR30" i="1"/>
  <c r="CR40" i="1"/>
  <c r="CR41" i="1"/>
  <c r="CR33" i="1"/>
  <c r="CR42" i="1"/>
  <c r="CR43" i="1"/>
  <c r="CR36" i="1"/>
  <c r="CR37" i="1"/>
  <c r="CR38" i="1"/>
  <c r="CR44" i="1"/>
  <c r="CR45" i="1"/>
  <c r="CR46" i="1"/>
  <c r="CR47" i="1"/>
  <c r="CR48" i="1"/>
  <c r="CR50" i="1"/>
  <c r="CR52" i="1"/>
  <c r="CR5" i="1"/>
  <c r="CR54" i="1"/>
  <c r="CR55" i="1"/>
  <c r="CR49" i="1"/>
  <c r="CR57" i="1"/>
  <c r="CR51" i="1"/>
  <c r="CR58" i="1"/>
  <c r="CR53" i="1"/>
  <c r="CR59" i="1"/>
  <c r="CR60" i="1"/>
  <c r="CR56" i="1"/>
  <c r="CR62" i="1"/>
  <c r="CR63" i="1"/>
  <c r="CR64" i="1"/>
  <c r="CR68" i="1"/>
  <c r="CR61" i="1"/>
  <c r="CR71" i="1"/>
  <c r="CR72" i="1"/>
  <c r="CR74" i="1"/>
  <c r="CR65" i="1"/>
  <c r="CR66" i="1"/>
  <c r="CR67" i="1"/>
  <c r="CR75" i="1"/>
  <c r="CR69" i="1"/>
  <c r="CR70" i="1"/>
  <c r="CR80" i="1"/>
  <c r="CR81" i="1"/>
  <c r="CR73" i="1"/>
  <c r="CR82" i="1"/>
  <c r="CR84" i="1"/>
  <c r="CR76" i="1"/>
  <c r="CR77" i="1"/>
  <c r="CR78" i="1"/>
  <c r="CR79" i="1"/>
  <c r="CR85" i="1"/>
  <c r="CR86" i="1"/>
  <c r="CR88" i="1"/>
  <c r="CR83" i="1"/>
  <c r="CR7" i="1"/>
  <c r="CR90" i="1"/>
  <c r="CR91" i="1"/>
  <c r="CR87" i="1"/>
  <c r="CR94" i="1"/>
  <c r="CR89" i="1"/>
  <c r="CR96" i="1"/>
  <c r="CR100" i="1"/>
  <c r="CR92" i="1"/>
  <c r="CR93" i="1"/>
  <c r="CR101" i="1"/>
  <c r="CR95" i="1"/>
  <c r="CR102" i="1"/>
  <c r="CR97" i="1"/>
  <c r="CR98" i="1"/>
  <c r="CR99" i="1"/>
  <c r="CR104" i="1"/>
  <c r="CR105" i="1"/>
  <c r="CR106" i="1"/>
  <c r="CR103" i="1"/>
  <c r="CR108" i="1"/>
  <c r="CR109" i="1"/>
  <c r="CR9" i="1"/>
  <c r="CR107" i="1"/>
  <c r="CR111" i="1"/>
  <c r="CR112" i="1"/>
  <c r="CR110" i="1"/>
  <c r="CR113" i="1"/>
  <c r="CR115" i="1"/>
  <c r="CR117" i="1"/>
  <c r="CR114" i="1"/>
  <c r="CR118" i="1"/>
  <c r="CR116" i="1"/>
  <c r="CR119" i="1"/>
  <c r="CR120" i="1"/>
  <c r="CR121" i="1"/>
  <c r="CR122" i="1"/>
  <c r="CR10" i="1"/>
  <c r="CR15" i="1"/>
  <c r="CR123" i="1"/>
  <c r="CR124" i="1"/>
  <c r="CR125" i="1"/>
  <c r="CR126" i="1"/>
  <c r="CS2" i="1"/>
  <c r="CS3" i="1"/>
  <c r="CS17" i="1"/>
  <c r="CS18" i="1"/>
  <c r="CS6" i="1"/>
  <c r="CS19" i="1"/>
  <c r="CS8" i="1"/>
  <c r="CS20" i="1"/>
  <c r="CS21" i="1"/>
  <c r="CS11" i="1"/>
  <c r="CS12" i="1"/>
  <c r="CS13" i="1"/>
  <c r="CS14" i="1"/>
  <c r="CS23" i="1"/>
  <c r="CS16" i="1"/>
  <c r="CS25" i="1"/>
  <c r="CS26" i="1"/>
  <c r="CS27" i="1"/>
  <c r="CS4" i="1"/>
  <c r="CS29" i="1"/>
  <c r="CS22" i="1"/>
  <c r="CS31" i="1"/>
  <c r="CS24" i="1"/>
  <c r="CS32" i="1"/>
  <c r="CS34" i="1"/>
  <c r="CS35" i="1"/>
  <c r="CS28" i="1"/>
  <c r="CS39" i="1"/>
  <c r="CS30" i="1"/>
  <c r="CS40" i="1"/>
  <c r="CS41" i="1"/>
  <c r="CS33" i="1"/>
  <c r="CS42" i="1"/>
  <c r="CS43" i="1"/>
  <c r="CS36" i="1"/>
  <c r="CS37" i="1"/>
  <c r="CS38" i="1"/>
  <c r="CS44" i="1"/>
  <c r="CS45" i="1"/>
  <c r="CS46" i="1"/>
  <c r="CS47" i="1"/>
  <c r="CS48" i="1"/>
  <c r="CS50" i="1"/>
  <c r="CS52" i="1"/>
  <c r="CS5" i="1"/>
  <c r="CS54" i="1"/>
  <c r="CS55" i="1"/>
  <c r="CS49" i="1"/>
  <c r="CS57" i="1"/>
  <c r="CS51" i="1"/>
  <c r="CS58" i="1"/>
  <c r="CS53" i="1"/>
  <c r="CS59" i="1"/>
  <c r="CS60" i="1"/>
  <c r="CS56" i="1"/>
  <c r="CS62" i="1"/>
  <c r="CS63" i="1"/>
  <c r="CS64" i="1"/>
  <c r="CS68" i="1"/>
  <c r="CS61" i="1"/>
  <c r="CS71" i="1"/>
  <c r="CS72" i="1"/>
  <c r="CS74" i="1"/>
  <c r="CS65" i="1"/>
  <c r="CS66" i="1"/>
  <c r="CS67" i="1"/>
  <c r="CS75" i="1"/>
  <c r="CS69" i="1"/>
  <c r="CS70" i="1"/>
  <c r="CS80" i="1"/>
  <c r="CS81" i="1"/>
  <c r="CS73" i="1"/>
  <c r="CS82" i="1"/>
  <c r="CS84" i="1"/>
  <c r="CS76" i="1"/>
  <c r="CS77" i="1"/>
  <c r="CS78" i="1"/>
  <c r="CS79" i="1"/>
  <c r="CS85" i="1"/>
  <c r="CS86" i="1"/>
  <c r="CS88" i="1"/>
  <c r="CS83" i="1"/>
  <c r="CS7" i="1"/>
  <c r="CS90" i="1"/>
  <c r="CS91" i="1"/>
  <c r="CS87" i="1"/>
  <c r="CS94" i="1"/>
  <c r="CS89" i="1"/>
  <c r="CS96" i="1"/>
  <c r="CS100" i="1"/>
  <c r="CS92" i="1"/>
  <c r="CS93" i="1"/>
  <c r="CS101" i="1"/>
  <c r="CS95" i="1"/>
  <c r="CS102" i="1"/>
  <c r="CS97" i="1"/>
  <c r="CS98" i="1"/>
  <c r="CS99" i="1"/>
  <c r="CS104" i="1"/>
  <c r="CS105" i="1"/>
  <c r="CS106" i="1"/>
  <c r="CS103" i="1"/>
  <c r="CS108" i="1"/>
  <c r="CS109" i="1"/>
  <c r="CS9" i="1"/>
  <c r="CS107" i="1"/>
  <c r="CS111" i="1"/>
  <c r="CS112" i="1"/>
  <c r="CS110" i="1"/>
  <c r="CS113" i="1"/>
  <c r="CS115" i="1"/>
  <c r="CS117" i="1"/>
  <c r="CS114" i="1"/>
  <c r="CS118" i="1"/>
  <c r="CS116" i="1"/>
  <c r="CS119" i="1"/>
  <c r="CS120" i="1"/>
  <c r="CS121" i="1"/>
  <c r="CS122" i="1"/>
  <c r="CS10" i="1"/>
  <c r="CS15" i="1"/>
  <c r="CS123" i="1"/>
  <c r="CS124" i="1"/>
  <c r="CS125" i="1"/>
  <c r="CS126" i="1"/>
  <c r="CW2" i="1"/>
  <c r="CW3" i="1"/>
  <c r="CW17" i="1"/>
  <c r="CW18" i="1"/>
  <c r="CW6" i="1"/>
  <c r="CW19" i="1"/>
  <c r="CW8" i="1"/>
  <c r="CW20" i="1"/>
  <c r="CW21" i="1"/>
  <c r="CW11" i="1"/>
  <c r="CW12" i="1"/>
  <c r="CW13" i="1"/>
  <c r="CW14" i="1"/>
  <c r="CW23" i="1"/>
  <c r="CW16" i="1"/>
  <c r="CW25" i="1"/>
  <c r="CW26" i="1"/>
  <c r="CW27" i="1"/>
  <c r="CW4" i="1"/>
  <c r="CW29" i="1"/>
  <c r="CW22" i="1"/>
  <c r="CW31" i="1"/>
  <c r="CW24" i="1"/>
  <c r="CW32" i="1"/>
  <c r="CW34" i="1"/>
  <c r="CW35" i="1"/>
  <c r="CW28" i="1"/>
  <c r="CW39" i="1"/>
  <c r="CW30" i="1"/>
  <c r="CW40" i="1"/>
  <c r="CW41" i="1"/>
  <c r="CW33" i="1"/>
  <c r="CW42" i="1"/>
  <c r="CW43" i="1"/>
  <c r="CW36" i="1"/>
  <c r="CW37" i="1"/>
  <c r="CW38" i="1"/>
  <c r="CW44" i="1"/>
  <c r="CW45" i="1"/>
  <c r="CW46" i="1"/>
  <c r="CW47" i="1"/>
  <c r="CW48" i="1"/>
  <c r="CW50" i="1"/>
  <c r="CW52" i="1"/>
  <c r="CW5" i="1"/>
  <c r="CW54" i="1"/>
  <c r="CW55" i="1"/>
  <c r="CW49" i="1"/>
  <c r="CW57" i="1"/>
  <c r="CW51" i="1"/>
  <c r="CW58" i="1"/>
  <c r="CW53" i="1"/>
  <c r="CW59" i="1"/>
  <c r="CW60" i="1"/>
  <c r="CW56" i="1"/>
  <c r="CW62" i="1"/>
  <c r="CW63" i="1"/>
  <c r="CW64" i="1"/>
  <c r="CW68" i="1"/>
  <c r="CW61" i="1"/>
  <c r="CW71" i="1"/>
  <c r="CW72" i="1"/>
  <c r="CW74" i="1"/>
  <c r="CW65" i="1"/>
  <c r="CW66" i="1"/>
  <c r="CW67" i="1"/>
  <c r="CW75" i="1"/>
  <c r="CW69" i="1"/>
  <c r="CW70" i="1"/>
  <c r="CW80" i="1"/>
  <c r="CW81" i="1"/>
  <c r="CW73" i="1"/>
  <c r="CW82" i="1"/>
  <c r="CW84" i="1"/>
  <c r="CW76" i="1"/>
  <c r="CW77" i="1"/>
  <c r="CW78" i="1"/>
  <c r="CW79" i="1"/>
  <c r="CW85" i="1"/>
  <c r="CW86" i="1"/>
  <c r="CW88" i="1"/>
  <c r="CW83" i="1"/>
  <c r="CW7" i="1"/>
  <c r="CW90" i="1"/>
  <c r="CW91" i="1"/>
  <c r="CW87" i="1"/>
  <c r="CW94" i="1"/>
  <c r="CW89" i="1"/>
  <c r="CW96" i="1"/>
  <c r="CW100" i="1"/>
  <c r="CW92" i="1"/>
  <c r="CW93" i="1"/>
  <c r="CW101" i="1"/>
  <c r="CW95" i="1"/>
  <c r="CW102" i="1"/>
  <c r="CW97" i="1"/>
  <c r="CW98" i="1"/>
  <c r="CW99" i="1"/>
  <c r="CW104" i="1"/>
  <c r="CW105" i="1"/>
  <c r="CW106" i="1"/>
  <c r="CW103" i="1"/>
  <c r="CW108" i="1"/>
  <c r="CW109" i="1"/>
  <c r="CW9" i="1"/>
  <c r="CW107" i="1"/>
  <c r="CW111" i="1"/>
  <c r="CW112" i="1"/>
  <c r="CW110" i="1"/>
  <c r="CW113" i="1"/>
  <c r="CW115" i="1"/>
  <c r="CW117" i="1"/>
  <c r="CW114" i="1"/>
  <c r="CW118" i="1"/>
  <c r="CW116" i="1"/>
  <c r="CW119" i="1"/>
  <c r="CW120" i="1"/>
  <c r="CW121" i="1"/>
  <c r="CW122" i="1"/>
  <c r="CW10" i="1"/>
  <c r="CW15" i="1"/>
  <c r="CW123" i="1"/>
  <c r="CW124" i="1"/>
  <c r="CW125" i="1"/>
  <c r="CW126" i="1"/>
  <c r="CX2" i="1"/>
  <c r="CX3" i="1"/>
  <c r="CX17" i="1"/>
  <c r="CX18" i="1"/>
  <c r="CX6" i="1"/>
  <c r="CX19" i="1"/>
  <c r="CX8" i="1"/>
  <c r="CX20" i="1"/>
  <c r="CX21" i="1"/>
  <c r="CX11" i="1"/>
  <c r="CX12" i="1"/>
  <c r="CX13" i="1"/>
  <c r="CX14" i="1"/>
  <c r="CX23" i="1"/>
  <c r="CX16" i="1"/>
  <c r="CX25" i="1"/>
  <c r="CX26" i="1"/>
  <c r="CX27" i="1"/>
  <c r="CX4" i="1"/>
  <c r="CX29" i="1"/>
  <c r="CX22" i="1"/>
  <c r="CX31" i="1"/>
  <c r="CX24" i="1"/>
  <c r="CX32" i="1"/>
  <c r="CX34" i="1"/>
  <c r="CX35" i="1"/>
  <c r="CX28" i="1"/>
  <c r="CX39" i="1"/>
  <c r="CX30" i="1"/>
  <c r="CX40" i="1"/>
  <c r="CX41" i="1"/>
  <c r="CX33" i="1"/>
  <c r="CX42" i="1"/>
  <c r="CX43" i="1"/>
  <c r="CX36" i="1"/>
  <c r="CX37" i="1"/>
  <c r="CX38" i="1"/>
  <c r="CX44" i="1"/>
  <c r="CX45" i="1"/>
  <c r="CX46" i="1"/>
  <c r="CX47" i="1"/>
  <c r="CX48" i="1"/>
  <c r="CX50" i="1"/>
  <c r="CX52" i="1"/>
  <c r="CX5" i="1"/>
  <c r="CX54" i="1"/>
  <c r="CX55" i="1"/>
  <c r="CX49" i="1"/>
  <c r="CX57" i="1"/>
  <c r="CX51" i="1"/>
  <c r="CX58" i="1"/>
  <c r="CX53" i="1"/>
  <c r="CX59" i="1"/>
  <c r="CX60" i="1"/>
  <c r="CX56" i="1"/>
  <c r="CX62" i="1"/>
  <c r="CX63" i="1"/>
  <c r="CX64" i="1"/>
  <c r="CX68" i="1"/>
  <c r="CX61" i="1"/>
  <c r="CX71" i="1"/>
  <c r="CX72" i="1"/>
  <c r="CX74" i="1"/>
  <c r="CX65" i="1"/>
  <c r="CX66" i="1"/>
  <c r="CX67" i="1"/>
  <c r="CX75" i="1"/>
  <c r="CX69" i="1"/>
  <c r="CX70" i="1"/>
  <c r="CX80" i="1"/>
  <c r="CX81" i="1"/>
  <c r="CX73" i="1"/>
  <c r="CX82" i="1"/>
  <c r="CX84" i="1"/>
  <c r="CX76" i="1"/>
  <c r="CX77" i="1"/>
  <c r="CX78" i="1"/>
  <c r="CX79" i="1"/>
  <c r="CX85" i="1"/>
  <c r="CX86" i="1"/>
  <c r="CX88" i="1"/>
  <c r="CX83" i="1"/>
  <c r="CX7" i="1"/>
  <c r="CX90" i="1"/>
  <c r="CX91" i="1"/>
  <c r="CX87" i="1"/>
  <c r="CX94" i="1"/>
  <c r="CX89" i="1"/>
  <c r="CX96" i="1"/>
  <c r="CX100" i="1"/>
  <c r="CX92" i="1"/>
  <c r="CX93" i="1"/>
  <c r="CX101" i="1"/>
  <c r="CX95" i="1"/>
  <c r="CX102" i="1"/>
  <c r="CX97" i="1"/>
  <c r="CX98" i="1"/>
  <c r="CX99" i="1"/>
  <c r="CX104" i="1"/>
  <c r="CX105" i="1"/>
  <c r="CX106" i="1"/>
  <c r="CX103" i="1"/>
  <c r="CX108" i="1"/>
  <c r="CX109" i="1"/>
  <c r="CX9" i="1"/>
  <c r="CX107" i="1"/>
  <c r="CX111" i="1"/>
  <c r="CX112" i="1"/>
  <c r="CX110" i="1"/>
  <c r="CX113" i="1"/>
  <c r="CX115" i="1"/>
  <c r="CX117" i="1"/>
  <c r="CX114" i="1"/>
  <c r="CX118" i="1"/>
  <c r="CX116" i="1"/>
  <c r="CX119" i="1"/>
  <c r="CX120" i="1"/>
  <c r="CX121" i="1"/>
  <c r="CX122" i="1"/>
  <c r="CX10" i="1"/>
  <c r="CX15" i="1"/>
  <c r="CX123" i="1"/>
  <c r="CX124" i="1"/>
  <c r="CX125" i="1"/>
  <c r="CX126" i="1"/>
  <c r="DB2" i="1"/>
  <c r="DB3" i="1"/>
  <c r="DB17" i="1"/>
  <c r="DB18" i="1"/>
  <c r="DB6" i="1"/>
  <c r="DB19" i="1"/>
  <c r="DB8" i="1"/>
  <c r="DB20" i="1"/>
  <c r="DB21" i="1"/>
  <c r="DB11" i="1"/>
  <c r="DB12" i="1"/>
  <c r="DB13" i="1"/>
  <c r="DB14" i="1"/>
  <c r="DB23" i="1"/>
  <c r="DB16" i="1"/>
  <c r="DB25" i="1"/>
  <c r="DB26" i="1"/>
  <c r="DB27" i="1"/>
  <c r="DB4" i="1"/>
  <c r="DB29" i="1"/>
  <c r="DB22" i="1"/>
  <c r="DB31" i="1"/>
  <c r="DB24" i="1"/>
  <c r="DB32" i="1"/>
  <c r="DB34" i="1"/>
  <c r="DB35" i="1"/>
  <c r="DB28" i="1"/>
  <c r="DB39" i="1"/>
  <c r="DB30" i="1"/>
  <c r="DB40" i="1"/>
  <c r="DB41" i="1"/>
  <c r="DB33" i="1"/>
  <c r="DB42" i="1"/>
  <c r="DB43" i="1"/>
  <c r="DB36" i="1"/>
  <c r="DB37" i="1"/>
  <c r="DB38" i="1"/>
  <c r="DB44" i="1"/>
  <c r="DB45" i="1"/>
  <c r="DB46" i="1"/>
  <c r="DB47" i="1"/>
  <c r="DB48" i="1"/>
  <c r="DB50" i="1"/>
  <c r="DB52" i="1"/>
  <c r="DB5" i="1"/>
  <c r="DB54" i="1"/>
  <c r="DB55" i="1"/>
  <c r="DB49" i="1"/>
  <c r="DB57" i="1"/>
  <c r="DB51" i="1"/>
  <c r="DB58" i="1"/>
  <c r="DB53" i="1"/>
  <c r="DB59" i="1"/>
  <c r="DB60" i="1"/>
  <c r="DB56" i="1"/>
  <c r="DB62" i="1"/>
  <c r="DB63" i="1"/>
  <c r="DB64" i="1"/>
  <c r="DB68" i="1"/>
  <c r="DB61" i="1"/>
  <c r="DB71" i="1"/>
  <c r="DB72" i="1"/>
  <c r="DB74" i="1"/>
  <c r="DB65" i="1"/>
  <c r="DB66" i="1"/>
  <c r="DB67" i="1"/>
  <c r="DB75" i="1"/>
  <c r="DB69" i="1"/>
  <c r="DB70" i="1"/>
  <c r="DB80" i="1"/>
  <c r="DB81" i="1"/>
  <c r="DB73" i="1"/>
  <c r="DB82" i="1"/>
  <c r="DB84" i="1"/>
  <c r="DB76" i="1"/>
  <c r="DB77" i="1"/>
  <c r="DB78" i="1"/>
  <c r="DB79" i="1"/>
  <c r="DB85" i="1"/>
  <c r="DB86" i="1"/>
  <c r="DB88" i="1"/>
  <c r="DB83" i="1"/>
  <c r="DB7" i="1"/>
  <c r="DB90" i="1"/>
  <c r="DB91" i="1"/>
  <c r="DB87" i="1"/>
  <c r="DB94" i="1"/>
  <c r="DB89" i="1"/>
  <c r="DB96" i="1"/>
  <c r="DB100" i="1"/>
  <c r="DB92" i="1"/>
  <c r="DB93" i="1"/>
  <c r="DB101" i="1"/>
  <c r="DB95" i="1"/>
  <c r="DB102" i="1"/>
  <c r="DB97" i="1"/>
  <c r="DB98" i="1"/>
  <c r="DB99" i="1"/>
  <c r="DB104" i="1"/>
  <c r="DB105" i="1"/>
  <c r="DB106" i="1"/>
  <c r="DB103" i="1"/>
  <c r="DB108" i="1"/>
  <c r="DB109" i="1"/>
  <c r="DB9" i="1"/>
  <c r="DB107" i="1"/>
  <c r="DB111" i="1"/>
  <c r="DB112" i="1"/>
  <c r="DB110" i="1"/>
  <c r="DB113" i="1"/>
  <c r="DB115" i="1"/>
  <c r="DB117" i="1"/>
  <c r="DB114" i="1"/>
  <c r="DB118" i="1"/>
  <c r="DB116" i="1"/>
  <c r="DB119" i="1"/>
  <c r="DB120" i="1"/>
  <c r="DB121" i="1"/>
  <c r="DB122" i="1"/>
  <c r="DB10" i="1"/>
  <c r="DB15" i="1"/>
  <c r="DB123" i="1"/>
  <c r="DB124" i="1"/>
  <c r="DB125" i="1"/>
  <c r="DB126" i="1"/>
  <c r="DC2" i="1"/>
  <c r="DC3" i="1"/>
  <c r="DC17" i="1"/>
  <c r="DC18" i="1"/>
  <c r="DC6" i="1"/>
  <c r="DC19" i="1"/>
  <c r="DC8" i="1"/>
  <c r="DC20" i="1"/>
  <c r="DC21" i="1"/>
  <c r="DC11" i="1"/>
  <c r="DC12" i="1"/>
  <c r="DC13" i="1"/>
  <c r="DC14" i="1"/>
  <c r="DC23" i="1"/>
  <c r="DC16" i="1"/>
  <c r="DC25" i="1"/>
  <c r="DC26" i="1"/>
  <c r="DC27" i="1"/>
  <c r="DC4" i="1"/>
  <c r="DC29" i="1"/>
  <c r="DC22" i="1"/>
  <c r="DC31" i="1"/>
  <c r="DC24" i="1"/>
  <c r="DC32" i="1"/>
  <c r="DC34" i="1"/>
  <c r="DC35" i="1"/>
  <c r="DC28" i="1"/>
  <c r="DC39" i="1"/>
  <c r="DC30" i="1"/>
  <c r="DC40" i="1"/>
  <c r="DC41" i="1"/>
  <c r="DC33" i="1"/>
  <c r="DC42" i="1"/>
  <c r="DC43" i="1"/>
  <c r="DC36" i="1"/>
  <c r="DC37" i="1"/>
  <c r="DC38" i="1"/>
  <c r="DC44" i="1"/>
  <c r="DC45" i="1"/>
  <c r="DC46" i="1"/>
  <c r="DC47" i="1"/>
  <c r="DC48" i="1"/>
  <c r="DC50" i="1"/>
  <c r="DC52" i="1"/>
  <c r="DC5" i="1"/>
  <c r="DC54" i="1"/>
  <c r="DC55" i="1"/>
  <c r="DC49" i="1"/>
  <c r="DC57" i="1"/>
  <c r="DC51" i="1"/>
  <c r="DC58" i="1"/>
  <c r="DC53" i="1"/>
  <c r="DC59" i="1"/>
  <c r="DC60" i="1"/>
  <c r="DC56" i="1"/>
  <c r="DC62" i="1"/>
  <c r="DC63" i="1"/>
  <c r="DC64" i="1"/>
  <c r="DC68" i="1"/>
  <c r="DC61" i="1"/>
  <c r="DC71" i="1"/>
  <c r="DC72" i="1"/>
  <c r="DC74" i="1"/>
  <c r="DC65" i="1"/>
  <c r="DC66" i="1"/>
  <c r="DC67" i="1"/>
  <c r="DC75" i="1"/>
  <c r="DC69" i="1"/>
  <c r="DC70" i="1"/>
  <c r="DC80" i="1"/>
  <c r="DC81" i="1"/>
  <c r="DC73" i="1"/>
  <c r="DC82" i="1"/>
  <c r="DC84" i="1"/>
  <c r="DC76" i="1"/>
  <c r="DC77" i="1"/>
  <c r="DC78" i="1"/>
  <c r="DC79" i="1"/>
  <c r="DC85" i="1"/>
  <c r="DC86" i="1"/>
  <c r="DC88" i="1"/>
  <c r="DC83" i="1"/>
  <c r="DC7" i="1"/>
  <c r="DC90" i="1"/>
  <c r="DC91" i="1"/>
  <c r="DC87" i="1"/>
  <c r="DC94" i="1"/>
  <c r="DC89" i="1"/>
  <c r="DC96" i="1"/>
  <c r="DC100" i="1"/>
  <c r="DC92" i="1"/>
  <c r="DC93" i="1"/>
  <c r="DC101" i="1"/>
  <c r="DC95" i="1"/>
  <c r="DC102" i="1"/>
  <c r="DC97" i="1"/>
  <c r="DC98" i="1"/>
  <c r="DC99" i="1"/>
  <c r="DC104" i="1"/>
  <c r="DC105" i="1"/>
  <c r="DC106" i="1"/>
  <c r="DC103" i="1"/>
  <c r="DC108" i="1"/>
  <c r="DC109" i="1"/>
  <c r="DC9" i="1"/>
  <c r="DC107" i="1"/>
  <c r="DC111" i="1"/>
  <c r="DC112" i="1"/>
  <c r="DC110" i="1"/>
  <c r="DC113" i="1"/>
  <c r="DC115" i="1"/>
  <c r="DC117" i="1"/>
  <c r="DC114" i="1"/>
  <c r="DC118" i="1"/>
  <c r="DC116" i="1"/>
  <c r="DC119" i="1"/>
  <c r="DC120" i="1"/>
  <c r="DC121" i="1"/>
  <c r="DC122" i="1"/>
  <c r="DC10" i="1"/>
  <c r="DC15" i="1"/>
  <c r="DC123" i="1"/>
  <c r="DC124" i="1"/>
  <c r="DC125" i="1"/>
  <c r="DC126" i="1"/>
  <c r="DG2" i="1"/>
  <c r="DG3" i="1"/>
  <c r="DG17" i="1"/>
  <c r="DG18" i="1"/>
  <c r="DG6" i="1"/>
  <c r="DG19" i="1"/>
  <c r="DG8" i="1"/>
  <c r="DG20" i="1"/>
  <c r="DG21" i="1"/>
  <c r="DG11" i="1"/>
  <c r="DG12" i="1"/>
  <c r="DG13" i="1"/>
  <c r="DG14" i="1"/>
  <c r="DG23" i="1"/>
  <c r="DG16" i="1"/>
  <c r="DG25" i="1"/>
  <c r="DG26" i="1"/>
  <c r="DG27" i="1"/>
  <c r="DG4" i="1"/>
  <c r="DG29" i="1"/>
  <c r="DG22" i="1"/>
  <c r="DG31" i="1"/>
  <c r="DG24" i="1"/>
  <c r="DG32" i="1"/>
  <c r="DG34" i="1"/>
  <c r="DG35" i="1"/>
  <c r="DG28" i="1"/>
  <c r="DG39" i="1"/>
  <c r="DG30" i="1"/>
  <c r="DG40" i="1"/>
  <c r="DG41" i="1"/>
  <c r="DG33" i="1"/>
  <c r="DG42" i="1"/>
  <c r="DG43" i="1"/>
  <c r="DG36" i="1"/>
  <c r="DG37" i="1"/>
  <c r="DG38" i="1"/>
  <c r="DG44" i="1"/>
  <c r="DG45" i="1"/>
  <c r="DG46" i="1"/>
  <c r="DG47" i="1"/>
  <c r="DG48" i="1"/>
  <c r="DG50" i="1"/>
  <c r="DG52" i="1"/>
  <c r="DG5" i="1"/>
  <c r="DG54" i="1"/>
  <c r="DG55" i="1"/>
  <c r="DG49" i="1"/>
  <c r="DG57" i="1"/>
  <c r="DG51" i="1"/>
  <c r="DG58" i="1"/>
  <c r="DG53" i="1"/>
  <c r="DG59" i="1"/>
  <c r="DG60" i="1"/>
  <c r="DG56" i="1"/>
  <c r="DG62" i="1"/>
  <c r="DG63" i="1"/>
  <c r="DG64" i="1"/>
  <c r="DG68" i="1"/>
  <c r="DG61" i="1"/>
  <c r="DG71" i="1"/>
  <c r="DG72" i="1"/>
  <c r="DG74" i="1"/>
  <c r="DG65" i="1"/>
  <c r="DG66" i="1"/>
  <c r="DG67" i="1"/>
  <c r="DG75" i="1"/>
  <c r="DG69" i="1"/>
  <c r="DG70" i="1"/>
  <c r="DG80" i="1"/>
  <c r="DG81" i="1"/>
  <c r="DG73" i="1"/>
  <c r="DG82" i="1"/>
  <c r="DG84" i="1"/>
  <c r="DG76" i="1"/>
  <c r="DG77" i="1"/>
  <c r="DG78" i="1"/>
  <c r="DG79" i="1"/>
  <c r="DG85" i="1"/>
  <c r="DG86" i="1"/>
  <c r="DG88" i="1"/>
  <c r="DG83" i="1"/>
  <c r="DG7" i="1"/>
  <c r="DG90" i="1"/>
  <c r="DG91" i="1"/>
  <c r="DG87" i="1"/>
  <c r="DG94" i="1"/>
  <c r="DG89" i="1"/>
  <c r="DG96" i="1"/>
  <c r="DG100" i="1"/>
  <c r="DG92" i="1"/>
  <c r="DG93" i="1"/>
  <c r="DG101" i="1"/>
  <c r="DG95" i="1"/>
  <c r="DG102" i="1"/>
  <c r="DG97" i="1"/>
  <c r="DG98" i="1"/>
  <c r="DG99" i="1"/>
  <c r="DG104" i="1"/>
  <c r="DG105" i="1"/>
  <c r="DG106" i="1"/>
  <c r="DG103" i="1"/>
  <c r="DG108" i="1"/>
  <c r="DG109" i="1"/>
  <c r="DG9" i="1"/>
  <c r="DG107" i="1"/>
  <c r="DG111" i="1"/>
  <c r="DG112" i="1"/>
  <c r="DG110" i="1"/>
  <c r="DG113" i="1"/>
  <c r="DG115" i="1"/>
  <c r="DG117" i="1"/>
  <c r="DG114" i="1"/>
  <c r="DG118" i="1"/>
  <c r="DG116" i="1"/>
  <c r="DG119" i="1"/>
  <c r="DG120" i="1"/>
  <c r="DG121" i="1"/>
  <c r="DG122" i="1"/>
  <c r="DG10" i="1"/>
  <c r="DG15" i="1"/>
  <c r="DG123" i="1"/>
  <c r="DG124" i="1"/>
  <c r="DG125" i="1"/>
  <c r="DG126" i="1"/>
  <c r="DH2" i="1"/>
  <c r="DH3" i="1"/>
  <c r="DH17" i="1"/>
  <c r="DH18" i="1"/>
  <c r="DH6" i="1"/>
  <c r="DH19" i="1"/>
  <c r="DH8" i="1"/>
  <c r="DH20" i="1"/>
  <c r="DH21" i="1"/>
  <c r="DH11" i="1"/>
  <c r="DH12" i="1"/>
  <c r="DH13" i="1"/>
  <c r="DH14" i="1"/>
  <c r="DH23" i="1"/>
  <c r="DH16" i="1"/>
  <c r="DH25" i="1"/>
  <c r="DH26" i="1"/>
  <c r="DH27" i="1"/>
  <c r="DH4" i="1"/>
  <c r="DH29" i="1"/>
  <c r="DH22" i="1"/>
  <c r="DH31" i="1"/>
  <c r="DH24" i="1"/>
  <c r="DH32" i="1"/>
  <c r="DH34" i="1"/>
  <c r="DH35" i="1"/>
  <c r="DH28" i="1"/>
  <c r="DH39" i="1"/>
  <c r="DH30" i="1"/>
  <c r="DH40" i="1"/>
  <c r="DH41" i="1"/>
  <c r="DH33" i="1"/>
  <c r="DH42" i="1"/>
  <c r="DH43" i="1"/>
  <c r="DH36" i="1"/>
  <c r="DH37" i="1"/>
  <c r="DH38" i="1"/>
  <c r="DH44" i="1"/>
  <c r="DH45" i="1"/>
  <c r="DH46" i="1"/>
  <c r="DH47" i="1"/>
  <c r="DH48" i="1"/>
  <c r="DH50" i="1"/>
  <c r="DH52" i="1"/>
  <c r="DH5" i="1"/>
  <c r="DH54" i="1"/>
  <c r="DH55" i="1"/>
  <c r="DH49" i="1"/>
  <c r="DH57" i="1"/>
  <c r="DH51" i="1"/>
  <c r="DH58" i="1"/>
  <c r="DH53" i="1"/>
  <c r="DH59" i="1"/>
  <c r="DH60" i="1"/>
  <c r="DH56" i="1"/>
  <c r="DH62" i="1"/>
  <c r="DH63" i="1"/>
  <c r="DH64" i="1"/>
  <c r="DH68" i="1"/>
  <c r="DH61" i="1"/>
  <c r="DH71" i="1"/>
  <c r="DH72" i="1"/>
  <c r="DH74" i="1"/>
  <c r="DH65" i="1"/>
  <c r="DH66" i="1"/>
  <c r="DH67" i="1"/>
  <c r="DH75" i="1"/>
  <c r="DH69" i="1"/>
  <c r="DH70" i="1"/>
  <c r="DH80" i="1"/>
  <c r="DH81" i="1"/>
  <c r="DH73" i="1"/>
  <c r="DH82" i="1"/>
  <c r="DH84" i="1"/>
  <c r="DH76" i="1"/>
  <c r="DH77" i="1"/>
  <c r="DH78" i="1"/>
  <c r="DH79" i="1"/>
  <c r="DH85" i="1"/>
  <c r="DH86" i="1"/>
  <c r="DH88" i="1"/>
  <c r="DH83" i="1"/>
  <c r="DH7" i="1"/>
  <c r="DH90" i="1"/>
  <c r="DH91" i="1"/>
  <c r="DH87" i="1"/>
  <c r="DH94" i="1"/>
  <c r="DH89" i="1"/>
  <c r="DH96" i="1"/>
  <c r="DH100" i="1"/>
  <c r="DH92" i="1"/>
  <c r="DH93" i="1"/>
  <c r="DH101" i="1"/>
  <c r="DH95" i="1"/>
  <c r="DH102" i="1"/>
  <c r="DH97" i="1"/>
  <c r="DH98" i="1"/>
  <c r="DH99" i="1"/>
  <c r="DH104" i="1"/>
  <c r="DH105" i="1"/>
  <c r="DH106" i="1"/>
  <c r="DH103" i="1"/>
  <c r="DH108" i="1"/>
  <c r="DH109" i="1"/>
  <c r="DH9" i="1"/>
  <c r="DH107" i="1"/>
  <c r="DH111" i="1"/>
  <c r="DH112" i="1"/>
  <c r="DH110" i="1"/>
  <c r="DH113" i="1"/>
  <c r="DH115" i="1"/>
  <c r="DH117" i="1"/>
  <c r="DH114" i="1"/>
  <c r="DH118" i="1"/>
  <c r="DH116" i="1"/>
  <c r="DH119" i="1"/>
  <c r="DH120" i="1"/>
  <c r="DH121" i="1"/>
  <c r="DH122" i="1"/>
  <c r="DH10" i="1"/>
  <c r="DH15" i="1"/>
  <c r="DH123" i="1"/>
  <c r="DH124" i="1"/>
  <c r="DH125" i="1"/>
  <c r="DH126" i="1"/>
  <c r="DL2" i="1"/>
  <c r="DL3" i="1"/>
  <c r="DL17" i="1"/>
  <c r="DL18" i="1"/>
  <c r="DL6" i="1"/>
  <c r="DL19" i="1"/>
  <c r="DL8" i="1"/>
  <c r="DL20" i="1"/>
  <c r="DL21" i="1"/>
  <c r="DL11" i="1"/>
  <c r="DL12" i="1"/>
  <c r="DL13" i="1"/>
  <c r="DL14" i="1"/>
  <c r="DL23" i="1"/>
  <c r="DL16" i="1"/>
  <c r="DL25" i="1"/>
  <c r="DL26" i="1"/>
  <c r="DL27" i="1"/>
  <c r="DL4" i="1"/>
  <c r="DL29" i="1"/>
  <c r="DL22" i="1"/>
  <c r="DL31" i="1"/>
  <c r="DL24" i="1"/>
  <c r="DL32" i="1"/>
  <c r="DL34" i="1"/>
  <c r="DL35" i="1"/>
  <c r="DL28" i="1"/>
  <c r="DL39" i="1"/>
  <c r="DL30" i="1"/>
  <c r="DL40" i="1"/>
  <c r="DL41" i="1"/>
  <c r="DL33" i="1"/>
  <c r="DL42" i="1"/>
  <c r="DL43" i="1"/>
  <c r="DL36" i="1"/>
  <c r="DL37" i="1"/>
  <c r="DL38" i="1"/>
  <c r="DL44" i="1"/>
  <c r="DL45" i="1"/>
  <c r="DL46" i="1"/>
  <c r="DL47" i="1"/>
  <c r="DL48" i="1"/>
  <c r="DL50" i="1"/>
  <c r="DL52" i="1"/>
  <c r="DL5" i="1"/>
  <c r="DL54" i="1"/>
  <c r="DL55" i="1"/>
  <c r="DL49" i="1"/>
  <c r="DL57" i="1"/>
  <c r="DL51" i="1"/>
  <c r="DL58" i="1"/>
  <c r="DL53" i="1"/>
  <c r="DL59" i="1"/>
  <c r="DL60" i="1"/>
  <c r="DL56" i="1"/>
  <c r="DL62" i="1"/>
  <c r="DL63" i="1"/>
  <c r="DL64" i="1"/>
  <c r="DL68" i="1"/>
  <c r="DL61" i="1"/>
  <c r="DL71" i="1"/>
  <c r="DL72" i="1"/>
  <c r="DL74" i="1"/>
  <c r="DL65" i="1"/>
  <c r="DL66" i="1"/>
  <c r="DL67" i="1"/>
  <c r="DL75" i="1"/>
  <c r="DL69" i="1"/>
  <c r="DL70" i="1"/>
  <c r="DL80" i="1"/>
  <c r="DL81" i="1"/>
  <c r="DL73" i="1"/>
  <c r="DL82" i="1"/>
  <c r="DL84" i="1"/>
  <c r="DL76" i="1"/>
  <c r="DL77" i="1"/>
  <c r="DL78" i="1"/>
  <c r="DL79" i="1"/>
  <c r="DL85" i="1"/>
  <c r="DL86" i="1"/>
  <c r="DL88" i="1"/>
  <c r="DL83" i="1"/>
  <c r="DL7" i="1"/>
  <c r="DL90" i="1"/>
  <c r="DL91" i="1"/>
  <c r="DL87" i="1"/>
  <c r="DL94" i="1"/>
  <c r="DL89" i="1"/>
  <c r="DL96" i="1"/>
  <c r="DL100" i="1"/>
  <c r="DL92" i="1"/>
  <c r="DL93" i="1"/>
  <c r="DL101" i="1"/>
  <c r="DL95" i="1"/>
  <c r="DL102" i="1"/>
  <c r="DL97" i="1"/>
  <c r="DL98" i="1"/>
  <c r="DL99" i="1"/>
  <c r="DL104" i="1"/>
  <c r="DL105" i="1"/>
  <c r="DL106" i="1"/>
  <c r="DL103" i="1"/>
  <c r="DL108" i="1"/>
  <c r="DL109" i="1"/>
  <c r="DL9" i="1"/>
  <c r="DL107" i="1"/>
  <c r="DL111" i="1"/>
  <c r="DL112" i="1"/>
  <c r="DL110" i="1"/>
  <c r="DL113" i="1"/>
  <c r="DL115" i="1"/>
  <c r="DL117" i="1"/>
  <c r="DL114" i="1"/>
  <c r="DL118" i="1"/>
  <c r="DL116" i="1"/>
  <c r="DL119" i="1"/>
  <c r="DL120" i="1"/>
  <c r="DL121" i="1"/>
  <c r="DL122" i="1"/>
  <c r="DL10" i="1"/>
  <c r="DL15" i="1"/>
  <c r="DL123" i="1"/>
  <c r="DL124" i="1"/>
  <c r="DL125" i="1"/>
  <c r="DL126" i="1"/>
  <c r="DM2" i="1"/>
  <c r="DM3" i="1"/>
  <c r="DM17" i="1"/>
  <c r="DM18" i="1"/>
  <c r="DM6" i="1"/>
  <c r="DM19" i="1"/>
  <c r="DM8" i="1"/>
  <c r="DM20" i="1"/>
  <c r="DM21" i="1"/>
  <c r="DM11" i="1"/>
  <c r="DM12" i="1"/>
  <c r="DM13" i="1"/>
  <c r="DM14" i="1"/>
  <c r="DM23" i="1"/>
  <c r="DM16" i="1"/>
  <c r="DM25" i="1"/>
  <c r="DM26" i="1"/>
  <c r="DM27" i="1"/>
  <c r="DM4" i="1"/>
  <c r="DM29" i="1"/>
  <c r="DM22" i="1"/>
  <c r="DM31" i="1"/>
  <c r="DM24" i="1"/>
  <c r="DM32" i="1"/>
  <c r="DM34" i="1"/>
  <c r="DM35" i="1"/>
  <c r="DM28" i="1"/>
  <c r="DM39" i="1"/>
  <c r="DM30" i="1"/>
  <c r="DM40" i="1"/>
  <c r="DM41" i="1"/>
  <c r="DM33" i="1"/>
  <c r="DM42" i="1"/>
  <c r="DM43" i="1"/>
  <c r="DM36" i="1"/>
  <c r="DM37" i="1"/>
  <c r="DM38" i="1"/>
  <c r="DM44" i="1"/>
  <c r="DM45" i="1"/>
  <c r="DM46" i="1"/>
  <c r="DM47" i="1"/>
  <c r="DM48" i="1"/>
  <c r="DM50" i="1"/>
  <c r="DM52" i="1"/>
  <c r="DM5" i="1"/>
  <c r="DM54" i="1"/>
  <c r="DM55" i="1"/>
  <c r="DM49" i="1"/>
  <c r="DM57" i="1"/>
  <c r="DM51" i="1"/>
  <c r="DM58" i="1"/>
  <c r="DM53" i="1"/>
  <c r="DM59" i="1"/>
  <c r="DM60" i="1"/>
  <c r="DM56" i="1"/>
  <c r="DM62" i="1"/>
  <c r="DM63" i="1"/>
  <c r="DM64" i="1"/>
  <c r="DM68" i="1"/>
  <c r="DM61" i="1"/>
  <c r="DM71" i="1"/>
  <c r="DM72" i="1"/>
  <c r="DM74" i="1"/>
  <c r="DM65" i="1"/>
  <c r="DM66" i="1"/>
  <c r="DM67" i="1"/>
  <c r="DM75" i="1"/>
  <c r="DM69" i="1"/>
  <c r="DM70" i="1"/>
  <c r="DM80" i="1"/>
  <c r="DM81" i="1"/>
  <c r="DM73" i="1"/>
  <c r="DM82" i="1"/>
  <c r="DM84" i="1"/>
  <c r="DM76" i="1"/>
  <c r="DM77" i="1"/>
  <c r="DM78" i="1"/>
  <c r="DM79" i="1"/>
  <c r="DM85" i="1"/>
  <c r="DM86" i="1"/>
  <c r="DM88" i="1"/>
  <c r="DM83" i="1"/>
  <c r="DM7" i="1"/>
  <c r="DM90" i="1"/>
  <c r="DM91" i="1"/>
  <c r="DM87" i="1"/>
  <c r="DM94" i="1"/>
  <c r="DM89" i="1"/>
  <c r="DM96" i="1"/>
  <c r="DM100" i="1"/>
  <c r="DM92" i="1"/>
  <c r="DM93" i="1"/>
  <c r="DM101" i="1"/>
  <c r="DM95" i="1"/>
  <c r="DM102" i="1"/>
  <c r="DM97" i="1"/>
  <c r="DM98" i="1"/>
  <c r="DM99" i="1"/>
  <c r="DM104" i="1"/>
  <c r="DM105" i="1"/>
  <c r="DM106" i="1"/>
  <c r="DM103" i="1"/>
  <c r="DM108" i="1"/>
  <c r="DM109" i="1"/>
  <c r="DM9" i="1"/>
  <c r="DM107" i="1"/>
  <c r="DM111" i="1"/>
  <c r="DM112" i="1"/>
  <c r="DM110" i="1"/>
  <c r="DM113" i="1"/>
  <c r="DM115" i="1"/>
  <c r="DM117" i="1"/>
  <c r="DM114" i="1"/>
  <c r="DM118" i="1"/>
  <c r="DM116" i="1"/>
  <c r="DM119" i="1"/>
  <c r="DM120" i="1"/>
  <c r="DM121" i="1"/>
  <c r="DM122" i="1"/>
  <c r="DM10" i="1"/>
  <c r="DM15" i="1"/>
  <c r="DM123" i="1"/>
  <c r="DM124" i="1"/>
  <c r="DM125" i="1"/>
  <c r="DM126" i="1"/>
  <c r="DQ2" i="1"/>
  <c r="DQ3" i="1"/>
  <c r="DQ17" i="1"/>
  <c r="DQ18" i="1"/>
  <c r="DQ6" i="1"/>
  <c r="DQ19" i="1"/>
  <c r="DQ8" i="1"/>
  <c r="DQ20" i="1"/>
  <c r="DQ21" i="1"/>
  <c r="DQ11" i="1"/>
  <c r="DQ12" i="1"/>
  <c r="DQ13" i="1"/>
  <c r="DQ14" i="1"/>
  <c r="DQ23" i="1"/>
  <c r="DQ16" i="1"/>
  <c r="DQ25" i="1"/>
  <c r="DQ26" i="1"/>
  <c r="DQ27" i="1"/>
  <c r="DQ4" i="1"/>
  <c r="DQ29" i="1"/>
  <c r="DQ22" i="1"/>
  <c r="DQ31" i="1"/>
  <c r="DQ24" i="1"/>
  <c r="DQ32" i="1"/>
  <c r="DQ34" i="1"/>
  <c r="DQ35" i="1"/>
  <c r="DQ28" i="1"/>
  <c r="DQ39" i="1"/>
  <c r="DQ30" i="1"/>
  <c r="DQ40" i="1"/>
  <c r="DQ41" i="1"/>
  <c r="DQ33" i="1"/>
  <c r="DQ42" i="1"/>
  <c r="DQ43" i="1"/>
  <c r="DQ36" i="1"/>
  <c r="DQ37" i="1"/>
  <c r="DQ38" i="1"/>
  <c r="DQ44" i="1"/>
  <c r="DQ45" i="1"/>
  <c r="DQ46" i="1"/>
  <c r="DQ47" i="1"/>
  <c r="DQ48" i="1"/>
  <c r="DQ50" i="1"/>
  <c r="DQ52" i="1"/>
  <c r="DQ5" i="1"/>
  <c r="DQ54" i="1"/>
  <c r="DQ55" i="1"/>
  <c r="DQ49" i="1"/>
  <c r="DQ57" i="1"/>
  <c r="DQ51" i="1"/>
  <c r="DQ58" i="1"/>
  <c r="DQ53" i="1"/>
  <c r="DQ59" i="1"/>
  <c r="DQ60" i="1"/>
  <c r="DQ56" i="1"/>
  <c r="DQ62" i="1"/>
  <c r="DQ63" i="1"/>
  <c r="DQ64" i="1"/>
  <c r="DQ68" i="1"/>
  <c r="DQ61" i="1"/>
  <c r="DQ71" i="1"/>
  <c r="DQ72" i="1"/>
  <c r="DQ74" i="1"/>
  <c r="DQ65" i="1"/>
  <c r="DQ66" i="1"/>
  <c r="DQ67" i="1"/>
  <c r="DQ75" i="1"/>
  <c r="DQ69" i="1"/>
  <c r="DQ70" i="1"/>
  <c r="DQ80" i="1"/>
  <c r="DQ81" i="1"/>
  <c r="DQ73" i="1"/>
  <c r="DQ82" i="1"/>
  <c r="DQ84" i="1"/>
  <c r="DQ76" i="1"/>
  <c r="DQ77" i="1"/>
  <c r="DQ78" i="1"/>
  <c r="DQ79" i="1"/>
  <c r="DQ85" i="1"/>
  <c r="DQ86" i="1"/>
  <c r="DQ88" i="1"/>
  <c r="DQ83" i="1"/>
  <c r="DQ7" i="1"/>
  <c r="DQ90" i="1"/>
  <c r="DQ91" i="1"/>
  <c r="DQ87" i="1"/>
  <c r="DQ94" i="1"/>
  <c r="DQ89" i="1"/>
  <c r="DQ96" i="1"/>
  <c r="DQ100" i="1"/>
  <c r="DQ92" i="1"/>
  <c r="DQ93" i="1"/>
  <c r="DQ101" i="1"/>
  <c r="DQ95" i="1"/>
  <c r="DQ102" i="1"/>
  <c r="DQ97" i="1"/>
  <c r="DQ98" i="1"/>
  <c r="DQ99" i="1"/>
  <c r="DQ104" i="1"/>
  <c r="DQ105" i="1"/>
  <c r="DQ106" i="1"/>
  <c r="DQ103" i="1"/>
  <c r="DQ108" i="1"/>
  <c r="DQ109" i="1"/>
  <c r="DQ9" i="1"/>
  <c r="DQ107" i="1"/>
  <c r="DQ111" i="1"/>
  <c r="DQ112" i="1"/>
  <c r="DQ110" i="1"/>
  <c r="DQ113" i="1"/>
  <c r="DQ115" i="1"/>
  <c r="DQ117" i="1"/>
  <c r="DQ114" i="1"/>
  <c r="DQ118" i="1"/>
  <c r="DQ116" i="1"/>
  <c r="DQ119" i="1"/>
  <c r="DQ120" i="1"/>
  <c r="DQ121" i="1"/>
  <c r="DQ122" i="1"/>
  <c r="DQ15" i="1"/>
  <c r="DQ123" i="1"/>
  <c r="DQ124" i="1"/>
  <c r="DQ125" i="1"/>
  <c r="DQ126" i="1"/>
  <c r="DR2" i="1"/>
  <c r="DR3" i="1"/>
  <c r="DR17" i="1"/>
  <c r="DR18" i="1"/>
  <c r="DR6" i="1"/>
  <c r="DR19" i="1"/>
  <c r="DR8" i="1"/>
  <c r="DR20" i="1"/>
  <c r="DR21" i="1"/>
  <c r="DR11" i="1"/>
  <c r="DR12" i="1"/>
  <c r="DR13" i="1"/>
  <c r="DR14" i="1"/>
  <c r="DR23" i="1"/>
  <c r="DR16" i="1"/>
  <c r="DR25" i="1"/>
  <c r="DR26" i="1"/>
  <c r="DR27" i="1"/>
  <c r="DR4" i="1"/>
  <c r="DR29" i="1"/>
  <c r="DR22" i="1"/>
  <c r="DR31" i="1"/>
  <c r="DR24" i="1"/>
  <c r="DR32" i="1"/>
  <c r="DR34" i="1"/>
  <c r="DR35" i="1"/>
  <c r="DR28" i="1"/>
  <c r="DR39" i="1"/>
  <c r="DR30" i="1"/>
  <c r="DR40" i="1"/>
  <c r="DR41" i="1"/>
  <c r="DR33" i="1"/>
  <c r="DR42" i="1"/>
  <c r="DR43" i="1"/>
  <c r="DR36" i="1"/>
  <c r="DR37" i="1"/>
  <c r="DR38" i="1"/>
  <c r="DR44" i="1"/>
  <c r="DR45" i="1"/>
  <c r="DR46" i="1"/>
  <c r="DR47" i="1"/>
  <c r="DR48" i="1"/>
  <c r="DR50" i="1"/>
  <c r="DR52" i="1"/>
  <c r="DR5" i="1"/>
  <c r="DR54" i="1"/>
  <c r="DR55" i="1"/>
  <c r="DR49" i="1"/>
  <c r="DR57" i="1"/>
  <c r="DR51" i="1"/>
  <c r="DR58" i="1"/>
  <c r="DR53" i="1"/>
  <c r="DR59" i="1"/>
  <c r="DR60" i="1"/>
  <c r="DR56" i="1"/>
  <c r="DR62" i="1"/>
  <c r="DR63" i="1"/>
  <c r="DR64" i="1"/>
  <c r="DR68" i="1"/>
  <c r="DR61" i="1"/>
  <c r="DR71" i="1"/>
  <c r="DR72" i="1"/>
  <c r="DR74" i="1"/>
  <c r="DR65" i="1"/>
  <c r="DR66" i="1"/>
  <c r="DR67" i="1"/>
  <c r="DR75" i="1"/>
  <c r="DR69" i="1"/>
  <c r="DR70" i="1"/>
  <c r="DR80" i="1"/>
  <c r="DR81" i="1"/>
  <c r="DR73" i="1"/>
  <c r="DR82" i="1"/>
  <c r="DR84" i="1"/>
  <c r="DR76" i="1"/>
  <c r="DR77" i="1"/>
  <c r="DR78" i="1"/>
  <c r="DR79" i="1"/>
  <c r="DR85" i="1"/>
  <c r="DR86" i="1"/>
  <c r="DR88" i="1"/>
  <c r="DR83" i="1"/>
  <c r="DR7" i="1"/>
  <c r="DR90" i="1"/>
  <c r="DR91" i="1"/>
  <c r="DR87" i="1"/>
  <c r="DR94" i="1"/>
  <c r="DR89" i="1"/>
  <c r="DR96" i="1"/>
  <c r="DR100" i="1"/>
  <c r="DR92" i="1"/>
  <c r="DR93" i="1"/>
  <c r="DR101" i="1"/>
  <c r="DR95" i="1"/>
  <c r="DR102" i="1"/>
  <c r="DR97" i="1"/>
  <c r="DR98" i="1"/>
  <c r="DR99" i="1"/>
  <c r="DR104" i="1"/>
  <c r="DR105" i="1"/>
  <c r="DR106" i="1"/>
  <c r="DR103" i="1"/>
  <c r="DR108" i="1"/>
  <c r="DR109" i="1"/>
  <c r="DR9" i="1"/>
  <c r="DR107" i="1"/>
  <c r="DR111" i="1"/>
  <c r="DR112" i="1"/>
  <c r="DR110" i="1"/>
  <c r="DR113" i="1"/>
  <c r="DR115" i="1"/>
  <c r="DR117" i="1"/>
  <c r="DR114" i="1"/>
  <c r="DR118" i="1"/>
  <c r="DR116" i="1"/>
  <c r="DR119" i="1"/>
  <c r="DR120" i="1"/>
  <c r="DR121" i="1"/>
  <c r="DR122" i="1"/>
  <c r="DR10" i="1"/>
  <c r="DR15" i="1"/>
  <c r="DR123" i="1"/>
  <c r="DR124" i="1"/>
  <c r="DR125" i="1"/>
  <c r="DR126" i="1"/>
  <c r="DV2" i="1"/>
  <c r="DV3" i="1"/>
  <c r="DV17" i="1"/>
  <c r="DV18" i="1"/>
  <c r="DV6" i="1"/>
  <c r="DV19" i="1"/>
  <c r="DV8" i="1"/>
  <c r="DV20" i="1"/>
  <c r="DV21" i="1"/>
  <c r="DV11" i="1"/>
  <c r="DV12" i="1"/>
  <c r="DV13" i="1"/>
  <c r="DV14" i="1"/>
  <c r="DV23" i="1"/>
  <c r="DV16" i="1"/>
  <c r="DV25" i="1"/>
  <c r="DV26" i="1"/>
  <c r="DV27" i="1"/>
  <c r="DV4" i="1"/>
  <c r="DV29" i="1"/>
  <c r="DV22" i="1"/>
  <c r="DV31" i="1"/>
  <c r="DV24" i="1"/>
  <c r="DV32" i="1"/>
  <c r="DV34" i="1"/>
  <c r="DV35" i="1"/>
  <c r="DV28" i="1"/>
  <c r="DV39" i="1"/>
  <c r="DV30" i="1"/>
  <c r="DV40" i="1"/>
  <c r="DV41" i="1"/>
  <c r="DV33" i="1"/>
  <c r="DV42" i="1"/>
  <c r="DV43" i="1"/>
  <c r="DV36" i="1"/>
  <c r="DV37" i="1"/>
  <c r="DV38" i="1"/>
  <c r="DV44" i="1"/>
  <c r="DV45" i="1"/>
  <c r="DV46" i="1"/>
  <c r="DV47" i="1"/>
  <c r="DV48" i="1"/>
  <c r="DV50" i="1"/>
  <c r="DV52" i="1"/>
  <c r="DV5" i="1"/>
  <c r="DV54" i="1"/>
  <c r="DV55" i="1"/>
  <c r="DV49" i="1"/>
  <c r="DV57" i="1"/>
  <c r="DV51" i="1"/>
  <c r="DV58" i="1"/>
  <c r="DV53" i="1"/>
  <c r="DV59" i="1"/>
  <c r="DV60" i="1"/>
  <c r="DV56" i="1"/>
  <c r="DV62" i="1"/>
  <c r="DV63" i="1"/>
  <c r="DV64" i="1"/>
  <c r="DV68" i="1"/>
  <c r="DV61" i="1"/>
  <c r="DV71" i="1"/>
  <c r="DV72" i="1"/>
  <c r="DV74" i="1"/>
  <c r="DV65" i="1"/>
  <c r="DV66" i="1"/>
  <c r="DV67" i="1"/>
  <c r="DV75" i="1"/>
  <c r="DV69" i="1"/>
  <c r="DV70" i="1"/>
  <c r="DV80" i="1"/>
  <c r="DV81" i="1"/>
  <c r="DV73" i="1"/>
  <c r="DV82" i="1"/>
  <c r="DV84" i="1"/>
  <c r="DV76" i="1"/>
  <c r="DV77" i="1"/>
  <c r="DV78" i="1"/>
  <c r="DV79" i="1"/>
  <c r="DV85" i="1"/>
  <c r="DV86" i="1"/>
  <c r="DV88" i="1"/>
  <c r="DV83" i="1"/>
  <c r="DV7" i="1"/>
  <c r="DV90" i="1"/>
  <c r="DV91" i="1"/>
  <c r="DV87" i="1"/>
  <c r="DV94" i="1"/>
  <c r="DV89" i="1"/>
  <c r="DV96" i="1"/>
  <c r="DV100" i="1"/>
  <c r="DV92" i="1"/>
  <c r="DV93" i="1"/>
  <c r="DV101" i="1"/>
  <c r="DV95" i="1"/>
  <c r="DV102" i="1"/>
  <c r="DV97" i="1"/>
  <c r="DV98" i="1"/>
  <c r="DV99" i="1"/>
  <c r="DV104" i="1"/>
  <c r="DV105" i="1"/>
  <c r="DV106" i="1"/>
  <c r="DV103" i="1"/>
  <c r="DV108" i="1"/>
  <c r="DV109" i="1"/>
  <c r="DV9" i="1"/>
  <c r="DV107" i="1"/>
  <c r="DV111" i="1"/>
  <c r="DV112" i="1"/>
  <c r="DV110" i="1"/>
  <c r="DV113" i="1"/>
  <c r="DV115" i="1"/>
  <c r="DV117" i="1"/>
  <c r="DV114" i="1"/>
  <c r="DV118" i="1"/>
  <c r="DV116" i="1"/>
  <c r="DV119" i="1"/>
  <c r="DV120" i="1"/>
  <c r="DV121" i="1"/>
  <c r="DV122" i="1"/>
  <c r="DV10" i="1"/>
  <c r="DV15" i="1"/>
  <c r="DV123" i="1"/>
  <c r="DV124" i="1"/>
  <c r="DV125" i="1"/>
  <c r="DV126" i="1"/>
  <c r="DW2" i="1"/>
  <c r="DW3" i="1"/>
  <c r="DW17" i="1"/>
  <c r="DW18" i="1"/>
  <c r="DW6" i="1"/>
  <c r="DW19" i="1"/>
  <c r="DW8" i="1"/>
  <c r="DW20" i="1"/>
  <c r="DW21" i="1"/>
  <c r="DW11" i="1"/>
  <c r="DW12" i="1"/>
  <c r="DW13" i="1"/>
  <c r="DW14" i="1"/>
  <c r="DW23" i="1"/>
  <c r="DW16" i="1"/>
  <c r="DW25" i="1"/>
  <c r="DW26" i="1"/>
  <c r="DW27" i="1"/>
  <c r="DW4" i="1"/>
  <c r="DW29" i="1"/>
  <c r="DW22" i="1"/>
  <c r="DW31" i="1"/>
  <c r="DW24" i="1"/>
  <c r="DW32" i="1"/>
  <c r="DW34" i="1"/>
  <c r="DW35" i="1"/>
  <c r="DW28" i="1"/>
  <c r="DW39" i="1"/>
  <c r="DW30" i="1"/>
  <c r="DW40" i="1"/>
  <c r="DW41" i="1"/>
  <c r="DW33" i="1"/>
  <c r="DW42" i="1"/>
  <c r="DW43" i="1"/>
  <c r="DW36" i="1"/>
  <c r="DW37" i="1"/>
  <c r="DW38" i="1"/>
  <c r="DW44" i="1"/>
  <c r="DW45" i="1"/>
  <c r="DW46" i="1"/>
  <c r="DW47" i="1"/>
  <c r="DW48" i="1"/>
  <c r="DW50" i="1"/>
  <c r="DW52" i="1"/>
  <c r="DW5" i="1"/>
  <c r="DW54" i="1"/>
  <c r="DW55" i="1"/>
  <c r="DW49" i="1"/>
  <c r="DW57" i="1"/>
  <c r="DW51" i="1"/>
  <c r="DW58" i="1"/>
  <c r="DW53" i="1"/>
  <c r="DW59" i="1"/>
  <c r="DW60" i="1"/>
  <c r="DW56" i="1"/>
  <c r="DW62" i="1"/>
  <c r="DW63" i="1"/>
  <c r="DW64" i="1"/>
  <c r="DW68" i="1"/>
  <c r="DW61" i="1"/>
  <c r="DW71" i="1"/>
  <c r="DW72" i="1"/>
  <c r="DW74" i="1"/>
  <c r="DW65" i="1"/>
  <c r="DW66" i="1"/>
  <c r="DW67" i="1"/>
  <c r="DW75" i="1"/>
  <c r="DW69" i="1"/>
  <c r="DW70" i="1"/>
  <c r="DW80" i="1"/>
  <c r="DW81" i="1"/>
  <c r="DW73" i="1"/>
  <c r="DW82" i="1"/>
  <c r="DW84" i="1"/>
  <c r="DW76" i="1"/>
  <c r="DW77" i="1"/>
  <c r="DW78" i="1"/>
  <c r="DW79" i="1"/>
  <c r="DW85" i="1"/>
  <c r="DW86" i="1"/>
  <c r="DW88" i="1"/>
  <c r="DW83" i="1"/>
  <c r="DW7" i="1"/>
  <c r="DW90" i="1"/>
  <c r="DW91" i="1"/>
  <c r="DW87" i="1"/>
  <c r="DW94" i="1"/>
  <c r="DW89" i="1"/>
  <c r="DW96" i="1"/>
  <c r="DW100" i="1"/>
  <c r="DW92" i="1"/>
  <c r="DW93" i="1"/>
  <c r="DW101" i="1"/>
  <c r="DW95" i="1"/>
  <c r="DW102" i="1"/>
  <c r="DW97" i="1"/>
  <c r="DW98" i="1"/>
  <c r="DW99" i="1"/>
  <c r="DW104" i="1"/>
  <c r="DW105" i="1"/>
  <c r="DW106" i="1"/>
  <c r="DW103" i="1"/>
  <c r="DW108" i="1"/>
  <c r="DW109" i="1"/>
  <c r="DW9" i="1"/>
  <c r="DW107" i="1"/>
  <c r="DW111" i="1"/>
  <c r="DW112" i="1"/>
  <c r="DW110" i="1"/>
  <c r="DW113" i="1"/>
  <c r="DW115" i="1"/>
  <c r="DW117" i="1"/>
  <c r="DW114" i="1"/>
  <c r="DW118" i="1"/>
  <c r="DW116" i="1"/>
  <c r="DW119" i="1"/>
  <c r="DW120" i="1"/>
  <c r="DW121" i="1"/>
  <c r="DW122" i="1"/>
  <c r="DW10" i="1"/>
  <c r="DW15" i="1"/>
  <c r="DW123" i="1"/>
  <c r="DW124" i="1"/>
  <c r="DW125" i="1"/>
  <c r="DW126" i="1"/>
  <c r="EA2" i="1"/>
  <c r="EA3" i="1"/>
  <c r="EA17" i="1"/>
  <c r="EA18" i="1"/>
  <c r="EA6" i="1"/>
  <c r="EA19" i="1"/>
  <c r="EA8" i="1"/>
  <c r="EA20" i="1"/>
  <c r="EA21" i="1"/>
  <c r="EA11" i="1"/>
  <c r="EA12" i="1"/>
  <c r="EA13" i="1"/>
  <c r="EA14" i="1"/>
  <c r="EA23" i="1"/>
  <c r="EA16" i="1"/>
  <c r="EA25" i="1"/>
  <c r="EA26" i="1"/>
  <c r="EA27" i="1"/>
  <c r="EA4" i="1"/>
  <c r="EA29" i="1"/>
  <c r="EA22" i="1"/>
  <c r="EA31" i="1"/>
  <c r="EA24" i="1"/>
  <c r="EA32" i="1"/>
  <c r="EA34" i="1"/>
  <c r="EA35" i="1"/>
  <c r="EA28" i="1"/>
  <c r="EA39" i="1"/>
  <c r="EA30" i="1"/>
  <c r="EA40" i="1"/>
  <c r="EA41" i="1"/>
  <c r="EA33" i="1"/>
  <c r="EA42" i="1"/>
  <c r="EA43" i="1"/>
  <c r="EA36" i="1"/>
  <c r="EA37" i="1"/>
  <c r="EA38" i="1"/>
  <c r="EA44" i="1"/>
  <c r="EA45" i="1"/>
  <c r="EA46" i="1"/>
  <c r="EA47" i="1"/>
  <c r="EA48" i="1"/>
  <c r="EA50" i="1"/>
  <c r="EA52" i="1"/>
  <c r="EA5" i="1"/>
  <c r="EA54" i="1"/>
  <c r="EA55" i="1"/>
  <c r="EA49" i="1"/>
  <c r="EA57" i="1"/>
  <c r="EA51" i="1"/>
  <c r="EA58" i="1"/>
  <c r="EA53" i="1"/>
  <c r="EA59" i="1"/>
  <c r="EA60" i="1"/>
  <c r="EA56" i="1"/>
  <c r="EA62" i="1"/>
  <c r="EA63" i="1"/>
  <c r="EA64" i="1"/>
  <c r="EA68" i="1"/>
  <c r="EA61" i="1"/>
  <c r="EA71" i="1"/>
  <c r="EA72" i="1"/>
  <c r="EA74" i="1"/>
  <c r="EA65" i="1"/>
  <c r="EA66" i="1"/>
  <c r="EA67" i="1"/>
  <c r="EA75" i="1"/>
  <c r="EA69" i="1"/>
  <c r="EA70" i="1"/>
  <c r="EA80" i="1"/>
  <c r="EA81" i="1"/>
  <c r="EA73" i="1"/>
  <c r="EA82" i="1"/>
  <c r="EA84" i="1"/>
  <c r="EA76" i="1"/>
  <c r="EA77" i="1"/>
  <c r="EA78" i="1"/>
  <c r="EA79" i="1"/>
  <c r="EA85" i="1"/>
  <c r="EA86" i="1"/>
  <c r="EA88" i="1"/>
  <c r="EA83" i="1"/>
  <c r="EA7" i="1"/>
  <c r="EA90" i="1"/>
  <c r="EA91" i="1"/>
  <c r="EA87" i="1"/>
  <c r="EA94" i="1"/>
  <c r="EA89" i="1"/>
  <c r="EA96" i="1"/>
  <c r="EA100" i="1"/>
  <c r="EA92" i="1"/>
  <c r="EA93" i="1"/>
  <c r="EA101" i="1"/>
  <c r="EA95" i="1"/>
  <c r="EA102" i="1"/>
  <c r="EA97" i="1"/>
  <c r="EA98" i="1"/>
  <c r="EA99" i="1"/>
  <c r="EA104" i="1"/>
  <c r="EA105" i="1"/>
  <c r="EA106" i="1"/>
  <c r="EA103" i="1"/>
  <c r="EA108" i="1"/>
  <c r="EA109" i="1"/>
  <c r="EA9" i="1"/>
  <c r="EA107" i="1"/>
  <c r="EA111" i="1"/>
  <c r="EA112" i="1"/>
  <c r="EA110" i="1"/>
  <c r="EA113" i="1"/>
  <c r="EA115" i="1"/>
  <c r="EA117" i="1"/>
  <c r="EA114" i="1"/>
  <c r="EA118" i="1"/>
  <c r="EA116" i="1"/>
  <c r="EA119" i="1"/>
  <c r="EA120" i="1"/>
  <c r="EA121" i="1"/>
  <c r="EA122" i="1"/>
  <c r="EA10" i="1"/>
  <c r="EA15" i="1"/>
  <c r="EA123" i="1"/>
  <c r="EA124" i="1"/>
  <c r="EA125" i="1"/>
  <c r="EA126" i="1"/>
  <c r="EB2" i="1"/>
  <c r="EB3" i="1"/>
  <c r="EB17" i="1"/>
  <c r="EB18" i="1"/>
  <c r="EB6" i="1"/>
  <c r="EB19" i="1"/>
  <c r="EB8" i="1"/>
  <c r="EB20" i="1"/>
  <c r="EB21" i="1"/>
  <c r="EB11" i="1"/>
  <c r="EB12" i="1"/>
  <c r="EB13" i="1"/>
  <c r="EB14" i="1"/>
  <c r="EB23" i="1"/>
  <c r="EB16" i="1"/>
  <c r="EB25" i="1"/>
  <c r="EB26" i="1"/>
  <c r="EB27" i="1"/>
  <c r="EB4" i="1"/>
  <c r="EB29" i="1"/>
  <c r="EB22" i="1"/>
  <c r="EB31" i="1"/>
  <c r="EB24" i="1"/>
  <c r="EB32" i="1"/>
  <c r="EB34" i="1"/>
  <c r="EB35" i="1"/>
  <c r="EB28" i="1"/>
  <c r="EB39" i="1"/>
  <c r="EB30" i="1"/>
  <c r="EB40" i="1"/>
  <c r="EB41" i="1"/>
  <c r="EB33" i="1"/>
  <c r="EB42" i="1"/>
  <c r="EB43" i="1"/>
  <c r="EB36" i="1"/>
  <c r="EB37" i="1"/>
  <c r="EB38" i="1"/>
  <c r="EB44" i="1"/>
  <c r="EB45" i="1"/>
  <c r="EB46" i="1"/>
  <c r="EB47" i="1"/>
  <c r="EB48" i="1"/>
  <c r="EB50" i="1"/>
  <c r="EB52" i="1"/>
  <c r="EB5" i="1"/>
  <c r="EB54" i="1"/>
  <c r="EB55" i="1"/>
  <c r="EB49" i="1"/>
  <c r="EB57" i="1"/>
  <c r="EB51" i="1"/>
  <c r="EB58" i="1"/>
  <c r="EB53" i="1"/>
  <c r="EB59" i="1"/>
  <c r="EB60" i="1"/>
  <c r="EB56" i="1"/>
  <c r="EB62" i="1"/>
  <c r="EB63" i="1"/>
  <c r="EB64" i="1"/>
  <c r="EB68" i="1"/>
  <c r="EB61" i="1"/>
  <c r="EB71" i="1"/>
  <c r="EB72" i="1"/>
  <c r="EB74" i="1"/>
  <c r="EB65" i="1"/>
  <c r="EB66" i="1"/>
  <c r="EB67" i="1"/>
  <c r="EB75" i="1"/>
  <c r="EB69" i="1"/>
  <c r="EB70" i="1"/>
  <c r="EB80" i="1"/>
  <c r="EB81" i="1"/>
  <c r="EB73" i="1"/>
  <c r="EB82" i="1"/>
  <c r="EB84" i="1"/>
  <c r="EB76" i="1"/>
  <c r="EB77" i="1"/>
  <c r="EB78" i="1"/>
  <c r="EB79" i="1"/>
  <c r="EB85" i="1"/>
  <c r="EB86" i="1"/>
  <c r="EB88" i="1"/>
  <c r="EB83" i="1"/>
  <c r="EB7" i="1"/>
  <c r="EB90" i="1"/>
  <c r="EB91" i="1"/>
  <c r="EB87" i="1"/>
  <c r="EB94" i="1"/>
  <c r="EB89" i="1"/>
  <c r="EB96" i="1"/>
  <c r="EB100" i="1"/>
  <c r="EB92" i="1"/>
  <c r="EB93" i="1"/>
  <c r="EB101" i="1"/>
  <c r="EB95" i="1"/>
  <c r="EB102" i="1"/>
  <c r="EB97" i="1"/>
  <c r="EB98" i="1"/>
  <c r="EB99" i="1"/>
  <c r="EB104" i="1"/>
  <c r="EB105" i="1"/>
  <c r="EB106" i="1"/>
  <c r="EB103" i="1"/>
  <c r="EB108" i="1"/>
  <c r="EB109" i="1"/>
  <c r="EB9" i="1"/>
  <c r="EB107" i="1"/>
  <c r="EB111" i="1"/>
  <c r="EB112" i="1"/>
  <c r="EB110" i="1"/>
  <c r="EB113" i="1"/>
  <c r="EB115" i="1"/>
  <c r="EB117" i="1"/>
  <c r="EB114" i="1"/>
  <c r="EB118" i="1"/>
  <c r="EB116" i="1"/>
  <c r="EB119" i="1"/>
  <c r="EB120" i="1"/>
  <c r="EB121" i="1"/>
  <c r="EB122" i="1"/>
  <c r="EB10" i="1"/>
  <c r="EB15" i="1"/>
  <c r="EB123" i="1"/>
  <c r="EB124" i="1"/>
  <c r="EB125" i="1"/>
  <c r="EB126" i="1"/>
  <c r="EG2" i="1"/>
  <c r="EG3" i="1"/>
  <c r="EG17" i="1"/>
  <c r="EG18" i="1"/>
  <c r="EG6" i="1"/>
  <c r="EG19" i="1"/>
  <c r="EG8" i="1"/>
  <c r="EG20" i="1"/>
  <c r="EG21" i="1"/>
  <c r="EG11" i="1"/>
  <c r="EG12" i="1"/>
  <c r="EG13" i="1"/>
  <c r="EG14" i="1"/>
  <c r="EG23" i="1"/>
  <c r="EG16" i="1"/>
  <c r="EG25" i="1"/>
  <c r="EG26" i="1"/>
  <c r="EG27" i="1"/>
  <c r="EG4" i="1"/>
  <c r="EG29" i="1"/>
  <c r="EG22" i="1"/>
  <c r="EG31" i="1"/>
  <c r="EG24" i="1"/>
  <c r="EG32" i="1"/>
  <c r="EG34" i="1"/>
  <c r="EG35" i="1"/>
  <c r="EG28" i="1"/>
  <c r="EG39" i="1"/>
  <c r="EG30" i="1"/>
  <c r="EG40" i="1"/>
  <c r="EG41" i="1"/>
  <c r="EG33" i="1"/>
  <c r="EG42" i="1"/>
  <c r="EG43" i="1"/>
  <c r="EG36" i="1"/>
  <c r="EG37" i="1"/>
  <c r="EG38" i="1"/>
  <c r="EG44" i="1"/>
  <c r="EG45" i="1"/>
  <c r="EG46" i="1"/>
  <c r="EG47" i="1"/>
  <c r="EG48" i="1"/>
  <c r="EG50" i="1"/>
  <c r="EG52" i="1"/>
  <c r="EG5" i="1"/>
  <c r="EG54" i="1"/>
  <c r="EG55" i="1"/>
  <c r="EG49" i="1"/>
  <c r="EG57" i="1"/>
  <c r="EG51" i="1"/>
  <c r="EG58" i="1"/>
  <c r="EG53" i="1"/>
  <c r="EG59" i="1"/>
  <c r="EG60" i="1"/>
  <c r="EG56" i="1"/>
  <c r="EG62" i="1"/>
  <c r="EG63" i="1"/>
  <c r="EG64" i="1"/>
  <c r="EG68" i="1"/>
  <c r="EG61" i="1"/>
  <c r="EG71" i="1"/>
  <c r="EG72" i="1"/>
  <c r="EG74" i="1"/>
  <c r="EG65" i="1"/>
  <c r="EG66" i="1"/>
  <c r="EG67" i="1"/>
  <c r="EG75" i="1"/>
  <c r="EG69" i="1"/>
  <c r="EG70" i="1"/>
  <c r="EG80" i="1"/>
  <c r="EG81" i="1"/>
  <c r="EG73" i="1"/>
  <c r="EG82" i="1"/>
  <c r="EG84" i="1"/>
  <c r="EG76" i="1"/>
  <c r="EG77" i="1"/>
  <c r="EG78" i="1"/>
  <c r="EG79" i="1"/>
  <c r="EG85" i="1"/>
  <c r="EG86" i="1"/>
  <c r="EG88" i="1"/>
  <c r="EG83" i="1"/>
  <c r="EG7" i="1"/>
  <c r="EG90" i="1"/>
  <c r="EG91" i="1"/>
  <c r="EG87" i="1"/>
  <c r="EG94" i="1"/>
  <c r="EG89" i="1"/>
  <c r="EG96" i="1"/>
  <c r="EG100" i="1"/>
  <c r="EG92" i="1"/>
  <c r="EG93" i="1"/>
  <c r="EG101" i="1"/>
  <c r="EG95" i="1"/>
  <c r="EG102" i="1"/>
  <c r="EG97" i="1"/>
  <c r="EG98" i="1"/>
  <c r="EG99" i="1"/>
  <c r="EG104" i="1"/>
  <c r="EG105" i="1"/>
  <c r="EG106" i="1"/>
  <c r="EG103" i="1"/>
  <c r="EG108" i="1"/>
  <c r="EG109" i="1"/>
  <c r="EG9" i="1"/>
  <c r="EG107" i="1"/>
  <c r="EG111" i="1"/>
  <c r="EG112" i="1"/>
  <c r="EG110" i="1"/>
  <c r="EG113" i="1"/>
  <c r="EG115" i="1"/>
  <c r="EG117" i="1"/>
  <c r="EG114" i="1"/>
  <c r="EG118" i="1"/>
  <c r="EG116" i="1"/>
  <c r="EG119" i="1"/>
  <c r="EG120" i="1"/>
  <c r="EG121" i="1"/>
  <c r="EG122" i="1"/>
  <c r="EG10" i="1"/>
  <c r="EG15" i="1"/>
  <c r="EG123" i="1"/>
  <c r="EG124" i="1"/>
  <c r="EG125" i="1"/>
  <c r="EG126" i="1"/>
  <c r="EF2" i="1"/>
  <c r="EF3" i="1"/>
  <c r="EF17" i="1"/>
  <c r="EF18" i="1"/>
  <c r="EF6" i="1"/>
  <c r="EF19" i="1"/>
  <c r="EF8" i="1"/>
  <c r="EF20" i="1"/>
  <c r="EF21" i="1"/>
  <c r="EF11" i="1"/>
  <c r="EF12" i="1"/>
  <c r="EF13" i="1"/>
  <c r="EF14" i="1"/>
  <c r="EF23" i="1"/>
  <c r="EF16" i="1"/>
  <c r="EF25" i="1"/>
  <c r="EF26" i="1"/>
  <c r="EF27" i="1"/>
  <c r="EF4" i="1"/>
  <c r="EF29" i="1"/>
  <c r="EF22" i="1"/>
  <c r="EF31" i="1"/>
  <c r="EF24" i="1"/>
  <c r="EF32" i="1"/>
  <c r="EF34" i="1"/>
  <c r="EF35" i="1"/>
  <c r="EF28" i="1"/>
  <c r="EF39" i="1"/>
  <c r="EF30" i="1"/>
  <c r="EF40" i="1"/>
  <c r="EF41" i="1"/>
  <c r="EF33" i="1"/>
  <c r="EF42" i="1"/>
  <c r="EF43" i="1"/>
  <c r="EF36" i="1"/>
  <c r="EF37" i="1"/>
  <c r="EF38" i="1"/>
  <c r="EF44" i="1"/>
  <c r="EF45" i="1"/>
  <c r="EF46" i="1"/>
  <c r="EF47" i="1"/>
  <c r="EF48" i="1"/>
  <c r="EF50" i="1"/>
  <c r="EF52" i="1"/>
  <c r="EF5" i="1"/>
  <c r="EF54" i="1"/>
  <c r="EF55" i="1"/>
  <c r="EF49" i="1"/>
  <c r="EF57" i="1"/>
  <c r="EF51" i="1"/>
  <c r="EF58" i="1"/>
  <c r="EF53" i="1"/>
  <c r="EF59" i="1"/>
  <c r="EF60" i="1"/>
  <c r="EF56" i="1"/>
  <c r="EF62" i="1"/>
  <c r="EF63" i="1"/>
  <c r="EF64" i="1"/>
  <c r="EF68" i="1"/>
  <c r="EF61" i="1"/>
  <c r="EF71" i="1"/>
  <c r="EF72" i="1"/>
  <c r="EF74" i="1"/>
  <c r="EF65" i="1"/>
  <c r="EF66" i="1"/>
  <c r="EF67" i="1"/>
  <c r="EF75" i="1"/>
  <c r="EF69" i="1"/>
  <c r="EF70" i="1"/>
  <c r="EF80" i="1"/>
  <c r="EF81" i="1"/>
  <c r="EF73" i="1"/>
  <c r="EF82" i="1"/>
  <c r="EF84" i="1"/>
  <c r="EF76" i="1"/>
  <c r="EF77" i="1"/>
  <c r="EF78" i="1"/>
  <c r="EF79" i="1"/>
  <c r="EF85" i="1"/>
  <c r="EF86" i="1"/>
  <c r="EF88" i="1"/>
  <c r="EF83" i="1"/>
  <c r="EF7" i="1"/>
  <c r="EF90" i="1"/>
  <c r="EF91" i="1"/>
  <c r="EF87" i="1"/>
  <c r="EF94" i="1"/>
  <c r="EF89" i="1"/>
  <c r="EF96" i="1"/>
  <c r="EF100" i="1"/>
  <c r="EF92" i="1"/>
  <c r="EF93" i="1"/>
  <c r="EF101" i="1"/>
  <c r="EF95" i="1"/>
  <c r="EF102" i="1"/>
  <c r="EF97" i="1"/>
  <c r="EF98" i="1"/>
  <c r="EF99" i="1"/>
  <c r="EF104" i="1"/>
  <c r="EF105" i="1"/>
  <c r="EF106" i="1"/>
  <c r="EF103" i="1"/>
  <c r="EF108" i="1"/>
  <c r="EF109" i="1"/>
  <c r="EF9" i="1"/>
  <c r="EF107" i="1"/>
  <c r="EF111" i="1"/>
  <c r="EF112" i="1"/>
  <c r="EF110" i="1"/>
  <c r="EF113" i="1"/>
  <c r="EF115" i="1"/>
  <c r="EF117" i="1"/>
  <c r="EF114" i="1"/>
  <c r="EF118" i="1"/>
  <c r="EF116" i="1"/>
  <c r="EF119" i="1"/>
  <c r="EF120" i="1"/>
  <c r="EF121" i="1"/>
  <c r="EF122" i="1"/>
  <c r="EF10" i="1"/>
  <c r="EF15" i="1"/>
  <c r="EF123" i="1"/>
  <c r="EF124" i="1"/>
  <c r="EF125" i="1"/>
  <c r="EF126" i="1"/>
  <c r="FF2" i="1"/>
  <c r="FF3" i="1"/>
  <c r="FF17" i="1"/>
  <c r="FF18" i="1"/>
  <c r="FF6" i="1"/>
  <c r="FF19" i="1"/>
  <c r="FF8" i="1"/>
  <c r="FF20" i="1"/>
  <c r="FF21" i="1"/>
  <c r="FF11" i="1"/>
  <c r="FF12" i="1"/>
  <c r="FF13" i="1"/>
  <c r="FF14" i="1"/>
  <c r="FF23" i="1"/>
  <c r="FF16" i="1"/>
  <c r="FF25" i="1"/>
  <c r="FF26" i="1"/>
  <c r="FF27" i="1"/>
  <c r="FF4" i="1"/>
  <c r="FF29" i="1"/>
  <c r="FF22" i="1"/>
  <c r="FF31" i="1"/>
  <c r="FF24" i="1"/>
  <c r="FF32" i="1"/>
  <c r="FF34" i="1"/>
  <c r="FF35" i="1"/>
  <c r="FF28" i="1"/>
  <c r="FF39" i="1"/>
  <c r="FF30" i="1"/>
  <c r="FF40" i="1"/>
  <c r="FF41" i="1"/>
  <c r="FF33" i="1"/>
  <c r="FF42" i="1"/>
  <c r="FF43" i="1"/>
  <c r="FF36" i="1"/>
  <c r="FF37" i="1"/>
  <c r="FF38" i="1"/>
  <c r="FF44" i="1"/>
  <c r="FF45" i="1"/>
  <c r="FF46" i="1"/>
  <c r="FF47" i="1"/>
  <c r="FF48" i="1"/>
  <c r="FF50" i="1"/>
  <c r="FF52" i="1"/>
  <c r="FF5" i="1"/>
  <c r="FF54" i="1"/>
  <c r="FF55" i="1"/>
  <c r="FF49" i="1"/>
  <c r="FF57" i="1"/>
  <c r="FF51" i="1"/>
  <c r="FF58" i="1"/>
  <c r="FF53" i="1"/>
  <c r="FF59" i="1"/>
  <c r="FF60" i="1"/>
  <c r="FF56" i="1"/>
  <c r="FF62" i="1"/>
  <c r="FF63" i="1"/>
  <c r="FF64" i="1"/>
  <c r="FF68" i="1"/>
  <c r="FF61" i="1"/>
  <c r="FF71" i="1"/>
  <c r="FF72" i="1"/>
  <c r="FF74" i="1"/>
  <c r="FF65" i="1"/>
  <c r="FF66" i="1"/>
  <c r="FF67" i="1"/>
  <c r="FF75" i="1"/>
  <c r="FF69" i="1"/>
  <c r="FF70" i="1"/>
  <c r="FF80" i="1"/>
  <c r="FF81" i="1"/>
  <c r="FF73" i="1"/>
  <c r="FF82" i="1"/>
  <c r="FF84" i="1"/>
  <c r="FF76" i="1"/>
  <c r="FF77" i="1"/>
  <c r="FF78" i="1"/>
  <c r="FF79" i="1"/>
  <c r="FF85" i="1"/>
  <c r="FF86" i="1"/>
  <c r="FF88" i="1"/>
  <c r="FF83" i="1"/>
  <c r="FF7" i="1"/>
  <c r="FF90" i="1"/>
  <c r="FF91" i="1"/>
  <c r="FF87" i="1"/>
  <c r="FF94" i="1"/>
  <c r="FF89" i="1"/>
  <c r="FF96" i="1"/>
  <c r="FF100" i="1"/>
  <c r="FF92" i="1"/>
  <c r="FF93" i="1"/>
  <c r="FF101" i="1"/>
  <c r="FF95" i="1"/>
  <c r="FF102" i="1"/>
  <c r="FF97" i="1"/>
  <c r="FF98" i="1"/>
  <c r="FF99" i="1"/>
  <c r="FF104" i="1"/>
  <c r="FF105" i="1"/>
  <c r="FF106" i="1"/>
  <c r="FF103" i="1"/>
  <c r="FF108" i="1"/>
  <c r="FF109" i="1"/>
  <c r="FF9" i="1"/>
  <c r="FF107" i="1"/>
  <c r="FF111" i="1"/>
  <c r="FF112" i="1"/>
  <c r="FF110" i="1"/>
  <c r="FF113" i="1"/>
  <c r="FF115" i="1"/>
  <c r="FF117" i="1"/>
  <c r="FF114" i="1"/>
  <c r="FF118" i="1"/>
  <c r="FF116" i="1"/>
  <c r="FF119" i="1"/>
  <c r="FF120" i="1"/>
  <c r="FF121" i="1"/>
  <c r="FF122" i="1"/>
  <c r="FF10" i="1"/>
  <c r="FF15" i="1"/>
  <c r="FF123" i="1"/>
  <c r="FF124" i="1"/>
  <c r="FF125" i="1"/>
  <c r="FF126" i="1"/>
  <c r="FE2" i="1"/>
  <c r="FE3" i="1"/>
  <c r="FE17" i="1"/>
  <c r="FE18" i="1"/>
  <c r="FE6" i="1"/>
  <c r="FE19" i="1"/>
  <c r="FE8" i="1"/>
  <c r="FE20" i="1"/>
  <c r="FE21" i="1"/>
  <c r="FE11" i="1"/>
  <c r="FE12" i="1"/>
  <c r="FE13" i="1"/>
  <c r="FE14" i="1"/>
  <c r="FE23" i="1"/>
  <c r="FE16" i="1"/>
  <c r="FE25" i="1"/>
  <c r="FE26" i="1"/>
  <c r="FE27" i="1"/>
  <c r="FE4" i="1"/>
  <c r="FE29" i="1"/>
  <c r="FE22" i="1"/>
  <c r="FE31" i="1"/>
  <c r="FE24" i="1"/>
  <c r="FE32" i="1"/>
  <c r="FE34" i="1"/>
  <c r="FE35" i="1"/>
  <c r="FE28" i="1"/>
  <c r="FE39" i="1"/>
  <c r="FE30" i="1"/>
  <c r="FE40" i="1"/>
  <c r="FE41" i="1"/>
  <c r="FE33" i="1"/>
  <c r="FE42" i="1"/>
  <c r="FE43" i="1"/>
  <c r="FE36" i="1"/>
  <c r="FE37" i="1"/>
  <c r="FE38" i="1"/>
  <c r="FE44" i="1"/>
  <c r="FE45" i="1"/>
  <c r="FE46" i="1"/>
  <c r="FE47" i="1"/>
  <c r="FE48" i="1"/>
  <c r="FE50" i="1"/>
  <c r="FE52" i="1"/>
  <c r="FE5" i="1"/>
  <c r="FE54" i="1"/>
  <c r="FE55" i="1"/>
  <c r="FE49" i="1"/>
  <c r="FE57" i="1"/>
  <c r="FE51" i="1"/>
  <c r="FE58" i="1"/>
  <c r="FE53" i="1"/>
  <c r="FE59" i="1"/>
  <c r="FE60" i="1"/>
  <c r="FE56" i="1"/>
  <c r="FE62" i="1"/>
  <c r="FE63" i="1"/>
  <c r="FE64" i="1"/>
  <c r="FE68" i="1"/>
  <c r="FE61" i="1"/>
  <c r="FE71" i="1"/>
  <c r="FE72" i="1"/>
  <c r="FE74" i="1"/>
  <c r="FE65" i="1"/>
  <c r="FE66" i="1"/>
  <c r="FE67" i="1"/>
  <c r="FE75" i="1"/>
  <c r="FE69" i="1"/>
  <c r="FE70" i="1"/>
  <c r="FE80" i="1"/>
  <c r="FE81" i="1"/>
  <c r="FE73" i="1"/>
  <c r="FE82" i="1"/>
  <c r="FE84" i="1"/>
  <c r="FE76" i="1"/>
  <c r="FE77" i="1"/>
  <c r="FE78" i="1"/>
  <c r="FE79" i="1"/>
  <c r="FE85" i="1"/>
  <c r="FE86" i="1"/>
  <c r="FE88" i="1"/>
  <c r="FE83" i="1"/>
  <c r="FE7" i="1"/>
  <c r="FE90" i="1"/>
  <c r="FE91" i="1"/>
  <c r="FE87" i="1"/>
  <c r="FE94" i="1"/>
  <c r="FE89" i="1"/>
  <c r="FE96" i="1"/>
  <c r="FE100" i="1"/>
  <c r="FE92" i="1"/>
  <c r="FE93" i="1"/>
  <c r="FE101" i="1"/>
  <c r="FE95" i="1"/>
  <c r="FE102" i="1"/>
  <c r="FE97" i="1"/>
  <c r="FE98" i="1"/>
  <c r="FE99" i="1"/>
  <c r="FE104" i="1"/>
  <c r="FE105" i="1"/>
  <c r="FE106" i="1"/>
  <c r="FE103" i="1"/>
  <c r="FE108" i="1"/>
  <c r="FE109" i="1"/>
  <c r="FE9" i="1"/>
  <c r="FE107" i="1"/>
  <c r="FE111" i="1"/>
  <c r="FE112" i="1"/>
  <c r="FE110" i="1"/>
  <c r="FE113" i="1"/>
  <c r="FE115" i="1"/>
  <c r="FE117" i="1"/>
  <c r="FE114" i="1"/>
  <c r="FE118" i="1"/>
  <c r="FE116" i="1"/>
  <c r="FE119" i="1"/>
  <c r="FE120" i="1"/>
  <c r="FE121" i="1"/>
  <c r="FE122" i="1"/>
  <c r="FE10" i="1"/>
  <c r="FE15" i="1"/>
  <c r="FE123" i="1"/>
  <c r="FE124" i="1"/>
  <c r="FE125" i="1"/>
  <c r="FE126" i="1"/>
  <c r="FA2" i="1"/>
  <c r="FA3" i="1"/>
  <c r="FA17" i="1"/>
  <c r="FA18" i="1"/>
  <c r="FA6" i="1"/>
  <c r="FA19" i="1"/>
  <c r="FA8" i="1"/>
  <c r="FA20" i="1"/>
  <c r="FA21" i="1"/>
  <c r="FA11" i="1"/>
  <c r="FA12" i="1"/>
  <c r="FA13" i="1"/>
  <c r="FA14" i="1"/>
  <c r="FA23" i="1"/>
  <c r="FA16" i="1"/>
  <c r="FA25" i="1"/>
  <c r="FA26" i="1"/>
  <c r="FA27" i="1"/>
  <c r="FA4" i="1"/>
  <c r="FA29" i="1"/>
  <c r="FA22" i="1"/>
  <c r="FA31" i="1"/>
  <c r="FA24" i="1"/>
  <c r="FA32" i="1"/>
  <c r="FA34" i="1"/>
  <c r="FA35" i="1"/>
  <c r="FA28" i="1"/>
  <c r="FA39" i="1"/>
  <c r="FA30" i="1"/>
  <c r="FA40" i="1"/>
  <c r="FA41" i="1"/>
  <c r="FA33" i="1"/>
  <c r="FA42" i="1"/>
  <c r="FA43" i="1"/>
  <c r="FA36" i="1"/>
  <c r="FA37" i="1"/>
  <c r="FA38" i="1"/>
  <c r="FA44" i="1"/>
  <c r="FA45" i="1"/>
  <c r="FA46" i="1"/>
  <c r="FA47" i="1"/>
  <c r="FA48" i="1"/>
  <c r="FA50" i="1"/>
  <c r="FA52" i="1"/>
  <c r="FA5" i="1"/>
  <c r="FA54" i="1"/>
  <c r="FA55" i="1"/>
  <c r="FA49" i="1"/>
  <c r="FA57" i="1"/>
  <c r="FA51" i="1"/>
  <c r="FA58" i="1"/>
  <c r="FA53" i="1"/>
  <c r="FA59" i="1"/>
  <c r="FA60" i="1"/>
  <c r="FA56" i="1"/>
  <c r="FA62" i="1"/>
  <c r="FA63" i="1"/>
  <c r="FA64" i="1"/>
  <c r="FA68" i="1"/>
  <c r="FA61" i="1"/>
  <c r="FA71" i="1"/>
  <c r="FA72" i="1"/>
  <c r="FA74" i="1"/>
  <c r="FA65" i="1"/>
  <c r="FA66" i="1"/>
  <c r="FA67" i="1"/>
  <c r="FA75" i="1"/>
  <c r="FA69" i="1"/>
  <c r="FA70" i="1"/>
  <c r="FA80" i="1"/>
  <c r="FA81" i="1"/>
  <c r="FA73" i="1"/>
  <c r="FA82" i="1"/>
  <c r="FA84" i="1"/>
  <c r="FA76" i="1"/>
  <c r="FA77" i="1"/>
  <c r="FA78" i="1"/>
  <c r="FA79" i="1"/>
  <c r="FA85" i="1"/>
  <c r="FA86" i="1"/>
  <c r="FA88" i="1"/>
  <c r="FA83" i="1"/>
  <c r="FA7" i="1"/>
  <c r="FA90" i="1"/>
  <c r="FA91" i="1"/>
  <c r="FA87" i="1"/>
  <c r="FA94" i="1"/>
  <c r="FA89" i="1"/>
  <c r="FA96" i="1"/>
  <c r="FA100" i="1"/>
  <c r="FA92" i="1"/>
  <c r="FA93" i="1"/>
  <c r="FA101" i="1"/>
  <c r="FA95" i="1"/>
  <c r="FA102" i="1"/>
  <c r="FA97" i="1"/>
  <c r="FA98" i="1"/>
  <c r="FA99" i="1"/>
  <c r="FA104" i="1"/>
  <c r="FA105" i="1"/>
  <c r="FA106" i="1"/>
  <c r="FA103" i="1"/>
  <c r="FA108" i="1"/>
  <c r="FA109" i="1"/>
  <c r="FA9" i="1"/>
  <c r="FA107" i="1"/>
  <c r="FA111" i="1"/>
  <c r="FA112" i="1"/>
  <c r="FA110" i="1"/>
  <c r="FA113" i="1"/>
  <c r="FA115" i="1"/>
  <c r="FA117" i="1"/>
  <c r="FA114" i="1"/>
  <c r="FA118" i="1"/>
  <c r="FA116" i="1"/>
  <c r="FA119" i="1"/>
  <c r="FA120" i="1"/>
  <c r="FA121" i="1"/>
  <c r="FA122" i="1"/>
  <c r="FA10" i="1"/>
  <c r="FA15" i="1"/>
  <c r="FA123" i="1"/>
  <c r="FA124" i="1"/>
  <c r="FA125" i="1"/>
  <c r="FA126" i="1"/>
  <c r="EZ2" i="1"/>
  <c r="EZ3" i="1"/>
  <c r="EZ17" i="1"/>
  <c r="EZ18" i="1"/>
  <c r="EZ6" i="1"/>
  <c r="EZ19" i="1"/>
  <c r="EZ8" i="1"/>
  <c r="EZ20" i="1"/>
  <c r="EZ21" i="1"/>
  <c r="EZ11" i="1"/>
  <c r="EZ12" i="1"/>
  <c r="EZ13" i="1"/>
  <c r="EZ14" i="1"/>
  <c r="EZ23" i="1"/>
  <c r="EZ16" i="1"/>
  <c r="EZ25" i="1"/>
  <c r="EZ26" i="1"/>
  <c r="EZ27" i="1"/>
  <c r="EZ4" i="1"/>
  <c r="EZ29" i="1"/>
  <c r="EZ22" i="1"/>
  <c r="EZ31" i="1"/>
  <c r="EZ24" i="1"/>
  <c r="EZ32" i="1"/>
  <c r="EZ34" i="1"/>
  <c r="EZ35" i="1"/>
  <c r="EZ28" i="1"/>
  <c r="EZ39" i="1"/>
  <c r="EZ30" i="1"/>
  <c r="EZ40" i="1"/>
  <c r="EZ41" i="1"/>
  <c r="EZ33" i="1"/>
  <c r="EZ42" i="1"/>
  <c r="EZ43" i="1"/>
  <c r="EZ36" i="1"/>
  <c r="EZ37" i="1"/>
  <c r="EZ38" i="1"/>
  <c r="EZ44" i="1"/>
  <c r="EZ45" i="1"/>
  <c r="EZ46" i="1"/>
  <c r="EZ47" i="1"/>
  <c r="EZ48" i="1"/>
  <c r="EZ50" i="1"/>
  <c r="EZ52" i="1"/>
  <c r="EZ5" i="1"/>
  <c r="EZ54" i="1"/>
  <c r="EZ55" i="1"/>
  <c r="EZ49" i="1"/>
  <c r="EZ57" i="1"/>
  <c r="EZ51" i="1"/>
  <c r="EZ58" i="1"/>
  <c r="EZ53" i="1"/>
  <c r="EZ59" i="1"/>
  <c r="EZ60" i="1"/>
  <c r="EZ56" i="1"/>
  <c r="EZ62" i="1"/>
  <c r="EZ63" i="1"/>
  <c r="EZ64" i="1"/>
  <c r="EZ68" i="1"/>
  <c r="EZ61" i="1"/>
  <c r="EZ71" i="1"/>
  <c r="EZ72" i="1"/>
  <c r="EZ74" i="1"/>
  <c r="EZ65" i="1"/>
  <c r="EZ66" i="1"/>
  <c r="EZ67" i="1"/>
  <c r="EZ75" i="1"/>
  <c r="EZ69" i="1"/>
  <c r="EZ70" i="1"/>
  <c r="EZ80" i="1"/>
  <c r="EZ81" i="1"/>
  <c r="EZ73" i="1"/>
  <c r="EZ82" i="1"/>
  <c r="EZ84" i="1"/>
  <c r="EZ76" i="1"/>
  <c r="EZ77" i="1"/>
  <c r="EZ78" i="1"/>
  <c r="EZ79" i="1"/>
  <c r="EZ85" i="1"/>
  <c r="EZ86" i="1"/>
  <c r="EZ88" i="1"/>
  <c r="EZ83" i="1"/>
  <c r="EZ7" i="1"/>
  <c r="EZ90" i="1"/>
  <c r="EZ91" i="1"/>
  <c r="EZ87" i="1"/>
  <c r="EZ94" i="1"/>
  <c r="EZ89" i="1"/>
  <c r="EZ96" i="1"/>
  <c r="EZ100" i="1"/>
  <c r="EZ92" i="1"/>
  <c r="EZ93" i="1"/>
  <c r="EZ101" i="1"/>
  <c r="EZ95" i="1"/>
  <c r="EZ102" i="1"/>
  <c r="EZ97" i="1"/>
  <c r="EZ98" i="1"/>
  <c r="EZ99" i="1"/>
  <c r="EZ104" i="1"/>
  <c r="EZ105" i="1"/>
  <c r="EZ106" i="1"/>
  <c r="EZ103" i="1"/>
  <c r="EZ108" i="1"/>
  <c r="EZ109" i="1"/>
  <c r="EZ9" i="1"/>
  <c r="EZ107" i="1"/>
  <c r="EZ111" i="1"/>
  <c r="EZ112" i="1"/>
  <c r="EZ110" i="1"/>
  <c r="EZ113" i="1"/>
  <c r="EZ115" i="1"/>
  <c r="EZ117" i="1"/>
  <c r="EZ114" i="1"/>
  <c r="EZ118" i="1"/>
  <c r="EZ116" i="1"/>
  <c r="EZ119" i="1"/>
  <c r="EZ120" i="1"/>
  <c r="EZ121" i="1"/>
  <c r="EZ122" i="1"/>
  <c r="EZ10" i="1"/>
  <c r="EZ15" i="1"/>
  <c r="EZ123" i="1"/>
  <c r="EZ124" i="1"/>
  <c r="EZ125" i="1"/>
  <c r="EZ126" i="1"/>
  <c r="EV2" i="1"/>
  <c r="EV3" i="1"/>
  <c r="EV17" i="1"/>
  <c r="EV18" i="1"/>
  <c r="EV6" i="1"/>
  <c r="EV19" i="1"/>
  <c r="EV8" i="1"/>
  <c r="EV20" i="1"/>
  <c r="EV21" i="1"/>
  <c r="EV11" i="1"/>
  <c r="EV12" i="1"/>
  <c r="EV13" i="1"/>
  <c r="EV14" i="1"/>
  <c r="EV23" i="1"/>
  <c r="EV16" i="1"/>
  <c r="EV25" i="1"/>
  <c r="EV26" i="1"/>
  <c r="EV27" i="1"/>
  <c r="EV4" i="1"/>
  <c r="EV29" i="1"/>
  <c r="EV22" i="1"/>
  <c r="EV31" i="1"/>
  <c r="EV24" i="1"/>
  <c r="EV32" i="1"/>
  <c r="EV34" i="1"/>
  <c r="EV35" i="1"/>
  <c r="EV28" i="1"/>
  <c r="EV39" i="1"/>
  <c r="EV30" i="1"/>
  <c r="EV40" i="1"/>
  <c r="EV41" i="1"/>
  <c r="EV33" i="1"/>
  <c r="EV42" i="1"/>
  <c r="EV43" i="1"/>
  <c r="EV36" i="1"/>
  <c r="EV37" i="1"/>
  <c r="EV38" i="1"/>
  <c r="EV44" i="1"/>
  <c r="EV45" i="1"/>
  <c r="EV46" i="1"/>
  <c r="EV47" i="1"/>
  <c r="EV48" i="1"/>
  <c r="EV50" i="1"/>
  <c r="EV52" i="1"/>
  <c r="EV5" i="1"/>
  <c r="EV54" i="1"/>
  <c r="EV55" i="1"/>
  <c r="EV49" i="1"/>
  <c r="EV57" i="1"/>
  <c r="EV51" i="1"/>
  <c r="EV58" i="1"/>
  <c r="EV53" i="1"/>
  <c r="EV59" i="1"/>
  <c r="EV60" i="1"/>
  <c r="EV56" i="1"/>
  <c r="EV62" i="1"/>
  <c r="EV63" i="1"/>
  <c r="EV64" i="1"/>
  <c r="EV68" i="1"/>
  <c r="EV61" i="1"/>
  <c r="EV71" i="1"/>
  <c r="EV72" i="1"/>
  <c r="EV74" i="1"/>
  <c r="EV65" i="1"/>
  <c r="EV66" i="1"/>
  <c r="EV67" i="1"/>
  <c r="EV75" i="1"/>
  <c r="EV69" i="1"/>
  <c r="EV70" i="1"/>
  <c r="EV80" i="1"/>
  <c r="EV81" i="1"/>
  <c r="EV73" i="1"/>
  <c r="EV82" i="1"/>
  <c r="EV84" i="1"/>
  <c r="EV76" i="1"/>
  <c r="EV77" i="1"/>
  <c r="EV78" i="1"/>
  <c r="EV79" i="1"/>
  <c r="EV85" i="1"/>
  <c r="EV86" i="1"/>
  <c r="EV88" i="1"/>
  <c r="EV83" i="1"/>
  <c r="EV7" i="1"/>
  <c r="EV90" i="1"/>
  <c r="EV91" i="1"/>
  <c r="EV87" i="1"/>
  <c r="EV94" i="1"/>
  <c r="EV89" i="1"/>
  <c r="EV96" i="1"/>
  <c r="EV100" i="1"/>
  <c r="EV92" i="1"/>
  <c r="EV93" i="1"/>
  <c r="EV101" i="1"/>
  <c r="EV95" i="1"/>
  <c r="EV102" i="1"/>
  <c r="EV97" i="1"/>
  <c r="EV98" i="1"/>
  <c r="EV99" i="1"/>
  <c r="EV104" i="1"/>
  <c r="EV105" i="1"/>
  <c r="EV106" i="1"/>
  <c r="EV103" i="1"/>
  <c r="EV108" i="1"/>
  <c r="EV109" i="1"/>
  <c r="EV9" i="1"/>
  <c r="EV107" i="1"/>
  <c r="EV111" i="1"/>
  <c r="EV112" i="1"/>
  <c r="EV110" i="1"/>
  <c r="EV113" i="1"/>
  <c r="EV115" i="1"/>
  <c r="EV117" i="1"/>
  <c r="EV114" i="1"/>
  <c r="EV118" i="1"/>
  <c r="EV116" i="1"/>
  <c r="EV119" i="1"/>
  <c r="EV120" i="1"/>
  <c r="EV121" i="1"/>
  <c r="EV122" i="1"/>
  <c r="EV10" i="1"/>
  <c r="EV15" i="1"/>
  <c r="EV123" i="1"/>
  <c r="EV124" i="1"/>
  <c r="EV125" i="1"/>
  <c r="EV126" i="1"/>
  <c r="EU2" i="1"/>
  <c r="EU3" i="1"/>
  <c r="EU17" i="1"/>
  <c r="EU18" i="1"/>
  <c r="EU6" i="1"/>
  <c r="EU19" i="1"/>
  <c r="EU8" i="1"/>
  <c r="EU20" i="1"/>
  <c r="EU21" i="1"/>
  <c r="EU11" i="1"/>
  <c r="EU12" i="1"/>
  <c r="EU13" i="1"/>
  <c r="EU14" i="1"/>
  <c r="EU23" i="1"/>
  <c r="EU16" i="1"/>
  <c r="EU25" i="1"/>
  <c r="EU26" i="1"/>
  <c r="EU27" i="1"/>
  <c r="EU4" i="1"/>
  <c r="EU29" i="1"/>
  <c r="EU22" i="1"/>
  <c r="EU31" i="1"/>
  <c r="EU24" i="1"/>
  <c r="EU32" i="1"/>
  <c r="EU34" i="1"/>
  <c r="EU35" i="1"/>
  <c r="EU28" i="1"/>
  <c r="EU39" i="1"/>
  <c r="EU30" i="1"/>
  <c r="EU40" i="1"/>
  <c r="EU41" i="1"/>
  <c r="EU33" i="1"/>
  <c r="EU42" i="1"/>
  <c r="EU43" i="1"/>
  <c r="EU36" i="1"/>
  <c r="EU37" i="1"/>
  <c r="EU38" i="1"/>
  <c r="EU44" i="1"/>
  <c r="EU45" i="1"/>
  <c r="EU46" i="1"/>
  <c r="EU47" i="1"/>
  <c r="EU48" i="1"/>
  <c r="EU50" i="1"/>
  <c r="EU52" i="1"/>
  <c r="EU5" i="1"/>
  <c r="EU54" i="1"/>
  <c r="EU55" i="1"/>
  <c r="EU49" i="1"/>
  <c r="EU57" i="1"/>
  <c r="EU51" i="1"/>
  <c r="EU58" i="1"/>
  <c r="EU53" i="1"/>
  <c r="EU59" i="1"/>
  <c r="EU60" i="1"/>
  <c r="EU56" i="1"/>
  <c r="EU62" i="1"/>
  <c r="EU63" i="1"/>
  <c r="EU64" i="1"/>
  <c r="EU68" i="1"/>
  <c r="EU61" i="1"/>
  <c r="EU71" i="1"/>
  <c r="EU72" i="1"/>
  <c r="EU74" i="1"/>
  <c r="EU65" i="1"/>
  <c r="EU66" i="1"/>
  <c r="EU67" i="1"/>
  <c r="EU75" i="1"/>
  <c r="EU69" i="1"/>
  <c r="EU70" i="1"/>
  <c r="EU80" i="1"/>
  <c r="EU81" i="1"/>
  <c r="EU73" i="1"/>
  <c r="EU82" i="1"/>
  <c r="EU84" i="1"/>
  <c r="EU76" i="1"/>
  <c r="EU77" i="1"/>
  <c r="EU78" i="1"/>
  <c r="EU79" i="1"/>
  <c r="EU85" i="1"/>
  <c r="EU86" i="1"/>
  <c r="EU88" i="1"/>
  <c r="EU83" i="1"/>
  <c r="EU7" i="1"/>
  <c r="EU90" i="1"/>
  <c r="EU91" i="1"/>
  <c r="EU87" i="1"/>
  <c r="EU94" i="1"/>
  <c r="EU89" i="1"/>
  <c r="EU96" i="1"/>
  <c r="EU100" i="1"/>
  <c r="EU92" i="1"/>
  <c r="EU93" i="1"/>
  <c r="EU101" i="1"/>
  <c r="EU95" i="1"/>
  <c r="EU102" i="1"/>
  <c r="EU97" i="1"/>
  <c r="EU98" i="1"/>
  <c r="EU99" i="1"/>
  <c r="EU104" i="1"/>
  <c r="EU105" i="1"/>
  <c r="EU106" i="1"/>
  <c r="EU103" i="1"/>
  <c r="EU108" i="1"/>
  <c r="EU109" i="1"/>
  <c r="EU9" i="1"/>
  <c r="EU107" i="1"/>
  <c r="EU111" i="1"/>
  <c r="EU112" i="1"/>
  <c r="EU110" i="1"/>
  <c r="EU113" i="1"/>
  <c r="EU115" i="1"/>
  <c r="EU117" i="1"/>
  <c r="EU114" i="1"/>
  <c r="EU118" i="1"/>
  <c r="EU116" i="1"/>
  <c r="EU119" i="1"/>
  <c r="EU120" i="1"/>
  <c r="EU121" i="1"/>
  <c r="EU122" i="1"/>
  <c r="EU10" i="1"/>
  <c r="EU15" i="1"/>
  <c r="EU123" i="1"/>
  <c r="EU124" i="1"/>
  <c r="EU125" i="1"/>
  <c r="EU126" i="1"/>
  <c r="EQ2" i="1"/>
  <c r="EQ3" i="1"/>
  <c r="EQ17" i="1"/>
  <c r="EQ18" i="1"/>
  <c r="EQ6" i="1"/>
  <c r="EQ19" i="1"/>
  <c r="EQ8" i="1"/>
  <c r="EQ20" i="1"/>
  <c r="EQ21" i="1"/>
  <c r="EQ11" i="1"/>
  <c r="EQ12" i="1"/>
  <c r="EQ13" i="1"/>
  <c r="EQ14" i="1"/>
  <c r="EQ23" i="1"/>
  <c r="EQ16" i="1"/>
  <c r="EQ25" i="1"/>
  <c r="EQ26" i="1"/>
  <c r="EQ27" i="1"/>
  <c r="EQ4" i="1"/>
  <c r="EQ29" i="1"/>
  <c r="EQ22" i="1"/>
  <c r="EQ31" i="1"/>
  <c r="EQ24" i="1"/>
  <c r="EQ32" i="1"/>
  <c r="EQ34" i="1"/>
  <c r="EQ35" i="1"/>
  <c r="EQ28" i="1"/>
  <c r="EQ39" i="1"/>
  <c r="EQ30" i="1"/>
  <c r="EQ40" i="1"/>
  <c r="EQ41" i="1"/>
  <c r="EQ33" i="1"/>
  <c r="EQ42" i="1"/>
  <c r="EQ43" i="1"/>
  <c r="EQ36" i="1"/>
  <c r="EQ37" i="1"/>
  <c r="EQ38" i="1"/>
  <c r="EQ44" i="1"/>
  <c r="EQ45" i="1"/>
  <c r="EQ46" i="1"/>
  <c r="EQ47" i="1"/>
  <c r="EQ48" i="1"/>
  <c r="EQ50" i="1"/>
  <c r="EQ52" i="1"/>
  <c r="EQ5" i="1"/>
  <c r="EQ54" i="1"/>
  <c r="EQ55" i="1"/>
  <c r="EQ49" i="1"/>
  <c r="EQ57" i="1"/>
  <c r="EQ51" i="1"/>
  <c r="EQ58" i="1"/>
  <c r="EQ53" i="1"/>
  <c r="EQ59" i="1"/>
  <c r="EQ60" i="1"/>
  <c r="EQ56" i="1"/>
  <c r="EQ62" i="1"/>
  <c r="EQ63" i="1"/>
  <c r="EQ64" i="1"/>
  <c r="EQ68" i="1"/>
  <c r="EQ61" i="1"/>
  <c r="EQ71" i="1"/>
  <c r="EQ72" i="1"/>
  <c r="EQ74" i="1"/>
  <c r="EQ65" i="1"/>
  <c r="EQ66" i="1"/>
  <c r="EQ67" i="1"/>
  <c r="EQ75" i="1"/>
  <c r="EQ69" i="1"/>
  <c r="EQ70" i="1"/>
  <c r="EQ80" i="1"/>
  <c r="EQ81" i="1"/>
  <c r="EQ73" i="1"/>
  <c r="EQ82" i="1"/>
  <c r="EQ84" i="1"/>
  <c r="EQ76" i="1"/>
  <c r="EQ77" i="1"/>
  <c r="EQ78" i="1"/>
  <c r="EQ79" i="1"/>
  <c r="EQ85" i="1"/>
  <c r="EQ86" i="1"/>
  <c r="EQ88" i="1"/>
  <c r="EQ83" i="1"/>
  <c r="EQ7" i="1"/>
  <c r="EQ90" i="1"/>
  <c r="EQ91" i="1"/>
  <c r="EQ87" i="1"/>
  <c r="EQ94" i="1"/>
  <c r="EQ89" i="1"/>
  <c r="EQ96" i="1"/>
  <c r="EQ100" i="1"/>
  <c r="EQ92" i="1"/>
  <c r="EQ93" i="1"/>
  <c r="EQ101" i="1"/>
  <c r="EQ95" i="1"/>
  <c r="EQ102" i="1"/>
  <c r="EQ97" i="1"/>
  <c r="EQ98" i="1"/>
  <c r="EQ99" i="1"/>
  <c r="EQ104" i="1"/>
  <c r="EQ105" i="1"/>
  <c r="EQ106" i="1"/>
  <c r="EQ103" i="1"/>
  <c r="EQ108" i="1"/>
  <c r="EQ109" i="1"/>
  <c r="EQ9" i="1"/>
  <c r="EQ107" i="1"/>
  <c r="EQ111" i="1"/>
  <c r="EQ112" i="1"/>
  <c r="EQ110" i="1"/>
  <c r="EQ113" i="1"/>
  <c r="EQ115" i="1"/>
  <c r="EQ117" i="1"/>
  <c r="EQ114" i="1"/>
  <c r="EQ118" i="1"/>
  <c r="EQ116" i="1"/>
  <c r="EQ119" i="1"/>
  <c r="EQ120" i="1"/>
  <c r="EQ121" i="1"/>
  <c r="EQ122" i="1"/>
  <c r="EQ10" i="1"/>
  <c r="EQ15" i="1"/>
  <c r="EQ123" i="1"/>
  <c r="EQ124" i="1"/>
  <c r="EQ125" i="1"/>
  <c r="EQ126" i="1"/>
  <c r="EP2" i="1"/>
  <c r="EP3" i="1"/>
  <c r="EP17" i="1"/>
  <c r="EP18" i="1"/>
  <c r="EP6" i="1"/>
  <c r="EP19" i="1"/>
  <c r="EP8" i="1"/>
  <c r="EP20" i="1"/>
  <c r="EP21" i="1"/>
  <c r="EP11" i="1"/>
  <c r="EP12" i="1"/>
  <c r="EP13" i="1"/>
  <c r="EP14" i="1"/>
  <c r="EP23" i="1"/>
  <c r="EP16" i="1"/>
  <c r="EP25" i="1"/>
  <c r="EP26" i="1"/>
  <c r="EP27" i="1"/>
  <c r="EP4" i="1"/>
  <c r="EP29" i="1"/>
  <c r="EP22" i="1"/>
  <c r="EP31" i="1"/>
  <c r="EP24" i="1"/>
  <c r="EP32" i="1"/>
  <c r="EP34" i="1"/>
  <c r="EP35" i="1"/>
  <c r="EP28" i="1"/>
  <c r="EP39" i="1"/>
  <c r="EP30" i="1"/>
  <c r="EP40" i="1"/>
  <c r="EP41" i="1"/>
  <c r="EP33" i="1"/>
  <c r="EP42" i="1"/>
  <c r="EP43" i="1"/>
  <c r="EP36" i="1"/>
  <c r="EP37" i="1"/>
  <c r="EP38" i="1"/>
  <c r="EP44" i="1"/>
  <c r="EP45" i="1"/>
  <c r="EP46" i="1"/>
  <c r="EP47" i="1"/>
  <c r="EP48" i="1"/>
  <c r="EP50" i="1"/>
  <c r="EP52" i="1"/>
  <c r="EP5" i="1"/>
  <c r="EP54" i="1"/>
  <c r="EP55" i="1"/>
  <c r="EP49" i="1"/>
  <c r="EP57" i="1"/>
  <c r="EP51" i="1"/>
  <c r="EP58" i="1"/>
  <c r="EP53" i="1"/>
  <c r="EP59" i="1"/>
  <c r="EP60" i="1"/>
  <c r="EP56" i="1"/>
  <c r="EP62" i="1"/>
  <c r="EP63" i="1"/>
  <c r="EP64" i="1"/>
  <c r="EP68" i="1"/>
  <c r="EP61" i="1"/>
  <c r="EP71" i="1"/>
  <c r="EP72" i="1"/>
  <c r="EP74" i="1"/>
  <c r="EP65" i="1"/>
  <c r="EP66" i="1"/>
  <c r="EP67" i="1"/>
  <c r="EP75" i="1"/>
  <c r="EP69" i="1"/>
  <c r="EP70" i="1"/>
  <c r="EP80" i="1"/>
  <c r="EP81" i="1"/>
  <c r="EP73" i="1"/>
  <c r="EP82" i="1"/>
  <c r="EP84" i="1"/>
  <c r="EP76" i="1"/>
  <c r="EP77" i="1"/>
  <c r="EP78" i="1"/>
  <c r="EP79" i="1"/>
  <c r="EP85" i="1"/>
  <c r="EP86" i="1"/>
  <c r="EP88" i="1"/>
  <c r="EP83" i="1"/>
  <c r="EP7" i="1"/>
  <c r="EP90" i="1"/>
  <c r="EP91" i="1"/>
  <c r="EP87" i="1"/>
  <c r="EP94" i="1"/>
  <c r="EP89" i="1"/>
  <c r="EP96" i="1"/>
  <c r="EP100" i="1"/>
  <c r="EP92" i="1"/>
  <c r="EP93" i="1"/>
  <c r="EP101" i="1"/>
  <c r="EP95" i="1"/>
  <c r="EP102" i="1"/>
  <c r="EP97" i="1"/>
  <c r="EP98" i="1"/>
  <c r="EP99" i="1"/>
  <c r="EP104" i="1"/>
  <c r="EP105" i="1"/>
  <c r="EP106" i="1"/>
  <c r="EP103" i="1"/>
  <c r="EP108" i="1"/>
  <c r="EP109" i="1"/>
  <c r="EP9" i="1"/>
  <c r="EP107" i="1"/>
  <c r="EP111" i="1"/>
  <c r="EP112" i="1"/>
  <c r="EP110" i="1"/>
  <c r="EP113" i="1"/>
  <c r="EP115" i="1"/>
  <c r="EP117" i="1"/>
  <c r="EP114" i="1"/>
  <c r="EP118" i="1"/>
  <c r="EP116" i="1"/>
  <c r="EP119" i="1"/>
  <c r="EP120" i="1"/>
  <c r="EP121" i="1"/>
  <c r="EP122" i="1"/>
  <c r="EP10" i="1"/>
  <c r="EP15" i="1"/>
  <c r="EP123" i="1"/>
  <c r="EP124" i="1"/>
  <c r="EP125" i="1"/>
  <c r="EP126" i="1"/>
  <c r="EL2" i="1"/>
  <c r="EL3" i="1"/>
  <c r="EL17" i="1"/>
  <c r="EL18" i="1"/>
  <c r="EL6" i="1"/>
  <c r="EL19" i="1"/>
  <c r="EL8" i="1"/>
  <c r="EL20" i="1"/>
  <c r="EL21" i="1"/>
  <c r="EL11" i="1"/>
  <c r="EL12" i="1"/>
  <c r="EL13" i="1"/>
  <c r="EL14" i="1"/>
  <c r="EL23" i="1"/>
  <c r="EL16" i="1"/>
  <c r="EL25" i="1"/>
  <c r="EL26" i="1"/>
  <c r="EL27" i="1"/>
  <c r="EL4" i="1"/>
  <c r="EL29" i="1"/>
  <c r="EL22" i="1"/>
  <c r="EL31" i="1"/>
  <c r="EL24" i="1"/>
  <c r="EL32" i="1"/>
  <c r="EL34" i="1"/>
  <c r="EL35" i="1"/>
  <c r="EL28" i="1"/>
  <c r="EL39" i="1"/>
  <c r="EL30" i="1"/>
  <c r="EL40" i="1"/>
  <c r="EL41" i="1"/>
  <c r="EL33" i="1"/>
  <c r="EL42" i="1"/>
  <c r="EL43" i="1"/>
  <c r="EL36" i="1"/>
  <c r="EL37" i="1"/>
  <c r="EL38" i="1"/>
  <c r="EL44" i="1"/>
  <c r="EL45" i="1"/>
  <c r="EL46" i="1"/>
  <c r="EL47" i="1"/>
  <c r="EL48" i="1"/>
  <c r="EL50" i="1"/>
  <c r="EL52" i="1"/>
  <c r="EL5" i="1"/>
  <c r="EL54" i="1"/>
  <c r="EL55" i="1"/>
  <c r="EL49" i="1"/>
  <c r="EL57" i="1"/>
  <c r="EL51" i="1"/>
  <c r="EL58" i="1"/>
  <c r="EL53" i="1"/>
  <c r="EL59" i="1"/>
  <c r="EL60" i="1"/>
  <c r="EL56" i="1"/>
  <c r="EL62" i="1"/>
  <c r="EL63" i="1"/>
  <c r="EL64" i="1"/>
  <c r="EL68" i="1"/>
  <c r="EL61" i="1"/>
  <c r="EL71" i="1"/>
  <c r="EL72" i="1"/>
  <c r="EL74" i="1"/>
  <c r="EL65" i="1"/>
  <c r="EL66" i="1"/>
  <c r="EL67" i="1"/>
  <c r="EL75" i="1"/>
  <c r="EL69" i="1"/>
  <c r="EL70" i="1"/>
  <c r="EL80" i="1"/>
  <c r="EL81" i="1"/>
  <c r="EL73" i="1"/>
  <c r="EL82" i="1"/>
  <c r="EL84" i="1"/>
  <c r="EL76" i="1"/>
  <c r="EL77" i="1"/>
  <c r="EL78" i="1"/>
  <c r="EL79" i="1"/>
  <c r="EL85" i="1"/>
  <c r="EL86" i="1"/>
  <c r="EL88" i="1"/>
  <c r="EL83" i="1"/>
  <c r="EL7" i="1"/>
  <c r="EL90" i="1"/>
  <c r="EL91" i="1"/>
  <c r="EL87" i="1"/>
  <c r="EL94" i="1"/>
  <c r="EL89" i="1"/>
  <c r="EL96" i="1"/>
  <c r="EL100" i="1"/>
  <c r="EL92" i="1"/>
  <c r="EL93" i="1"/>
  <c r="EL101" i="1"/>
  <c r="EL95" i="1"/>
  <c r="EL102" i="1"/>
  <c r="EL97" i="1"/>
  <c r="EL98" i="1"/>
  <c r="EL99" i="1"/>
  <c r="EL104" i="1"/>
  <c r="EL105" i="1"/>
  <c r="EL106" i="1"/>
  <c r="EL103" i="1"/>
  <c r="EL108" i="1"/>
  <c r="EL109" i="1"/>
  <c r="EL9" i="1"/>
  <c r="EL107" i="1"/>
  <c r="EL111" i="1"/>
  <c r="EL112" i="1"/>
  <c r="EL110" i="1"/>
  <c r="EL113" i="1"/>
  <c r="EL115" i="1"/>
  <c r="EL117" i="1"/>
  <c r="EL114" i="1"/>
  <c r="EL118" i="1"/>
  <c r="EL116" i="1"/>
  <c r="EL119" i="1"/>
  <c r="EL120" i="1"/>
  <c r="EL121" i="1"/>
  <c r="EL122" i="1"/>
  <c r="EL10" i="1"/>
  <c r="EL15" i="1"/>
  <c r="EL123" i="1"/>
  <c r="EL124" i="1"/>
  <c r="EL125" i="1"/>
  <c r="EL126" i="1"/>
  <c r="EK2" i="1"/>
  <c r="EK3" i="1"/>
  <c r="EK17" i="1"/>
  <c r="EK18" i="1"/>
  <c r="EK6" i="1"/>
  <c r="EK19" i="1"/>
  <c r="EK8" i="1"/>
  <c r="EK20" i="1"/>
  <c r="EK21" i="1"/>
  <c r="EK11" i="1"/>
  <c r="EK12" i="1"/>
  <c r="EK13" i="1"/>
  <c r="EK14" i="1"/>
  <c r="EK23" i="1"/>
  <c r="EK16" i="1"/>
  <c r="EK25" i="1"/>
  <c r="EK26" i="1"/>
  <c r="EK27" i="1"/>
  <c r="EK4" i="1"/>
  <c r="EK29" i="1"/>
  <c r="EK22" i="1"/>
  <c r="EK31" i="1"/>
  <c r="EK24" i="1"/>
  <c r="EK32" i="1"/>
  <c r="EK34" i="1"/>
  <c r="EK35" i="1"/>
  <c r="EK28" i="1"/>
  <c r="EK39" i="1"/>
  <c r="EK30" i="1"/>
  <c r="EK40" i="1"/>
  <c r="EK41" i="1"/>
  <c r="EK33" i="1"/>
  <c r="EK42" i="1"/>
  <c r="EK43" i="1"/>
  <c r="EK36" i="1"/>
  <c r="EK37" i="1"/>
  <c r="EK38" i="1"/>
  <c r="EK44" i="1"/>
  <c r="EK45" i="1"/>
  <c r="EK46" i="1"/>
  <c r="EK47" i="1"/>
  <c r="EK48" i="1"/>
  <c r="EK50" i="1"/>
  <c r="EK52" i="1"/>
  <c r="EK5" i="1"/>
  <c r="EK54" i="1"/>
  <c r="EK55" i="1"/>
  <c r="EK49" i="1"/>
  <c r="EK57" i="1"/>
  <c r="EK51" i="1"/>
  <c r="EK58" i="1"/>
  <c r="EK53" i="1"/>
  <c r="EK59" i="1"/>
  <c r="EK60" i="1"/>
  <c r="EK56" i="1"/>
  <c r="EK62" i="1"/>
  <c r="EK63" i="1"/>
  <c r="EK64" i="1"/>
  <c r="EK68" i="1"/>
  <c r="EK61" i="1"/>
  <c r="EK71" i="1"/>
  <c r="EK72" i="1"/>
  <c r="EK74" i="1"/>
  <c r="EK65" i="1"/>
  <c r="EK66" i="1"/>
  <c r="EK67" i="1"/>
  <c r="EK75" i="1"/>
  <c r="EK69" i="1"/>
  <c r="EK70" i="1"/>
  <c r="EK80" i="1"/>
  <c r="EK81" i="1"/>
  <c r="EK73" i="1"/>
  <c r="EK82" i="1"/>
  <c r="EK84" i="1"/>
  <c r="EK76" i="1"/>
  <c r="EK77" i="1"/>
  <c r="EK78" i="1"/>
  <c r="EK79" i="1"/>
  <c r="EK85" i="1"/>
  <c r="EK86" i="1"/>
  <c r="EK88" i="1"/>
  <c r="EK83" i="1"/>
  <c r="EK7" i="1"/>
  <c r="EK90" i="1"/>
  <c r="EK91" i="1"/>
  <c r="EK87" i="1"/>
  <c r="EK94" i="1"/>
  <c r="EK89" i="1"/>
  <c r="EK96" i="1"/>
  <c r="EK100" i="1"/>
  <c r="EK92" i="1"/>
  <c r="EK93" i="1"/>
  <c r="EK101" i="1"/>
  <c r="EK95" i="1"/>
  <c r="EK102" i="1"/>
  <c r="EK97" i="1"/>
  <c r="EK98" i="1"/>
  <c r="EK99" i="1"/>
  <c r="EK104" i="1"/>
  <c r="EK105" i="1"/>
  <c r="EK106" i="1"/>
  <c r="EK103" i="1"/>
  <c r="EK108" i="1"/>
  <c r="EK109" i="1"/>
  <c r="EK9" i="1"/>
  <c r="EK107" i="1"/>
  <c r="EK111" i="1"/>
  <c r="EK112" i="1"/>
  <c r="EK110" i="1"/>
  <c r="EK113" i="1"/>
  <c r="EK115" i="1"/>
  <c r="EK117" i="1"/>
  <c r="EK114" i="1"/>
  <c r="EK118" i="1"/>
  <c r="EK116" i="1"/>
  <c r="EK119" i="1"/>
  <c r="EK120" i="1"/>
  <c r="EK121" i="1"/>
  <c r="EK122" i="1"/>
  <c r="EK10" i="1"/>
  <c r="EK15" i="1"/>
  <c r="EK123" i="1"/>
  <c r="EK124" i="1"/>
  <c r="EK125" i="1"/>
  <c r="EK126" i="1"/>
  <c r="BY2" i="1"/>
  <c r="BY3" i="1"/>
  <c r="BY17" i="1"/>
  <c r="BY18" i="1"/>
  <c r="BY6" i="1"/>
  <c r="BY19" i="1"/>
  <c r="BY8" i="1"/>
  <c r="BY20" i="1"/>
  <c r="BY21" i="1"/>
  <c r="BY11" i="1"/>
  <c r="BY12" i="1"/>
  <c r="BY13" i="1"/>
  <c r="BY14" i="1"/>
  <c r="BY23" i="1"/>
  <c r="BY16" i="1"/>
  <c r="BY25" i="1"/>
  <c r="BY26" i="1"/>
  <c r="BY27" i="1"/>
  <c r="BY4" i="1"/>
  <c r="BY29" i="1"/>
  <c r="BY22" i="1"/>
  <c r="BY31" i="1"/>
  <c r="BY24" i="1"/>
  <c r="BY32" i="1"/>
  <c r="BY34" i="1"/>
  <c r="BY35" i="1"/>
  <c r="BY28" i="1"/>
  <c r="BY39" i="1"/>
  <c r="BY30" i="1"/>
  <c r="BY40" i="1"/>
  <c r="BY41" i="1"/>
  <c r="BY33" i="1"/>
  <c r="BY42" i="1"/>
  <c r="BY43" i="1"/>
  <c r="BY36" i="1"/>
  <c r="BY37" i="1"/>
  <c r="BY38" i="1"/>
  <c r="BY44" i="1"/>
  <c r="BY45" i="1"/>
  <c r="BY46" i="1"/>
  <c r="BY47" i="1"/>
  <c r="BY48" i="1"/>
  <c r="BY50" i="1"/>
  <c r="BY52" i="1"/>
  <c r="BY5" i="1"/>
  <c r="BY54" i="1"/>
  <c r="BY55" i="1"/>
  <c r="BY49" i="1"/>
  <c r="BY57" i="1"/>
  <c r="BY51" i="1"/>
  <c r="BY58" i="1"/>
  <c r="BY53" i="1"/>
  <c r="BY59" i="1"/>
  <c r="BY60" i="1"/>
  <c r="BY56" i="1"/>
  <c r="BY62" i="1"/>
  <c r="BY63" i="1"/>
  <c r="BY64" i="1"/>
  <c r="BY68" i="1"/>
  <c r="BY61" i="1"/>
  <c r="BY71" i="1"/>
  <c r="BY72" i="1"/>
  <c r="BY74" i="1"/>
  <c r="BY65" i="1"/>
  <c r="BY66" i="1"/>
  <c r="BY67" i="1"/>
  <c r="BY75" i="1"/>
  <c r="BY69" i="1"/>
  <c r="BY70" i="1"/>
  <c r="BY80" i="1"/>
  <c r="BY81" i="1"/>
  <c r="BY73" i="1"/>
  <c r="BY82" i="1"/>
  <c r="BY84" i="1"/>
  <c r="BY76" i="1"/>
  <c r="BY77" i="1"/>
  <c r="BY78" i="1"/>
  <c r="BY79" i="1"/>
  <c r="BY85" i="1"/>
  <c r="BY86" i="1"/>
  <c r="BY88" i="1"/>
  <c r="BY83" i="1"/>
  <c r="BY7" i="1"/>
  <c r="BY90" i="1"/>
  <c r="BY91" i="1"/>
  <c r="BY87" i="1"/>
  <c r="BY94" i="1"/>
  <c r="BY89" i="1"/>
  <c r="BY96" i="1"/>
  <c r="BY100" i="1"/>
  <c r="BY92" i="1"/>
  <c r="BY93" i="1"/>
  <c r="BY101" i="1"/>
  <c r="BY95" i="1"/>
  <c r="BY102" i="1"/>
  <c r="BY97" i="1"/>
  <c r="BY98" i="1"/>
  <c r="BY99" i="1"/>
  <c r="BY104" i="1"/>
  <c r="BY105" i="1"/>
  <c r="BY106" i="1"/>
  <c r="BY103" i="1"/>
  <c r="BY108" i="1"/>
  <c r="BY109" i="1"/>
  <c r="BY9" i="1"/>
  <c r="BY107" i="1"/>
  <c r="BY111" i="1"/>
  <c r="BY112" i="1"/>
  <c r="BY110" i="1"/>
  <c r="BY113" i="1"/>
  <c r="BY115" i="1"/>
  <c r="BY117" i="1"/>
  <c r="BY114" i="1"/>
  <c r="BY118" i="1"/>
  <c r="BY116" i="1"/>
  <c r="BY119" i="1"/>
  <c r="BY120" i="1"/>
  <c r="BY121" i="1"/>
  <c r="BY122" i="1"/>
  <c r="BY10" i="1"/>
  <c r="BY15" i="1"/>
  <c r="BY123" i="1"/>
  <c r="BY124" i="1"/>
  <c r="BY125" i="1"/>
  <c r="BY126" i="1"/>
  <c r="BX2" i="1"/>
  <c r="BX3" i="1"/>
  <c r="BX17" i="1"/>
  <c r="BX18" i="1"/>
  <c r="BX6" i="1"/>
  <c r="BX19" i="1"/>
  <c r="BX8" i="1"/>
  <c r="BX20" i="1"/>
  <c r="BX21" i="1"/>
  <c r="BX11" i="1"/>
  <c r="BX12" i="1"/>
  <c r="BX13" i="1"/>
  <c r="BX14" i="1"/>
  <c r="BX23" i="1"/>
  <c r="BX16" i="1"/>
  <c r="BX25" i="1"/>
  <c r="BX26" i="1"/>
  <c r="BX27" i="1"/>
  <c r="BX4" i="1"/>
  <c r="BX29" i="1"/>
  <c r="BX22" i="1"/>
  <c r="BX31" i="1"/>
  <c r="BX24" i="1"/>
  <c r="BX32" i="1"/>
  <c r="BX34" i="1"/>
  <c r="BX35" i="1"/>
  <c r="BX28" i="1"/>
  <c r="BX39" i="1"/>
  <c r="BX30" i="1"/>
  <c r="BX40" i="1"/>
  <c r="BX41" i="1"/>
  <c r="BX33" i="1"/>
  <c r="BX42" i="1"/>
  <c r="BX43" i="1"/>
  <c r="BX36" i="1"/>
  <c r="BX37" i="1"/>
  <c r="BX38" i="1"/>
  <c r="BX44" i="1"/>
  <c r="BX45" i="1"/>
  <c r="BX46" i="1"/>
  <c r="BX47" i="1"/>
  <c r="BX48" i="1"/>
  <c r="BX50" i="1"/>
  <c r="BX52" i="1"/>
  <c r="BX5" i="1"/>
  <c r="BX54" i="1"/>
  <c r="BX55" i="1"/>
  <c r="BX49" i="1"/>
  <c r="BX57" i="1"/>
  <c r="BX51" i="1"/>
  <c r="BX58" i="1"/>
  <c r="BX53" i="1"/>
  <c r="BX59" i="1"/>
  <c r="BX60" i="1"/>
  <c r="BX56" i="1"/>
  <c r="BX62" i="1"/>
  <c r="BX63" i="1"/>
  <c r="BX64" i="1"/>
  <c r="BX68" i="1"/>
  <c r="BX61" i="1"/>
  <c r="BX71" i="1"/>
  <c r="BX72" i="1"/>
  <c r="BX74" i="1"/>
  <c r="BX65" i="1"/>
  <c r="BX66" i="1"/>
  <c r="BX67" i="1"/>
  <c r="BX75" i="1"/>
  <c r="BX69" i="1"/>
  <c r="BX70" i="1"/>
  <c r="BX80" i="1"/>
  <c r="BX81" i="1"/>
  <c r="BX73" i="1"/>
  <c r="BX82" i="1"/>
  <c r="BX84" i="1"/>
  <c r="BX76" i="1"/>
  <c r="BX77" i="1"/>
  <c r="BX78" i="1"/>
  <c r="BX79" i="1"/>
  <c r="BX85" i="1"/>
  <c r="BX86" i="1"/>
  <c r="BX88" i="1"/>
  <c r="BX83" i="1"/>
  <c r="BX7" i="1"/>
  <c r="BX90" i="1"/>
  <c r="BX91" i="1"/>
  <c r="BX87" i="1"/>
  <c r="BX94" i="1"/>
  <c r="BX89" i="1"/>
  <c r="BX96" i="1"/>
  <c r="BX100" i="1"/>
  <c r="BX92" i="1"/>
  <c r="BX93" i="1"/>
  <c r="BX101" i="1"/>
  <c r="BX95" i="1"/>
  <c r="BX102" i="1"/>
  <c r="BX97" i="1"/>
  <c r="BX98" i="1"/>
  <c r="BX99" i="1"/>
  <c r="BX104" i="1"/>
  <c r="BX105" i="1"/>
  <c r="BX106" i="1"/>
  <c r="BX103" i="1"/>
  <c r="BX108" i="1"/>
  <c r="BX109" i="1"/>
  <c r="BX9" i="1"/>
  <c r="BX107" i="1"/>
  <c r="BX111" i="1"/>
  <c r="BX112" i="1"/>
  <c r="BX110" i="1"/>
  <c r="BX113" i="1"/>
  <c r="BX115" i="1"/>
  <c r="BX117" i="1"/>
  <c r="BX114" i="1"/>
  <c r="BX118" i="1"/>
  <c r="BX116" i="1"/>
  <c r="BX119" i="1"/>
  <c r="BX120" i="1"/>
  <c r="BX121" i="1"/>
  <c r="BX122" i="1"/>
  <c r="BX10" i="1"/>
  <c r="BX15" i="1"/>
  <c r="BX123" i="1"/>
  <c r="BX124" i="1"/>
  <c r="BX125" i="1"/>
  <c r="BX126" i="1"/>
  <c r="BT2" i="1"/>
  <c r="BT17" i="1"/>
  <c r="BT18" i="1"/>
  <c r="BT6" i="1"/>
  <c r="BT19" i="1"/>
  <c r="BT8" i="1"/>
  <c r="BT20" i="1"/>
  <c r="BT21" i="1"/>
  <c r="BT11" i="1"/>
  <c r="BT12" i="1"/>
  <c r="BT13" i="1"/>
  <c r="BT14" i="1"/>
  <c r="BT23" i="1"/>
  <c r="BT16" i="1"/>
  <c r="BT25" i="1"/>
  <c r="BT26" i="1"/>
  <c r="BT27" i="1"/>
  <c r="BT4" i="1"/>
  <c r="BT29" i="1"/>
  <c r="BT22" i="1"/>
  <c r="BT31" i="1"/>
  <c r="BT24" i="1"/>
  <c r="BT32" i="1"/>
  <c r="BT34" i="1"/>
  <c r="BT35" i="1"/>
  <c r="BT28" i="1"/>
  <c r="BT39" i="1"/>
  <c r="BT30" i="1"/>
  <c r="BT40" i="1"/>
  <c r="BT41" i="1"/>
  <c r="BT42" i="1"/>
  <c r="BT43" i="1"/>
  <c r="BT36" i="1"/>
  <c r="BT37" i="1"/>
  <c r="BT38" i="1"/>
  <c r="BT44" i="1"/>
  <c r="BT45" i="1"/>
  <c r="BT46" i="1"/>
  <c r="BT47" i="1"/>
  <c r="BT48" i="1"/>
  <c r="BT50" i="1"/>
  <c r="BT52" i="1"/>
  <c r="BT5" i="1"/>
  <c r="BT54" i="1"/>
  <c r="BT55" i="1"/>
  <c r="BT49" i="1"/>
  <c r="BT57" i="1"/>
  <c r="BT51" i="1"/>
  <c r="BT58" i="1"/>
  <c r="BT53" i="1"/>
  <c r="BT59" i="1"/>
  <c r="BT60" i="1"/>
  <c r="BT56" i="1"/>
  <c r="BT62" i="1"/>
  <c r="BT63" i="1"/>
  <c r="BT64" i="1"/>
  <c r="BT68" i="1"/>
  <c r="BT61" i="1"/>
  <c r="BT71" i="1"/>
  <c r="BT72" i="1"/>
  <c r="BT74" i="1"/>
  <c r="BT65" i="1"/>
  <c r="BT66" i="1"/>
  <c r="BT67" i="1"/>
  <c r="BT75" i="1"/>
  <c r="BT69" i="1"/>
  <c r="BT70" i="1"/>
  <c r="BT80" i="1"/>
  <c r="BT81" i="1"/>
  <c r="BT73" i="1"/>
  <c r="BT82" i="1"/>
  <c r="BT84" i="1"/>
  <c r="BT77" i="1"/>
  <c r="BT78" i="1"/>
  <c r="BT79" i="1"/>
  <c r="BT85" i="1"/>
  <c r="BT86" i="1"/>
  <c r="BT88" i="1"/>
  <c r="BT83" i="1"/>
  <c r="BT7" i="1"/>
  <c r="BT90" i="1"/>
  <c r="BT91" i="1"/>
  <c r="BT87" i="1"/>
  <c r="BT89" i="1"/>
  <c r="BT96" i="1"/>
  <c r="BT100" i="1"/>
  <c r="BT92" i="1"/>
  <c r="BT93" i="1"/>
  <c r="BT101" i="1"/>
  <c r="BT95" i="1"/>
  <c r="BT102" i="1"/>
  <c r="BT97" i="1"/>
  <c r="BT98" i="1"/>
  <c r="BT99" i="1"/>
  <c r="BT104" i="1"/>
  <c r="BT105" i="1"/>
  <c r="BT106" i="1"/>
  <c r="BT103" i="1"/>
  <c r="BT108" i="1"/>
  <c r="BT109" i="1"/>
  <c r="BT9" i="1"/>
  <c r="BT107" i="1"/>
  <c r="BT111" i="1"/>
  <c r="BT112" i="1"/>
  <c r="BT110" i="1"/>
  <c r="BT113" i="1"/>
  <c r="BT115" i="1"/>
  <c r="BT117" i="1"/>
  <c r="BT114" i="1"/>
  <c r="BT118" i="1"/>
  <c r="BT116" i="1"/>
  <c r="BT119" i="1"/>
  <c r="BT120" i="1"/>
  <c r="BT121" i="1"/>
  <c r="BT122" i="1"/>
  <c r="BT10" i="1"/>
  <c r="BT15" i="1"/>
  <c r="BT123" i="1"/>
  <c r="BT124" i="1"/>
  <c r="BT125" i="1"/>
  <c r="BT126" i="1"/>
  <c r="BS2" i="1"/>
  <c r="BS17" i="1"/>
  <c r="BS18" i="1"/>
  <c r="BS6" i="1"/>
  <c r="BS19" i="1"/>
  <c r="BS8" i="1"/>
  <c r="BS20" i="1"/>
  <c r="BS21" i="1"/>
  <c r="BS11" i="1"/>
  <c r="BS12" i="1"/>
  <c r="BS13" i="1"/>
  <c r="BS14" i="1"/>
  <c r="BS23" i="1"/>
  <c r="BS16" i="1"/>
  <c r="BS25" i="1"/>
  <c r="BS26" i="1"/>
  <c r="BS27" i="1"/>
  <c r="BS4" i="1"/>
  <c r="BS29" i="1"/>
  <c r="BS22" i="1"/>
  <c r="BS31" i="1"/>
  <c r="BS24" i="1"/>
  <c r="BS32" i="1"/>
  <c r="BS34" i="1"/>
  <c r="BS35" i="1"/>
  <c r="BS28" i="1"/>
  <c r="BS39" i="1"/>
  <c r="BS30" i="1"/>
  <c r="BS40" i="1"/>
  <c r="BS41" i="1"/>
  <c r="BS42" i="1"/>
  <c r="BS43" i="1"/>
  <c r="BS36" i="1"/>
  <c r="BS37" i="1"/>
  <c r="BS38" i="1"/>
  <c r="BS44" i="1"/>
  <c r="BS45" i="1"/>
  <c r="BS46" i="1"/>
  <c r="BS47" i="1"/>
  <c r="BS48" i="1"/>
  <c r="BS50" i="1"/>
  <c r="BS52" i="1"/>
  <c r="BS5" i="1"/>
  <c r="BS54" i="1"/>
  <c r="BS55" i="1"/>
  <c r="BS49" i="1"/>
  <c r="BS57" i="1"/>
  <c r="BS51" i="1"/>
  <c r="BS58" i="1"/>
  <c r="BS53" i="1"/>
  <c r="BS59" i="1"/>
  <c r="BS60" i="1"/>
  <c r="BS56" i="1"/>
  <c r="BS62" i="1"/>
  <c r="BS63" i="1"/>
  <c r="BS64" i="1"/>
  <c r="BS68" i="1"/>
  <c r="BS61" i="1"/>
  <c r="BS71" i="1"/>
  <c r="BS72" i="1"/>
  <c r="BS74" i="1"/>
  <c r="BS65" i="1"/>
  <c r="BS66" i="1"/>
  <c r="BS67" i="1"/>
  <c r="BS75" i="1"/>
  <c r="BS70" i="1"/>
  <c r="BS80" i="1"/>
  <c r="BS81" i="1"/>
  <c r="BS73" i="1"/>
  <c r="BS82" i="1"/>
  <c r="BS84" i="1"/>
  <c r="BS76" i="1"/>
  <c r="BS77" i="1"/>
  <c r="BS78" i="1"/>
  <c r="BS79" i="1"/>
  <c r="BS85" i="1"/>
  <c r="BS86" i="1"/>
  <c r="BS88" i="1"/>
  <c r="BS83" i="1"/>
  <c r="BS7" i="1"/>
  <c r="BS90" i="1"/>
  <c r="BS91" i="1"/>
  <c r="BS87" i="1"/>
  <c r="BS89" i="1"/>
  <c r="BS96" i="1"/>
  <c r="BS100" i="1"/>
  <c r="BS92" i="1"/>
  <c r="BS93" i="1"/>
  <c r="BS101" i="1"/>
  <c r="BS95" i="1"/>
  <c r="BS102" i="1"/>
  <c r="BS97" i="1"/>
  <c r="BS98" i="1"/>
  <c r="BS99" i="1"/>
  <c r="BS104" i="1"/>
  <c r="BS105" i="1"/>
  <c r="BS106" i="1"/>
  <c r="BS103" i="1"/>
  <c r="BS108" i="1"/>
  <c r="BS109" i="1"/>
  <c r="BS9" i="1"/>
  <c r="BS107" i="1"/>
  <c r="BS111" i="1"/>
  <c r="BS112" i="1"/>
  <c r="BS110" i="1"/>
  <c r="BS113" i="1"/>
  <c r="BS115" i="1"/>
  <c r="BS117" i="1"/>
  <c r="BS114" i="1"/>
  <c r="BS118" i="1"/>
  <c r="BS116" i="1"/>
  <c r="BS119" i="1"/>
  <c r="BS120" i="1"/>
  <c r="BS121" i="1"/>
  <c r="BS122" i="1"/>
  <c r="BS10" i="1"/>
  <c r="BS15" i="1"/>
  <c r="BS123" i="1"/>
  <c r="BS124" i="1"/>
  <c r="BS125" i="1"/>
  <c r="BS126" i="1"/>
  <c r="BO2" i="1"/>
  <c r="BO3" i="1"/>
  <c r="BO17" i="1"/>
  <c r="BO18" i="1"/>
  <c r="BO6" i="1"/>
  <c r="BO19" i="1"/>
  <c r="BO8" i="1"/>
  <c r="BO20" i="1"/>
  <c r="BO21" i="1"/>
  <c r="BO11" i="1"/>
  <c r="BO12" i="1"/>
  <c r="BO13" i="1"/>
  <c r="BO14" i="1"/>
  <c r="BO23" i="1"/>
  <c r="BO25" i="1"/>
  <c r="BO26" i="1"/>
  <c r="BO27" i="1"/>
  <c r="BO4" i="1"/>
  <c r="BO29" i="1"/>
  <c r="BO22" i="1"/>
  <c r="BO31" i="1"/>
  <c r="BO24" i="1"/>
  <c r="BO32" i="1"/>
  <c r="BO34" i="1"/>
  <c r="BO35" i="1"/>
  <c r="BO28" i="1"/>
  <c r="BO39" i="1"/>
  <c r="BO30" i="1"/>
  <c r="BO40" i="1"/>
  <c r="BO41" i="1"/>
  <c r="BO33" i="1"/>
  <c r="BO42" i="1"/>
  <c r="BO43" i="1"/>
  <c r="BO36" i="1"/>
  <c r="BO37" i="1"/>
  <c r="BO38" i="1"/>
  <c r="BO44" i="1"/>
  <c r="BO45" i="1"/>
  <c r="BO46" i="1"/>
  <c r="BO47" i="1"/>
  <c r="BO48" i="1"/>
  <c r="BO50" i="1"/>
  <c r="BO52" i="1"/>
  <c r="BO5" i="1"/>
  <c r="BO54" i="1"/>
  <c r="BO55" i="1"/>
  <c r="BO49" i="1"/>
  <c r="BO57" i="1"/>
  <c r="BO51" i="1"/>
  <c r="BO58" i="1"/>
  <c r="BO53" i="1"/>
  <c r="BO59" i="1"/>
  <c r="BO60" i="1"/>
  <c r="BO56" i="1"/>
  <c r="BO62" i="1"/>
  <c r="BO63" i="1"/>
  <c r="BO64" i="1"/>
  <c r="BO68" i="1"/>
  <c r="BO61" i="1"/>
  <c r="BO71" i="1"/>
  <c r="BO72" i="1"/>
  <c r="BO74" i="1"/>
  <c r="BO66" i="1"/>
  <c r="BO67" i="1"/>
  <c r="BO75" i="1"/>
  <c r="BO69" i="1"/>
  <c r="BO70" i="1"/>
  <c r="BO80" i="1"/>
  <c r="BO81" i="1"/>
  <c r="BO73" i="1"/>
  <c r="BO82" i="1"/>
  <c r="BO84" i="1"/>
  <c r="BO76" i="1"/>
  <c r="BO77" i="1"/>
  <c r="BO78" i="1"/>
  <c r="BO79" i="1"/>
  <c r="BO85" i="1"/>
  <c r="BO86" i="1"/>
  <c r="BO88" i="1"/>
  <c r="BO83" i="1"/>
  <c r="BO7" i="1"/>
  <c r="BO90" i="1"/>
  <c r="BO91" i="1"/>
  <c r="BO87" i="1"/>
  <c r="BO94" i="1"/>
  <c r="BO89" i="1"/>
  <c r="BO96" i="1"/>
  <c r="BO100" i="1"/>
  <c r="BO92" i="1"/>
  <c r="BO101" i="1"/>
  <c r="BO102" i="1"/>
  <c r="BO97" i="1"/>
  <c r="BO98" i="1"/>
  <c r="BO99" i="1"/>
  <c r="BO104" i="1"/>
  <c r="BO105" i="1"/>
  <c r="BO106" i="1"/>
  <c r="BO103" i="1"/>
  <c r="BO108" i="1"/>
  <c r="BO109" i="1"/>
  <c r="BO9" i="1"/>
  <c r="BO107" i="1"/>
  <c r="BO111" i="1"/>
  <c r="BO112" i="1"/>
  <c r="BO110" i="1"/>
  <c r="BO113" i="1"/>
  <c r="BO115" i="1"/>
  <c r="BO117" i="1"/>
  <c r="BO114" i="1"/>
  <c r="BO118" i="1"/>
  <c r="BO116" i="1"/>
  <c r="BO119" i="1"/>
  <c r="BO120" i="1"/>
  <c r="BO121" i="1"/>
  <c r="BO122" i="1"/>
  <c r="BO10" i="1"/>
  <c r="BO15" i="1"/>
  <c r="BO123" i="1"/>
  <c r="BO124" i="1"/>
  <c r="BO125" i="1"/>
  <c r="BO126" i="1"/>
  <c r="BN2" i="1"/>
  <c r="BN17" i="1"/>
  <c r="BN18" i="1"/>
  <c r="BN6" i="1"/>
  <c r="BN19" i="1"/>
  <c r="BN8" i="1"/>
  <c r="BN20" i="1"/>
  <c r="BN21" i="1"/>
  <c r="BN11" i="1"/>
  <c r="BN12" i="1"/>
  <c r="BN13" i="1"/>
  <c r="BN14" i="1"/>
  <c r="BN23" i="1"/>
  <c r="BN16" i="1"/>
  <c r="BN25" i="1"/>
  <c r="BN26" i="1"/>
  <c r="BN27" i="1"/>
  <c r="BN4" i="1"/>
  <c r="BN29" i="1"/>
  <c r="BN22" i="1"/>
  <c r="BN31" i="1"/>
  <c r="BN24" i="1"/>
  <c r="BN32" i="1"/>
  <c r="BN34" i="1"/>
  <c r="BN35" i="1"/>
  <c r="BN39" i="1"/>
  <c r="BN30" i="1"/>
  <c r="BN40" i="1"/>
  <c r="BN41" i="1"/>
  <c r="BN42" i="1"/>
  <c r="BN43" i="1"/>
  <c r="BN36" i="1"/>
  <c r="BN37" i="1"/>
  <c r="BN44" i="1"/>
  <c r="BN45" i="1"/>
  <c r="BN46" i="1"/>
  <c r="BN47" i="1"/>
  <c r="BN48" i="1"/>
  <c r="BN50" i="1"/>
  <c r="BN52" i="1"/>
  <c r="BN5" i="1"/>
  <c r="BN54" i="1"/>
  <c r="BN55" i="1"/>
  <c r="BN49" i="1"/>
  <c r="BN57" i="1"/>
  <c r="BN51" i="1"/>
  <c r="BN58" i="1"/>
  <c r="BN59" i="1"/>
  <c r="BN60" i="1"/>
  <c r="BN56" i="1"/>
  <c r="BN62" i="1"/>
  <c r="BN63" i="1"/>
  <c r="BN64" i="1"/>
  <c r="BN68" i="1"/>
  <c r="BN61" i="1"/>
  <c r="BN71" i="1"/>
  <c r="BN72" i="1"/>
  <c r="BN74" i="1"/>
  <c r="BN65" i="1"/>
  <c r="BN66" i="1"/>
  <c r="BN67" i="1"/>
  <c r="BN75" i="1"/>
  <c r="BN69" i="1"/>
  <c r="BN70" i="1"/>
  <c r="BN80" i="1"/>
  <c r="BN81" i="1"/>
  <c r="BN82" i="1"/>
  <c r="BN84" i="1"/>
  <c r="BN77" i="1"/>
  <c r="BN78" i="1"/>
  <c r="BN79" i="1"/>
  <c r="BN85" i="1"/>
  <c r="BN86" i="1"/>
  <c r="BN88" i="1"/>
  <c r="BN83" i="1"/>
  <c r="BN7" i="1"/>
  <c r="BN90" i="1"/>
  <c r="BN91" i="1"/>
  <c r="BN87" i="1"/>
  <c r="BN94" i="1"/>
  <c r="BN89" i="1"/>
  <c r="BN96" i="1"/>
  <c r="BN100" i="1"/>
  <c r="BN92" i="1"/>
  <c r="BN93" i="1"/>
  <c r="BN101" i="1"/>
  <c r="BN95" i="1"/>
  <c r="BN102" i="1"/>
  <c r="BN97" i="1"/>
  <c r="BN98" i="1"/>
  <c r="BN99" i="1"/>
  <c r="BN104" i="1"/>
  <c r="BN105" i="1"/>
  <c r="BN106" i="1"/>
  <c r="BN103" i="1"/>
  <c r="BN108" i="1"/>
  <c r="BN109" i="1"/>
  <c r="BN9" i="1"/>
  <c r="BN107" i="1"/>
  <c r="BN111" i="1"/>
  <c r="BN112" i="1"/>
  <c r="BN113" i="1"/>
  <c r="BN115" i="1"/>
  <c r="BN117" i="1"/>
  <c r="BN114" i="1"/>
  <c r="BN118" i="1"/>
  <c r="BN116" i="1"/>
  <c r="BN119" i="1"/>
  <c r="BN120" i="1"/>
  <c r="BN121" i="1"/>
  <c r="BN122" i="1"/>
  <c r="BN10" i="1"/>
  <c r="BN15" i="1"/>
  <c r="BN123" i="1"/>
  <c r="BN124" i="1"/>
  <c r="BN125" i="1"/>
  <c r="BN126" i="1"/>
  <c r="BI2" i="1"/>
  <c r="BI3" i="1"/>
  <c r="BI17" i="1"/>
  <c r="BI18" i="1"/>
  <c r="BI6" i="1"/>
  <c r="BI19" i="1"/>
  <c r="BI8" i="1"/>
  <c r="BI20" i="1"/>
  <c r="BI21" i="1"/>
  <c r="BI11" i="1"/>
  <c r="BI12" i="1"/>
  <c r="BI13" i="1"/>
  <c r="BI14" i="1"/>
  <c r="BI23" i="1"/>
  <c r="BI16" i="1"/>
  <c r="BI25" i="1"/>
  <c r="BI26" i="1"/>
  <c r="BI27" i="1"/>
  <c r="BI4" i="1"/>
  <c r="BI29" i="1"/>
  <c r="BI22" i="1"/>
  <c r="BI31" i="1"/>
  <c r="BI24" i="1"/>
  <c r="BI32" i="1"/>
  <c r="BI34" i="1"/>
  <c r="BI35" i="1"/>
  <c r="BI28" i="1"/>
  <c r="BI39" i="1"/>
  <c r="BI30" i="1"/>
  <c r="BI40" i="1"/>
  <c r="BI41" i="1"/>
  <c r="BI33" i="1"/>
  <c r="BI42" i="1"/>
  <c r="BI43" i="1"/>
  <c r="BI36" i="1"/>
  <c r="BI37" i="1"/>
  <c r="BI38" i="1"/>
  <c r="BI44" i="1"/>
  <c r="BI45" i="1"/>
  <c r="BI46" i="1"/>
  <c r="BI47" i="1"/>
  <c r="BI48" i="1"/>
  <c r="BI50" i="1"/>
  <c r="BI52" i="1"/>
  <c r="BI5" i="1"/>
  <c r="BI54" i="1"/>
  <c r="BI55" i="1"/>
  <c r="BI49" i="1"/>
  <c r="BI57" i="1"/>
  <c r="BI51" i="1"/>
  <c r="BI58" i="1"/>
  <c r="BI53" i="1"/>
  <c r="BI59" i="1"/>
  <c r="BI60" i="1"/>
  <c r="BI56" i="1"/>
  <c r="BI62" i="1"/>
  <c r="BI63" i="1"/>
  <c r="BI64" i="1"/>
  <c r="BI68" i="1"/>
  <c r="BI61" i="1"/>
  <c r="BI71" i="1"/>
  <c r="BI72" i="1"/>
  <c r="BI74" i="1"/>
  <c r="BI66" i="1"/>
  <c r="BI67" i="1"/>
  <c r="BI75" i="1"/>
  <c r="BI69" i="1"/>
  <c r="BI70" i="1"/>
  <c r="BI80" i="1"/>
  <c r="BI81" i="1"/>
  <c r="BI73" i="1"/>
  <c r="BI82" i="1"/>
  <c r="BI84" i="1"/>
  <c r="BI77" i="1"/>
  <c r="BI78" i="1"/>
  <c r="BI79" i="1"/>
  <c r="BI85" i="1"/>
  <c r="BI86" i="1"/>
  <c r="BI88" i="1"/>
  <c r="BI83" i="1"/>
  <c r="BI7" i="1"/>
  <c r="BI90" i="1"/>
  <c r="BI91" i="1"/>
  <c r="BI87" i="1"/>
  <c r="BI94" i="1"/>
  <c r="BI89" i="1"/>
  <c r="BI96" i="1"/>
  <c r="BI100" i="1"/>
  <c r="BI92" i="1"/>
  <c r="BI101" i="1"/>
  <c r="BI102" i="1"/>
  <c r="BI97" i="1"/>
  <c r="BI98" i="1"/>
  <c r="BI99" i="1"/>
  <c r="BI104" i="1"/>
  <c r="BI105" i="1"/>
  <c r="BI106" i="1"/>
  <c r="BI103" i="1"/>
  <c r="BI108" i="1"/>
  <c r="BI109" i="1"/>
  <c r="BI9" i="1"/>
  <c r="BI107" i="1"/>
  <c r="BI111" i="1"/>
  <c r="BI112" i="1"/>
  <c r="BI110" i="1"/>
  <c r="BI113" i="1"/>
  <c r="BI115" i="1"/>
  <c r="BI117" i="1"/>
  <c r="BI114" i="1"/>
  <c r="BI118" i="1"/>
  <c r="BI116" i="1"/>
  <c r="BI119" i="1"/>
  <c r="BI120" i="1"/>
  <c r="BI121" i="1"/>
  <c r="BI122" i="1"/>
  <c r="BI10" i="1"/>
  <c r="BI15" i="1"/>
  <c r="BI123" i="1"/>
  <c r="BI124" i="1"/>
  <c r="BI125" i="1"/>
  <c r="BI126" i="1"/>
  <c r="BJ2" i="1"/>
  <c r="BJ3" i="1"/>
  <c r="BJ17" i="1"/>
  <c r="BJ18" i="1"/>
  <c r="BJ19" i="1"/>
  <c r="BJ8" i="1"/>
  <c r="BJ20" i="1"/>
  <c r="BJ21" i="1"/>
  <c r="BJ11" i="1"/>
  <c r="BJ12" i="1"/>
  <c r="BJ13" i="1"/>
  <c r="BJ14" i="1"/>
  <c r="BJ23" i="1"/>
  <c r="BJ16" i="1"/>
  <c r="BJ25" i="1"/>
  <c r="BJ26" i="1"/>
  <c r="BJ27" i="1"/>
  <c r="BJ4" i="1"/>
  <c r="BJ29" i="1"/>
  <c r="BJ22" i="1"/>
  <c r="BJ31" i="1"/>
  <c r="BJ24" i="1"/>
  <c r="BJ32" i="1"/>
  <c r="BJ34" i="1"/>
  <c r="BJ35" i="1"/>
  <c r="BJ28" i="1"/>
  <c r="BJ39" i="1"/>
  <c r="BJ30" i="1"/>
  <c r="BJ40" i="1"/>
  <c r="BJ41" i="1"/>
  <c r="BJ33" i="1"/>
  <c r="BJ42" i="1"/>
  <c r="BJ43" i="1"/>
  <c r="BJ36" i="1"/>
  <c r="BJ37" i="1"/>
  <c r="BJ38" i="1"/>
  <c r="BJ44" i="1"/>
  <c r="BJ45" i="1"/>
  <c r="BJ46" i="1"/>
  <c r="BJ47" i="1"/>
  <c r="BJ48" i="1"/>
  <c r="BJ50" i="1"/>
  <c r="BJ52" i="1"/>
  <c r="BJ5" i="1"/>
  <c r="BJ54" i="1"/>
  <c r="BJ55" i="1"/>
  <c r="BJ49" i="1"/>
  <c r="BJ57" i="1"/>
  <c r="BJ51" i="1"/>
  <c r="BJ58" i="1"/>
  <c r="BJ53" i="1"/>
  <c r="BJ59" i="1"/>
  <c r="BJ60" i="1"/>
  <c r="BJ56" i="1"/>
  <c r="BJ62" i="1"/>
  <c r="BJ63" i="1"/>
  <c r="BJ64" i="1"/>
  <c r="BJ68" i="1"/>
  <c r="BJ61" i="1"/>
  <c r="BJ71" i="1"/>
  <c r="BJ72" i="1"/>
  <c r="BJ74" i="1"/>
  <c r="BJ65" i="1"/>
  <c r="BJ66" i="1"/>
  <c r="BJ67" i="1"/>
  <c r="BJ75" i="1"/>
  <c r="BJ69" i="1"/>
  <c r="BJ70" i="1"/>
  <c r="BJ80" i="1"/>
  <c r="BJ81" i="1"/>
  <c r="BJ73" i="1"/>
  <c r="BJ82" i="1"/>
  <c r="BJ84" i="1"/>
  <c r="BJ77" i="1"/>
  <c r="BJ78" i="1"/>
  <c r="BJ79" i="1"/>
  <c r="BJ85" i="1"/>
  <c r="BJ86" i="1"/>
  <c r="BJ88" i="1"/>
  <c r="BJ83" i="1"/>
  <c r="BJ7" i="1"/>
  <c r="BJ90" i="1"/>
  <c r="BJ91" i="1"/>
  <c r="BJ87" i="1"/>
  <c r="BJ94" i="1"/>
  <c r="BJ89" i="1"/>
  <c r="BJ96" i="1"/>
  <c r="BJ100" i="1"/>
  <c r="BJ92" i="1"/>
  <c r="BJ93" i="1"/>
  <c r="BJ101" i="1"/>
  <c r="BJ95" i="1"/>
  <c r="BJ102" i="1"/>
  <c r="BJ97" i="1"/>
  <c r="BJ98" i="1"/>
  <c r="BJ99" i="1"/>
  <c r="BJ104" i="1"/>
  <c r="BJ105" i="1"/>
  <c r="BJ106" i="1"/>
  <c r="BJ103" i="1"/>
  <c r="BJ108" i="1"/>
  <c r="BJ109" i="1"/>
  <c r="BJ9" i="1"/>
  <c r="BJ107" i="1"/>
  <c r="BJ111" i="1"/>
  <c r="BJ112" i="1"/>
  <c r="BJ110" i="1"/>
  <c r="BJ113" i="1"/>
  <c r="BJ115" i="1"/>
  <c r="BJ117" i="1"/>
  <c r="BJ114" i="1"/>
  <c r="BJ118" i="1"/>
  <c r="BJ116" i="1"/>
  <c r="BJ119" i="1"/>
  <c r="BJ120" i="1"/>
  <c r="BJ121" i="1"/>
  <c r="BJ122" i="1"/>
  <c r="BJ10" i="1"/>
  <c r="BJ15" i="1"/>
  <c r="BJ123" i="1"/>
  <c r="BJ124" i="1"/>
  <c r="BJ125" i="1"/>
  <c r="BJ126" i="1"/>
  <c r="BE2" i="1"/>
  <c r="BE3" i="1"/>
  <c r="BE17" i="1"/>
  <c r="BE18" i="1"/>
  <c r="BE19" i="1"/>
  <c r="BE8" i="1"/>
  <c r="BE20" i="1"/>
  <c r="BE21" i="1"/>
  <c r="BE11" i="1"/>
  <c r="BE12" i="1"/>
  <c r="BE13" i="1"/>
  <c r="BE14" i="1"/>
  <c r="BE23" i="1"/>
  <c r="BE16" i="1"/>
  <c r="BE25" i="1"/>
  <c r="BE26" i="1"/>
  <c r="BE27" i="1"/>
  <c r="BE4" i="1"/>
  <c r="BE29" i="1"/>
  <c r="BE22" i="1"/>
  <c r="BE31" i="1"/>
  <c r="BE24" i="1"/>
  <c r="BE32" i="1"/>
  <c r="BE34" i="1"/>
  <c r="BE35" i="1"/>
  <c r="BE28" i="1"/>
  <c r="BE39" i="1"/>
  <c r="BE30" i="1"/>
  <c r="BE40" i="1"/>
  <c r="BE41" i="1"/>
  <c r="BE33" i="1"/>
  <c r="BE42" i="1"/>
  <c r="BE43" i="1"/>
  <c r="BE36" i="1"/>
  <c r="BE37" i="1"/>
  <c r="BE38" i="1"/>
  <c r="BE44" i="1"/>
  <c r="BE45" i="1"/>
  <c r="BE46" i="1"/>
  <c r="BE47" i="1"/>
  <c r="BE48" i="1"/>
  <c r="BE50" i="1"/>
  <c r="BE52" i="1"/>
  <c r="BE5" i="1"/>
  <c r="BE54" i="1"/>
  <c r="BE55" i="1"/>
  <c r="BE49" i="1"/>
  <c r="BE57" i="1"/>
  <c r="BE51" i="1"/>
  <c r="BE58" i="1"/>
  <c r="BE53" i="1"/>
  <c r="BE59" i="1"/>
  <c r="BE60" i="1"/>
  <c r="BE56" i="1"/>
  <c r="BE62" i="1"/>
  <c r="BE63" i="1"/>
  <c r="BE64" i="1"/>
  <c r="BE68" i="1"/>
  <c r="BE61" i="1"/>
  <c r="BE71" i="1"/>
  <c r="BE72" i="1"/>
  <c r="BE74" i="1"/>
  <c r="BE65" i="1"/>
  <c r="BE66" i="1"/>
  <c r="BE67" i="1"/>
  <c r="BE75" i="1"/>
  <c r="BE69" i="1"/>
  <c r="BE70" i="1"/>
  <c r="BE80" i="1"/>
  <c r="BE81" i="1"/>
  <c r="BE73" i="1"/>
  <c r="BE82" i="1"/>
  <c r="BE84" i="1"/>
  <c r="BE76" i="1"/>
  <c r="BE77" i="1"/>
  <c r="BE78" i="1"/>
  <c r="BE79" i="1"/>
  <c r="BE85" i="1"/>
  <c r="BE86" i="1"/>
  <c r="BE88" i="1"/>
  <c r="BE83" i="1"/>
  <c r="BE7" i="1"/>
  <c r="BE90" i="1"/>
  <c r="BE91" i="1"/>
  <c r="BE87" i="1"/>
  <c r="BE94" i="1"/>
  <c r="BE89" i="1"/>
  <c r="BE100" i="1"/>
  <c r="BE92" i="1"/>
  <c r="BE93" i="1"/>
  <c r="BE101" i="1"/>
  <c r="BE95" i="1"/>
  <c r="BE102" i="1"/>
  <c r="BE97" i="1"/>
  <c r="BE98" i="1"/>
  <c r="BE99" i="1"/>
  <c r="BE104" i="1"/>
  <c r="BE105" i="1"/>
  <c r="BE106" i="1"/>
  <c r="BE103" i="1"/>
  <c r="BE108" i="1"/>
  <c r="BE109" i="1"/>
  <c r="BE9" i="1"/>
  <c r="BE107" i="1"/>
  <c r="BE111" i="1"/>
  <c r="BE112" i="1"/>
  <c r="BE110" i="1"/>
  <c r="BE113" i="1"/>
  <c r="BE115" i="1"/>
  <c r="BE117" i="1"/>
  <c r="BE114" i="1"/>
  <c r="BE118" i="1"/>
  <c r="BE116" i="1"/>
  <c r="BE119" i="1"/>
  <c r="BE120" i="1"/>
  <c r="BE121" i="1"/>
  <c r="BE122" i="1"/>
  <c r="BE10" i="1"/>
  <c r="BE15" i="1"/>
  <c r="BE123" i="1"/>
  <c r="BE124" i="1"/>
  <c r="BE125" i="1"/>
  <c r="BE126" i="1"/>
  <c r="BD2" i="1"/>
  <c r="BD3" i="1"/>
  <c r="BD17" i="1"/>
  <c r="BD18" i="1"/>
  <c r="BD6" i="1"/>
  <c r="BD19" i="1"/>
  <c r="BD8" i="1"/>
  <c r="BD20" i="1"/>
  <c r="BD21" i="1"/>
  <c r="BD11" i="1"/>
  <c r="BD12" i="1"/>
  <c r="BD13" i="1"/>
  <c r="BD14" i="1"/>
  <c r="BD23" i="1"/>
  <c r="BD25" i="1"/>
  <c r="BD26" i="1"/>
  <c r="BD27" i="1"/>
  <c r="BD4" i="1"/>
  <c r="BD29" i="1"/>
  <c r="BD22" i="1"/>
  <c r="BD31" i="1"/>
  <c r="BD24" i="1"/>
  <c r="BD32" i="1"/>
  <c r="BD34" i="1"/>
  <c r="BD35" i="1"/>
  <c r="BD28" i="1"/>
  <c r="BD39" i="1"/>
  <c r="BD30" i="1"/>
  <c r="BD40" i="1"/>
  <c r="BD41" i="1"/>
  <c r="BD33" i="1"/>
  <c r="BD42" i="1"/>
  <c r="BD43" i="1"/>
  <c r="BD36" i="1"/>
  <c r="BD37" i="1"/>
  <c r="BD38" i="1"/>
  <c r="BD44" i="1"/>
  <c r="BD45" i="1"/>
  <c r="BD46" i="1"/>
  <c r="BD47" i="1"/>
  <c r="BD48" i="1"/>
  <c r="BD50" i="1"/>
  <c r="BD52" i="1"/>
  <c r="BD5" i="1"/>
  <c r="BD54" i="1"/>
  <c r="BD55" i="1"/>
  <c r="BD49" i="1"/>
  <c r="BD57" i="1"/>
  <c r="BD51" i="1"/>
  <c r="BD58" i="1"/>
  <c r="BD53" i="1"/>
  <c r="BD59" i="1"/>
  <c r="BD60" i="1"/>
  <c r="BD56" i="1"/>
  <c r="BD62" i="1"/>
  <c r="BD63" i="1"/>
  <c r="BD64" i="1"/>
  <c r="BD68" i="1"/>
  <c r="BD61" i="1"/>
  <c r="BD71" i="1"/>
  <c r="BD72" i="1"/>
  <c r="BD74" i="1"/>
  <c r="BD65" i="1"/>
  <c r="BD66" i="1"/>
  <c r="BD67" i="1"/>
  <c r="BD75" i="1"/>
  <c r="BD69" i="1"/>
  <c r="BD70" i="1"/>
  <c r="BD80" i="1"/>
  <c r="BD81" i="1"/>
  <c r="BD73" i="1"/>
  <c r="BD82" i="1"/>
  <c r="BD84" i="1"/>
  <c r="BD76" i="1"/>
  <c r="BD77" i="1"/>
  <c r="BD79" i="1"/>
  <c r="BD85" i="1"/>
  <c r="BD86" i="1"/>
  <c r="BD88" i="1"/>
  <c r="BD83" i="1"/>
  <c r="BD7" i="1"/>
  <c r="BD90" i="1"/>
  <c r="BD91" i="1"/>
  <c r="BD87" i="1"/>
  <c r="BD94" i="1"/>
  <c r="BD89" i="1"/>
  <c r="BD100" i="1"/>
  <c r="BD92" i="1"/>
  <c r="BD93" i="1"/>
  <c r="BD101" i="1"/>
  <c r="BD95" i="1"/>
  <c r="BD102" i="1"/>
  <c r="BD98" i="1"/>
  <c r="BD99" i="1"/>
  <c r="BD104" i="1"/>
  <c r="BD105" i="1"/>
  <c r="BD106" i="1"/>
  <c r="BD103" i="1"/>
  <c r="BD108" i="1"/>
  <c r="BD109" i="1"/>
  <c r="BD9" i="1"/>
  <c r="BD107" i="1"/>
  <c r="BD111" i="1"/>
  <c r="BD112" i="1"/>
  <c r="BD110" i="1"/>
  <c r="BD113" i="1"/>
  <c r="BD115" i="1"/>
  <c r="BD117" i="1"/>
  <c r="BD114" i="1"/>
  <c r="BD118" i="1"/>
  <c r="BD119" i="1"/>
  <c r="BD120" i="1"/>
  <c r="BD121" i="1"/>
  <c r="BD122" i="1"/>
  <c r="BD10" i="1"/>
  <c r="BD15" i="1"/>
  <c r="BD123" i="1"/>
  <c r="BD124" i="1"/>
  <c r="BD125" i="1"/>
  <c r="BD126" i="1"/>
  <c r="AZ2" i="1"/>
  <c r="AZ3" i="1"/>
  <c r="AZ17" i="1"/>
  <c r="AZ18" i="1"/>
  <c r="AZ6" i="1"/>
  <c r="AZ19" i="1"/>
  <c r="AZ8" i="1"/>
  <c r="AZ21" i="1"/>
  <c r="AZ11" i="1"/>
  <c r="AZ12" i="1"/>
  <c r="AZ13" i="1"/>
  <c r="AZ14" i="1"/>
  <c r="AZ23" i="1"/>
  <c r="AZ16" i="1"/>
  <c r="AZ25" i="1"/>
  <c r="AZ26" i="1"/>
  <c r="AZ27" i="1"/>
  <c r="AZ4" i="1"/>
  <c r="AZ29" i="1"/>
  <c r="AZ22" i="1"/>
  <c r="AZ31" i="1"/>
  <c r="AZ24" i="1"/>
  <c r="AZ32" i="1"/>
  <c r="AZ34" i="1"/>
  <c r="AZ35" i="1"/>
  <c r="AZ28" i="1"/>
  <c r="AZ39" i="1"/>
  <c r="AZ30" i="1"/>
  <c r="AZ40" i="1"/>
  <c r="AZ41" i="1"/>
  <c r="AZ42" i="1"/>
  <c r="AZ43" i="1"/>
  <c r="AZ36" i="1"/>
  <c r="AZ38" i="1"/>
  <c r="AZ44" i="1"/>
  <c r="AZ45" i="1"/>
  <c r="AZ46" i="1"/>
  <c r="AZ47" i="1"/>
  <c r="AZ48" i="1"/>
  <c r="AZ50" i="1"/>
  <c r="AZ52" i="1"/>
  <c r="AZ5" i="1"/>
  <c r="AZ54" i="1"/>
  <c r="AZ55" i="1"/>
  <c r="AZ49" i="1"/>
  <c r="AZ57" i="1"/>
  <c r="AZ51" i="1"/>
  <c r="AZ58" i="1"/>
  <c r="AZ53" i="1"/>
  <c r="AZ59" i="1"/>
  <c r="AZ60" i="1"/>
  <c r="AZ56" i="1"/>
  <c r="AZ62" i="1"/>
  <c r="AZ63" i="1"/>
  <c r="AZ64" i="1"/>
  <c r="AZ68" i="1"/>
  <c r="AZ61" i="1"/>
  <c r="AZ71" i="1"/>
  <c r="AZ72" i="1"/>
  <c r="AZ74" i="1"/>
  <c r="AZ65" i="1"/>
  <c r="AZ66" i="1"/>
  <c r="AZ67" i="1"/>
  <c r="AZ75" i="1"/>
  <c r="AZ69" i="1"/>
  <c r="AZ70" i="1"/>
  <c r="AZ80" i="1"/>
  <c r="AZ81" i="1"/>
  <c r="AZ73" i="1"/>
  <c r="AZ82" i="1"/>
  <c r="AZ84" i="1"/>
  <c r="AZ76" i="1"/>
  <c r="AZ77" i="1"/>
  <c r="AZ78" i="1"/>
  <c r="AZ79" i="1"/>
  <c r="AZ85" i="1"/>
  <c r="AZ86" i="1"/>
  <c r="AZ88" i="1"/>
  <c r="AZ83" i="1"/>
  <c r="AZ7" i="1"/>
  <c r="AZ90" i="1"/>
  <c r="AZ91" i="1"/>
  <c r="AZ87" i="1"/>
  <c r="AZ94" i="1"/>
  <c r="AZ89" i="1"/>
  <c r="AZ96" i="1"/>
  <c r="AZ100" i="1"/>
  <c r="AZ92" i="1"/>
  <c r="AZ93" i="1"/>
  <c r="AZ101" i="1"/>
  <c r="AZ95" i="1"/>
  <c r="AZ102" i="1"/>
  <c r="AZ97" i="1"/>
  <c r="AZ98" i="1"/>
  <c r="AZ99" i="1"/>
  <c r="AZ104" i="1"/>
  <c r="AZ105" i="1"/>
  <c r="AZ106" i="1"/>
  <c r="AZ103" i="1"/>
  <c r="AZ108" i="1"/>
  <c r="AZ109" i="1"/>
  <c r="AZ9" i="1"/>
  <c r="AZ107" i="1"/>
  <c r="AZ111" i="1"/>
  <c r="AZ112" i="1"/>
  <c r="AZ110" i="1"/>
  <c r="AZ113" i="1"/>
  <c r="AZ115" i="1"/>
  <c r="AZ117" i="1"/>
  <c r="AZ114" i="1"/>
  <c r="AZ118" i="1"/>
  <c r="AZ116" i="1"/>
  <c r="AZ119" i="1"/>
  <c r="AZ120" i="1"/>
  <c r="AZ121" i="1"/>
  <c r="AZ122" i="1"/>
  <c r="AZ10" i="1"/>
  <c r="AZ15" i="1"/>
  <c r="AZ123" i="1"/>
  <c r="AZ124" i="1"/>
  <c r="AZ125" i="1"/>
  <c r="AZ126" i="1"/>
  <c r="AY2" i="1"/>
  <c r="AY3" i="1"/>
  <c r="AY17" i="1"/>
  <c r="AY18" i="1"/>
  <c r="AY6" i="1"/>
  <c r="AY19" i="1"/>
  <c r="AY8" i="1"/>
  <c r="AY21" i="1"/>
  <c r="AY11" i="1"/>
  <c r="AY13" i="1"/>
  <c r="AY14" i="1"/>
  <c r="AY23" i="1"/>
  <c r="AY16" i="1"/>
  <c r="AY25" i="1"/>
  <c r="AY26" i="1"/>
  <c r="AY27" i="1"/>
  <c r="AY4" i="1"/>
  <c r="AY29" i="1"/>
  <c r="AY22" i="1"/>
  <c r="AY31" i="1"/>
  <c r="AY24" i="1"/>
  <c r="AY32" i="1"/>
  <c r="AY34" i="1"/>
  <c r="AY35" i="1"/>
  <c r="AY28" i="1"/>
  <c r="AY39" i="1"/>
  <c r="AY30" i="1"/>
  <c r="AY40" i="1"/>
  <c r="AY41" i="1"/>
  <c r="AY33" i="1"/>
  <c r="AY42" i="1"/>
  <c r="AY43" i="1"/>
  <c r="AY36" i="1"/>
  <c r="AY37" i="1"/>
  <c r="AY38" i="1"/>
  <c r="AY44" i="1"/>
  <c r="AY45" i="1"/>
  <c r="AY46" i="1"/>
  <c r="AY47" i="1"/>
  <c r="AY48" i="1"/>
  <c r="AY50" i="1"/>
  <c r="AY52" i="1"/>
  <c r="AY5" i="1"/>
  <c r="AY54" i="1"/>
  <c r="AY55" i="1"/>
  <c r="AY57" i="1"/>
  <c r="AY51" i="1"/>
  <c r="AY58" i="1"/>
  <c r="AY53" i="1"/>
  <c r="AY59" i="1"/>
  <c r="AY60" i="1"/>
  <c r="AY56" i="1"/>
  <c r="AY62" i="1"/>
  <c r="AY63" i="1"/>
  <c r="AY64" i="1"/>
  <c r="AY68" i="1"/>
  <c r="AY71" i="1"/>
  <c r="AY72" i="1"/>
  <c r="AY74" i="1"/>
  <c r="AY65" i="1"/>
  <c r="AY66" i="1"/>
  <c r="AY67" i="1"/>
  <c r="AY75" i="1"/>
  <c r="AY69" i="1"/>
  <c r="AY70" i="1"/>
  <c r="AY80" i="1"/>
  <c r="AY81" i="1"/>
  <c r="AY73" i="1"/>
  <c r="AY82" i="1"/>
  <c r="AY84" i="1"/>
  <c r="AY76" i="1"/>
  <c r="AY77" i="1"/>
  <c r="AY78" i="1"/>
  <c r="AY79" i="1"/>
  <c r="AY85" i="1"/>
  <c r="AY86" i="1"/>
  <c r="AY88" i="1"/>
  <c r="AY83" i="1"/>
  <c r="AY7" i="1"/>
  <c r="AY90" i="1"/>
  <c r="AY91" i="1"/>
  <c r="AY87" i="1"/>
  <c r="AY94" i="1"/>
  <c r="AY89" i="1"/>
  <c r="AY96" i="1"/>
  <c r="AY100" i="1"/>
  <c r="AY92" i="1"/>
  <c r="AY93" i="1"/>
  <c r="AY101" i="1"/>
  <c r="AY95" i="1"/>
  <c r="AY102" i="1"/>
  <c r="AY97" i="1"/>
  <c r="AY98" i="1"/>
  <c r="AY99" i="1"/>
  <c r="AY104" i="1"/>
  <c r="AY105" i="1"/>
  <c r="AY106" i="1"/>
  <c r="AY103" i="1"/>
  <c r="AY108" i="1"/>
  <c r="AY109" i="1"/>
  <c r="AY9" i="1"/>
  <c r="AY107" i="1"/>
  <c r="AY111" i="1"/>
  <c r="AY112" i="1"/>
  <c r="AY110" i="1"/>
  <c r="AY113" i="1"/>
  <c r="AY115" i="1"/>
  <c r="AY117" i="1"/>
  <c r="AY114" i="1"/>
  <c r="AY118" i="1"/>
  <c r="AY116" i="1"/>
  <c r="AY119" i="1"/>
  <c r="AY120" i="1"/>
  <c r="AY121" i="1"/>
  <c r="AY122" i="1"/>
  <c r="AY10" i="1"/>
  <c r="AY15" i="1"/>
  <c r="AY123" i="1"/>
  <c r="AY124" i="1"/>
  <c r="AY125" i="1"/>
  <c r="AY126" i="1"/>
  <c r="AU2" i="1"/>
  <c r="AU3" i="1"/>
  <c r="AU17" i="1"/>
  <c r="AU18" i="1"/>
  <c r="AU6" i="1"/>
  <c r="AU19" i="1"/>
  <c r="AU8" i="1"/>
  <c r="AU20" i="1"/>
  <c r="AU21" i="1"/>
  <c r="AU11" i="1"/>
  <c r="AU12" i="1"/>
  <c r="AU13" i="1"/>
  <c r="AU14" i="1"/>
  <c r="AU23" i="1"/>
  <c r="AU16" i="1"/>
  <c r="AU25" i="1"/>
  <c r="AU26" i="1"/>
  <c r="AU27" i="1"/>
  <c r="AU4" i="1"/>
  <c r="AU29" i="1"/>
  <c r="AU22" i="1"/>
  <c r="AU31" i="1"/>
  <c r="AU24" i="1"/>
  <c r="AU32" i="1"/>
  <c r="AU34" i="1"/>
  <c r="AU35" i="1"/>
  <c r="AU28" i="1"/>
  <c r="AU39" i="1"/>
  <c r="AU30" i="1"/>
  <c r="AU40" i="1"/>
  <c r="AU41" i="1"/>
  <c r="AU42" i="1"/>
  <c r="AU43" i="1"/>
  <c r="AU36" i="1"/>
  <c r="AU37" i="1"/>
  <c r="AU44" i="1"/>
  <c r="AU45" i="1"/>
  <c r="AU46" i="1"/>
  <c r="AU47" i="1"/>
  <c r="AU48" i="1"/>
  <c r="AU50" i="1"/>
  <c r="AU52" i="1"/>
  <c r="AU5" i="1"/>
  <c r="AU54" i="1"/>
  <c r="AU55" i="1"/>
  <c r="AU49" i="1"/>
  <c r="AU57" i="1"/>
  <c r="AU51" i="1"/>
  <c r="AU58" i="1"/>
  <c r="AU59" i="1"/>
  <c r="AU60" i="1"/>
  <c r="AU56" i="1"/>
  <c r="AU62" i="1"/>
  <c r="AU63" i="1"/>
  <c r="AU64" i="1"/>
  <c r="AU68" i="1"/>
  <c r="AU61" i="1"/>
  <c r="AU71" i="1"/>
  <c r="AU72" i="1"/>
  <c r="AU74" i="1"/>
  <c r="AU65" i="1"/>
  <c r="AU66" i="1"/>
  <c r="AU67" i="1"/>
  <c r="AU75" i="1"/>
  <c r="AU70" i="1"/>
  <c r="AU80" i="1"/>
  <c r="AU81" i="1"/>
  <c r="AU73" i="1"/>
  <c r="AU82" i="1"/>
  <c r="AU84" i="1"/>
  <c r="AU76" i="1"/>
  <c r="AU77" i="1"/>
  <c r="AU78" i="1"/>
  <c r="AU79" i="1"/>
  <c r="AU85" i="1"/>
  <c r="AU86" i="1"/>
  <c r="AU88" i="1"/>
  <c r="AU83" i="1"/>
  <c r="AU7" i="1"/>
  <c r="AU90" i="1"/>
  <c r="AU91" i="1"/>
  <c r="AU87" i="1"/>
  <c r="AU94" i="1"/>
  <c r="AU89" i="1"/>
  <c r="AU96" i="1"/>
  <c r="AU100" i="1"/>
  <c r="AU92" i="1"/>
  <c r="AU93" i="1"/>
  <c r="AU101" i="1"/>
  <c r="AU102" i="1"/>
  <c r="AU98" i="1"/>
  <c r="AU99" i="1"/>
  <c r="AU104" i="1"/>
  <c r="AU105" i="1"/>
  <c r="AU106" i="1"/>
  <c r="AU103" i="1"/>
  <c r="AU108" i="1"/>
  <c r="AU109" i="1"/>
  <c r="AU9" i="1"/>
  <c r="AU107" i="1"/>
  <c r="AU111" i="1"/>
  <c r="AU112" i="1"/>
  <c r="AU110" i="1"/>
  <c r="AU113" i="1"/>
  <c r="AU115" i="1"/>
  <c r="AU117" i="1"/>
  <c r="AU114" i="1"/>
  <c r="AU118" i="1"/>
  <c r="AU116" i="1"/>
  <c r="AU119" i="1"/>
  <c r="AU120" i="1"/>
  <c r="AU121" i="1"/>
  <c r="AU122" i="1"/>
  <c r="AU10" i="1"/>
  <c r="AU15" i="1"/>
  <c r="AU123" i="1"/>
  <c r="AU124" i="1"/>
  <c r="AU125" i="1"/>
  <c r="AU126" i="1"/>
  <c r="AT2" i="1"/>
  <c r="AT3" i="1"/>
  <c r="AT17" i="1"/>
  <c r="AT18" i="1"/>
  <c r="AT6" i="1"/>
  <c r="AT19" i="1"/>
  <c r="AT8" i="1"/>
  <c r="AT20" i="1"/>
  <c r="AT21" i="1"/>
  <c r="AT11" i="1"/>
  <c r="AT12" i="1"/>
  <c r="AT13" i="1"/>
  <c r="AT14" i="1"/>
  <c r="AT23" i="1"/>
  <c r="AT16" i="1"/>
  <c r="AT25" i="1"/>
  <c r="AT26" i="1"/>
  <c r="AT27" i="1"/>
  <c r="AT4" i="1"/>
  <c r="AT29" i="1"/>
  <c r="AT22" i="1"/>
  <c r="AT31" i="1"/>
  <c r="AT24" i="1"/>
  <c r="AT32" i="1"/>
  <c r="AT34" i="1"/>
  <c r="AT35" i="1"/>
  <c r="AT28" i="1"/>
  <c r="AT39" i="1"/>
  <c r="AT30" i="1"/>
  <c r="AT40" i="1"/>
  <c r="AT41" i="1"/>
  <c r="AT33" i="1"/>
  <c r="AT42" i="1"/>
  <c r="AT43" i="1"/>
  <c r="AT36" i="1"/>
  <c r="AT44" i="1"/>
  <c r="AT45" i="1"/>
  <c r="AT46" i="1"/>
  <c r="AT47" i="1"/>
  <c r="AT48" i="1"/>
  <c r="AT50" i="1"/>
  <c r="AT52" i="1"/>
  <c r="AT5" i="1"/>
  <c r="AT54" i="1"/>
  <c r="AT55" i="1"/>
  <c r="AT49" i="1"/>
  <c r="AT57" i="1"/>
  <c r="AT51" i="1"/>
  <c r="AT58" i="1"/>
  <c r="AT53" i="1"/>
  <c r="AT59" i="1"/>
  <c r="AT60" i="1"/>
  <c r="AT56" i="1"/>
  <c r="AT62" i="1"/>
  <c r="AT63" i="1"/>
  <c r="AT64" i="1"/>
  <c r="AT68" i="1"/>
  <c r="AT61" i="1"/>
  <c r="AT71" i="1"/>
  <c r="AT72" i="1"/>
  <c r="AT74" i="1"/>
  <c r="AT65" i="1"/>
  <c r="AT66" i="1"/>
  <c r="AT67" i="1"/>
  <c r="AT75" i="1"/>
  <c r="AT69" i="1"/>
  <c r="AT70" i="1"/>
  <c r="AT80" i="1"/>
  <c r="AT81" i="1"/>
  <c r="AT73" i="1"/>
  <c r="AT82" i="1"/>
  <c r="AT84" i="1"/>
  <c r="AT76" i="1"/>
  <c r="AT78" i="1"/>
  <c r="AT79" i="1"/>
  <c r="AT85" i="1"/>
  <c r="AT86" i="1"/>
  <c r="AT88" i="1"/>
  <c r="AT83" i="1"/>
  <c r="AT7" i="1"/>
  <c r="AT90" i="1"/>
  <c r="AT91" i="1"/>
  <c r="AT87" i="1"/>
  <c r="AT94" i="1"/>
  <c r="AT89" i="1"/>
  <c r="AT96" i="1"/>
  <c r="AT100" i="1"/>
  <c r="AT92" i="1"/>
  <c r="AT93" i="1"/>
  <c r="AT101" i="1"/>
  <c r="AT95" i="1"/>
  <c r="AT102" i="1"/>
  <c r="AT97" i="1"/>
  <c r="AT98" i="1"/>
  <c r="AT99" i="1"/>
  <c r="AT104" i="1"/>
  <c r="AT105" i="1"/>
  <c r="AT106" i="1"/>
  <c r="AT103" i="1"/>
  <c r="AT108" i="1"/>
  <c r="AT109" i="1"/>
  <c r="AT9" i="1"/>
  <c r="AT107" i="1"/>
  <c r="AT111" i="1"/>
  <c r="AT112" i="1"/>
  <c r="AT110" i="1"/>
  <c r="AT113" i="1"/>
  <c r="AT115" i="1"/>
  <c r="AT117" i="1"/>
  <c r="AT114" i="1"/>
  <c r="AT118" i="1"/>
  <c r="AT116" i="1"/>
  <c r="AT119" i="1"/>
  <c r="AT120" i="1"/>
  <c r="AT121" i="1"/>
  <c r="AT122" i="1"/>
  <c r="AT10" i="1"/>
  <c r="AT15" i="1"/>
  <c r="AT123" i="1"/>
  <c r="AT124" i="1"/>
  <c r="AT125" i="1"/>
  <c r="AT126" i="1"/>
  <c r="AP2" i="1"/>
  <c r="AP3" i="1"/>
  <c r="AP17" i="1"/>
  <c r="AP18" i="1"/>
  <c r="AP6" i="1"/>
  <c r="AP19" i="1"/>
  <c r="AP8" i="1"/>
  <c r="AP20" i="1"/>
  <c r="AP21" i="1"/>
  <c r="AP11" i="1"/>
  <c r="AP12" i="1"/>
  <c r="AP13" i="1"/>
  <c r="AP14" i="1"/>
  <c r="AP23" i="1"/>
  <c r="AP16" i="1"/>
  <c r="AP25" i="1"/>
  <c r="AP26" i="1"/>
  <c r="AP27" i="1"/>
  <c r="AP4" i="1"/>
  <c r="AP29" i="1"/>
  <c r="AP22" i="1"/>
  <c r="AP31" i="1"/>
  <c r="AP32" i="1"/>
  <c r="AP34" i="1"/>
  <c r="AP35" i="1"/>
  <c r="AP39" i="1"/>
  <c r="AP30" i="1"/>
  <c r="AP40" i="1"/>
  <c r="AP41" i="1"/>
  <c r="AP33" i="1"/>
  <c r="AP42" i="1"/>
  <c r="AP43" i="1"/>
  <c r="AP36" i="1"/>
  <c r="AP37" i="1"/>
  <c r="AP38" i="1"/>
  <c r="AP44" i="1"/>
  <c r="AP45" i="1"/>
  <c r="AP46" i="1"/>
  <c r="AP47" i="1"/>
  <c r="AP48" i="1"/>
  <c r="AP50" i="1"/>
  <c r="AP52" i="1"/>
  <c r="AP5" i="1"/>
  <c r="AP54" i="1"/>
  <c r="AP55" i="1"/>
  <c r="AP49" i="1"/>
  <c r="AP57" i="1"/>
  <c r="AP58" i="1"/>
  <c r="AP53" i="1"/>
  <c r="AP59" i="1"/>
  <c r="AP60" i="1"/>
  <c r="AP56" i="1"/>
  <c r="AP62" i="1"/>
  <c r="AP63" i="1"/>
  <c r="AP64" i="1"/>
  <c r="AP68" i="1"/>
  <c r="AP71" i="1"/>
  <c r="AP72" i="1"/>
  <c r="AP74" i="1"/>
  <c r="AP65" i="1"/>
  <c r="AP66" i="1"/>
  <c r="AP67" i="1"/>
  <c r="AP75" i="1"/>
  <c r="AP70" i="1"/>
  <c r="AP80" i="1"/>
  <c r="AP81" i="1"/>
  <c r="AP82" i="1"/>
  <c r="AP84" i="1"/>
  <c r="AP77" i="1"/>
  <c r="AP78" i="1"/>
  <c r="AP85" i="1"/>
  <c r="AP86" i="1"/>
  <c r="AP88" i="1"/>
  <c r="AP83" i="1"/>
  <c r="AP7" i="1"/>
  <c r="AP90" i="1"/>
  <c r="AP91" i="1"/>
  <c r="AP87" i="1"/>
  <c r="AP94" i="1"/>
  <c r="AP89" i="1"/>
  <c r="AP96" i="1"/>
  <c r="AP100" i="1"/>
  <c r="AP92" i="1"/>
  <c r="AP93" i="1"/>
  <c r="AP101" i="1"/>
  <c r="AP95" i="1"/>
  <c r="AP102" i="1"/>
  <c r="AP98" i="1"/>
  <c r="AP99" i="1"/>
  <c r="AP104" i="1"/>
  <c r="AP105" i="1"/>
  <c r="AP106" i="1"/>
  <c r="AP103" i="1"/>
  <c r="AP108" i="1"/>
  <c r="AP109" i="1"/>
  <c r="AP9" i="1"/>
  <c r="AP107" i="1"/>
  <c r="AP111" i="1"/>
  <c r="AP112" i="1"/>
  <c r="AP110" i="1"/>
  <c r="AP113" i="1"/>
  <c r="AP115" i="1"/>
  <c r="AP117" i="1"/>
  <c r="AP114" i="1"/>
  <c r="AP118" i="1"/>
  <c r="AP116" i="1"/>
  <c r="AP119" i="1"/>
  <c r="AP120" i="1"/>
  <c r="AP121" i="1"/>
  <c r="AP122" i="1"/>
  <c r="AP10" i="1"/>
  <c r="AP123" i="1"/>
  <c r="AP124" i="1"/>
  <c r="AP125" i="1"/>
  <c r="AP126" i="1"/>
  <c r="AO2" i="1"/>
  <c r="AO3" i="1"/>
  <c r="AO17" i="1"/>
  <c r="AO18" i="1"/>
  <c r="AO6" i="1"/>
  <c r="AO19" i="1"/>
  <c r="AO8" i="1"/>
  <c r="AO20" i="1"/>
  <c r="AO21" i="1"/>
  <c r="AO11" i="1"/>
  <c r="AO12" i="1"/>
  <c r="AO13" i="1"/>
  <c r="AO14" i="1"/>
  <c r="AO23" i="1"/>
  <c r="AO16" i="1"/>
  <c r="AO25" i="1"/>
  <c r="AO26" i="1"/>
  <c r="AO27" i="1"/>
  <c r="AO4" i="1"/>
  <c r="AO29" i="1"/>
  <c r="AO22" i="1"/>
  <c r="AO31" i="1"/>
  <c r="AO24" i="1"/>
  <c r="AO32" i="1"/>
  <c r="AO34" i="1"/>
  <c r="AO35" i="1"/>
  <c r="AO28" i="1"/>
  <c r="AO39" i="1"/>
  <c r="AO30" i="1"/>
  <c r="AO40" i="1"/>
  <c r="AO41" i="1"/>
  <c r="AO33" i="1"/>
  <c r="AO42" i="1"/>
  <c r="AO43" i="1"/>
  <c r="AO36" i="1"/>
  <c r="AO37" i="1"/>
  <c r="AO38" i="1"/>
  <c r="AO44" i="1"/>
  <c r="AO45" i="1"/>
  <c r="AO46" i="1"/>
  <c r="AO47" i="1"/>
  <c r="AO48" i="1"/>
  <c r="AO50" i="1"/>
  <c r="AO52" i="1"/>
  <c r="AO5" i="1"/>
  <c r="AO54" i="1"/>
  <c r="AO55" i="1"/>
  <c r="AO49" i="1"/>
  <c r="AO57" i="1"/>
  <c r="AO51" i="1"/>
  <c r="AO58" i="1"/>
  <c r="AO53" i="1"/>
  <c r="AO59" i="1"/>
  <c r="AO60" i="1"/>
  <c r="AO56" i="1"/>
  <c r="AO62" i="1"/>
  <c r="AO63" i="1"/>
  <c r="AO64" i="1"/>
  <c r="AO68" i="1"/>
  <c r="AO71" i="1"/>
  <c r="AO72" i="1"/>
  <c r="AO74" i="1"/>
  <c r="AO65" i="1"/>
  <c r="AO66" i="1"/>
  <c r="AO67" i="1"/>
  <c r="AO75" i="1"/>
  <c r="AO69" i="1"/>
  <c r="AO70" i="1"/>
  <c r="AO80" i="1"/>
  <c r="AO81" i="1"/>
  <c r="AO73" i="1"/>
  <c r="AO82" i="1"/>
  <c r="AO84" i="1"/>
  <c r="AO76" i="1"/>
  <c r="AO77" i="1"/>
  <c r="AO78" i="1"/>
  <c r="AO79" i="1"/>
  <c r="AO85" i="1"/>
  <c r="AO86" i="1"/>
  <c r="AO88" i="1"/>
  <c r="AO83" i="1"/>
  <c r="AO7" i="1"/>
  <c r="AO90" i="1"/>
  <c r="AO91" i="1"/>
  <c r="AO87" i="1"/>
  <c r="AO94" i="1"/>
  <c r="AO89" i="1"/>
  <c r="AO96" i="1"/>
  <c r="AO100" i="1"/>
  <c r="AO92" i="1"/>
  <c r="AO93" i="1"/>
  <c r="AO101" i="1"/>
  <c r="AO95" i="1"/>
  <c r="AO102" i="1"/>
  <c r="AO97" i="1"/>
  <c r="AO98" i="1"/>
  <c r="AO99" i="1"/>
  <c r="AO104" i="1"/>
  <c r="AO105" i="1"/>
  <c r="AO106" i="1"/>
  <c r="AO103" i="1"/>
  <c r="AO108" i="1"/>
  <c r="AO109" i="1"/>
  <c r="AO9" i="1"/>
  <c r="AO107" i="1"/>
  <c r="AO111" i="1"/>
  <c r="AO112" i="1"/>
  <c r="AO110" i="1"/>
  <c r="AO113" i="1"/>
  <c r="AO115" i="1"/>
  <c r="AO117" i="1"/>
  <c r="AO114" i="1"/>
  <c r="AO118" i="1"/>
  <c r="AO116" i="1"/>
  <c r="AO119" i="1"/>
  <c r="AO120" i="1"/>
  <c r="AO121" i="1"/>
  <c r="AO122" i="1"/>
  <c r="AO10" i="1"/>
  <c r="AO123" i="1"/>
  <c r="AO124" i="1"/>
  <c r="AO125" i="1"/>
  <c r="AO126" i="1"/>
  <c r="AK2" i="1"/>
  <c r="AK3" i="1"/>
  <c r="AK17" i="1"/>
  <c r="AK18" i="1"/>
  <c r="AK6" i="1"/>
  <c r="AK19" i="1"/>
  <c r="AK8" i="1"/>
  <c r="AK20" i="1"/>
  <c r="AK21" i="1"/>
  <c r="AK11" i="1"/>
  <c r="AK12" i="1"/>
  <c r="AK13" i="1"/>
  <c r="AK14" i="1"/>
  <c r="AK23" i="1"/>
  <c r="AK16" i="1"/>
  <c r="AK25" i="1"/>
  <c r="AK26" i="1"/>
  <c r="AK27" i="1"/>
  <c r="AK4" i="1"/>
  <c r="AK29" i="1"/>
  <c r="AK22" i="1"/>
  <c r="AK31" i="1"/>
  <c r="AK24" i="1"/>
  <c r="AK32" i="1"/>
  <c r="AK34" i="1"/>
  <c r="AK35" i="1"/>
  <c r="AK28" i="1"/>
  <c r="AK39" i="1"/>
  <c r="AK30" i="1"/>
  <c r="AK40" i="1"/>
  <c r="AK41" i="1"/>
  <c r="AK33" i="1"/>
  <c r="AK42" i="1"/>
  <c r="AK43" i="1"/>
  <c r="AK36" i="1"/>
  <c r="AK37" i="1"/>
  <c r="AK38" i="1"/>
  <c r="AK44" i="1"/>
  <c r="AK45" i="1"/>
  <c r="AK46" i="1"/>
  <c r="AK47" i="1"/>
  <c r="AK48" i="1"/>
  <c r="AK50" i="1"/>
  <c r="AK52" i="1"/>
  <c r="AK5" i="1"/>
  <c r="AK49" i="1"/>
  <c r="AK57" i="1"/>
  <c r="AK51" i="1"/>
  <c r="AK58" i="1"/>
  <c r="AK53" i="1"/>
  <c r="AK59" i="1"/>
  <c r="AK60" i="1"/>
  <c r="AK56" i="1"/>
  <c r="AK62" i="1"/>
  <c r="AK63" i="1"/>
  <c r="AK64" i="1"/>
  <c r="AK68" i="1"/>
  <c r="AK61" i="1"/>
  <c r="AK71" i="1"/>
  <c r="AK72" i="1"/>
  <c r="AK74" i="1"/>
  <c r="AK65" i="1"/>
  <c r="AK66" i="1"/>
  <c r="AK67" i="1"/>
  <c r="AK75" i="1"/>
  <c r="AK69" i="1"/>
  <c r="AK70" i="1"/>
  <c r="AK80" i="1"/>
  <c r="AK81" i="1"/>
  <c r="AK73" i="1"/>
  <c r="AK82" i="1"/>
  <c r="AK84" i="1"/>
  <c r="AK76" i="1"/>
  <c r="AK77" i="1"/>
  <c r="AK78" i="1"/>
  <c r="AK79" i="1"/>
  <c r="AK85" i="1"/>
  <c r="AK86" i="1"/>
  <c r="AK88" i="1"/>
  <c r="AK83" i="1"/>
  <c r="AK7" i="1"/>
  <c r="AK90" i="1"/>
  <c r="AK91" i="1"/>
  <c r="AK87" i="1"/>
  <c r="AK94" i="1"/>
  <c r="AK89" i="1"/>
  <c r="AK96" i="1"/>
  <c r="AK100" i="1"/>
  <c r="AK92" i="1"/>
  <c r="AK93" i="1"/>
  <c r="AK101" i="1"/>
  <c r="AK95" i="1"/>
  <c r="AK102" i="1"/>
  <c r="AK97" i="1"/>
  <c r="AK98" i="1"/>
  <c r="AK99" i="1"/>
  <c r="AK104" i="1"/>
  <c r="AK105" i="1"/>
  <c r="AK106" i="1"/>
  <c r="AK103" i="1"/>
  <c r="AK108" i="1"/>
  <c r="AK109" i="1"/>
  <c r="AK9" i="1"/>
  <c r="AK107" i="1"/>
  <c r="AK111" i="1"/>
  <c r="AK112" i="1"/>
  <c r="AK110" i="1"/>
  <c r="AK113" i="1"/>
  <c r="AK115" i="1"/>
  <c r="AK117" i="1"/>
  <c r="AK114" i="1"/>
  <c r="AK118" i="1"/>
  <c r="AK116" i="1"/>
  <c r="AK119" i="1"/>
  <c r="AK120" i="1"/>
  <c r="AK121" i="1"/>
  <c r="AK122" i="1"/>
  <c r="AK10" i="1"/>
  <c r="AK15" i="1"/>
  <c r="AK123" i="1"/>
  <c r="AK124" i="1"/>
  <c r="AK125" i="1"/>
  <c r="AK126" i="1"/>
  <c r="AJ2" i="1"/>
  <c r="AJ3" i="1"/>
  <c r="AJ17" i="1"/>
  <c r="AJ18" i="1"/>
  <c r="AJ6" i="1"/>
  <c r="AJ19" i="1"/>
  <c r="AJ8" i="1"/>
  <c r="AJ20" i="1"/>
  <c r="AJ21" i="1"/>
  <c r="AJ11" i="1"/>
  <c r="AJ12" i="1"/>
  <c r="AJ13" i="1"/>
  <c r="AJ14" i="1"/>
  <c r="AJ23" i="1"/>
  <c r="AJ16" i="1"/>
  <c r="AJ25" i="1"/>
  <c r="AJ26" i="1"/>
  <c r="AJ27" i="1"/>
  <c r="AJ4" i="1"/>
  <c r="AJ29" i="1"/>
  <c r="AJ22" i="1"/>
  <c r="AJ31" i="1"/>
  <c r="AJ24" i="1"/>
  <c r="AJ32" i="1"/>
  <c r="AJ34" i="1"/>
  <c r="AJ35" i="1"/>
  <c r="AJ28" i="1"/>
  <c r="AJ39" i="1"/>
  <c r="AJ40" i="1"/>
  <c r="AJ41" i="1"/>
  <c r="AJ33" i="1"/>
  <c r="AJ42" i="1"/>
  <c r="AJ43" i="1"/>
  <c r="AJ36" i="1"/>
  <c r="AJ37" i="1"/>
  <c r="AJ38" i="1"/>
  <c r="AJ44" i="1"/>
  <c r="AJ45" i="1"/>
  <c r="AJ46" i="1"/>
  <c r="AJ47" i="1"/>
  <c r="AJ48" i="1"/>
  <c r="AJ50" i="1"/>
  <c r="AJ52" i="1"/>
  <c r="AJ5" i="1"/>
  <c r="AJ54" i="1"/>
  <c r="AJ55" i="1"/>
  <c r="AJ49" i="1"/>
  <c r="AJ57" i="1"/>
  <c r="AJ58" i="1"/>
  <c r="AJ53" i="1"/>
  <c r="AJ59" i="1"/>
  <c r="AJ60" i="1"/>
  <c r="AJ56" i="1"/>
  <c r="AJ62" i="1"/>
  <c r="AJ63" i="1"/>
  <c r="AJ64" i="1"/>
  <c r="AJ68" i="1"/>
  <c r="AJ61" i="1"/>
  <c r="AJ71" i="1"/>
  <c r="AJ72" i="1"/>
  <c r="AJ74" i="1"/>
  <c r="AJ65" i="1"/>
  <c r="AJ66" i="1"/>
  <c r="AJ67" i="1"/>
  <c r="AJ75" i="1"/>
  <c r="AJ69" i="1"/>
  <c r="AJ70" i="1"/>
  <c r="AJ80" i="1"/>
  <c r="AJ81" i="1"/>
  <c r="AJ73" i="1"/>
  <c r="AJ82" i="1"/>
  <c r="AJ84" i="1"/>
  <c r="AJ76" i="1"/>
  <c r="AJ77" i="1"/>
  <c r="AJ78" i="1"/>
  <c r="AJ85" i="1"/>
  <c r="AJ86" i="1"/>
  <c r="AJ88" i="1"/>
  <c r="AJ83" i="1"/>
  <c r="AJ7" i="1"/>
  <c r="AJ90" i="1"/>
  <c r="AJ91" i="1"/>
  <c r="AJ87" i="1"/>
  <c r="AJ94" i="1"/>
  <c r="AJ89" i="1"/>
  <c r="AJ96" i="1"/>
  <c r="AJ100" i="1"/>
  <c r="AJ92" i="1"/>
  <c r="AJ93" i="1"/>
  <c r="AJ101" i="1"/>
  <c r="AJ95" i="1"/>
  <c r="AJ102" i="1"/>
  <c r="AJ97" i="1"/>
  <c r="AJ98" i="1"/>
  <c r="AJ99" i="1"/>
  <c r="AJ104" i="1"/>
  <c r="AJ105" i="1"/>
  <c r="AJ106" i="1"/>
  <c r="AJ108" i="1"/>
  <c r="AJ109" i="1"/>
  <c r="AJ9" i="1"/>
  <c r="AJ107" i="1"/>
  <c r="AJ111" i="1"/>
  <c r="AJ112" i="1"/>
  <c r="AJ110" i="1"/>
  <c r="AJ113" i="1"/>
  <c r="AJ115" i="1"/>
  <c r="AJ117" i="1"/>
  <c r="AJ118" i="1"/>
  <c r="AJ116" i="1"/>
  <c r="AJ119" i="1"/>
  <c r="AJ120" i="1"/>
  <c r="AJ121" i="1"/>
  <c r="AJ122" i="1"/>
  <c r="AJ10" i="1"/>
  <c r="AJ15" i="1"/>
  <c r="AJ123" i="1"/>
  <c r="AJ124" i="1"/>
  <c r="AJ125" i="1"/>
  <c r="AJ126" i="1"/>
  <c r="AF2" i="1"/>
  <c r="AF3" i="1"/>
  <c r="AF17" i="1"/>
  <c r="AF18" i="1"/>
  <c r="AF6" i="1"/>
  <c r="AF19" i="1"/>
  <c r="AF8" i="1"/>
  <c r="AF20" i="1"/>
  <c r="AF21" i="1"/>
  <c r="AF11" i="1"/>
  <c r="AF12" i="1"/>
  <c r="AF13" i="1"/>
  <c r="AF14" i="1"/>
  <c r="AF23" i="1"/>
  <c r="AF16" i="1"/>
  <c r="AF25" i="1"/>
  <c r="AF26" i="1"/>
  <c r="AF27" i="1"/>
  <c r="AF4" i="1"/>
  <c r="AF29" i="1"/>
  <c r="AF22" i="1"/>
  <c r="AF31" i="1"/>
  <c r="AF32" i="1"/>
  <c r="AF34" i="1"/>
  <c r="AF35" i="1"/>
  <c r="AF28" i="1"/>
  <c r="AF39" i="1"/>
  <c r="AF30" i="1"/>
  <c r="AF40" i="1"/>
  <c r="AF41" i="1"/>
  <c r="AF33" i="1"/>
  <c r="AF42" i="1"/>
  <c r="AF43" i="1"/>
  <c r="AF36" i="1"/>
  <c r="AF37" i="1"/>
  <c r="AF44" i="1"/>
  <c r="AF45" i="1"/>
  <c r="AF46" i="1"/>
  <c r="AF47" i="1"/>
  <c r="AF48" i="1"/>
  <c r="AF50" i="1"/>
  <c r="AF52" i="1"/>
  <c r="AF5" i="1"/>
  <c r="AF54" i="1"/>
  <c r="AF55" i="1"/>
  <c r="AF49" i="1"/>
  <c r="AF57" i="1"/>
  <c r="AF51" i="1"/>
  <c r="AF58" i="1"/>
  <c r="AF53" i="1"/>
  <c r="AF59" i="1"/>
  <c r="AF60" i="1"/>
  <c r="AF56" i="1"/>
  <c r="AF62" i="1"/>
  <c r="AF63" i="1"/>
  <c r="AF64" i="1"/>
  <c r="AF68" i="1"/>
  <c r="AF61" i="1"/>
  <c r="AF71" i="1"/>
  <c r="AF72" i="1"/>
  <c r="AF74" i="1"/>
  <c r="AF65" i="1"/>
  <c r="AF66" i="1"/>
  <c r="AF67" i="1"/>
  <c r="AF75" i="1"/>
  <c r="AF69" i="1"/>
  <c r="AF70" i="1"/>
  <c r="AF80" i="1"/>
  <c r="AF81" i="1"/>
  <c r="AF73" i="1"/>
  <c r="AF82" i="1"/>
  <c r="AF84" i="1"/>
  <c r="AF77" i="1"/>
  <c r="AF79" i="1"/>
  <c r="AF85" i="1"/>
  <c r="AF86" i="1"/>
  <c r="AF88" i="1"/>
  <c r="AF83" i="1"/>
  <c r="AF7" i="1"/>
  <c r="AF90" i="1"/>
  <c r="AF91" i="1"/>
  <c r="AF87" i="1"/>
  <c r="AF94" i="1"/>
  <c r="AF89" i="1"/>
  <c r="AF96" i="1"/>
  <c r="AF100" i="1"/>
  <c r="AF92" i="1"/>
  <c r="AF101" i="1"/>
  <c r="AF102" i="1"/>
  <c r="AF98" i="1"/>
  <c r="AF99" i="1"/>
  <c r="AF104" i="1"/>
  <c r="AF105" i="1"/>
  <c r="AF106" i="1"/>
  <c r="AF103" i="1"/>
  <c r="AF108" i="1"/>
  <c r="AF109" i="1"/>
  <c r="AF9" i="1"/>
  <c r="AF107" i="1"/>
  <c r="AF111" i="1"/>
  <c r="AF112" i="1"/>
  <c r="AF110" i="1"/>
  <c r="AF113" i="1"/>
  <c r="AF115" i="1"/>
  <c r="AF117" i="1"/>
  <c r="AF114" i="1"/>
  <c r="AF118" i="1"/>
  <c r="AF116" i="1"/>
  <c r="AF119" i="1"/>
  <c r="AF120" i="1"/>
  <c r="AF121" i="1"/>
  <c r="AF122" i="1"/>
  <c r="AF10" i="1"/>
  <c r="AF15" i="1"/>
  <c r="AF123" i="1"/>
  <c r="AF124" i="1"/>
  <c r="AF125" i="1"/>
  <c r="AF126" i="1"/>
  <c r="AE17" i="1"/>
  <c r="AE18" i="1"/>
  <c r="AE6" i="1"/>
  <c r="AE19" i="1"/>
  <c r="AE8" i="1"/>
  <c r="AE20" i="1"/>
  <c r="AE21" i="1"/>
  <c r="AE11" i="1"/>
  <c r="AE12" i="1"/>
  <c r="AE13" i="1"/>
  <c r="AE14" i="1"/>
  <c r="AE23" i="1"/>
  <c r="AE16" i="1"/>
  <c r="AE25" i="1"/>
  <c r="AE26" i="1"/>
  <c r="AE27" i="1"/>
  <c r="AE4" i="1"/>
  <c r="AE29" i="1"/>
  <c r="AE22" i="1"/>
  <c r="AE31" i="1"/>
  <c r="AE24" i="1"/>
  <c r="AE32" i="1"/>
  <c r="AE34" i="1"/>
  <c r="AE35" i="1"/>
  <c r="AE28" i="1"/>
  <c r="AE39" i="1"/>
  <c r="AE30" i="1"/>
  <c r="AE40" i="1"/>
  <c r="AE41" i="1"/>
  <c r="AE33" i="1"/>
  <c r="AE42" i="1"/>
  <c r="AE43" i="1"/>
  <c r="AE36" i="1"/>
  <c r="AE37" i="1"/>
  <c r="AE38" i="1"/>
  <c r="AE44" i="1"/>
  <c r="AE45" i="1"/>
  <c r="AE46" i="1"/>
  <c r="AE47" i="1"/>
  <c r="AE48" i="1"/>
  <c r="AE50" i="1"/>
  <c r="AE52" i="1"/>
  <c r="AE5" i="1"/>
  <c r="AE54" i="1"/>
  <c r="AE55" i="1"/>
  <c r="AE49" i="1"/>
  <c r="AE57" i="1"/>
  <c r="AE51" i="1"/>
  <c r="AE58" i="1"/>
  <c r="AE53" i="1"/>
  <c r="AE59" i="1"/>
  <c r="AE60" i="1"/>
  <c r="AE56" i="1"/>
  <c r="AE62" i="1"/>
  <c r="AE63" i="1"/>
  <c r="AE64" i="1"/>
  <c r="AE68" i="1"/>
  <c r="AE61" i="1"/>
  <c r="AE71" i="1"/>
  <c r="AE72" i="1"/>
  <c r="AE74" i="1"/>
  <c r="AE65" i="1"/>
  <c r="AE66" i="1"/>
  <c r="AE67" i="1"/>
  <c r="AE75" i="1"/>
  <c r="AE69" i="1"/>
  <c r="AE70" i="1"/>
  <c r="AE80" i="1"/>
  <c r="AE81" i="1"/>
  <c r="AE73" i="1"/>
  <c r="AE82" i="1"/>
  <c r="AE84" i="1"/>
  <c r="AE76" i="1"/>
  <c r="AE77" i="1"/>
  <c r="AE79" i="1"/>
  <c r="AE85" i="1"/>
  <c r="AE86" i="1"/>
  <c r="AE88" i="1"/>
  <c r="AE83" i="1"/>
  <c r="AE7" i="1"/>
  <c r="AE90" i="1"/>
  <c r="AE91" i="1"/>
  <c r="AE87" i="1"/>
  <c r="AE94" i="1"/>
  <c r="AE89" i="1"/>
  <c r="AE96" i="1"/>
  <c r="AE100" i="1"/>
  <c r="AE92" i="1"/>
  <c r="AE93" i="1"/>
  <c r="AE101" i="1"/>
  <c r="AE102" i="1"/>
  <c r="AE97" i="1"/>
  <c r="AE98" i="1"/>
  <c r="AE99" i="1"/>
  <c r="AE104" i="1"/>
  <c r="AE105" i="1"/>
  <c r="AE106" i="1"/>
  <c r="AE103" i="1"/>
  <c r="AE108" i="1"/>
  <c r="AE109" i="1"/>
  <c r="AE9" i="1"/>
  <c r="AE107" i="1"/>
  <c r="AE111" i="1"/>
  <c r="AE112" i="1"/>
  <c r="AE110" i="1"/>
  <c r="AE113" i="1"/>
  <c r="AE115" i="1"/>
  <c r="AE117" i="1"/>
  <c r="AE114" i="1"/>
  <c r="AE118" i="1"/>
  <c r="AE116" i="1"/>
  <c r="AE119" i="1"/>
  <c r="AE120" i="1"/>
  <c r="AE121" i="1"/>
  <c r="AE122" i="1"/>
  <c r="AE10" i="1"/>
  <c r="AE15" i="1"/>
  <c r="AE123" i="1"/>
  <c r="AE124" i="1"/>
  <c r="AE125" i="1"/>
  <c r="AE126" i="1"/>
  <c r="AE3" i="1"/>
  <c r="AE2" i="1" a="1"/>
  <c r="AE2" i="1" s="1"/>
  <c r="AA2" i="1" a="1"/>
  <c r="AA2" i="1" s="1"/>
  <c r="AA17" i="1" a="1"/>
  <c r="AA17" i="1" s="1"/>
  <c r="AA18" i="1" a="1"/>
  <c r="AA18" i="1" s="1"/>
  <c r="AA6" i="1" a="1"/>
  <c r="AA6" i="1" s="1"/>
  <c r="AA19" i="1" a="1"/>
  <c r="AA19" i="1" s="1"/>
  <c r="AA8" i="1" a="1"/>
  <c r="AA8" i="1" s="1"/>
  <c r="AA20" i="1" a="1"/>
  <c r="AA20" i="1" s="1"/>
  <c r="AA21" i="1" a="1"/>
  <c r="AA21" i="1" s="1"/>
  <c r="AA11" i="1" a="1"/>
  <c r="AA11" i="1" s="1"/>
  <c r="AA12" i="1" a="1"/>
  <c r="AA12" i="1" s="1"/>
  <c r="AA13" i="1" a="1"/>
  <c r="AA13" i="1" s="1"/>
  <c r="AA14" i="1" a="1"/>
  <c r="AA14" i="1" s="1"/>
  <c r="AA23" i="1" a="1"/>
  <c r="AA23" i="1" s="1"/>
  <c r="AA25" i="1" a="1"/>
  <c r="AA25" i="1" s="1"/>
  <c r="AA26" i="1" a="1"/>
  <c r="AA26" i="1" s="1"/>
  <c r="AA27" i="1" a="1"/>
  <c r="AA27" i="1" s="1"/>
  <c r="AA4" i="1" a="1"/>
  <c r="AA4" i="1" s="1"/>
  <c r="AA29" i="1" a="1"/>
  <c r="AA29" i="1" s="1"/>
  <c r="AA22" i="1" a="1"/>
  <c r="AA22" i="1" s="1"/>
  <c r="AA31" i="1" a="1"/>
  <c r="AA31" i="1" s="1"/>
  <c r="AA24" i="1" a="1"/>
  <c r="AA24" i="1" s="1"/>
  <c r="AA32" i="1" a="1"/>
  <c r="AA32" i="1" s="1"/>
  <c r="AA34" i="1" a="1"/>
  <c r="AA34" i="1" s="1"/>
  <c r="AA35" i="1" a="1"/>
  <c r="AA35" i="1" s="1"/>
  <c r="AA28" i="1" a="1"/>
  <c r="AA28" i="1" s="1"/>
  <c r="AA39" i="1" a="1"/>
  <c r="AA39" i="1" s="1"/>
  <c r="AA30" i="1" a="1"/>
  <c r="AA30" i="1" s="1"/>
  <c r="AA40" i="1" a="1"/>
  <c r="AA40" i="1" s="1"/>
  <c r="AA41" i="1" a="1"/>
  <c r="AA41" i="1" s="1"/>
  <c r="AA42" i="1" a="1"/>
  <c r="AA42" i="1" s="1"/>
  <c r="AA43" i="1" a="1"/>
  <c r="AA43" i="1" s="1"/>
  <c r="AA36" i="1" a="1"/>
  <c r="AA36" i="1" s="1"/>
  <c r="AA37" i="1" a="1"/>
  <c r="AA37" i="1" s="1"/>
  <c r="AA38" i="1" a="1"/>
  <c r="AA38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50" i="1" a="1"/>
  <c r="AA50" i="1" s="1"/>
  <c r="AA52" i="1" a="1"/>
  <c r="AA52" i="1" s="1"/>
  <c r="AA5" i="1" a="1"/>
  <c r="AA5" i="1" s="1"/>
  <c r="AA54" i="1" a="1"/>
  <c r="AA54" i="1" s="1"/>
  <c r="AA55" i="1" a="1"/>
  <c r="AA55" i="1" s="1"/>
  <c r="AA49" i="1" a="1"/>
  <c r="AA49" i="1" s="1"/>
  <c r="AA57" i="1" a="1"/>
  <c r="AA57" i="1" s="1"/>
  <c r="AA51" i="1" a="1"/>
  <c r="AA51" i="1" s="1"/>
  <c r="AA58" i="1" a="1"/>
  <c r="AA58" i="1" s="1"/>
  <c r="AA53" i="1" a="1"/>
  <c r="AA53" i="1" s="1"/>
  <c r="AA59" i="1" a="1"/>
  <c r="AA59" i="1" s="1"/>
  <c r="AA60" i="1" a="1"/>
  <c r="AA60" i="1" s="1"/>
  <c r="AA56" i="1" a="1"/>
  <c r="AA56" i="1" s="1"/>
  <c r="AA62" i="1" a="1"/>
  <c r="AA62" i="1" s="1"/>
  <c r="AA63" i="1" a="1"/>
  <c r="AA63" i="1" s="1"/>
  <c r="AA64" i="1" a="1"/>
  <c r="AA64" i="1" s="1"/>
  <c r="AA68" i="1" a="1"/>
  <c r="AA68" i="1" s="1"/>
  <c r="AA61" i="1" a="1"/>
  <c r="AA61" i="1" s="1"/>
  <c r="AA71" i="1" a="1"/>
  <c r="AA71" i="1" s="1"/>
  <c r="AA72" i="1" a="1"/>
  <c r="AA72" i="1" s="1"/>
  <c r="AA74" i="1" a="1"/>
  <c r="AA74" i="1" s="1"/>
  <c r="AA65" i="1" a="1"/>
  <c r="AA65" i="1" s="1"/>
  <c r="AA66" i="1" a="1"/>
  <c r="AA66" i="1" s="1"/>
  <c r="AA67" i="1" a="1"/>
  <c r="AA67" i="1" s="1"/>
  <c r="AA75" i="1" a="1"/>
  <c r="AA75" i="1" s="1"/>
  <c r="AA69" i="1" a="1"/>
  <c r="AA69" i="1" s="1"/>
  <c r="AA70" i="1" a="1"/>
  <c r="AA70" i="1" s="1"/>
  <c r="AA80" i="1" a="1"/>
  <c r="AA80" i="1" s="1"/>
  <c r="AA81" i="1" a="1"/>
  <c r="AA81" i="1" s="1"/>
  <c r="AA73" i="1" a="1"/>
  <c r="AA73" i="1" s="1"/>
  <c r="AA82" i="1" a="1"/>
  <c r="AA82" i="1" s="1"/>
  <c r="AA84" i="1" a="1"/>
  <c r="AA84" i="1" s="1"/>
  <c r="AA76" i="1" a="1"/>
  <c r="AA76" i="1" s="1"/>
  <c r="AA77" i="1" a="1"/>
  <c r="AA77" i="1" s="1"/>
  <c r="AA78" i="1" a="1"/>
  <c r="AA78" i="1" s="1"/>
  <c r="AA85" i="1" a="1"/>
  <c r="AA85" i="1" s="1"/>
  <c r="AA86" i="1" a="1"/>
  <c r="AA86" i="1" s="1"/>
  <c r="AA88" i="1" a="1"/>
  <c r="AA88" i="1" s="1"/>
  <c r="AA83" i="1" a="1"/>
  <c r="AA83" i="1" s="1"/>
  <c r="AA7" i="1" a="1"/>
  <c r="AA7" i="1" s="1"/>
  <c r="AA90" i="1" a="1"/>
  <c r="AA90" i="1" s="1"/>
  <c r="AA91" i="1" a="1"/>
  <c r="AA91" i="1" s="1"/>
  <c r="AA87" i="1" a="1"/>
  <c r="AA87" i="1" s="1"/>
  <c r="AA94" i="1" a="1"/>
  <c r="AA94" i="1" s="1"/>
  <c r="AA89" i="1" a="1"/>
  <c r="AA89" i="1" s="1"/>
  <c r="AA96" i="1" a="1"/>
  <c r="AA96" i="1" s="1"/>
  <c r="AA100" i="1" a="1"/>
  <c r="AA100" i="1" s="1"/>
  <c r="AA92" i="1" a="1"/>
  <c r="AA92" i="1" s="1"/>
  <c r="AA93" i="1" a="1"/>
  <c r="AA93" i="1" s="1"/>
  <c r="AA101" i="1" a="1"/>
  <c r="AA101" i="1" s="1"/>
  <c r="AA95" i="1" a="1"/>
  <c r="AA95" i="1" s="1"/>
  <c r="AA102" i="1" a="1"/>
  <c r="AA102" i="1" s="1"/>
  <c r="AA99" i="1" a="1"/>
  <c r="AA99" i="1" s="1"/>
  <c r="AA104" i="1" a="1"/>
  <c r="AA104" i="1" s="1"/>
  <c r="AA105" i="1" a="1"/>
  <c r="AA105" i="1" s="1"/>
  <c r="AA106" i="1" a="1"/>
  <c r="AA106" i="1" s="1"/>
  <c r="AA103" i="1" a="1"/>
  <c r="AA103" i="1" s="1"/>
  <c r="AA108" i="1" a="1"/>
  <c r="AA108" i="1" s="1"/>
  <c r="AA109" i="1" a="1"/>
  <c r="AA109" i="1" s="1"/>
  <c r="AA9" i="1" a="1"/>
  <c r="AA9" i="1" s="1"/>
  <c r="AA107" i="1" a="1"/>
  <c r="AA107" i="1" s="1"/>
  <c r="AA111" i="1" a="1"/>
  <c r="AA111" i="1" s="1"/>
  <c r="AA112" i="1" a="1"/>
  <c r="AA112" i="1" s="1"/>
  <c r="AA110" i="1" a="1"/>
  <c r="AA110" i="1" s="1"/>
  <c r="AA113" i="1" a="1"/>
  <c r="AA113" i="1" s="1"/>
  <c r="AA115" i="1" a="1"/>
  <c r="AA115" i="1" s="1"/>
  <c r="AA117" i="1" a="1"/>
  <c r="AA117" i="1" s="1"/>
  <c r="AA114" i="1" a="1"/>
  <c r="AA114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5" i="1" a="1"/>
  <c r="AA15" i="1" s="1"/>
  <c r="AA123" i="1" a="1"/>
  <c r="AA123" i="1" s="1"/>
  <c r="AA124" i="1" a="1"/>
  <c r="AA124" i="1" s="1"/>
  <c r="AA125" i="1" a="1"/>
  <c r="AA125" i="1" s="1"/>
  <c r="AA126" i="1" a="1"/>
  <c r="AA126" i="1" s="1"/>
  <c r="Z2" i="1" a="1"/>
  <c r="Z2" i="1" s="1"/>
  <c r="Z3" i="1" a="1"/>
  <c r="Z3" i="1" s="1"/>
  <c r="Z17" i="1" a="1"/>
  <c r="Z17" i="1" s="1"/>
  <c r="Z18" i="1" a="1"/>
  <c r="Z18" i="1" s="1"/>
  <c r="Z6" i="1" a="1"/>
  <c r="Z6" i="1" s="1"/>
  <c r="Z19" i="1" a="1"/>
  <c r="Z19" i="1" s="1"/>
  <c r="Z8" i="1" a="1"/>
  <c r="Z8" i="1" s="1"/>
  <c r="Z20" i="1" a="1"/>
  <c r="Z20" i="1" s="1"/>
  <c r="Z21" i="1" a="1"/>
  <c r="Z21" i="1" s="1"/>
  <c r="Z11" i="1" a="1"/>
  <c r="Z11" i="1" s="1"/>
  <c r="Z12" i="1" a="1"/>
  <c r="Z12" i="1" s="1"/>
  <c r="Z13" i="1" a="1"/>
  <c r="Z13" i="1" s="1"/>
  <c r="Z14" i="1" a="1"/>
  <c r="Z14" i="1" s="1"/>
  <c r="Z23" i="1" a="1"/>
  <c r="Z23" i="1" s="1"/>
  <c r="Z16" i="1" a="1"/>
  <c r="Z16" i="1" s="1"/>
  <c r="Z25" i="1" a="1"/>
  <c r="Z25" i="1" s="1"/>
  <c r="Z26" i="1" a="1"/>
  <c r="Z26" i="1" s="1"/>
  <c r="Z27" i="1" a="1"/>
  <c r="Z27" i="1" s="1"/>
  <c r="Z4" i="1" a="1"/>
  <c r="Z4" i="1" s="1"/>
  <c r="Z29" i="1" a="1"/>
  <c r="Z29" i="1" s="1"/>
  <c r="Z22" i="1" a="1"/>
  <c r="Z22" i="1" s="1"/>
  <c r="Z31" i="1" a="1"/>
  <c r="Z31" i="1" s="1"/>
  <c r="Z24" i="1" a="1"/>
  <c r="Z24" i="1" s="1"/>
  <c r="Z32" i="1" a="1"/>
  <c r="Z32" i="1" s="1"/>
  <c r="Z34" i="1" a="1"/>
  <c r="Z34" i="1" s="1"/>
  <c r="Z35" i="1" a="1"/>
  <c r="Z35" i="1" s="1"/>
  <c r="Z28" i="1" a="1"/>
  <c r="Z28" i="1" s="1"/>
  <c r="Z39" i="1" a="1"/>
  <c r="Z39" i="1" s="1"/>
  <c r="Z30" i="1" a="1"/>
  <c r="Z30" i="1" s="1"/>
  <c r="Z40" i="1" a="1"/>
  <c r="Z40" i="1" s="1"/>
  <c r="Z41" i="1" a="1"/>
  <c r="Z41" i="1" s="1"/>
  <c r="Z33" i="1" a="1"/>
  <c r="Z33" i="1" s="1"/>
  <c r="Z42" i="1" a="1"/>
  <c r="Z42" i="1" s="1"/>
  <c r="Z43" i="1" a="1"/>
  <c r="Z43" i="1" s="1"/>
  <c r="Z36" i="1" a="1"/>
  <c r="Z36" i="1" s="1"/>
  <c r="Z37" i="1" a="1"/>
  <c r="Z37" i="1" s="1"/>
  <c r="Z38" i="1" a="1"/>
  <c r="Z38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50" i="1" a="1"/>
  <c r="Z50" i="1" s="1"/>
  <c r="Z52" i="1" a="1"/>
  <c r="Z52" i="1" s="1"/>
  <c r="Z5" i="1" a="1"/>
  <c r="Z5" i="1" s="1"/>
  <c r="Z54" i="1" a="1"/>
  <c r="Z54" i="1" s="1"/>
  <c r="Z55" i="1" a="1"/>
  <c r="Z55" i="1" s="1"/>
  <c r="Z49" i="1" a="1"/>
  <c r="Z49" i="1" s="1"/>
  <c r="Z57" i="1" a="1"/>
  <c r="Z57" i="1" s="1"/>
  <c r="Z51" i="1" a="1"/>
  <c r="Z51" i="1" s="1"/>
  <c r="Z58" i="1" a="1"/>
  <c r="Z58" i="1" s="1"/>
  <c r="Z53" i="1" a="1"/>
  <c r="Z53" i="1" s="1"/>
  <c r="Z59" i="1" a="1"/>
  <c r="Z59" i="1" s="1"/>
  <c r="Z60" i="1" a="1"/>
  <c r="Z60" i="1" s="1"/>
  <c r="Z56" i="1" a="1"/>
  <c r="Z56" i="1" s="1"/>
  <c r="Z62" i="1" a="1"/>
  <c r="Z62" i="1" s="1"/>
  <c r="Z63" i="1" a="1"/>
  <c r="Z63" i="1" s="1"/>
  <c r="Z64" i="1" a="1"/>
  <c r="Z64" i="1" s="1"/>
  <c r="Z68" i="1" a="1"/>
  <c r="Z68" i="1" s="1"/>
  <c r="Z61" i="1" a="1"/>
  <c r="Z61" i="1" s="1"/>
  <c r="Z71" i="1" a="1"/>
  <c r="Z71" i="1" s="1"/>
  <c r="Z72" i="1" a="1"/>
  <c r="Z72" i="1" s="1"/>
  <c r="Z74" i="1" a="1"/>
  <c r="Z74" i="1" s="1"/>
  <c r="Z65" i="1" a="1"/>
  <c r="Z65" i="1" s="1"/>
  <c r="Z66" i="1" a="1"/>
  <c r="Z66" i="1" s="1"/>
  <c r="Z67" i="1" a="1"/>
  <c r="Z67" i="1" s="1"/>
  <c r="Z75" i="1" a="1"/>
  <c r="Z75" i="1" s="1"/>
  <c r="Z69" i="1" a="1"/>
  <c r="Z69" i="1" s="1"/>
  <c r="Z70" i="1" a="1"/>
  <c r="Z70" i="1" s="1"/>
  <c r="Z80" i="1" a="1"/>
  <c r="Z80" i="1" s="1"/>
  <c r="Z81" i="1" a="1"/>
  <c r="Z81" i="1" s="1"/>
  <c r="Z73" i="1" a="1"/>
  <c r="Z73" i="1" s="1"/>
  <c r="Z82" i="1" a="1"/>
  <c r="Z82" i="1" s="1"/>
  <c r="Z84" i="1" a="1"/>
  <c r="Z84" i="1" s="1"/>
  <c r="Z76" i="1" a="1"/>
  <c r="Z76" i="1" s="1"/>
  <c r="Z77" i="1" a="1"/>
  <c r="Z77" i="1" s="1"/>
  <c r="Z78" i="1" a="1"/>
  <c r="Z78" i="1" s="1"/>
  <c r="Z85" i="1" a="1"/>
  <c r="Z85" i="1" s="1"/>
  <c r="Z86" i="1" a="1"/>
  <c r="Z86" i="1" s="1"/>
  <c r="Z88" i="1" a="1"/>
  <c r="Z88" i="1" s="1"/>
  <c r="Z83" i="1" a="1"/>
  <c r="Z83" i="1" s="1"/>
  <c r="Z7" i="1" a="1"/>
  <c r="Z7" i="1" s="1"/>
  <c r="Z90" i="1" a="1"/>
  <c r="Z90" i="1" s="1"/>
  <c r="Z91" i="1" a="1"/>
  <c r="Z91" i="1" s="1"/>
  <c r="Z87" i="1" a="1"/>
  <c r="Z87" i="1" s="1"/>
  <c r="Z94" i="1" a="1"/>
  <c r="Z94" i="1" s="1"/>
  <c r="Z89" i="1" a="1"/>
  <c r="Z89" i="1" s="1"/>
  <c r="Z96" i="1" a="1"/>
  <c r="Z96" i="1" s="1"/>
  <c r="Z100" i="1" a="1"/>
  <c r="Z100" i="1" s="1"/>
  <c r="Z92" i="1" a="1"/>
  <c r="Z92" i="1" s="1"/>
  <c r="Z93" i="1" a="1"/>
  <c r="Z93" i="1" s="1"/>
  <c r="Z101" i="1" a="1"/>
  <c r="Z101" i="1" s="1"/>
  <c r="Z95" i="1" a="1"/>
  <c r="Z95" i="1" s="1"/>
  <c r="Z102" i="1" a="1"/>
  <c r="Z102" i="1" s="1"/>
  <c r="Z97" i="1" a="1"/>
  <c r="Z97" i="1" s="1"/>
  <c r="Z98" i="1" a="1"/>
  <c r="Z98" i="1" s="1"/>
  <c r="Z99" i="1" a="1"/>
  <c r="Z99" i="1" s="1"/>
  <c r="Z104" i="1" a="1"/>
  <c r="Z104" i="1" s="1"/>
  <c r="Z105" i="1" a="1"/>
  <c r="Z105" i="1" s="1"/>
  <c r="Z106" i="1" a="1"/>
  <c r="Z106" i="1" s="1"/>
  <c r="Z103" i="1" a="1"/>
  <c r="Z103" i="1" s="1"/>
  <c r="Z108" i="1" a="1"/>
  <c r="Z108" i="1" s="1"/>
  <c r="Z109" i="1" a="1"/>
  <c r="Z109" i="1" s="1"/>
  <c r="Z9" i="1" a="1"/>
  <c r="Z9" i="1" s="1"/>
  <c r="Z107" i="1" a="1"/>
  <c r="Z107" i="1" s="1"/>
  <c r="Z111" i="1" a="1"/>
  <c r="Z111" i="1" s="1"/>
  <c r="Z112" i="1" a="1"/>
  <c r="Z112" i="1" s="1"/>
  <c r="Z110" i="1" a="1"/>
  <c r="Z110" i="1" s="1"/>
  <c r="Z113" i="1" a="1"/>
  <c r="Z113" i="1" s="1"/>
  <c r="Z115" i="1" a="1"/>
  <c r="Z115" i="1" s="1"/>
  <c r="Z117" i="1" a="1"/>
  <c r="Z117" i="1" s="1"/>
  <c r="Z114" i="1" a="1"/>
  <c r="Z114" i="1" s="1"/>
  <c r="Z118" i="1" a="1"/>
  <c r="Z118" i="1" s="1"/>
  <c r="Z116" i="1" a="1"/>
  <c r="Z116" i="1" s="1"/>
  <c r="Z119" i="1" a="1"/>
  <c r="Z119" i="1" s="1"/>
  <c r="Z120" i="1" a="1"/>
  <c r="Z120" i="1" s="1"/>
  <c r="Z121" i="1" a="1"/>
  <c r="Z121" i="1" s="1"/>
  <c r="Z122" i="1" a="1"/>
  <c r="Z122" i="1" s="1"/>
  <c r="Z15" i="1" a="1"/>
  <c r="Z15" i="1" s="1"/>
  <c r="Z123" i="1" a="1"/>
  <c r="Z123" i="1" s="1"/>
  <c r="Z124" i="1" a="1"/>
  <c r="Z124" i="1" s="1"/>
  <c r="Z125" i="1" a="1"/>
  <c r="Z125" i="1" s="1"/>
  <c r="Z126" i="1" a="1"/>
  <c r="Z126" i="1" s="1"/>
  <c r="V2" i="1"/>
  <c r="V3" i="1"/>
  <c r="V17" i="1"/>
  <c r="V18" i="1"/>
  <c r="V6" i="1"/>
  <c r="V19" i="1"/>
  <c r="V8" i="1"/>
  <c r="V20" i="1"/>
  <c r="V21" i="1"/>
  <c r="V11" i="1"/>
  <c r="V12" i="1"/>
  <c r="V13" i="1"/>
  <c r="V14" i="1"/>
  <c r="V23" i="1"/>
  <c r="V16" i="1"/>
  <c r="V25" i="1"/>
  <c r="V26" i="1"/>
  <c r="V27" i="1"/>
  <c r="V4" i="1"/>
  <c r="V29" i="1"/>
  <c r="V22" i="1"/>
  <c r="V31" i="1"/>
  <c r="V24" i="1"/>
  <c r="V32" i="1"/>
  <c r="V34" i="1"/>
  <c r="V35" i="1"/>
  <c r="V28" i="1"/>
  <c r="V39" i="1"/>
  <c r="V30" i="1"/>
  <c r="V40" i="1"/>
  <c r="V41" i="1"/>
  <c r="V42" i="1"/>
  <c r="V43" i="1"/>
  <c r="V36" i="1"/>
  <c r="V44" i="1"/>
  <c r="V45" i="1"/>
  <c r="V46" i="1"/>
  <c r="V47" i="1"/>
  <c r="V48" i="1"/>
  <c r="V50" i="1"/>
  <c r="V52" i="1"/>
  <c r="V5" i="1"/>
  <c r="V54" i="1"/>
  <c r="V55" i="1"/>
  <c r="V57" i="1"/>
  <c r="V58" i="1"/>
  <c r="V53" i="1"/>
  <c r="V59" i="1"/>
  <c r="V60" i="1"/>
  <c r="V56" i="1"/>
  <c r="V62" i="1"/>
  <c r="V63" i="1"/>
  <c r="V64" i="1"/>
  <c r="V68" i="1"/>
  <c r="V71" i="1"/>
  <c r="V72" i="1"/>
  <c r="V74" i="1"/>
  <c r="V65" i="1"/>
  <c r="V66" i="1"/>
  <c r="V67" i="1"/>
  <c r="V75" i="1"/>
  <c r="V69" i="1"/>
  <c r="V70" i="1"/>
  <c r="V80" i="1"/>
  <c r="V81" i="1"/>
  <c r="V73" i="1"/>
  <c r="V82" i="1"/>
  <c r="V84" i="1"/>
  <c r="V76" i="1"/>
  <c r="V77" i="1"/>
  <c r="V79" i="1"/>
  <c r="V85" i="1"/>
  <c r="V86" i="1"/>
  <c r="V88" i="1"/>
  <c r="V83" i="1"/>
  <c r="V7" i="1"/>
  <c r="V90" i="1"/>
  <c r="V91" i="1"/>
  <c r="V87" i="1"/>
  <c r="V94" i="1"/>
  <c r="V89" i="1"/>
  <c r="V96" i="1"/>
  <c r="V100" i="1"/>
  <c r="V92" i="1"/>
  <c r="V93" i="1"/>
  <c r="V101" i="1"/>
  <c r="V95" i="1"/>
  <c r="V102" i="1"/>
  <c r="V97" i="1"/>
  <c r="V98" i="1"/>
  <c r="V99" i="1"/>
  <c r="V104" i="1"/>
  <c r="V105" i="1"/>
  <c r="V106" i="1"/>
  <c r="V103" i="1"/>
  <c r="V108" i="1"/>
  <c r="V109" i="1"/>
  <c r="V9" i="1"/>
  <c r="V107" i="1"/>
  <c r="V111" i="1"/>
  <c r="V112" i="1"/>
  <c r="V110" i="1"/>
  <c r="V113" i="1"/>
  <c r="V115" i="1"/>
  <c r="V117" i="1"/>
  <c r="V118" i="1"/>
  <c r="V116" i="1"/>
  <c r="V119" i="1"/>
  <c r="V120" i="1"/>
  <c r="V121" i="1"/>
  <c r="V122" i="1"/>
  <c r="V10" i="1"/>
  <c r="V15" i="1"/>
  <c r="V123" i="1"/>
  <c r="V124" i="1"/>
  <c r="V125" i="1"/>
  <c r="V126" i="1"/>
  <c r="U2" i="1"/>
  <c r="U3" i="1"/>
  <c r="U17" i="1"/>
  <c r="U18" i="1"/>
  <c r="U6" i="1"/>
  <c r="U19" i="1"/>
  <c r="U8" i="1"/>
  <c r="U20" i="1"/>
  <c r="U21" i="1"/>
  <c r="U11" i="1"/>
  <c r="U12" i="1"/>
  <c r="U13" i="1"/>
  <c r="U14" i="1"/>
  <c r="U23" i="1"/>
  <c r="U16" i="1"/>
  <c r="U25" i="1"/>
  <c r="U26" i="1"/>
  <c r="U27" i="1"/>
  <c r="U4" i="1"/>
  <c r="U29" i="1"/>
  <c r="U22" i="1"/>
  <c r="U31" i="1"/>
  <c r="U24" i="1"/>
  <c r="U32" i="1"/>
  <c r="U34" i="1"/>
  <c r="U35" i="1"/>
  <c r="U28" i="1"/>
  <c r="U39" i="1"/>
  <c r="U30" i="1"/>
  <c r="U40" i="1"/>
  <c r="U41" i="1"/>
  <c r="U33" i="1"/>
  <c r="U42" i="1"/>
  <c r="U43" i="1"/>
  <c r="U36" i="1"/>
  <c r="U37" i="1"/>
  <c r="U38" i="1"/>
  <c r="U44" i="1"/>
  <c r="U45" i="1"/>
  <c r="U46" i="1"/>
  <c r="U47" i="1"/>
  <c r="U48" i="1"/>
  <c r="U50" i="1"/>
  <c r="U52" i="1"/>
  <c r="U5" i="1"/>
  <c r="U54" i="1"/>
  <c r="U55" i="1"/>
  <c r="U49" i="1"/>
  <c r="U57" i="1"/>
  <c r="U51" i="1"/>
  <c r="U58" i="1"/>
  <c r="U53" i="1"/>
  <c r="U59" i="1"/>
  <c r="U60" i="1"/>
  <c r="U56" i="1"/>
  <c r="U62" i="1"/>
  <c r="U63" i="1"/>
  <c r="U64" i="1"/>
  <c r="U68" i="1"/>
  <c r="U61" i="1"/>
  <c r="U71" i="1"/>
  <c r="U72" i="1"/>
  <c r="U74" i="1"/>
  <c r="U65" i="1"/>
  <c r="U66" i="1"/>
  <c r="U67" i="1"/>
  <c r="U75" i="1"/>
  <c r="U69" i="1"/>
  <c r="U70" i="1"/>
  <c r="U80" i="1"/>
  <c r="U81" i="1"/>
  <c r="U73" i="1"/>
  <c r="U82" i="1"/>
  <c r="U84" i="1"/>
  <c r="U76" i="1"/>
  <c r="U77" i="1"/>
  <c r="U78" i="1"/>
  <c r="U79" i="1"/>
  <c r="U85" i="1"/>
  <c r="U86" i="1"/>
  <c r="U88" i="1"/>
  <c r="U83" i="1"/>
  <c r="U7" i="1"/>
  <c r="U90" i="1"/>
  <c r="U91" i="1"/>
  <c r="U87" i="1"/>
  <c r="U94" i="1"/>
  <c r="U89" i="1"/>
  <c r="U96" i="1"/>
  <c r="U100" i="1"/>
  <c r="U92" i="1"/>
  <c r="U93" i="1"/>
  <c r="U101" i="1"/>
  <c r="U95" i="1"/>
  <c r="U102" i="1"/>
  <c r="U97" i="1"/>
  <c r="U98" i="1"/>
  <c r="U99" i="1"/>
  <c r="U104" i="1"/>
  <c r="U105" i="1"/>
  <c r="U106" i="1"/>
  <c r="U103" i="1"/>
  <c r="U108" i="1"/>
  <c r="U109" i="1"/>
  <c r="U9" i="1"/>
  <c r="U107" i="1"/>
  <c r="U111" i="1"/>
  <c r="U112" i="1"/>
  <c r="U110" i="1"/>
  <c r="U113" i="1"/>
  <c r="U115" i="1"/>
  <c r="U117" i="1"/>
  <c r="U114" i="1"/>
  <c r="U118" i="1"/>
  <c r="U116" i="1"/>
  <c r="U119" i="1"/>
  <c r="U120" i="1"/>
  <c r="U121" i="1"/>
  <c r="U122" i="1"/>
  <c r="U10" i="1"/>
  <c r="U15" i="1"/>
  <c r="U123" i="1"/>
  <c r="U124" i="1"/>
  <c r="U125" i="1"/>
  <c r="U126" i="1"/>
  <c r="Q2" i="1"/>
  <c r="Q3" i="1"/>
  <c r="Q17" i="1"/>
  <c r="Q18" i="1"/>
  <c r="Q6" i="1"/>
  <c r="Q19" i="1"/>
  <c r="Q8" i="1"/>
  <c r="Q20" i="1"/>
  <c r="Q21" i="1"/>
  <c r="Q11" i="1"/>
  <c r="Q12" i="1"/>
  <c r="Q13" i="1"/>
  <c r="Q14" i="1"/>
  <c r="Q23" i="1"/>
  <c r="Q16" i="1"/>
  <c r="Q25" i="1"/>
  <c r="Q26" i="1"/>
  <c r="Q27" i="1"/>
  <c r="Q4" i="1"/>
  <c r="Q29" i="1"/>
  <c r="Q22" i="1"/>
  <c r="Q31" i="1"/>
  <c r="Q24" i="1"/>
  <c r="Q32" i="1"/>
  <c r="Q34" i="1"/>
  <c r="Q35" i="1"/>
  <c r="Q28" i="1"/>
  <c r="Q39" i="1"/>
  <c r="Q40" i="1"/>
  <c r="Q41" i="1"/>
  <c r="Q33" i="1"/>
  <c r="Q42" i="1"/>
  <c r="Q43" i="1"/>
  <c r="Q36" i="1"/>
  <c r="Q37" i="1"/>
  <c r="Q38" i="1"/>
  <c r="Q44" i="1"/>
  <c r="Q45" i="1"/>
  <c r="Q46" i="1"/>
  <c r="Q47" i="1"/>
  <c r="Q48" i="1"/>
  <c r="Q50" i="1"/>
  <c r="Q52" i="1"/>
  <c r="Q5" i="1"/>
  <c r="Q54" i="1"/>
  <c r="Q55" i="1"/>
  <c r="Q49" i="1"/>
  <c r="Q57" i="1"/>
  <c r="Q58" i="1"/>
  <c r="Q53" i="1"/>
  <c r="Q59" i="1"/>
  <c r="Q60" i="1"/>
  <c r="Q56" i="1"/>
  <c r="Q62" i="1"/>
  <c r="Q63" i="1"/>
  <c r="Q64" i="1"/>
  <c r="Q68" i="1"/>
  <c r="Q61" i="1"/>
  <c r="Q71" i="1"/>
  <c r="Q72" i="1"/>
  <c r="Q74" i="1"/>
  <c r="Q65" i="1"/>
  <c r="Q66" i="1"/>
  <c r="Q67" i="1"/>
  <c r="Q75" i="1"/>
  <c r="Q69" i="1"/>
  <c r="Q70" i="1"/>
  <c r="Q80" i="1"/>
  <c r="Q81" i="1"/>
  <c r="Q73" i="1"/>
  <c r="Q82" i="1"/>
  <c r="Q84" i="1"/>
  <c r="Q76" i="1"/>
  <c r="Q77" i="1"/>
  <c r="Q78" i="1"/>
  <c r="Q79" i="1"/>
  <c r="Q85" i="1"/>
  <c r="Q86" i="1"/>
  <c r="Q88" i="1"/>
  <c r="Q83" i="1"/>
  <c r="Q7" i="1"/>
  <c r="Q90" i="1"/>
  <c r="Q91" i="1"/>
  <c r="Q87" i="1"/>
  <c r="Q94" i="1"/>
  <c r="Q89" i="1"/>
  <c r="Q96" i="1"/>
  <c r="Q100" i="1"/>
  <c r="Q92" i="1"/>
  <c r="Q93" i="1"/>
  <c r="Q101" i="1"/>
  <c r="Q102" i="1"/>
  <c r="Q98" i="1"/>
  <c r="Q99" i="1"/>
  <c r="Q104" i="1"/>
  <c r="Q105" i="1"/>
  <c r="Q106" i="1"/>
  <c r="Q103" i="1"/>
  <c r="Q108" i="1"/>
  <c r="Q109" i="1"/>
  <c r="Q9" i="1"/>
  <c r="Q107" i="1"/>
  <c r="Q111" i="1"/>
  <c r="Q112" i="1"/>
  <c r="Q110" i="1"/>
  <c r="Q113" i="1"/>
  <c r="Q115" i="1"/>
  <c r="Q117" i="1"/>
  <c r="Q114" i="1"/>
  <c r="Q118" i="1"/>
  <c r="Q119" i="1"/>
  <c r="Q120" i="1"/>
  <c r="Q121" i="1"/>
  <c r="Q122" i="1"/>
  <c r="Q10" i="1"/>
  <c r="Q15" i="1"/>
  <c r="Q123" i="1"/>
  <c r="Q124" i="1"/>
  <c r="Q125" i="1"/>
  <c r="Q126" i="1"/>
  <c r="P2" i="1"/>
  <c r="P3" i="1"/>
  <c r="P17" i="1"/>
  <c r="P18" i="1"/>
  <c r="P6" i="1"/>
  <c r="P19" i="1"/>
  <c r="P8" i="1"/>
  <c r="P20" i="1"/>
  <c r="P21" i="1"/>
  <c r="P11" i="1"/>
  <c r="P12" i="1"/>
  <c r="P13" i="1"/>
  <c r="P14" i="1"/>
  <c r="P23" i="1"/>
  <c r="P16" i="1"/>
  <c r="P25" i="1"/>
  <c r="P26" i="1"/>
  <c r="P27" i="1"/>
  <c r="P4" i="1"/>
  <c r="P29" i="1"/>
  <c r="P22" i="1"/>
  <c r="P31" i="1"/>
  <c r="P24" i="1"/>
  <c r="P32" i="1"/>
  <c r="P34" i="1"/>
  <c r="P35" i="1"/>
  <c r="P28" i="1"/>
  <c r="P39" i="1"/>
  <c r="P30" i="1"/>
  <c r="P40" i="1"/>
  <c r="P41" i="1"/>
  <c r="P33" i="1"/>
  <c r="P42" i="1"/>
  <c r="P43" i="1"/>
  <c r="P36" i="1"/>
  <c r="P37" i="1"/>
  <c r="P38" i="1"/>
  <c r="P44" i="1"/>
  <c r="P45" i="1"/>
  <c r="P46" i="1"/>
  <c r="P47" i="1"/>
  <c r="P48" i="1"/>
  <c r="P50" i="1"/>
  <c r="P52" i="1"/>
  <c r="P5" i="1"/>
  <c r="P54" i="1"/>
  <c r="P55" i="1"/>
  <c r="P49" i="1"/>
  <c r="P57" i="1"/>
  <c r="P51" i="1"/>
  <c r="P58" i="1"/>
  <c r="P53" i="1"/>
  <c r="P59" i="1"/>
  <c r="P60" i="1"/>
  <c r="P56" i="1"/>
  <c r="P62" i="1"/>
  <c r="P63" i="1"/>
  <c r="P64" i="1"/>
  <c r="P68" i="1"/>
  <c r="P61" i="1"/>
  <c r="P71" i="1"/>
  <c r="P72" i="1"/>
  <c r="P74" i="1"/>
  <c r="P65" i="1"/>
  <c r="P66" i="1"/>
  <c r="P67" i="1"/>
  <c r="P75" i="1"/>
  <c r="P69" i="1"/>
  <c r="P70" i="1"/>
  <c r="P80" i="1"/>
  <c r="P81" i="1"/>
  <c r="P73" i="1"/>
  <c r="P82" i="1"/>
  <c r="P84" i="1"/>
  <c r="P76" i="1"/>
  <c r="P77" i="1"/>
  <c r="P78" i="1"/>
  <c r="P79" i="1"/>
  <c r="P85" i="1"/>
  <c r="P86" i="1"/>
  <c r="P88" i="1"/>
  <c r="P83" i="1"/>
  <c r="P7" i="1"/>
  <c r="P90" i="1"/>
  <c r="P91" i="1"/>
  <c r="P87" i="1"/>
  <c r="P94" i="1"/>
  <c r="P89" i="1"/>
  <c r="P96" i="1"/>
  <c r="P100" i="1"/>
  <c r="P92" i="1"/>
  <c r="P93" i="1"/>
  <c r="P101" i="1"/>
  <c r="P102" i="1"/>
  <c r="P97" i="1"/>
  <c r="P98" i="1"/>
  <c r="P99" i="1"/>
  <c r="P104" i="1"/>
  <c r="P105" i="1"/>
  <c r="P106" i="1"/>
  <c r="P103" i="1"/>
  <c r="P108" i="1"/>
  <c r="P109" i="1"/>
  <c r="P9" i="1"/>
  <c r="P107" i="1"/>
  <c r="P111" i="1"/>
  <c r="P112" i="1"/>
  <c r="P110" i="1"/>
  <c r="P113" i="1"/>
  <c r="P115" i="1"/>
  <c r="P117" i="1"/>
  <c r="P114" i="1"/>
  <c r="P118" i="1"/>
  <c r="P116" i="1"/>
  <c r="P119" i="1"/>
  <c r="P120" i="1"/>
  <c r="P121" i="1"/>
  <c r="P122" i="1"/>
  <c r="P10" i="1"/>
  <c r="P15" i="1"/>
  <c r="P123" i="1"/>
  <c r="P124" i="1"/>
  <c r="P125" i="1"/>
  <c r="P126" i="1"/>
  <c r="L2" i="1"/>
  <c r="L3" i="1"/>
  <c r="L17" i="1"/>
  <c r="L6" i="1"/>
  <c r="L19" i="1"/>
  <c r="L8" i="1"/>
  <c r="L20" i="1"/>
  <c r="L21" i="1"/>
  <c r="L11" i="1"/>
  <c r="L12" i="1"/>
  <c r="L13" i="1"/>
  <c r="L14" i="1"/>
  <c r="L23" i="1"/>
  <c r="L16" i="1"/>
  <c r="L25" i="1"/>
  <c r="L26" i="1"/>
  <c r="L27" i="1"/>
  <c r="L4" i="1"/>
  <c r="L29" i="1"/>
  <c r="L22" i="1"/>
  <c r="L31" i="1"/>
  <c r="L24" i="1"/>
  <c r="L32" i="1"/>
  <c r="L34" i="1"/>
  <c r="L35" i="1"/>
  <c r="L39" i="1"/>
  <c r="L40" i="1"/>
  <c r="L41" i="1"/>
  <c r="L33" i="1"/>
  <c r="L42" i="1"/>
  <c r="L43" i="1"/>
  <c r="L36" i="1"/>
  <c r="L37" i="1"/>
  <c r="L38" i="1"/>
  <c r="L44" i="1"/>
  <c r="L45" i="1"/>
  <c r="L46" i="1"/>
  <c r="L47" i="1"/>
  <c r="L48" i="1"/>
  <c r="L50" i="1"/>
  <c r="L52" i="1"/>
  <c r="L5" i="1"/>
  <c r="L54" i="1"/>
  <c r="L55" i="1"/>
  <c r="L57" i="1"/>
  <c r="L51" i="1"/>
  <c r="L58" i="1"/>
  <c r="L53" i="1"/>
  <c r="L59" i="1"/>
  <c r="L60" i="1"/>
  <c r="L56" i="1"/>
  <c r="L62" i="1"/>
  <c r="L63" i="1"/>
  <c r="L64" i="1"/>
  <c r="L68" i="1"/>
  <c r="L61" i="1"/>
  <c r="L71" i="1"/>
  <c r="L72" i="1"/>
  <c r="L74" i="1"/>
  <c r="L65" i="1"/>
  <c r="L66" i="1"/>
  <c r="L67" i="1"/>
  <c r="L75" i="1"/>
  <c r="L69" i="1"/>
  <c r="L70" i="1"/>
  <c r="L80" i="1"/>
  <c r="L81" i="1"/>
  <c r="L82" i="1"/>
  <c r="L84" i="1"/>
  <c r="L76" i="1"/>
  <c r="L77" i="1"/>
  <c r="L79" i="1"/>
  <c r="L85" i="1"/>
  <c r="L86" i="1"/>
  <c r="L88" i="1"/>
  <c r="L83" i="1"/>
  <c r="L7" i="1"/>
  <c r="L90" i="1"/>
  <c r="L91" i="1"/>
  <c r="L87" i="1"/>
  <c r="L94" i="1"/>
  <c r="L89" i="1"/>
  <c r="L96" i="1"/>
  <c r="L100" i="1"/>
  <c r="L92" i="1"/>
  <c r="L93" i="1"/>
  <c r="L101" i="1"/>
  <c r="L102" i="1"/>
  <c r="L97" i="1"/>
  <c r="L98" i="1"/>
  <c r="L99" i="1"/>
  <c r="L104" i="1"/>
  <c r="L105" i="1"/>
  <c r="L106" i="1"/>
  <c r="L103" i="1"/>
  <c r="L108" i="1"/>
  <c r="L109" i="1"/>
  <c r="L9" i="1"/>
  <c r="L107" i="1"/>
  <c r="L111" i="1"/>
  <c r="L112" i="1"/>
  <c r="L110" i="1"/>
  <c r="L113" i="1"/>
  <c r="L115" i="1"/>
  <c r="L117" i="1"/>
  <c r="L114" i="1"/>
  <c r="L118" i="1"/>
  <c r="L119" i="1"/>
  <c r="L120" i="1"/>
  <c r="L121" i="1"/>
  <c r="L122" i="1"/>
  <c r="L15" i="1"/>
  <c r="L123" i="1"/>
  <c r="L124" i="1"/>
  <c r="L125" i="1"/>
  <c r="L126" i="1"/>
  <c r="K2" i="1"/>
  <c r="K3" i="1"/>
  <c r="K17" i="1"/>
  <c r="K18" i="1"/>
  <c r="K6" i="1"/>
  <c r="K19" i="1"/>
  <c r="K8" i="1"/>
  <c r="K20" i="1"/>
  <c r="K21" i="1"/>
  <c r="K11" i="1"/>
  <c r="K12" i="1"/>
  <c r="K13" i="1"/>
  <c r="K14" i="1"/>
  <c r="K23" i="1"/>
  <c r="K16" i="1"/>
  <c r="K25" i="1"/>
  <c r="K26" i="1"/>
  <c r="K27" i="1"/>
  <c r="K4" i="1"/>
  <c r="K29" i="1"/>
  <c r="K22" i="1"/>
  <c r="K31" i="1"/>
  <c r="K24" i="1"/>
  <c r="K32" i="1"/>
  <c r="K34" i="1"/>
  <c r="K35" i="1"/>
  <c r="K28" i="1"/>
  <c r="K39" i="1"/>
  <c r="K40" i="1"/>
  <c r="K41" i="1"/>
  <c r="K33" i="1"/>
  <c r="K42" i="1"/>
  <c r="K43" i="1"/>
  <c r="K36" i="1"/>
  <c r="K37" i="1"/>
  <c r="K38" i="1"/>
  <c r="K44" i="1"/>
  <c r="K45" i="1"/>
  <c r="K46" i="1"/>
  <c r="K47" i="1"/>
  <c r="K48" i="1"/>
  <c r="K50" i="1"/>
  <c r="K52" i="1"/>
  <c r="K5" i="1"/>
  <c r="K54" i="1"/>
  <c r="K55" i="1"/>
  <c r="K57" i="1"/>
  <c r="K51" i="1"/>
  <c r="K58" i="1"/>
  <c r="K53" i="1"/>
  <c r="K59" i="1"/>
  <c r="K60" i="1"/>
  <c r="K56" i="1"/>
  <c r="K62" i="1"/>
  <c r="K63" i="1"/>
  <c r="K64" i="1"/>
  <c r="K68" i="1"/>
  <c r="K61" i="1"/>
  <c r="K71" i="1"/>
  <c r="K72" i="1"/>
  <c r="K74" i="1"/>
  <c r="K65" i="1"/>
  <c r="K66" i="1"/>
  <c r="K67" i="1"/>
  <c r="K75" i="1"/>
  <c r="K69" i="1"/>
  <c r="K70" i="1"/>
  <c r="K80" i="1"/>
  <c r="K81" i="1"/>
  <c r="K73" i="1"/>
  <c r="K82" i="1"/>
  <c r="K84" i="1"/>
  <c r="K76" i="1"/>
  <c r="K77" i="1"/>
  <c r="K79" i="1"/>
  <c r="K85" i="1"/>
  <c r="K86" i="1"/>
  <c r="K88" i="1"/>
  <c r="K83" i="1"/>
  <c r="K7" i="1"/>
  <c r="K90" i="1"/>
  <c r="K91" i="1"/>
  <c r="K87" i="1"/>
  <c r="K94" i="1"/>
  <c r="K89" i="1"/>
  <c r="K96" i="1"/>
  <c r="K100" i="1"/>
  <c r="K92" i="1"/>
  <c r="K93" i="1"/>
  <c r="K101" i="1"/>
  <c r="K102" i="1"/>
  <c r="K97" i="1"/>
  <c r="K98" i="1"/>
  <c r="K99" i="1"/>
  <c r="K104" i="1"/>
  <c r="K105" i="1"/>
  <c r="K106" i="1"/>
  <c r="K103" i="1"/>
  <c r="K108" i="1"/>
  <c r="K109" i="1"/>
  <c r="K9" i="1"/>
  <c r="K107" i="1"/>
  <c r="K111" i="1"/>
  <c r="K112" i="1"/>
  <c r="K110" i="1"/>
  <c r="K113" i="1"/>
  <c r="K115" i="1"/>
  <c r="K117" i="1"/>
  <c r="K114" i="1"/>
  <c r="K118" i="1"/>
  <c r="K119" i="1"/>
  <c r="K120" i="1"/>
  <c r="K121" i="1"/>
  <c r="K122" i="1"/>
  <c r="K15" i="1"/>
  <c r="K123" i="1"/>
  <c r="K124" i="1"/>
  <c r="K125" i="1"/>
  <c r="K126" i="1"/>
  <c r="FD2" i="1"/>
  <c r="FD3" i="1"/>
  <c r="FD17" i="1"/>
  <c r="FD18" i="1"/>
  <c r="FD6" i="1"/>
  <c r="FD19" i="1"/>
  <c r="FD8" i="1"/>
  <c r="FD20" i="1"/>
  <c r="FD21" i="1"/>
  <c r="FD11" i="1"/>
  <c r="FD12" i="1"/>
  <c r="FD13" i="1"/>
  <c r="FD14" i="1"/>
  <c r="FD23" i="1"/>
  <c r="FD16" i="1"/>
  <c r="FD25" i="1"/>
  <c r="FD26" i="1"/>
  <c r="FD27" i="1"/>
  <c r="FD4" i="1"/>
  <c r="FD29" i="1"/>
  <c r="FD22" i="1"/>
  <c r="FD31" i="1"/>
  <c r="FD24" i="1"/>
  <c r="FD32" i="1"/>
  <c r="FD34" i="1"/>
  <c r="FD35" i="1"/>
  <c r="FD28" i="1"/>
  <c r="FD39" i="1"/>
  <c r="FD30" i="1"/>
  <c r="FD40" i="1"/>
  <c r="FD41" i="1"/>
  <c r="FD33" i="1"/>
  <c r="FD42" i="1"/>
  <c r="FD43" i="1"/>
  <c r="FD36" i="1"/>
  <c r="FD37" i="1"/>
  <c r="FD38" i="1"/>
  <c r="FD44" i="1"/>
  <c r="FD45" i="1"/>
  <c r="FD46" i="1"/>
  <c r="FD47" i="1"/>
  <c r="FD48" i="1"/>
  <c r="FD50" i="1"/>
  <c r="FD52" i="1"/>
  <c r="FD5" i="1"/>
  <c r="FD54" i="1"/>
  <c r="FD55" i="1"/>
  <c r="FD49" i="1"/>
  <c r="FD57" i="1"/>
  <c r="FD51" i="1"/>
  <c r="FD58" i="1"/>
  <c r="FD53" i="1"/>
  <c r="FD59" i="1"/>
  <c r="FD60" i="1"/>
  <c r="FD56" i="1"/>
  <c r="FD62" i="1"/>
  <c r="FD63" i="1"/>
  <c r="FD64" i="1"/>
  <c r="FD68" i="1"/>
  <c r="FD61" i="1"/>
  <c r="FD71" i="1"/>
  <c r="FD72" i="1"/>
  <c r="FD74" i="1"/>
  <c r="FD65" i="1"/>
  <c r="FD66" i="1"/>
  <c r="FD67" i="1"/>
  <c r="FD75" i="1"/>
  <c r="FD69" i="1"/>
  <c r="FD70" i="1"/>
  <c r="FD80" i="1"/>
  <c r="FD81" i="1"/>
  <c r="FD73" i="1"/>
  <c r="FD82" i="1"/>
  <c r="FD84" i="1"/>
  <c r="FD76" i="1"/>
  <c r="FD77" i="1"/>
  <c r="FD78" i="1"/>
  <c r="FD79" i="1"/>
  <c r="FD85" i="1"/>
  <c r="FD86" i="1"/>
  <c r="FD88" i="1"/>
  <c r="FD83" i="1"/>
  <c r="FD7" i="1"/>
  <c r="FD90" i="1"/>
  <c r="FD91" i="1"/>
  <c r="FD87" i="1"/>
  <c r="FD94" i="1"/>
  <c r="FD89" i="1"/>
  <c r="FD96" i="1"/>
  <c r="FD100" i="1"/>
  <c r="FD92" i="1"/>
  <c r="FD93" i="1"/>
  <c r="FD101" i="1"/>
  <c r="FD95" i="1"/>
  <c r="FD102" i="1"/>
  <c r="FD97" i="1"/>
  <c r="FD98" i="1"/>
  <c r="FD99" i="1"/>
  <c r="FD104" i="1"/>
  <c r="FD105" i="1"/>
  <c r="FD106" i="1"/>
  <c r="FD103" i="1"/>
  <c r="FD108" i="1"/>
  <c r="FD109" i="1"/>
  <c r="FD9" i="1"/>
  <c r="FD107" i="1"/>
  <c r="FD111" i="1"/>
  <c r="FD112" i="1"/>
  <c r="FD110" i="1"/>
  <c r="FD113" i="1"/>
  <c r="FD115" i="1"/>
  <c r="FD117" i="1"/>
  <c r="FD114" i="1"/>
  <c r="FD118" i="1"/>
  <c r="FD116" i="1"/>
  <c r="FD119" i="1"/>
  <c r="FD120" i="1"/>
  <c r="FD121" i="1"/>
  <c r="FD122" i="1"/>
  <c r="FD10" i="1"/>
  <c r="FD15" i="1"/>
  <c r="FD123" i="1"/>
  <c r="FD124" i="1"/>
  <c r="FD125" i="1"/>
  <c r="FD126" i="1"/>
  <c r="EY2" i="1"/>
  <c r="EY3" i="1"/>
  <c r="EY17" i="1"/>
  <c r="EY18" i="1"/>
  <c r="EY6" i="1"/>
  <c r="EY19" i="1"/>
  <c r="EY8" i="1"/>
  <c r="EY20" i="1"/>
  <c r="EY21" i="1"/>
  <c r="EY11" i="1"/>
  <c r="EY12" i="1"/>
  <c r="EY13" i="1"/>
  <c r="EY14" i="1"/>
  <c r="EY23" i="1"/>
  <c r="EY16" i="1"/>
  <c r="EY25" i="1"/>
  <c r="EY26" i="1"/>
  <c r="EY27" i="1"/>
  <c r="EY4" i="1"/>
  <c r="EY29" i="1"/>
  <c r="EY22" i="1"/>
  <c r="EY31" i="1"/>
  <c r="EY24" i="1"/>
  <c r="EY32" i="1"/>
  <c r="EY34" i="1"/>
  <c r="EY35" i="1"/>
  <c r="EY28" i="1"/>
  <c r="EY39" i="1"/>
  <c r="EY30" i="1"/>
  <c r="EY40" i="1"/>
  <c r="EY41" i="1"/>
  <c r="EY33" i="1"/>
  <c r="EY42" i="1"/>
  <c r="EY43" i="1"/>
  <c r="EY36" i="1"/>
  <c r="EY37" i="1"/>
  <c r="EY38" i="1"/>
  <c r="EY44" i="1"/>
  <c r="EY45" i="1"/>
  <c r="EY46" i="1"/>
  <c r="EY47" i="1"/>
  <c r="EY48" i="1"/>
  <c r="EY50" i="1"/>
  <c r="EY52" i="1"/>
  <c r="EY5" i="1"/>
  <c r="EY54" i="1"/>
  <c r="EY55" i="1"/>
  <c r="EY49" i="1"/>
  <c r="EY57" i="1"/>
  <c r="EY51" i="1"/>
  <c r="EY58" i="1"/>
  <c r="EY53" i="1"/>
  <c r="EY59" i="1"/>
  <c r="EY60" i="1"/>
  <c r="EY56" i="1"/>
  <c r="EY62" i="1"/>
  <c r="EY63" i="1"/>
  <c r="EY64" i="1"/>
  <c r="EY68" i="1"/>
  <c r="EY61" i="1"/>
  <c r="EY71" i="1"/>
  <c r="EY72" i="1"/>
  <c r="EY74" i="1"/>
  <c r="EY65" i="1"/>
  <c r="EY66" i="1"/>
  <c r="EY67" i="1"/>
  <c r="EY75" i="1"/>
  <c r="EY69" i="1"/>
  <c r="EY70" i="1"/>
  <c r="EY80" i="1"/>
  <c r="EY81" i="1"/>
  <c r="EY73" i="1"/>
  <c r="EY82" i="1"/>
  <c r="EY84" i="1"/>
  <c r="EY76" i="1"/>
  <c r="EY77" i="1"/>
  <c r="EY78" i="1"/>
  <c r="EY79" i="1"/>
  <c r="EY85" i="1"/>
  <c r="EY86" i="1"/>
  <c r="EY88" i="1"/>
  <c r="EY83" i="1"/>
  <c r="EY7" i="1"/>
  <c r="EY90" i="1"/>
  <c r="EY91" i="1"/>
  <c r="EY87" i="1"/>
  <c r="EY94" i="1"/>
  <c r="EY89" i="1"/>
  <c r="EY96" i="1"/>
  <c r="EY100" i="1"/>
  <c r="EY92" i="1"/>
  <c r="EY93" i="1"/>
  <c r="EY101" i="1"/>
  <c r="EY95" i="1"/>
  <c r="EY102" i="1"/>
  <c r="EY97" i="1"/>
  <c r="EY98" i="1"/>
  <c r="EY99" i="1"/>
  <c r="EY104" i="1"/>
  <c r="EY105" i="1"/>
  <c r="EY106" i="1"/>
  <c r="EY103" i="1"/>
  <c r="EY108" i="1"/>
  <c r="EY109" i="1"/>
  <c r="EY9" i="1"/>
  <c r="EY107" i="1"/>
  <c r="EY111" i="1"/>
  <c r="EY112" i="1"/>
  <c r="EY110" i="1"/>
  <c r="EY113" i="1"/>
  <c r="EY115" i="1"/>
  <c r="EY117" i="1"/>
  <c r="EY114" i="1"/>
  <c r="EY118" i="1"/>
  <c r="EY116" i="1"/>
  <c r="EY119" i="1"/>
  <c r="EY120" i="1"/>
  <c r="EY121" i="1"/>
  <c r="EY122" i="1"/>
  <c r="EY10" i="1"/>
  <c r="EY15" i="1"/>
  <c r="EY123" i="1"/>
  <c r="EY124" i="1"/>
  <c r="EY125" i="1"/>
  <c r="EY126" i="1"/>
  <c r="ET2" i="1"/>
  <c r="ET3" i="1"/>
  <c r="ET17" i="1"/>
  <c r="ET18" i="1"/>
  <c r="ET6" i="1"/>
  <c r="ET19" i="1"/>
  <c r="ET8" i="1"/>
  <c r="ET20" i="1"/>
  <c r="ET21" i="1"/>
  <c r="ET11" i="1"/>
  <c r="ET12" i="1"/>
  <c r="ET13" i="1"/>
  <c r="ET14" i="1"/>
  <c r="ET23" i="1"/>
  <c r="ET16" i="1"/>
  <c r="ET25" i="1"/>
  <c r="ET26" i="1"/>
  <c r="ET27" i="1"/>
  <c r="ET4" i="1"/>
  <c r="ET29" i="1"/>
  <c r="ET22" i="1"/>
  <c r="ET31" i="1"/>
  <c r="ET24" i="1"/>
  <c r="ET32" i="1"/>
  <c r="ET34" i="1"/>
  <c r="ET35" i="1"/>
  <c r="ET28" i="1"/>
  <c r="ET39" i="1"/>
  <c r="ET30" i="1"/>
  <c r="ET40" i="1"/>
  <c r="ET41" i="1"/>
  <c r="ET33" i="1"/>
  <c r="ET42" i="1"/>
  <c r="ET43" i="1"/>
  <c r="ET36" i="1"/>
  <c r="ET37" i="1"/>
  <c r="ET38" i="1"/>
  <c r="ET44" i="1"/>
  <c r="ET45" i="1"/>
  <c r="ET46" i="1"/>
  <c r="ET47" i="1"/>
  <c r="ET48" i="1"/>
  <c r="ET50" i="1"/>
  <c r="ET52" i="1"/>
  <c r="ET5" i="1"/>
  <c r="ET54" i="1"/>
  <c r="ET55" i="1"/>
  <c r="ET49" i="1"/>
  <c r="ET57" i="1"/>
  <c r="ET51" i="1"/>
  <c r="ET58" i="1"/>
  <c r="ET53" i="1"/>
  <c r="ET59" i="1"/>
  <c r="ET60" i="1"/>
  <c r="ET56" i="1"/>
  <c r="ET62" i="1"/>
  <c r="ET63" i="1"/>
  <c r="ET64" i="1"/>
  <c r="ET68" i="1"/>
  <c r="ET61" i="1"/>
  <c r="ET71" i="1"/>
  <c r="ET72" i="1"/>
  <c r="ET74" i="1"/>
  <c r="ET65" i="1"/>
  <c r="ET66" i="1"/>
  <c r="ET67" i="1"/>
  <c r="ET75" i="1"/>
  <c r="ET69" i="1"/>
  <c r="ET70" i="1"/>
  <c r="ET80" i="1"/>
  <c r="ET81" i="1"/>
  <c r="ET73" i="1"/>
  <c r="ET82" i="1"/>
  <c r="ET84" i="1"/>
  <c r="ET76" i="1"/>
  <c r="ET77" i="1"/>
  <c r="ET78" i="1"/>
  <c r="ET79" i="1"/>
  <c r="ET85" i="1"/>
  <c r="ET86" i="1"/>
  <c r="ET88" i="1"/>
  <c r="ET83" i="1"/>
  <c r="ET7" i="1"/>
  <c r="ET90" i="1"/>
  <c r="ET91" i="1"/>
  <c r="ET87" i="1"/>
  <c r="ET94" i="1"/>
  <c r="ET89" i="1"/>
  <c r="ET96" i="1"/>
  <c r="ET100" i="1"/>
  <c r="ET92" i="1"/>
  <c r="ET93" i="1"/>
  <c r="ET101" i="1"/>
  <c r="ET95" i="1"/>
  <c r="ET102" i="1"/>
  <c r="ET97" i="1"/>
  <c r="ET98" i="1"/>
  <c r="ET99" i="1"/>
  <c r="ET104" i="1"/>
  <c r="ET105" i="1"/>
  <c r="ET106" i="1"/>
  <c r="ET103" i="1"/>
  <c r="ET108" i="1"/>
  <c r="ET109" i="1"/>
  <c r="ET9" i="1"/>
  <c r="ET107" i="1"/>
  <c r="ET111" i="1"/>
  <c r="ET112" i="1"/>
  <c r="ET110" i="1"/>
  <c r="ET113" i="1"/>
  <c r="ET115" i="1"/>
  <c r="ET117" i="1"/>
  <c r="ET114" i="1"/>
  <c r="ET118" i="1"/>
  <c r="ET116" i="1"/>
  <c r="ET119" i="1"/>
  <c r="ET120" i="1"/>
  <c r="ET121" i="1"/>
  <c r="ET122" i="1"/>
  <c r="ET10" i="1"/>
  <c r="ET15" i="1"/>
  <c r="ET123" i="1"/>
  <c r="ET124" i="1"/>
  <c r="ET125" i="1"/>
  <c r="ET126" i="1"/>
  <c r="EO2" i="1"/>
  <c r="EO3" i="1"/>
  <c r="EO17" i="1"/>
  <c r="EO18" i="1"/>
  <c r="EO6" i="1"/>
  <c r="EO19" i="1"/>
  <c r="EO8" i="1"/>
  <c r="EO20" i="1"/>
  <c r="EO21" i="1"/>
  <c r="EO11" i="1"/>
  <c r="EO12" i="1"/>
  <c r="EO13" i="1"/>
  <c r="EO14" i="1"/>
  <c r="EO23" i="1"/>
  <c r="EO16" i="1"/>
  <c r="EO25" i="1"/>
  <c r="EO26" i="1"/>
  <c r="EO27" i="1"/>
  <c r="EO4" i="1"/>
  <c r="EO29" i="1"/>
  <c r="EO22" i="1"/>
  <c r="EO31" i="1"/>
  <c r="EO24" i="1"/>
  <c r="EO32" i="1"/>
  <c r="EO34" i="1"/>
  <c r="EO35" i="1"/>
  <c r="EO28" i="1"/>
  <c r="EO39" i="1"/>
  <c r="EO30" i="1"/>
  <c r="EO40" i="1"/>
  <c r="EO41" i="1"/>
  <c r="EO33" i="1"/>
  <c r="EO42" i="1"/>
  <c r="EO43" i="1"/>
  <c r="EO36" i="1"/>
  <c r="EO37" i="1"/>
  <c r="EO38" i="1"/>
  <c r="EO44" i="1"/>
  <c r="EO45" i="1"/>
  <c r="EO46" i="1"/>
  <c r="EO47" i="1"/>
  <c r="EO48" i="1"/>
  <c r="EO50" i="1"/>
  <c r="EO52" i="1"/>
  <c r="EO5" i="1"/>
  <c r="EO54" i="1"/>
  <c r="EO55" i="1"/>
  <c r="EO49" i="1"/>
  <c r="EO57" i="1"/>
  <c r="EO51" i="1"/>
  <c r="EO58" i="1"/>
  <c r="EO53" i="1"/>
  <c r="EO59" i="1"/>
  <c r="EO60" i="1"/>
  <c r="EO56" i="1"/>
  <c r="EO62" i="1"/>
  <c r="EO63" i="1"/>
  <c r="EO64" i="1"/>
  <c r="EO68" i="1"/>
  <c r="EO61" i="1"/>
  <c r="EO71" i="1"/>
  <c r="EO72" i="1"/>
  <c r="EO74" i="1"/>
  <c r="EO65" i="1"/>
  <c r="EO66" i="1"/>
  <c r="EO67" i="1"/>
  <c r="EO75" i="1"/>
  <c r="EO69" i="1"/>
  <c r="EO70" i="1"/>
  <c r="EO80" i="1"/>
  <c r="EO81" i="1"/>
  <c r="EO73" i="1"/>
  <c r="EO82" i="1"/>
  <c r="EO84" i="1"/>
  <c r="EO76" i="1"/>
  <c r="EO77" i="1"/>
  <c r="EO78" i="1"/>
  <c r="EO79" i="1"/>
  <c r="EO85" i="1"/>
  <c r="EO86" i="1"/>
  <c r="EO88" i="1"/>
  <c r="EO83" i="1"/>
  <c r="EO7" i="1"/>
  <c r="EO90" i="1"/>
  <c r="EO91" i="1"/>
  <c r="EO87" i="1"/>
  <c r="EO94" i="1"/>
  <c r="EO89" i="1"/>
  <c r="EO96" i="1"/>
  <c r="EO100" i="1"/>
  <c r="EO92" i="1"/>
  <c r="EO93" i="1"/>
  <c r="EO101" i="1"/>
  <c r="EO95" i="1"/>
  <c r="EO102" i="1"/>
  <c r="EO97" i="1"/>
  <c r="EO98" i="1"/>
  <c r="EO99" i="1"/>
  <c r="EO104" i="1"/>
  <c r="EO105" i="1"/>
  <c r="EO106" i="1"/>
  <c r="EO103" i="1"/>
  <c r="EO108" i="1"/>
  <c r="EO109" i="1"/>
  <c r="EO9" i="1"/>
  <c r="EO107" i="1"/>
  <c r="EO111" i="1"/>
  <c r="EO112" i="1"/>
  <c r="EO110" i="1"/>
  <c r="EO113" i="1"/>
  <c r="EO115" i="1"/>
  <c r="EO117" i="1"/>
  <c r="EO114" i="1"/>
  <c r="EO118" i="1"/>
  <c r="EO116" i="1"/>
  <c r="EO119" i="1"/>
  <c r="EO120" i="1"/>
  <c r="EO121" i="1"/>
  <c r="EO122" i="1"/>
  <c r="EO10" i="1"/>
  <c r="EO15" i="1"/>
  <c r="EO123" i="1"/>
  <c r="EO124" i="1"/>
  <c r="EO125" i="1"/>
  <c r="EO126" i="1"/>
  <c r="EJ2" i="1"/>
  <c r="EJ3" i="1"/>
  <c r="EJ17" i="1"/>
  <c r="EJ18" i="1"/>
  <c r="EJ6" i="1"/>
  <c r="EJ19" i="1"/>
  <c r="EJ8" i="1"/>
  <c r="EJ20" i="1"/>
  <c r="EJ21" i="1"/>
  <c r="EJ11" i="1"/>
  <c r="EJ12" i="1"/>
  <c r="EJ13" i="1"/>
  <c r="EJ14" i="1"/>
  <c r="EJ23" i="1"/>
  <c r="EJ16" i="1"/>
  <c r="EJ25" i="1"/>
  <c r="EJ26" i="1"/>
  <c r="EJ27" i="1"/>
  <c r="EJ4" i="1"/>
  <c r="EJ29" i="1"/>
  <c r="EJ22" i="1"/>
  <c r="EJ31" i="1"/>
  <c r="EJ24" i="1"/>
  <c r="EJ32" i="1"/>
  <c r="EJ34" i="1"/>
  <c r="EJ35" i="1"/>
  <c r="EJ28" i="1"/>
  <c r="EJ39" i="1"/>
  <c r="EJ30" i="1"/>
  <c r="EJ40" i="1"/>
  <c r="EJ41" i="1"/>
  <c r="EJ33" i="1"/>
  <c r="EJ42" i="1"/>
  <c r="EJ43" i="1"/>
  <c r="EJ36" i="1"/>
  <c r="EJ37" i="1"/>
  <c r="EJ38" i="1"/>
  <c r="EJ44" i="1"/>
  <c r="EJ45" i="1"/>
  <c r="EJ46" i="1"/>
  <c r="EJ47" i="1"/>
  <c r="EJ48" i="1"/>
  <c r="EJ50" i="1"/>
  <c r="EJ52" i="1"/>
  <c r="EJ5" i="1"/>
  <c r="EJ54" i="1"/>
  <c r="EJ55" i="1"/>
  <c r="EJ49" i="1"/>
  <c r="EJ57" i="1"/>
  <c r="EJ51" i="1"/>
  <c r="EJ58" i="1"/>
  <c r="EJ53" i="1"/>
  <c r="EJ59" i="1"/>
  <c r="EJ60" i="1"/>
  <c r="EJ56" i="1"/>
  <c r="EJ62" i="1"/>
  <c r="EJ63" i="1"/>
  <c r="EJ64" i="1"/>
  <c r="EJ68" i="1"/>
  <c r="EJ61" i="1"/>
  <c r="EJ71" i="1"/>
  <c r="EJ72" i="1"/>
  <c r="EJ74" i="1"/>
  <c r="EJ65" i="1"/>
  <c r="EJ66" i="1"/>
  <c r="EJ67" i="1"/>
  <c r="EJ75" i="1"/>
  <c r="EJ69" i="1"/>
  <c r="EJ70" i="1"/>
  <c r="EJ80" i="1"/>
  <c r="EJ81" i="1"/>
  <c r="EJ73" i="1"/>
  <c r="EJ82" i="1"/>
  <c r="EJ84" i="1"/>
  <c r="EJ76" i="1"/>
  <c r="EJ77" i="1"/>
  <c r="EJ78" i="1"/>
  <c r="EJ79" i="1"/>
  <c r="EJ85" i="1"/>
  <c r="EJ86" i="1"/>
  <c r="EJ88" i="1"/>
  <c r="EJ83" i="1"/>
  <c r="EJ7" i="1"/>
  <c r="EJ90" i="1"/>
  <c r="EJ91" i="1"/>
  <c r="EJ87" i="1"/>
  <c r="EJ94" i="1"/>
  <c r="EJ89" i="1"/>
  <c r="EJ96" i="1"/>
  <c r="EJ100" i="1"/>
  <c r="EJ92" i="1"/>
  <c r="EJ93" i="1"/>
  <c r="EJ101" i="1"/>
  <c r="EJ95" i="1"/>
  <c r="EJ102" i="1"/>
  <c r="EJ97" i="1"/>
  <c r="EJ98" i="1"/>
  <c r="EJ99" i="1"/>
  <c r="EJ104" i="1"/>
  <c r="EJ105" i="1"/>
  <c r="EJ106" i="1"/>
  <c r="EJ103" i="1"/>
  <c r="EJ108" i="1"/>
  <c r="EJ109" i="1"/>
  <c r="EJ9" i="1"/>
  <c r="EJ107" i="1"/>
  <c r="EJ111" i="1"/>
  <c r="EJ112" i="1"/>
  <c r="EJ110" i="1"/>
  <c r="EJ113" i="1"/>
  <c r="EJ115" i="1"/>
  <c r="EJ117" i="1"/>
  <c r="EJ114" i="1"/>
  <c r="EJ118" i="1"/>
  <c r="EJ116" i="1"/>
  <c r="EJ119" i="1"/>
  <c r="EJ120" i="1"/>
  <c r="EJ121" i="1"/>
  <c r="EJ122" i="1"/>
  <c r="EJ10" i="1"/>
  <c r="EJ15" i="1"/>
  <c r="EJ123" i="1"/>
  <c r="EJ124" i="1"/>
  <c r="EJ125" i="1"/>
  <c r="EJ126" i="1"/>
  <c r="EE2" i="1"/>
  <c r="EE3" i="1"/>
  <c r="EE17" i="1"/>
  <c r="EE18" i="1"/>
  <c r="EE6" i="1"/>
  <c r="EE19" i="1"/>
  <c r="EE8" i="1"/>
  <c r="EE20" i="1"/>
  <c r="EE21" i="1"/>
  <c r="EE11" i="1"/>
  <c r="EE12" i="1"/>
  <c r="EE13" i="1"/>
  <c r="EE14" i="1"/>
  <c r="EE23" i="1"/>
  <c r="EE16" i="1"/>
  <c r="EE25" i="1"/>
  <c r="EE26" i="1"/>
  <c r="EE27" i="1"/>
  <c r="EE4" i="1"/>
  <c r="EE29" i="1"/>
  <c r="EE22" i="1"/>
  <c r="EE31" i="1"/>
  <c r="EE24" i="1"/>
  <c r="EE32" i="1"/>
  <c r="EE34" i="1"/>
  <c r="EE35" i="1"/>
  <c r="EE28" i="1"/>
  <c r="EE39" i="1"/>
  <c r="EE30" i="1"/>
  <c r="EE40" i="1"/>
  <c r="EE41" i="1"/>
  <c r="EE33" i="1"/>
  <c r="EE42" i="1"/>
  <c r="EE43" i="1"/>
  <c r="EE36" i="1"/>
  <c r="EE37" i="1"/>
  <c r="EE38" i="1"/>
  <c r="EE44" i="1"/>
  <c r="EE45" i="1"/>
  <c r="EE46" i="1"/>
  <c r="EE47" i="1"/>
  <c r="EE48" i="1"/>
  <c r="EE50" i="1"/>
  <c r="EE52" i="1"/>
  <c r="EE5" i="1"/>
  <c r="EE54" i="1"/>
  <c r="EE55" i="1"/>
  <c r="EE49" i="1"/>
  <c r="EE57" i="1"/>
  <c r="EE51" i="1"/>
  <c r="EE58" i="1"/>
  <c r="EE53" i="1"/>
  <c r="EE59" i="1"/>
  <c r="EE60" i="1"/>
  <c r="EE56" i="1"/>
  <c r="EE62" i="1"/>
  <c r="EE63" i="1"/>
  <c r="EE64" i="1"/>
  <c r="EE68" i="1"/>
  <c r="EE61" i="1"/>
  <c r="EE71" i="1"/>
  <c r="EE72" i="1"/>
  <c r="EE74" i="1"/>
  <c r="EE65" i="1"/>
  <c r="EE66" i="1"/>
  <c r="EE67" i="1"/>
  <c r="EE75" i="1"/>
  <c r="EE69" i="1"/>
  <c r="EE70" i="1"/>
  <c r="EE80" i="1"/>
  <c r="EE81" i="1"/>
  <c r="EE73" i="1"/>
  <c r="EE82" i="1"/>
  <c r="EE84" i="1"/>
  <c r="EE76" i="1"/>
  <c r="EE77" i="1"/>
  <c r="EE78" i="1"/>
  <c r="EE79" i="1"/>
  <c r="EE85" i="1"/>
  <c r="EE86" i="1"/>
  <c r="EE88" i="1"/>
  <c r="EE83" i="1"/>
  <c r="EE7" i="1"/>
  <c r="EE90" i="1"/>
  <c r="EE91" i="1"/>
  <c r="EE87" i="1"/>
  <c r="EE94" i="1"/>
  <c r="EE89" i="1"/>
  <c r="EE96" i="1"/>
  <c r="EE100" i="1"/>
  <c r="EE92" i="1"/>
  <c r="EE93" i="1"/>
  <c r="EE101" i="1"/>
  <c r="EE95" i="1"/>
  <c r="EE102" i="1"/>
  <c r="EE97" i="1"/>
  <c r="EE98" i="1"/>
  <c r="EE99" i="1"/>
  <c r="EE104" i="1"/>
  <c r="EE105" i="1"/>
  <c r="EE106" i="1"/>
  <c r="EE103" i="1"/>
  <c r="EE108" i="1"/>
  <c r="EE109" i="1"/>
  <c r="EE9" i="1"/>
  <c r="EE107" i="1"/>
  <c r="EE111" i="1"/>
  <c r="EE112" i="1"/>
  <c r="EE110" i="1"/>
  <c r="EE113" i="1"/>
  <c r="EE115" i="1"/>
  <c r="EE117" i="1"/>
  <c r="EE114" i="1"/>
  <c r="EE118" i="1"/>
  <c r="EE116" i="1"/>
  <c r="EE119" i="1"/>
  <c r="EE120" i="1"/>
  <c r="EE121" i="1"/>
  <c r="EE122" i="1"/>
  <c r="EE10" i="1"/>
  <c r="EE15" i="1"/>
  <c r="EE123" i="1"/>
  <c r="EE124" i="1"/>
  <c r="EE125" i="1"/>
  <c r="EE126" i="1"/>
  <c r="DZ2" i="1"/>
  <c r="DZ3" i="1"/>
  <c r="DZ17" i="1"/>
  <c r="DZ18" i="1"/>
  <c r="DZ6" i="1"/>
  <c r="DZ19" i="1"/>
  <c r="DZ8" i="1"/>
  <c r="DZ20" i="1"/>
  <c r="DZ21" i="1"/>
  <c r="DZ11" i="1"/>
  <c r="DZ12" i="1"/>
  <c r="DZ13" i="1"/>
  <c r="DZ14" i="1"/>
  <c r="DZ23" i="1"/>
  <c r="DZ16" i="1"/>
  <c r="DZ25" i="1"/>
  <c r="DZ26" i="1"/>
  <c r="DZ27" i="1"/>
  <c r="DZ4" i="1"/>
  <c r="DZ29" i="1"/>
  <c r="DZ22" i="1"/>
  <c r="DZ31" i="1"/>
  <c r="DZ24" i="1"/>
  <c r="DZ32" i="1"/>
  <c r="DZ34" i="1"/>
  <c r="DZ35" i="1"/>
  <c r="DZ28" i="1"/>
  <c r="DZ39" i="1"/>
  <c r="DZ30" i="1"/>
  <c r="DZ40" i="1"/>
  <c r="DZ41" i="1"/>
  <c r="DZ33" i="1"/>
  <c r="DZ42" i="1"/>
  <c r="DZ43" i="1"/>
  <c r="DZ36" i="1"/>
  <c r="DZ37" i="1"/>
  <c r="DZ38" i="1"/>
  <c r="DZ44" i="1"/>
  <c r="DZ45" i="1"/>
  <c r="DZ46" i="1"/>
  <c r="DZ47" i="1"/>
  <c r="DZ48" i="1"/>
  <c r="DZ50" i="1"/>
  <c r="DZ52" i="1"/>
  <c r="DZ5" i="1"/>
  <c r="DZ54" i="1"/>
  <c r="DZ55" i="1"/>
  <c r="DZ49" i="1"/>
  <c r="DZ57" i="1"/>
  <c r="DZ51" i="1"/>
  <c r="DZ58" i="1"/>
  <c r="DZ53" i="1"/>
  <c r="DZ59" i="1"/>
  <c r="DZ60" i="1"/>
  <c r="DZ56" i="1"/>
  <c r="DZ62" i="1"/>
  <c r="DZ63" i="1"/>
  <c r="DZ64" i="1"/>
  <c r="DZ68" i="1"/>
  <c r="DZ61" i="1"/>
  <c r="DZ71" i="1"/>
  <c r="DZ72" i="1"/>
  <c r="DZ74" i="1"/>
  <c r="DZ65" i="1"/>
  <c r="DZ66" i="1"/>
  <c r="DZ67" i="1"/>
  <c r="DZ75" i="1"/>
  <c r="DZ69" i="1"/>
  <c r="DZ70" i="1"/>
  <c r="DZ80" i="1"/>
  <c r="DZ81" i="1"/>
  <c r="DZ73" i="1"/>
  <c r="DZ82" i="1"/>
  <c r="DZ84" i="1"/>
  <c r="DZ76" i="1"/>
  <c r="DZ77" i="1"/>
  <c r="DZ78" i="1"/>
  <c r="DZ79" i="1"/>
  <c r="DZ85" i="1"/>
  <c r="DZ86" i="1"/>
  <c r="DZ88" i="1"/>
  <c r="DZ83" i="1"/>
  <c r="DZ7" i="1"/>
  <c r="DZ90" i="1"/>
  <c r="DZ91" i="1"/>
  <c r="DZ87" i="1"/>
  <c r="DZ94" i="1"/>
  <c r="DZ89" i="1"/>
  <c r="DZ96" i="1"/>
  <c r="DZ100" i="1"/>
  <c r="DZ92" i="1"/>
  <c r="DZ93" i="1"/>
  <c r="DZ101" i="1"/>
  <c r="DZ95" i="1"/>
  <c r="DZ102" i="1"/>
  <c r="DZ97" i="1"/>
  <c r="DZ98" i="1"/>
  <c r="DZ99" i="1"/>
  <c r="DZ104" i="1"/>
  <c r="DZ105" i="1"/>
  <c r="DZ106" i="1"/>
  <c r="DZ103" i="1"/>
  <c r="DZ108" i="1"/>
  <c r="DZ109" i="1"/>
  <c r="DZ9" i="1"/>
  <c r="DZ107" i="1"/>
  <c r="DZ111" i="1"/>
  <c r="DZ112" i="1"/>
  <c r="DZ110" i="1"/>
  <c r="DZ113" i="1"/>
  <c r="DZ115" i="1"/>
  <c r="DZ117" i="1"/>
  <c r="DZ114" i="1"/>
  <c r="DZ118" i="1"/>
  <c r="DZ116" i="1"/>
  <c r="DZ119" i="1"/>
  <c r="DZ120" i="1"/>
  <c r="DZ121" i="1"/>
  <c r="DZ122" i="1"/>
  <c r="DZ10" i="1"/>
  <c r="DZ15" i="1"/>
  <c r="DZ123" i="1"/>
  <c r="DZ124" i="1"/>
  <c r="DZ125" i="1"/>
  <c r="DZ126" i="1"/>
  <c r="DU2" i="1"/>
  <c r="DU3" i="1"/>
  <c r="DU17" i="1"/>
  <c r="DU18" i="1"/>
  <c r="DU6" i="1"/>
  <c r="DU19" i="1"/>
  <c r="DU8" i="1"/>
  <c r="DU20" i="1"/>
  <c r="DU21" i="1"/>
  <c r="DU11" i="1"/>
  <c r="DU12" i="1"/>
  <c r="DU13" i="1"/>
  <c r="DU14" i="1"/>
  <c r="DU23" i="1"/>
  <c r="DU16" i="1"/>
  <c r="DU25" i="1"/>
  <c r="DU26" i="1"/>
  <c r="DU27" i="1"/>
  <c r="DU4" i="1"/>
  <c r="DU29" i="1"/>
  <c r="DU22" i="1"/>
  <c r="DU31" i="1"/>
  <c r="DU24" i="1"/>
  <c r="DU32" i="1"/>
  <c r="DU34" i="1"/>
  <c r="DU35" i="1"/>
  <c r="DU28" i="1"/>
  <c r="DU39" i="1"/>
  <c r="DU30" i="1"/>
  <c r="DU40" i="1"/>
  <c r="DU41" i="1"/>
  <c r="DU33" i="1"/>
  <c r="DU42" i="1"/>
  <c r="DU43" i="1"/>
  <c r="DU36" i="1"/>
  <c r="DU37" i="1"/>
  <c r="DU38" i="1"/>
  <c r="DU44" i="1"/>
  <c r="DU45" i="1"/>
  <c r="DU46" i="1"/>
  <c r="DU47" i="1"/>
  <c r="DU48" i="1"/>
  <c r="DU50" i="1"/>
  <c r="DU52" i="1"/>
  <c r="DU5" i="1"/>
  <c r="DU54" i="1"/>
  <c r="DU55" i="1"/>
  <c r="DU49" i="1"/>
  <c r="DU57" i="1"/>
  <c r="DU51" i="1"/>
  <c r="DU58" i="1"/>
  <c r="DU53" i="1"/>
  <c r="DU59" i="1"/>
  <c r="DU60" i="1"/>
  <c r="DU56" i="1"/>
  <c r="DU62" i="1"/>
  <c r="DU63" i="1"/>
  <c r="DU64" i="1"/>
  <c r="DU68" i="1"/>
  <c r="DU61" i="1"/>
  <c r="DU71" i="1"/>
  <c r="DU72" i="1"/>
  <c r="DU74" i="1"/>
  <c r="DU65" i="1"/>
  <c r="DU66" i="1"/>
  <c r="DU67" i="1"/>
  <c r="DU75" i="1"/>
  <c r="DU69" i="1"/>
  <c r="DU70" i="1"/>
  <c r="DU80" i="1"/>
  <c r="DU81" i="1"/>
  <c r="DU73" i="1"/>
  <c r="DU82" i="1"/>
  <c r="DU84" i="1"/>
  <c r="DU76" i="1"/>
  <c r="DU77" i="1"/>
  <c r="DU78" i="1"/>
  <c r="DU79" i="1"/>
  <c r="DU85" i="1"/>
  <c r="DU86" i="1"/>
  <c r="DU88" i="1"/>
  <c r="DU83" i="1"/>
  <c r="DU7" i="1"/>
  <c r="DU90" i="1"/>
  <c r="DU91" i="1"/>
  <c r="DU87" i="1"/>
  <c r="DU94" i="1"/>
  <c r="DU89" i="1"/>
  <c r="DU96" i="1"/>
  <c r="DU100" i="1"/>
  <c r="DU92" i="1"/>
  <c r="DU93" i="1"/>
  <c r="DU101" i="1"/>
  <c r="DU95" i="1"/>
  <c r="DU102" i="1"/>
  <c r="DU97" i="1"/>
  <c r="DU98" i="1"/>
  <c r="DU99" i="1"/>
  <c r="DU104" i="1"/>
  <c r="DU105" i="1"/>
  <c r="DU106" i="1"/>
  <c r="DU103" i="1"/>
  <c r="DU108" i="1"/>
  <c r="DU109" i="1"/>
  <c r="DU9" i="1"/>
  <c r="DU107" i="1"/>
  <c r="DU111" i="1"/>
  <c r="DU112" i="1"/>
  <c r="DU110" i="1"/>
  <c r="DU113" i="1"/>
  <c r="DU115" i="1"/>
  <c r="DU117" i="1"/>
  <c r="DU114" i="1"/>
  <c r="DU118" i="1"/>
  <c r="DU116" i="1"/>
  <c r="DU119" i="1"/>
  <c r="DU120" i="1"/>
  <c r="DU121" i="1"/>
  <c r="DU122" i="1"/>
  <c r="DU10" i="1"/>
  <c r="DU15" i="1"/>
  <c r="DU123" i="1"/>
  <c r="DU124" i="1"/>
  <c r="DU125" i="1"/>
  <c r="DU126" i="1"/>
  <c r="DP2" i="1"/>
  <c r="DP3" i="1"/>
  <c r="DP17" i="1"/>
  <c r="DP18" i="1"/>
  <c r="DP6" i="1"/>
  <c r="DP19" i="1"/>
  <c r="DP8" i="1"/>
  <c r="DP20" i="1"/>
  <c r="DP21" i="1"/>
  <c r="DP11" i="1"/>
  <c r="DP12" i="1"/>
  <c r="DP13" i="1"/>
  <c r="DP14" i="1"/>
  <c r="DP23" i="1"/>
  <c r="DP16" i="1"/>
  <c r="DP25" i="1"/>
  <c r="DP26" i="1"/>
  <c r="DP27" i="1"/>
  <c r="DP4" i="1"/>
  <c r="DP29" i="1"/>
  <c r="DP22" i="1"/>
  <c r="DP31" i="1"/>
  <c r="DP24" i="1"/>
  <c r="DP32" i="1"/>
  <c r="DP34" i="1"/>
  <c r="DP35" i="1"/>
  <c r="DP28" i="1"/>
  <c r="DP39" i="1"/>
  <c r="DP30" i="1"/>
  <c r="DP40" i="1"/>
  <c r="DP41" i="1"/>
  <c r="DP33" i="1"/>
  <c r="DP42" i="1"/>
  <c r="DP43" i="1"/>
  <c r="DP36" i="1"/>
  <c r="DP37" i="1"/>
  <c r="DP38" i="1"/>
  <c r="DP44" i="1"/>
  <c r="DP45" i="1"/>
  <c r="DP46" i="1"/>
  <c r="DP47" i="1"/>
  <c r="DP48" i="1"/>
  <c r="DP50" i="1"/>
  <c r="DP52" i="1"/>
  <c r="DP5" i="1"/>
  <c r="DP54" i="1"/>
  <c r="DP55" i="1"/>
  <c r="DP49" i="1"/>
  <c r="DP57" i="1"/>
  <c r="DP51" i="1"/>
  <c r="DP58" i="1"/>
  <c r="DP53" i="1"/>
  <c r="DP59" i="1"/>
  <c r="DP60" i="1"/>
  <c r="DP56" i="1"/>
  <c r="DP62" i="1"/>
  <c r="DP63" i="1"/>
  <c r="DP64" i="1"/>
  <c r="DP68" i="1"/>
  <c r="DP61" i="1"/>
  <c r="DP71" i="1"/>
  <c r="DP72" i="1"/>
  <c r="DP74" i="1"/>
  <c r="DP65" i="1"/>
  <c r="DP66" i="1"/>
  <c r="DP67" i="1"/>
  <c r="DP75" i="1"/>
  <c r="DP69" i="1"/>
  <c r="DP70" i="1"/>
  <c r="DP80" i="1"/>
  <c r="DP81" i="1"/>
  <c r="DP73" i="1"/>
  <c r="DP82" i="1"/>
  <c r="DP84" i="1"/>
  <c r="DP76" i="1"/>
  <c r="DP77" i="1"/>
  <c r="DP78" i="1"/>
  <c r="DP79" i="1"/>
  <c r="DP85" i="1"/>
  <c r="DP86" i="1"/>
  <c r="DP88" i="1"/>
  <c r="DP83" i="1"/>
  <c r="DP7" i="1"/>
  <c r="DP90" i="1"/>
  <c r="DP91" i="1"/>
  <c r="DP87" i="1"/>
  <c r="DP94" i="1"/>
  <c r="DP89" i="1"/>
  <c r="DP96" i="1"/>
  <c r="DP100" i="1"/>
  <c r="DP92" i="1"/>
  <c r="DP93" i="1"/>
  <c r="DP101" i="1"/>
  <c r="DP95" i="1"/>
  <c r="DP102" i="1"/>
  <c r="DP97" i="1"/>
  <c r="DP98" i="1"/>
  <c r="DP99" i="1"/>
  <c r="DP104" i="1"/>
  <c r="DP105" i="1"/>
  <c r="DP106" i="1"/>
  <c r="DP103" i="1"/>
  <c r="DP108" i="1"/>
  <c r="DP109" i="1"/>
  <c r="DP9" i="1"/>
  <c r="DP107" i="1"/>
  <c r="DP111" i="1"/>
  <c r="DP112" i="1"/>
  <c r="DP110" i="1"/>
  <c r="DP113" i="1"/>
  <c r="DP115" i="1"/>
  <c r="DP117" i="1"/>
  <c r="DP114" i="1"/>
  <c r="DP118" i="1"/>
  <c r="DP116" i="1"/>
  <c r="DP119" i="1"/>
  <c r="DP120" i="1"/>
  <c r="DP121" i="1"/>
  <c r="DP122" i="1"/>
  <c r="DP15" i="1"/>
  <c r="DP123" i="1"/>
  <c r="DP124" i="1"/>
  <c r="DP125" i="1"/>
  <c r="DP126" i="1"/>
  <c r="DK2" i="1"/>
  <c r="DK3" i="1"/>
  <c r="DK17" i="1"/>
  <c r="DK18" i="1"/>
  <c r="DK6" i="1"/>
  <c r="DK19" i="1"/>
  <c r="DK8" i="1"/>
  <c r="DK20" i="1"/>
  <c r="DK21" i="1"/>
  <c r="DK11" i="1"/>
  <c r="DK12" i="1"/>
  <c r="DK13" i="1"/>
  <c r="DK14" i="1"/>
  <c r="DK23" i="1"/>
  <c r="DK16" i="1"/>
  <c r="DK25" i="1"/>
  <c r="DK26" i="1"/>
  <c r="DK27" i="1"/>
  <c r="DK4" i="1"/>
  <c r="DK29" i="1"/>
  <c r="DK22" i="1"/>
  <c r="DK31" i="1"/>
  <c r="DK24" i="1"/>
  <c r="DK32" i="1"/>
  <c r="DK34" i="1"/>
  <c r="DK35" i="1"/>
  <c r="DK28" i="1"/>
  <c r="DK39" i="1"/>
  <c r="DK30" i="1"/>
  <c r="DK40" i="1"/>
  <c r="DK41" i="1"/>
  <c r="DK33" i="1"/>
  <c r="DK42" i="1"/>
  <c r="DK43" i="1"/>
  <c r="DK36" i="1"/>
  <c r="DK37" i="1"/>
  <c r="DK38" i="1"/>
  <c r="DK44" i="1"/>
  <c r="DK45" i="1"/>
  <c r="DK46" i="1"/>
  <c r="DK47" i="1"/>
  <c r="DK48" i="1"/>
  <c r="DK50" i="1"/>
  <c r="DK52" i="1"/>
  <c r="DK5" i="1"/>
  <c r="DK54" i="1"/>
  <c r="DK55" i="1"/>
  <c r="DK49" i="1"/>
  <c r="DK57" i="1"/>
  <c r="DK51" i="1"/>
  <c r="DK58" i="1"/>
  <c r="DK53" i="1"/>
  <c r="DK59" i="1"/>
  <c r="DK60" i="1"/>
  <c r="DK56" i="1"/>
  <c r="DK62" i="1"/>
  <c r="DK63" i="1"/>
  <c r="DK64" i="1"/>
  <c r="DK68" i="1"/>
  <c r="DK61" i="1"/>
  <c r="DK71" i="1"/>
  <c r="DK72" i="1"/>
  <c r="DK74" i="1"/>
  <c r="DK65" i="1"/>
  <c r="DK66" i="1"/>
  <c r="DK67" i="1"/>
  <c r="DK75" i="1"/>
  <c r="DK69" i="1"/>
  <c r="DK70" i="1"/>
  <c r="DK80" i="1"/>
  <c r="DK81" i="1"/>
  <c r="DK73" i="1"/>
  <c r="DK82" i="1"/>
  <c r="DK84" i="1"/>
  <c r="DK76" i="1"/>
  <c r="DK77" i="1"/>
  <c r="DK78" i="1"/>
  <c r="DK79" i="1"/>
  <c r="DK85" i="1"/>
  <c r="DK86" i="1"/>
  <c r="DK88" i="1"/>
  <c r="DK83" i="1"/>
  <c r="DK7" i="1"/>
  <c r="DK90" i="1"/>
  <c r="DK91" i="1"/>
  <c r="DK87" i="1"/>
  <c r="DK94" i="1"/>
  <c r="DK89" i="1"/>
  <c r="DK96" i="1"/>
  <c r="DK100" i="1"/>
  <c r="DK92" i="1"/>
  <c r="DK93" i="1"/>
  <c r="DK101" i="1"/>
  <c r="DK95" i="1"/>
  <c r="DK102" i="1"/>
  <c r="DK97" i="1"/>
  <c r="DK98" i="1"/>
  <c r="DK99" i="1"/>
  <c r="DK104" i="1"/>
  <c r="DK105" i="1"/>
  <c r="DK106" i="1"/>
  <c r="DK103" i="1"/>
  <c r="DK108" i="1"/>
  <c r="DK109" i="1"/>
  <c r="DK9" i="1"/>
  <c r="DK107" i="1"/>
  <c r="DK111" i="1"/>
  <c r="DK112" i="1"/>
  <c r="DK110" i="1"/>
  <c r="DK113" i="1"/>
  <c r="DK115" i="1"/>
  <c r="DK117" i="1"/>
  <c r="DK114" i="1"/>
  <c r="DK118" i="1"/>
  <c r="DK116" i="1"/>
  <c r="DK119" i="1"/>
  <c r="DK120" i="1"/>
  <c r="DK121" i="1"/>
  <c r="DK122" i="1"/>
  <c r="DK10" i="1"/>
  <c r="DK15" i="1"/>
  <c r="DK123" i="1"/>
  <c r="DK124" i="1"/>
  <c r="DK125" i="1"/>
  <c r="DK126" i="1"/>
  <c r="DF2" i="1"/>
  <c r="DF3" i="1"/>
  <c r="DF17" i="1"/>
  <c r="DF18" i="1"/>
  <c r="DF6" i="1"/>
  <c r="DF19" i="1"/>
  <c r="DF8" i="1"/>
  <c r="DF20" i="1"/>
  <c r="DF21" i="1"/>
  <c r="DF11" i="1"/>
  <c r="DF12" i="1"/>
  <c r="DF13" i="1"/>
  <c r="DF14" i="1"/>
  <c r="DF23" i="1"/>
  <c r="DF16" i="1"/>
  <c r="DF25" i="1"/>
  <c r="DF26" i="1"/>
  <c r="DF27" i="1"/>
  <c r="DF4" i="1"/>
  <c r="DF29" i="1"/>
  <c r="DF22" i="1"/>
  <c r="DF31" i="1"/>
  <c r="DF24" i="1"/>
  <c r="DF32" i="1"/>
  <c r="DF34" i="1"/>
  <c r="DF35" i="1"/>
  <c r="DF28" i="1"/>
  <c r="DF39" i="1"/>
  <c r="DF30" i="1"/>
  <c r="DF40" i="1"/>
  <c r="DF41" i="1"/>
  <c r="DF33" i="1"/>
  <c r="DF42" i="1"/>
  <c r="DF43" i="1"/>
  <c r="DF36" i="1"/>
  <c r="DF37" i="1"/>
  <c r="DF38" i="1"/>
  <c r="DF44" i="1"/>
  <c r="DF45" i="1"/>
  <c r="DF46" i="1"/>
  <c r="DF47" i="1"/>
  <c r="DF48" i="1"/>
  <c r="DF50" i="1"/>
  <c r="DF52" i="1"/>
  <c r="DF5" i="1"/>
  <c r="DF54" i="1"/>
  <c r="DF55" i="1"/>
  <c r="DF49" i="1"/>
  <c r="DF57" i="1"/>
  <c r="DF51" i="1"/>
  <c r="DF58" i="1"/>
  <c r="DF53" i="1"/>
  <c r="DF59" i="1"/>
  <c r="DF60" i="1"/>
  <c r="DF56" i="1"/>
  <c r="DF62" i="1"/>
  <c r="DF63" i="1"/>
  <c r="DF64" i="1"/>
  <c r="DF68" i="1"/>
  <c r="DF61" i="1"/>
  <c r="DF71" i="1"/>
  <c r="DF72" i="1"/>
  <c r="DF74" i="1"/>
  <c r="DF65" i="1"/>
  <c r="DF66" i="1"/>
  <c r="DF67" i="1"/>
  <c r="DF75" i="1"/>
  <c r="DF69" i="1"/>
  <c r="DF70" i="1"/>
  <c r="DF80" i="1"/>
  <c r="DF81" i="1"/>
  <c r="DF73" i="1"/>
  <c r="DF82" i="1"/>
  <c r="DF84" i="1"/>
  <c r="DF76" i="1"/>
  <c r="DF77" i="1"/>
  <c r="DF78" i="1"/>
  <c r="DF79" i="1"/>
  <c r="DF85" i="1"/>
  <c r="DF86" i="1"/>
  <c r="DF88" i="1"/>
  <c r="DF83" i="1"/>
  <c r="DF7" i="1"/>
  <c r="DF90" i="1"/>
  <c r="DF91" i="1"/>
  <c r="DF87" i="1"/>
  <c r="DF94" i="1"/>
  <c r="DF89" i="1"/>
  <c r="DF96" i="1"/>
  <c r="DF100" i="1"/>
  <c r="DF92" i="1"/>
  <c r="DF93" i="1"/>
  <c r="DF101" i="1"/>
  <c r="DF95" i="1"/>
  <c r="DF102" i="1"/>
  <c r="DF97" i="1"/>
  <c r="DF98" i="1"/>
  <c r="DF99" i="1"/>
  <c r="DF104" i="1"/>
  <c r="DF105" i="1"/>
  <c r="DF106" i="1"/>
  <c r="DF103" i="1"/>
  <c r="DF108" i="1"/>
  <c r="DF109" i="1"/>
  <c r="DF9" i="1"/>
  <c r="DF107" i="1"/>
  <c r="DF111" i="1"/>
  <c r="DF112" i="1"/>
  <c r="DF110" i="1"/>
  <c r="DF113" i="1"/>
  <c r="DF115" i="1"/>
  <c r="DF117" i="1"/>
  <c r="DF114" i="1"/>
  <c r="DF118" i="1"/>
  <c r="DF116" i="1"/>
  <c r="DF119" i="1"/>
  <c r="DF120" i="1"/>
  <c r="DF121" i="1"/>
  <c r="DF122" i="1"/>
  <c r="DF10" i="1"/>
  <c r="DF15" i="1"/>
  <c r="DF123" i="1"/>
  <c r="DF124" i="1"/>
  <c r="DF125" i="1"/>
  <c r="DF126" i="1"/>
  <c r="DA2" i="1"/>
  <c r="DA3" i="1"/>
  <c r="DA17" i="1"/>
  <c r="DA18" i="1"/>
  <c r="DA6" i="1"/>
  <c r="DA19" i="1"/>
  <c r="DA8" i="1"/>
  <c r="DA20" i="1"/>
  <c r="DA21" i="1"/>
  <c r="DA11" i="1"/>
  <c r="DA12" i="1"/>
  <c r="DA13" i="1"/>
  <c r="DA14" i="1"/>
  <c r="DA23" i="1"/>
  <c r="DA16" i="1"/>
  <c r="DA25" i="1"/>
  <c r="DA26" i="1"/>
  <c r="DA27" i="1"/>
  <c r="DA4" i="1"/>
  <c r="DA29" i="1"/>
  <c r="DA22" i="1"/>
  <c r="DA31" i="1"/>
  <c r="DA24" i="1"/>
  <c r="DA32" i="1"/>
  <c r="DA34" i="1"/>
  <c r="DA35" i="1"/>
  <c r="DA28" i="1"/>
  <c r="DA39" i="1"/>
  <c r="DA30" i="1"/>
  <c r="DA40" i="1"/>
  <c r="DA41" i="1"/>
  <c r="DA33" i="1"/>
  <c r="DA42" i="1"/>
  <c r="DA43" i="1"/>
  <c r="DA36" i="1"/>
  <c r="DA37" i="1"/>
  <c r="DA38" i="1"/>
  <c r="DA44" i="1"/>
  <c r="DA45" i="1"/>
  <c r="DA46" i="1"/>
  <c r="DA47" i="1"/>
  <c r="DA48" i="1"/>
  <c r="DA50" i="1"/>
  <c r="DA52" i="1"/>
  <c r="DA5" i="1"/>
  <c r="DA54" i="1"/>
  <c r="DA55" i="1"/>
  <c r="DA49" i="1"/>
  <c r="DA57" i="1"/>
  <c r="DA51" i="1"/>
  <c r="DA58" i="1"/>
  <c r="DA53" i="1"/>
  <c r="DA59" i="1"/>
  <c r="DA60" i="1"/>
  <c r="DA56" i="1"/>
  <c r="DA62" i="1"/>
  <c r="DA63" i="1"/>
  <c r="DA64" i="1"/>
  <c r="DA68" i="1"/>
  <c r="DA61" i="1"/>
  <c r="DA71" i="1"/>
  <c r="DA72" i="1"/>
  <c r="DA74" i="1"/>
  <c r="DA65" i="1"/>
  <c r="DA66" i="1"/>
  <c r="DA67" i="1"/>
  <c r="DA75" i="1"/>
  <c r="DA69" i="1"/>
  <c r="DA70" i="1"/>
  <c r="DA80" i="1"/>
  <c r="DA81" i="1"/>
  <c r="DA73" i="1"/>
  <c r="DA82" i="1"/>
  <c r="DA84" i="1"/>
  <c r="DA76" i="1"/>
  <c r="DA77" i="1"/>
  <c r="DA78" i="1"/>
  <c r="DA79" i="1"/>
  <c r="DA85" i="1"/>
  <c r="DA86" i="1"/>
  <c r="DA88" i="1"/>
  <c r="DA83" i="1"/>
  <c r="DA7" i="1"/>
  <c r="DA90" i="1"/>
  <c r="DA91" i="1"/>
  <c r="DA87" i="1"/>
  <c r="DA94" i="1"/>
  <c r="DA89" i="1"/>
  <c r="DA96" i="1"/>
  <c r="DA100" i="1"/>
  <c r="DA92" i="1"/>
  <c r="DA93" i="1"/>
  <c r="DA101" i="1"/>
  <c r="DA95" i="1"/>
  <c r="DA102" i="1"/>
  <c r="DA97" i="1"/>
  <c r="DA98" i="1"/>
  <c r="DA99" i="1"/>
  <c r="DA104" i="1"/>
  <c r="DA105" i="1"/>
  <c r="DA106" i="1"/>
  <c r="DA103" i="1"/>
  <c r="DA108" i="1"/>
  <c r="DA109" i="1"/>
  <c r="DA9" i="1"/>
  <c r="DA107" i="1"/>
  <c r="DA111" i="1"/>
  <c r="DA112" i="1"/>
  <c r="DA110" i="1"/>
  <c r="DA113" i="1"/>
  <c r="DA115" i="1"/>
  <c r="DA117" i="1"/>
  <c r="DA114" i="1"/>
  <c r="DA118" i="1"/>
  <c r="DA116" i="1"/>
  <c r="DA119" i="1"/>
  <c r="DA120" i="1"/>
  <c r="DA121" i="1"/>
  <c r="DA122" i="1"/>
  <c r="DA10" i="1"/>
  <c r="DA15" i="1"/>
  <c r="DA123" i="1"/>
  <c r="DA124" i="1"/>
  <c r="DA125" i="1"/>
  <c r="DA126" i="1"/>
  <c r="CV2" i="1"/>
  <c r="CV3" i="1"/>
  <c r="CV17" i="1"/>
  <c r="CV18" i="1"/>
  <c r="CV6" i="1"/>
  <c r="CV19" i="1"/>
  <c r="CV8" i="1"/>
  <c r="CV20" i="1"/>
  <c r="CV21" i="1"/>
  <c r="CV11" i="1"/>
  <c r="CV12" i="1"/>
  <c r="CV13" i="1"/>
  <c r="CV14" i="1"/>
  <c r="CV23" i="1"/>
  <c r="CV16" i="1"/>
  <c r="CV25" i="1"/>
  <c r="CV26" i="1"/>
  <c r="CV27" i="1"/>
  <c r="CV4" i="1"/>
  <c r="CV29" i="1"/>
  <c r="CV22" i="1"/>
  <c r="CV31" i="1"/>
  <c r="CV24" i="1"/>
  <c r="CV32" i="1"/>
  <c r="CV34" i="1"/>
  <c r="CV35" i="1"/>
  <c r="CV28" i="1"/>
  <c r="CV39" i="1"/>
  <c r="CV30" i="1"/>
  <c r="CV40" i="1"/>
  <c r="CV41" i="1"/>
  <c r="CV33" i="1"/>
  <c r="CV42" i="1"/>
  <c r="CV43" i="1"/>
  <c r="CV36" i="1"/>
  <c r="CV37" i="1"/>
  <c r="CV38" i="1"/>
  <c r="CV44" i="1"/>
  <c r="CV45" i="1"/>
  <c r="CV46" i="1"/>
  <c r="CV47" i="1"/>
  <c r="CV48" i="1"/>
  <c r="CV50" i="1"/>
  <c r="CV52" i="1"/>
  <c r="CV5" i="1"/>
  <c r="CV54" i="1"/>
  <c r="CV55" i="1"/>
  <c r="CV49" i="1"/>
  <c r="CV57" i="1"/>
  <c r="CV51" i="1"/>
  <c r="CV58" i="1"/>
  <c r="CV53" i="1"/>
  <c r="CV59" i="1"/>
  <c r="CV60" i="1"/>
  <c r="CV56" i="1"/>
  <c r="CV62" i="1"/>
  <c r="CV63" i="1"/>
  <c r="CV64" i="1"/>
  <c r="CV68" i="1"/>
  <c r="CV61" i="1"/>
  <c r="CV71" i="1"/>
  <c r="CV72" i="1"/>
  <c r="CV74" i="1"/>
  <c r="CV65" i="1"/>
  <c r="CV66" i="1"/>
  <c r="CV67" i="1"/>
  <c r="CV75" i="1"/>
  <c r="CV69" i="1"/>
  <c r="CV70" i="1"/>
  <c r="CV80" i="1"/>
  <c r="CV81" i="1"/>
  <c r="CV73" i="1"/>
  <c r="CV82" i="1"/>
  <c r="CV84" i="1"/>
  <c r="CV76" i="1"/>
  <c r="CV77" i="1"/>
  <c r="CV78" i="1"/>
  <c r="CV79" i="1"/>
  <c r="CV85" i="1"/>
  <c r="CV86" i="1"/>
  <c r="CV88" i="1"/>
  <c r="CV83" i="1"/>
  <c r="CV7" i="1"/>
  <c r="CV90" i="1"/>
  <c r="CV91" i="1"/>
  <c r="CV87" i="1"/>
  <c r="CV94" i="1"/>
  <c r="CV89" i="1"/>
  <c r="CV96" i="1"/>
  <c r="CV100" i="1"/>
  <c r="CV92" i="1"/>
  <c r="CV93" i="1"/>
  <c r="CV101" i="1"/>
  <c r="CV95" i="1"/>
  <c r="CV102" i="1"/>
  <c r="CV97" i="1"/>
  <c r="CV98" i="1"/>
  <c r="CV99" i="1"/>
  <c r="CV104" i="1"/>
  <c r="CV105" i="1"/>
  <c r="CV106" i="1"/>
  <c r="CV103" i="1"/>
  <c r="CV108" i="1"/>
  <c r="CV109" i="1"/>
  <c r="CV9" i="1"/>
  <c r="CV107" i="1"/>
  <c r="CV111" i="1"/>
  <c r="CV112" i="1"/>
  <c r="CV110" i="1"/>
  <c r="CV113" i="1"/>
  <c r="CV115" i="1"/>
  <c r="CV117" i="1"/>
  <c r="CV114" i="1"/>
  <c r="CV118" i="1"/>
  <c r="CV116" i="1"/>
  <c r="CV119" i="1"/>
  <c r="CV120" i="1"/>
  <c r="CV121" i="1"/>
  <c r="CV122" i="1"/>
  <c r="CV10" i="1"/>
  <c r="CV15" i="1"/>
  <c r="CV123" i="1"/>
  <c r="CV124" i="1"/>
  <c r="CV125" i="1"/>
  <c r="CV126" i="1"/>
  <c r="CQ2" i="1"/>
  <c r="CQ3" i="1"/>
  <c r="CQ17" i="1"/>
  <c r="CQ18" i="1"/>
  <c r="CQ6" i="1"/>
  <c r="CQ19" i="1"/>
  <c r="CQ8" i="1"/>
  <c r="CQ20" i="1"/>
  <c r="CQ21" i="1"/>
  <c r="CQ11" i="1"/>
  <c r="CQ12" i="1"/>
  <c r="CQ13" i="1"/>
  <c r="CQ14" i="1"/>
  <c r="CQ23" i="1"/>
  <c r="CQ16" i="1"/>
  <c r="CQ25" i="1"/>
  <c r="CQ26" i="1"/>
  <c r="CQ27" i="1"/>
  <c r="CQ4" i="1"/>
  <c r="CQ29" i="1"/>
  <c r="CQ22" i="1"/>
  <c r="CQ31" i="1"/>
  <c r="CQ24" i="1"/>
  <c r="CQ32" i="1"/>
  <c r="CQ34" i="1"/>
  <c r="CQ35" i="1"/>
  <c r="CQ28" i="1"/>
  <c r="CQ39" i="1"/>
  <c r="CQ30" i="1"/>
  <c r="CQ40" i="1"/>
  <c r="CQ41" i="1"/>
  <c r="CQ33" i="1"/>
  <c r="CQ42" i="1"/>
  <c r="CQ43" i="1"/>
  <c r="CQ36" i="1"/>
  <c r="CQ37" i="1"/>
  <c r="CQ38" i="1"/>
  <c r="CQ44" i="1"/>
  <c r="CQ45" i="1"/>
  <c r="CQ46" i="1"/>
  <c r="CQ47" i="1"/>
  <c r="CQ48" i="1"/>
  <c r="CQ50" i="1"/>
  <c r="CQ52" i="1"/>
  <c r="CQ5" i="1"/>
  <c r="CQ54" i="1"/>
  <c r="CQ55" i="1"/>
  <c r="CQ49" i="1"/>
  <c r="CQ57" i="1"/>
  <c r="CQ51" i="1"/>
  <c r="CQ58" i="1"/>
  <c r="CQ53" i="1"/>
  <c r="CQ59" i="1"/>
  <c r="CQ60" i="1"/>
  <c r="CQ56" i="1"/>
  <c r="CQ62" i="1"/>
  <c r="CQ63" i="1"/>
  <c r="CQ64" i="1"/>
  <c r="CQ68" i="1"/>
  <c r="CQ61" i="1"/>
  <c r="CQ71" i="1"/>
  <c r="CQ72" i="1"/>
  <c r="CQ74" i="1"/>
  <c r="CQ65" i="1"/>
  <c r="CQ66" i="1"/>
  <c r="CQ67" i="1"/>
  <c r="CQ75" i="1"/>
  <c r="CQ69" i="1"/>
  <c r="CQ70" i="1"/>
  <c r="CQ80" i="1"/>
  <c r="CQ81" i="1"/>
  <c r="CQ73" i="1"/>
  <c r="CQ82" i="1"/>
  <c r="CQ84" i="1"/>
  <c r="CQ76" i="1"/>
  <c r="CQ77" i="1"/>
  <c r="CQ78" i="1"/>
  <c r="CQ79" i="1"/>
  <c r="CQ85" i="1"/>
  <c r="CQ86" i="1"/>
  <c r="CQ88" i="1"/>
  <c r="CQ83" i="1"/>
  <c r="CQ7" i="1"/>
  <c r="CQ90" i="1"/>
  <c r="CQ91" i="1"/>
  <c r="CQ87" i="1"/>
  <c r="CQ94" i="1"/>
  <c r="CQ89" i="1"/>
  <c r="CQ96" i="1"/>
  <c r="CQ100" i="1"/>
  <c r="CQ92" i="1"/>
  <c r="CQ93" i="1"/>
  <c r="CQ101" i="1"/>
  <c r="CQ95" i="1"/>
  <c r="CQ102" i="1"/>
  <c r="CQ97" i="1"/>
  <c r="CQ98" i="1"/>
  <c r="CQ99" i="1"/>
  <c r="CQ104" i="1"/>
  <c r="CQ105" i="1"/>
  <c r="CQ106" i="1"/>
  <c r="CQ103" i="1"/>
  <c r="CQ108" i="1"/>
  <c r="CQ109" i="1"/>
  <c r="CQ9" i="1"/>
  <c r="CQ107" i="1"/>
  <c r="CQ111" i="1"/>
  <c r="CQ112" i="1"/>
  <c r="CQ110" i="1"/>
  <c r="CQ113" i="1"/>
  <c r="CQ115" i="1"/>
  <c r="CQ117" i="1"/>
  <c r="CQ114" i="1"/>
  <c r="CQ118" i="1"/>
  <c r="CQ116" i="1"/>
  <c r="CQ119" i="1"/>
  <c r="CQ120" i="1"/>
  <c r="CQ121" i="1"/>
  <c r="CQ122" i="1"/>
  <c r="CQ10" i="1"/>
  <c r="CQ15" i="1"/>
  <c r="CQ123" i="1"/>
  <c r="CQ124" i="1"/>
  <c r="CQ125" i="1"/>
  <c r="CQ126" i="1"/>
  <c r="CL2" i="1"/>
  <c r="CL3" i="1"/>
  <c r="CL17" i="1"/>
  <c r="CL18" i="1"/>
  <c r="CL6" i="1"/>
  <c r="CL19" i="1"/>
  <c r="CL8" i="1"/>
  <c r="CL20" i="1"/>
  <c r="CL21" i="1"/>
  <c r="CL11" i="1"/>
  <c r="CL12" i="1"/>
  <c r="CL13" i="1"/>
  <c r="CL14" i="1"/>
  <c r="CL23" i="1"/>
  <c r="CL16" i="1"/>
  <c r="CL25" i="1"/>
  <c r="CL26" i="1"/>
  <c r="CL27" i="1"/>
  <c r="CL4" i="1"/>
  <c r="CL29" i="1"/>
  <c r="CL22" i="1"/>
  <c r="CL31" i="1"/>
  <c r="CL24" i="1"/>
  <c r="CL32" i="1"/>
  <c r="CL34" i="1"/>
  <c r="CL35" i="1"/>
  <c r="CL28" i="1"/>
  <c r="CL39" i="1"/>
  <c r="CL30" i="1"/>
  <c r="CL40" i="1"/>
  <c r="CL41" i="1"/>
  <c r="CL33" i="1"/>
  <c r="CL42" i="1"/>
  <c r="CL43" i="1"/>
  <c r="CL36" i="1"/>
  <c r="CL37" i="1"/>
  <c r="CL38" i="1"/>
  <c r="CL44" i="1"/>
  <c r="CL45" i="1"/>
  <c r="CL46" i="1"/>
  <c r="CL47" i="1"/>
  <c r="CL48" i="1"/>
  <c r="CL50" i="1"/>
  <c r="CL52" i="1"/>
  <c r="CL5" i="1"/>
  <c r="CL54" i="1"/>
  <c r="CL55" i="1"/>
  <c r="CL49" i="1"/>
  <c r="CL57" i="1"/>
  <c r="CL51" i="1"/>
  <c r="CL58" i="1"/>
  <c r="CL53" i="1"/>
  <c r="CL59" i="1"/>
  <c r="CL60" i="1"/>
  <c r="CL56" i="1"/>
  <c r="CL62" i="1"/>
  <c r="CL63" i="1"/>
  <c r="CL64" i="1"/>
  <c r="CL68" i="1"/>
  <c r="CL61" i="1"/>
  <c r="CL71" i="1"/>
  <c r="CL72" i="1"/>
  <c r="CL74" i="1"/>
  <c r="CL65" i="1"/>
  <c r="CL66" i="1"/>
  <c r="CL67" i="1"/>
  <c r="CL75" i="1"/>
  <c r="CL69" i="1"/>
  <c r="CL70" i="1"/>
  <c r="CL80" i="1"/>
  <c r="CL81" i="1"/>
  <c r="CL73" i="1"/>
  <c r="CL82" i="1"/>
  <c r="CL84" i="1"/>
  <c r="CL76" i="1"/>
  <c r="CL77" i="1"/>
  <c r="CL78" i="1"/>
  <c r="CL79" i="1"/>
  <c r="CL85" i="1"/>
  <c r="CL86" i="1"/>
  <c r="CL88" i="1"/>
  <c r="CL83" i="1"/>
  <c r="CL7" i="1"/>
  <c r="CL90" i="1"/>
  <c r="CL91" i="1"/>
  <c r="CL87" i="1"/>
  <c r="CL94" i="1"/>
  <c r="CL89" i="1"/>
  <c r="CL96" i="1"/>
  <c r="CL100" i="1"/>
  <c r="CL92" i="1"/>
  <c r="CL93" i="1"/>
  <c r="CL101" i="1"/>
  <c r="CL95" i="1"/>
  <c r="CL102" i="1"/>
  <c r="CL97" i="1"/>
  <c r="CL98" i="1"/>
  <c r="CL99" i="1"/>
  <c r="CL104" i="1"/>
  <c r="CL105" i="1"/>
  <c r="CL106" i="1"/>
  <c r="CL103" i="1"/>
  <c r="CL108" i="1"/>
  <c r="CL109" i="1"/>
  <c r="CL9" i="1"/>
  <c r="CL107" i="1"/>
  <c r="CL111" i="1"/>
  <c r="CL112" i="1"/>
  <c r="CL110" i="1"/>
  <c r="CL113" i="1"/>
  <c r="CL115" i="1"/>
  <c r="CL117" i="1"/>
  <c r="CL114" i="1"/>
  <c r="CL118" i="1"/>
  <c r="CL116" i="1"/>
  <c r="CL119" i="1"/>
  <c r="CL120" i="1"/>
  <c r="CL121" i="1"/>
  <c r="CL122" i="1"/>
  <c r="CL10" i="1"/>
  <c r="CL123" i="1"/>
  <c r="CL124" i="1"/>
  <c r="CL125" i="1"/>
  <c r="CL126" i="1"/>
  <c r="CG2" i="1"/>
  <c r="CG3" i="1"/>
  <c r="CG17" i="1"/>
  <c r="CG18" i="1"/>
  <c r="CG6" i="1"/>
  <c r="CG19" i="1"/>
  <c r="CG8" i="1"/>
  <c r="CG20" i="1"/>
  <c r="CG21" i="1"/>
  <c r="CG11" i="1"/>
  <c r="CG12" i="1"/>
  <c r="CG13" i="1"/>
  <c r="CG14" i="1"/>
  <c r="CG23" i="1"/>
  <c r="CG16" i="1"/>
  <c r="CG25" i="1"/>
  <c r="CG26" i="1"/>
  <c r="CG27" i="1"/>
  <c r="CG4" i="1"/>
  <c r="CG29" i="1"/>
  <c r="CG22" i="1"/>
  <c r="CG31" i="1"/>
  <c r="CG24" i="1"/>
  <c r="CG32" i="1"/>
  <c r="CG34" i="1"/>
  <c r="CG35" i="1"/>
  <c r="CG28" i="1"/>
  <c r="CG39" i="1"/>
  <c r="CG30" i="1"/>
  <c r="CG40" i="1"/>
  <c r="CG41" i="1"/>
  <c r="CG33" i="1"/>
  <c r="CG42" i="1"/>
  <c r="CG43" i="1"/>
  <c r="CG36" i="1"/>
  <c r="CG37" i="1"/>
  <c r="CG38" i="1"/>
  <c r="CG44" i="1"/>
  <c r="CG45" i="1"/>
  <c r="CG46" i="1"/>
  <c r="CG47" i="1"/>
  <c r="CG48" i="1"/>
  <c r="CG50" i="1"/>
  <c r="CG52" i="1"/>
  <c r="CG5" i="1"/>
  <c r="CG54" i="1"/>
  <c r="CG55" i="1"/>
  <c r="CG49" i="1"/>
  <c r="CG57" i="1"/>
  <c r="CG51" i="1"/>
  <c r="CG58" i="1"/>
  <c r="CG53" i="1"/>
  <c r="CG59" i="1"/>
  <c r="CG60" i="1"/>
  <c r="CG56" i="1"/>
  <c r="CG62" i="1"/>
  <c r="CG63" i="1"/>
  <c r="CG64" i="1"/>
  <c r="CG68" i="1"/>
  <c r="CG61" i="1"/>
  <c r="CG71" i="1"/>
  <c r="CG72" i="1"/>
  <c r="CG74" i="1"/>
  <c r="CG65" i="1"/>
  <c r="CG66" i="1"/>
  <c r="CG67" i="1"/>
  <c r="CG75" i="1"/>
  <c r="CG69" i="1"/>
  <c r="CG70" i="1"/>
  <c r="CG80" i="1"/>
  <c r="CG81" i="1"/>
  <c r="CG73" i="1"/>
  <c r="CG82" i="1"/>
  <c r="CG84" i="1"/>
  <c r="CG76" i="1"/>
  <c r="CG77" i="1"/>
  <c r="CG78" i="1"/>
  <c r="CG79" i="1"/>
  <c r="CG85" i="1"/>
  <c r="CG86" i="1"/>
  <c r="CG88" i="1"/>
  <c r="CG83" i="1"/>
  <c r="CG7" i="1"/>
  <c r="CG90" i="1"/>
  <c r="CG91" i="1"/>
  <c r="CG87" i="1"/>
  <c r="CG94" i="1"/>
  <c r="CG89" i="1"/>
  <c r="CG96" i="1"/>
  <c r="CG100" i="1"/>
  <c r="CG92" i="1"/>
  <c r="CG93" i="1"/>
  <c r="CG101" i="1"/>
  <c r="CG95" i="1"/>
  <c r="CG102" i="1"/>
  <c r="CG97" i="1"/>
  <c r="CG98" i="1"/>
  <c r="CG99" i="1"/>
  <c r="CG104" i="1"/>
  <c r="CG105" i="1"/>
  <c r="CG106" i="1"/>
  <c r="CG103" i="1"/>
  <c r="CG108" i="1"/>
  <c r="CG109" i="1"/>
  <c r="CG9" i="1"/>
  <c r="CG107" i="1"/>
  <c r="CG111" i="1"/>
  <c r="CG112" i="1"/>
  <c r="CG110" i="1"/>
  <c r="CG113" i="1"/>
  <c r="CG115" i="1"/>
  <c r="CG117" i="1"/>
  <c r="CG114" i="1"/>
  <c r="CG118" i="1"/>
  <c r="CG116" i="1"/>
  <c r="CG119" i="1"/>
  <c r="CG120" i="1"/>
  <c r="CG121" i="1"/>
  <c r="CG122" i="1"/>
  <c r="CG10" i="1"/>
  <c r="CG15" i="1"/>
  <c r="CG123" i="1"/>
  <c r="CG124" i="1"/>
  <c r="CG125" i="1"/>
  <c r="CG126" i="1"/>
  <c r="CB2" i="1"/>
  <c r="CB3" i="1"/>
  <c r="CB17" i="1"/>
  <c r="CB18" i="1"/>
  <c r="CB6" i="1"/>
  <c r="CB19" i="1"/>
  <c r="CB8" i="1"/>
  <c r="CB20" i="1"/>
  <c r="CB21" i="1"/>
  <c r="CB11" i="1"/>
  <c r="CB12" i="1"/>
  <c r="CB13" i="1"/>
  <c r="CB14" i="1"/>
  <c r="CB23" i="1"/>
  <c r="CB16" i="1"/>
  <c r="CB25" i="1"/>
  <c r="CB26" i="1"/>
  <c r="CB27" i="1"/>
  <c r="CB4" i="1"/>
  <c r="CB29" i="1"/>
  <c r="CB22" i="1"/>
  <c r="CB31" i="1"/>
  <c r="CB24" i="1"/>
  <c r="CB32" i="1"/>
  <c r="CB34" i="1"/>
  <c r="CB35" i="1"/>
  <c r="CB28" i="1"/>
  <c r="CB39" i="1"/>
  <c r="CB30" i="1"/>
  <c r="CB40" i="1"/>
  <c r="CB41" i="1"/>
  <c r="CB33" i="1"/>
  <c r="CB42" i="1"/>
  <c r="CB43" i="1"/>
  <c r="CB36" i="1"/>
  <c r="CB37" i="1"/>
  <c r="CB38" i="1"/>
  <c r="CB44" i="1"/>
  <c r="CB45" i="1"/>
  <c r="CB46" i="1"/>
  <c r="CB47" i="1"/>
  <c r="CB48" i="1"/>
  <c r="CB50" i="1"/>
  <c r="CB52" i="1"/>
  <c r="CB5" i="1"/>
  <c r="CB54" i="1"/>
  <c r="CB55" i="1"/>
  <c r="CB49" i="1"/>
  <c r="CB57" i="1"/>
  <c r="CB51" i="1"/>
  <c r="CB58" i="1"/>
  <c r="CB53" i="1"/>
  <c r="CB59" i="1"/>
  <c r="CB60" i="1"/>
  <c r="CB56" i="1"/>
  <c r="CB62" i="1"/>
  <c r="CB63" i="1"/>
  <c r="CB64" i="1"/>
  <c r="CB68" i="1"/>
  <c r="CB61" i="1"/>
  <c r="CB71" i="1"/>
  <c r="CB72" i="1"/>
  <c r="CB74" i="1"/>
  <c r="CB65" i="1"/>
  <c r="CB66" i="1"/>
  <c r="CB67" i="1"/>
  <c r="CB75" i="1"/>
  <c r="CB69" i="1"/>
  <c r="CB70" i="1"/>
  <c r="CB80" i="1"/>
  <c r="CB81" i="1"/>
  <c r="CB73" i="1"/>
  <c r="CB82" i="1"/>
  <c r="CB84" i="1"/>
  <c r="CB76" i="1"/>
  <c r="CB77" i="1"/>
  <c r="CB78" i="1"/>
  <c r="CB79" i="1"/>
  <c r="CB85" i="1"/>
  <c r="CB86" i="1"/>
  <c r="CB88" i="1"/>
  <c r="CB83" i="1"/>
  <c r="CB7" i="1"/>
  <c r="CB90" i="1"/>
  <c r="CB91" i="1"/>
  <c r="CB87" i="1"/>
  <c r="CB94" i="1"/>
  <c r="CB89" i="1"/>
  <c r="CB96" i="1"/>
  <c r="CB100" i="1"/>
  <c r="CB92" i="1"/>
  <c r="CB93" i="1"/>
  <c r="CB101" i="1"/>
  <c r="CB95" i="1"/>
  <c r="CB102" i="1"/>
  <c r="CB97" i="1"/>
  <c r="CB98" i="1"/>
  <c r="CB99" i="1"/>
  <c r="CB104" i="1"/>
  <c r="CB105" i="1"/>
  <c r="CB106" i="1"/>
  <c r="CB103" i="1"/>
  <c r="CB108" i="1"/>
  <c r="CB109" i="1"/>
  <c r="CB9" i="1"/>
  <c r="CB107" i="1"/>
  <c r="CB111" i="1"/>
  <c r="CB112" i="1"/>
  <c r="CB110" i="1"/>
  <c r="CB113" i="1"/>
  <c r="CB115" i="1"/>
  <c r="CB117" i="1"/>
  <c r="CB114" i="1"/>
  <c r="CB118" i="1"/>
  <c r="CB116" i="1"/>
  <c r="CB119" i="1"/>
  <c r="CB120" i="1"/>
  <c r="CB121" i="1"/>
  <c r="CB122" i="1"/>
  <c r="CB10" i="1"/>
  <c r="CB15" i="1"/>
  <c r="CB123" i="1"/>
  <c r="CB124" i="1"/>
  <c r="CB125" i="1"/>
  <c r="CB126" i="1"/>
  <c r="BW2" i="1"/>
  <c r="BW3" i="1"/>
  <c r="BW17" i="1"/>
  <c r="BW18" i="1"/>
  <c r="BW6" i="1"/>
  <c r="BW19" i="1"/>
  <c r="BW8" i="1"/>
  <c r="BW20" i="1"/>
  <c r="BW21" i="1"/>
  <c r="BW11" i="1"/>
  <c r="BW12" i="1"/>
  <c r="BW13" i="1"/>
  <c r="BW14" i="1"/>
  <c r="BW23" i="1"/>
  <c r="BW16" i="1"/>
  <c r="BW25" i="1"/>
  <c r="BW26" i="1"/>
  <c r="BW27" i="1"/>
  <c r="BW4" i="1"/>
  <c r="BW29" i="1"/>
  <c r="BW22" i="1"/>
  <c r="BW31" i="1"/>
  <c r="BW24" i="1"/>
  <c r="BW32" i="1"/>
  <c r="BW34" i="1"/>
  <c r="BW35" i="1"/>
  <c r="BW28" i="1"/>
  <c r="BW39" i="1"/>
  <c r="BW30" i="1"/>
  <c r="BW40" i="1"/>
  <c r="BW41" i="1"/>
  <c r="BW33" i="1"/>
  <c r="BW42" i="1"/>
  <c r="BW43" i="1"/>
  <c r="BW36" i="1"/>
  <c r="BW37" i="1"/>
  <c r="BW38" i="1"/>
  <c r="BW44" i="1"/>
  <c r="BW45" i="1"/>
  <c r="BW46" i="1"/>
  <c r="BW47" i="1"/>
  <c r="BW48" i="1"/>
  <c r="BW50" i="1"/>
  <c r="BW52" i="1"/>
  <c r="BW5" i="1"/>
  <c r="BW54" i="1"/>
  <c r="BW55" i="1"/>
  <c r="BW49" i="1"/>
  <c r="BW57" i="1"/>
  <c r="BW51" i="1"/>
  <c r="BW58" i="1"/>
  <c r="BW53" i="1"/>
  <c r="BW59" i="1"/>
  <c r="BW60" i="1"/>
  <c r="BW56" i="1"/>
  <c r="BW62" i="1"/>
  <c r="BW63" i="1"/>
  <c r="BW64" i="1"/>
  <c r="BW68" i="1"/>
  <c r="BW61" i="1"/>
  <c r="BW71" i="1"/>
  <c r="BW72" i="1"/>
  <c r="BW74" i="1"/>
  <c r="BW65" i="1"/>
  <c r="BW66" i="1"/>
  <c r="BW67" i="1"/>
  <c r="BW75" i="1"/>
  <c r="BW69" i="1"/>
  <c r="BW70" i="1"/>
  <c r="BW80" i="1"/>
  <c r="BW81" i="1"/>
  <c r="BW73" i="1"/>
  <c r="BW82" i="1"/>
  <c r="BW84" i="1"/>
  <c r="BW76" i="1"/>
  <c r="BW77" i="1"/>
  <c r="BW78" i="1"/>
  <c r="BW79" i="1"/>
  <c r="BW85" i="1"/>
  <c r="BW86" i="1"/>
  <c r="BW88" i="1"/>
  <c r="BW83" i="1"/>
  <c r="BW7" i="1"/>
  <c r="BW90" i="1"/>
  <c r="BW91" i="1"/>
  <c r="BW87" i="1"/>
  <c r="BW94" i="1"/>
  <c r="BW89" i="1"/>
  <c r="BW96" i="1"/>
  <c r="BW100" i="1"/>
  <c r="BW92" i="1"/>
  <c r="BW93" i="1"/>
  <c r="BW101" i="1"/>
  <c r="BW95" i="1"/>
  <c r="BW102" i="1"/>
  <c r="BW97" i="1"/>
  <c r="BW98" i="1"/>
  <c r="BW99" i="1"/>
  <c r="BW104" i="1"/>
  <c r="BW105" i="1"/>
  <c r="BW106" i="1"/>
  <c r="BW103" i="1"/>
  <c r="BW108" i="1"/>
  <c r="BW109" i="1"/>
  <c r="BW9" i="1"/>
  <c r="BW107" i="1"/>
  <c r="BW111" i="1"/>
  <c r="BW112" i="1"/>
  <c r="BW110" i="1"/>
  <c r="BW113" i="1"/>
  <c r="BW115" i="1"/>
  <c r="BW117" i="1"/>
  <c r="BW114" i="1"/>
  <c r="BW118" i="1"/>
  <c r="BW116" i="1"/>
  <c r="BW119" i="1"/>
  <c r="BW120" i="1"/>
  <c r="BW121" i="1"/>
  <c r="BW122" i="1"/>
  <c r="BW10" i="1"/>
  <c r="BW15" i="1"/>
  <c r="BW123" i="1"/>
  <c r="BW124" i="1"/>
  <c r="BW125" i="1"/>
  <c r="BW126" i="1"/>
  <c r="BR2" i="1"/>
  <c r="BR17" i="1"/>
  <c r="BR18" i="1"/>
  <c r="BR6" i="1"/>
  <c r="BR19" i="1"/>
  <c r="BR8" i="1"/>
  <c r="BR20" i="1"/>
  <c r="BR21" i="1"/>
  <c r="BR11" i="1"/>
  <c r="BR12" i="1"/>
  <c r="BR13" i="1"/>
  <c r="BR14" i="1"/>
  <c r="BR23" i="1"/>
  <c r="BR16" i="1"/>
  <c r="BR25" i="1"/>
  <c r="BR26" i="1"/>
  <c r="BR27" i="1"/>
  <c r="BR4" i="1"/>
  <c r="BR29" i="1"/>
  <c r="BR22" i="1"/>
  <c r="BR31" i="1"/>
  <c r="BR24" i="1"/>
  <c r="BR32" i="1"/>
  <c r="BR34" i="1"/>
  <c r="BR35" i="1"/>
  <c r="BR28" i="1"/>
  <c r="BR39" i="1"/>
  <c r="BR30" i="1"/>
  <c r="BR40" i="1"/>
  <c r="BR41" i="1"/>
  <c r="BR33" i="1"/>
  <c r="BR42" i="1"/>
  <c r="BR43" i="1"/>
  <c r="BR36" i="1"/>
  <c r="BR37" i="1"/>
  <c r="BR38" i="1"/>
  <c r="BR44" i="1"/>
  <c r="BR45" i="1"/>
  <c r="BR46" i="1"/>
  <c r="BR47" i="1"/>
  <c r="BR48" i="1"/>
  <c r="BR50" i="1"/>
  <c r="BR52" i="1"/>
  <c r="BR5" i="1"/>
  <c r="BR54" i="1"/>
  <c r="BR55" i="1"/>
  <c r="BR49" i="1"/>
  <c r="BR57" i="1"/>
  <c r="BR51" i="1"/>
  <c r="BR58" i="1"/>
  <c r="BR53" i="1"/>
  <c r="BR59" i="1"/>
  <c r="BR60" i="1"/>
  <c r="BR56" i="1"/>
  <c r="BR62" i="1"/>
  <c r="BR63" i="1"/>
  <c r="BR64" i="1"/>
  <c r="BR68" i="1"/>
  <c r="BR61" i="1"/>
  <c r="BR71" i="1"/>
  <c r="BR72" i="1"/>
  <c r="BR74" i="1"/>
  <c r="BR65" i="1"/>
  <c r="BR66" i="1"/>
  <c r="BR67" i="1"/>
  <c r="BR75" i="1"/>
  <c r="BR70" i="1"/>
  <c r="BR80" i="1"/>
  <c r="BR81" i="1"/>
  <c r="BR73" i="1"/>
  <c r="BR82" i="1"/>
  <c r="BR84" i="1"/>
  <c r="BR76" i="1"/>
  <c r="BR77" i="1"/>
  <c r="BR78" i="1"/>
  <c r="BR79" i="1"/>
  <c r="BR85" i="1"/>
  <c r="BR86" i="1"/>
  <c r="BR88" i="1"/>
  <c r="BR83" i="1"/>
  <c r="BR7" i="1"/>
  <c r="BR90" i="1"/>
  <c r="BR91" i="1"/>
  <c r="BR87" i="1"/>
  <c r="BR89" i="1"/>
  <c r="BR96" i="1"/>
  <c r="BR100" i="1"/>
  <c r="BR92" i="1"/>
  <c r="BR93" i="1"/>
  <c r="BR101" i="1"/>
  <c r="BR95" i="1"/>
  <c r="BR102" i="1"/>
  <c r="BR97" i="1"/>
  <c r="BR98" i="1"/>
  <c r="BR99" i="1"/>
  <c r="BR104" i="1"/>
  <c r="BR105" i="1"/>
  <c r="BR106" i="1"/>
  <c r="BR103" i="1"/>
  <c r="BR108" i="1"/>
  <c r="BR109" i="1"/>
  <c r="BR9" i="1"/>
  <c r="BR107" i="1"/>
  <c r="BR111" i="1"/>
  <c r="BR112" i="1"/>
  <c r="BR110" i="1"/>
  <c r="BR113" i="1"/>
  <c r="BR115" i="1"/>
  <c r="BR117" i="1"/>
  <c r="BR114" i="1"/>
  <c r="BR118" i="1"/>
  <c r="BR116" i="1"/>
  <c r="BR119" i="1"/>
  <c r="BR120" i="1"/>
  <c r="BR121" i="1"/>
  <c r="BR122" i="1"/>
  <c r="BR10" i="1"/>
  <c r="BR15" i="1"/>
  <c r="BR123" i="1"/>
  <c r="BR124" i="1"/>
  <c r="BR125" i="1"/>
  <c r="BR126" i="1"/>
  <c r="BM2" i="1"/>
  <c r="BM17" i="1"/>
  <c r="BM18" i="1"/>
  <c r="BM6" i="1"/>
  <c r="BM19" i="1"/>
  <c r="BM8" i="1"/>
  <c r="BM20" i="1"/>
  <c r="BM21" i="1"/>
  <c r="BM11" i="1"/>
  <c r="BM12" i="1"/>
  <c r="BM13" i="1"/>
  <c r="BM14" i="1"/>
  <c r="BM23" i="1"/>
  <c r="BM16" i="1"/>
  <c r="BM25" i="1"/>
  <c r="BM26" i="1"/>
  <c r="BM27" i="1"/>
  <c r="BM4" i="1"/>
  <c r="BM29" i="1"/>
  <c r="BM22" i="1"/>
  <c r="BM31" i="1"/>
  <c r="BM24" i="1"/>
  <c r="BM32" i="1"/>
  <c r="BM34" i="1"/>
  <c r="BM35" i="1"/>
  <c r="BM39" i="1"/>
  <c r="BM30" i="1"/>
  <c r="BM40" i="1"/>
  <c r="BM41" i="1"/>
  <c r="BM42" i="1"/>
  <c r="BM43" i="1"/>
  <c r="BM36" i="1"/>
  <c r="BM37" i="1"/>
  <c r="BM44" i="1"/>
  <c r="BM45" i="1"/>
  <c r="BM46" i="1"/>
  <c r="BM47" i="1"/>
  <c r="BM48" i="1"/>
  <c r="BM50" i="1"/>
  <c r="BM52" i="1"/>
  <c r="BM5" i="1"/>
  <c r="BM54" i="1"/>
  <c r="BM55" i="1"/>
  <c r="BM49" i="1"/>
  <c r="BM57" i="1"/>
  <c r="BM51" i="1"/>
  <c r="BM58" i="1"/>
  <c r="BM59" i="1"/>
  <c r="BM60" i="1"/>
  <c r="BM56" i="1"/>
  <c r="BM62" i="1"/>
  <c r="BM63" i="1"/>
  <c r="BM64" i="1"/>
  <c r="BM68" i="1"/>
  <c r="BM61" i="1"/>
  <c r="BM71" i="1"/>
  <c r="BM72" i="1"/>
  <c r="BM74" i="1"/>
  <c r="BM65" i="1"/>
  <c r="BM66" i="1"/>
  <c r="BM67" i="1"/>
  <c r="BM75" i="1"/>
  <c r="BM69" i="1"/>
  <c r="BM70" i="1"/>
  <c r="BM80" i="1"/>
  <c r="BM81" i="1"/>
  <c r="BM82" i="1"/>
  <c r="BM84" i="1"/>
  <c r="BM77" i="1"/>
  <c r="BM78" i="1"/>
  <c r="BM79" i="1"/>
  <c r="BM85" i="1"/>
  <c r="BM86" i="1"/>
  <c r="BM88" i="1"/>
  <c r="BM83" i="1"/>
  <c r="BM7" i="1"/>
  <c r="BM90" i="1"/>
  <c r="BM91" i="1"/>
  <c r="BM87" i="1"/>
  <c r="BM94" i="1"/>
  <c r="BM89" i="1"/>
  <c r="BM96" i="1"/>
  <c r="BM100" i="1"/>
  <c r="BM92" i="1"/>
  <c r="BM93" i="1"/>
  <c r="BM101" i="1"/>
  <c r="BM95" i="1"/>
  <c r="BM102" i="1"/>
  <c r="BM97" i="1"/>
  <c r="BM98" i="1"/>
  <c r="BM99" i="1"/>
  <c r="BM104" i="1"/>
  <c r="BM105" i="1"/>
  <c r="BM106" i="1"/>
  <c r="BM103" i="1"/>
  <c r="BM108" i="1"/>
  <c r="BM109" i="1"/>
  <c r="BM9" i="1"/>
  <c r="BM107" i="1"/>
  <c r="BM111" i="1"/>
  <c r="BM112" i="1"/>
  <c r="BM113" i="1"/>
  <c r="BM115" i="1"/>
  <c r="BM117" i="1"/>
  <c r="BM114" i="1"/>
  <c r="BM118" i="1"/>
  <c r="BM116" i="1"/>
  <c r="BM119" i="1"/>
  <c r="BM120" i="1"/>
  <c r="BM121" i="1"/>
  <c r="BM122" i="1"/>
  <c r="BM10" i="1"/>
  <c r="BM15" i="1"/>
  <c r="BM123" i="1"/>
  <c r="BM124" i="1"/>
  <c r="BM125" i="1"/>
  <c r="BM126" i="1"/>
  <c r="BH2" i="1"/>
  <c r="BH3" i="1"/>
  <c r="BH17" i="1"/>
  <c r="BH18" i="1"/>
  <c r="BH6" i="1"/>
  <c r="BH19" i="1"/>
  <c r="BH8" i="1"/>
  <c r="BH20" i="1"/>
  <c r="BH21" i="1"/>
  <c r="BH11" i="1"/>
  <c r="BH12" i="1"/>
  <c r="BH13" i="1"/>
  <c r="BH14" i="1"/>
  <c r="BH23" i="1"/>
  <c r="BH16" i="1"/>
  <c r="BH25" i="1"/>
  <c r="BH26" i="1"/>
  <c r="BH27" i="1"/>
  <c r="BH4" i="1"/>
  <c r="BH29" i="1"/>
  <c r="BH22" i="1"/>
  <c r="BH31" i="1"/>
  <c r="BH24" i="1"/>
  <c r="BH32" i="1"/>
  <c r="BH34" i="1"/>
  <c r="BH35" i="1"/>
  <c r="BH28" i="1"/>
  <c r="BH39" i="1"/>
  <c r="BH30" i="1"/>
  <c r="BH40" i="1"/>
  <c r="BH41" i="1"/>
  <c r="BH33" i="1"/>
  <c r="BH42" i="1"/>
  <c r="BH43" i="1"/>
  <c r="BH36" i="1"/>
  <c r="BH37" i="1"/>
  <c r="BH38" i="1"/>
  <c r="BH44" i="1"/>
  <c r="BH45" i="1"/>
  <c r="BH46" i="1"/>
  <c r="BH47" i="1"/>
  <c r="BH48" i="1"/>
  <c r="BH50" i="1"/>
  <c r="BH52" i="1"/>
  <c r="BH5" i="1"/>
  <c r="BH54" i="1"/>
  <c r="BH55" i="1"/>
  <c r="BH49" i="1"/>
  <c r="BH57" i="1"/>
  <c r="BH51" i="1"/>
  <c r="BH58" i="1"/>
  <c r="BH53" i="1"/>
  <c r="BH59" i="1"/>
  <c r="BH60" i="1"/>
  <c r="BH56" i="1"/>
  <c r="BH62" i="1"/>
  <c r="BH63" i="1"/>
  <c r="BH64" i="1"/>
  <c r="BH68" i="1"/>
  <c r="BH61" i="1"/>
  <c r="BH71" i="1"/>
  <c r="BH72" i="1"/>
  <c r="BH74" i="1"/>
  <c r="BH66" i="1"/>
  <c r="BH67" i="1"/>
  <c r="BH75" i="1"/>
  <c r="BH69" i="1"/>
  <c r="BH70" i="1"/>
  <c r="BH80" i="1"/>
  <c r="BH81" i="1"/>
  <c r="BH73" i="1"/>
  <c r="BH82" i="1"/>
  <c r="BH84" i="1"/>
  <c r="BH77" i="1"/>
  <c r="BH78" i="1"/>
  <c r="BH79" i="1"/>
  <c r="BH85" i="1"/>
  <c r="BH86" i="1"/>
  <c r="BH88" i="1"/>
  <c r="BH83" i="1"/>
  <c r="BH7" i="1"/>
  <c r="BH90" i="1"/>
  <c r="BH91" i="1"/>
  <c r="BH87" i="1"/>
  <c r="BH94" i="1"/>
  <c r="BH89" i="1"/>
  <c r="BH96" i="1"/>
  <c r="BH100" i="1"/>
  <c r="BH92" i="1"/>
  <c r="BH101" i="1"/>
  <c r="BH102" i="1"/>
  <c r="BH97" i="1"/>
  <c r="BH98" i="1"/>
  <c r="BH99" i="1"/>
  <c r="BH104" i="1"/>
  <c r="BH105" i="1"/>
  <c r="BH106" i="1"/>
  <c r="BH103" i="1"/>
  <c r="BH108" i="1"/>
  <c r="BH109" i="1"/>
  <c r="BH9" i="1"/>
  <c r="BH107" i="1"/>
  <c r="BH111" i="1"/>
  <c r="BH112" i="1"/>
  <c r="BH110" i="1"/>
  <c r="BH113" i="1"/>
  <c r="BH115" i="1"/>
  <c r="BH117" i="1"/>
  <c r="BH114" i="1"/>
  <c r="BH118" i="1"/>
  <c r="BH116" i="1"/>
  <c r="BH119" i="1"/>
  <c r="BH120" i="1"/>
  <c r="BH121" i="1"/>
  <c r="BH122" i="1"/>
  <c r="BH10" i="1"/>
  <c r="BH15" i="1"/>
  <c r="BH123" i="1"/>
  <c r="BH124" i="1"/>
  <c r="BH125" i="1"/>
  <c r="BH126" i="1"/>
  <c r="BC2" i="1"/>
  <c r="BC3" i="1"/>
  <c r="BC17" i="1"/>
  <c r="BC18" i="1"/>
  <c r="BC6" i="1"/>
  <c r="BC19" i="1"/>
  <c r="BC8" i="1"/>
  <c r="BC20" i="1"/>
  <c r="BC21" i="1"/>
  <c r="BC11" i="1"/>
  <c r="BC12" i="1"/>
  <c r="BC13" i="1"/>
  <c r="BC14" i="1"/>
  <c r="BC23" i="1"/>
  <c r="BC25" i="1"/>
  <c r="BC26" i="1"/>
  <c r="BC27" i="1"/>
  <c r="BC4" i="1"/>
  <c r="BC29" i="1"/>
  <c r="BC22" i="1"/>
  <c r="BC31" i="1"/>
  <c r="BC24" i="1"/>
  <c r="BC32" i="1"/>
  <c r="BC34" i="1"/>
  <c r="BC35" i="1"/>
  <c r="BC28" i="1"/>
  <c r="BC39" i="1"/>
  <c r="BC30" i="1"/>
  <c r="BC40" i="1"/>
  <c r="BC41" i="1"/>
  <c r="BC33" i="1"/>
  <c r="BC42" i="1"/>
  <c r="BC43" i="1"/>
  <c r="BC36" i="1"/>
  <c r="BC37" i="1"/>
  <c r="BC38" i="1"/>
  <c r="BC44" i="1"/>
  <c r="BC45" i="1"/>
  <c r="BC46" i="1"/>
  <c r="BC47" i="1"/>
  <c r="BC48" i="1"/>
  <c r="BC50" i="1"/>
  <c r="BC52" i="1"/>
  <c r="BC5" i="1"/>
  <c r="BC54" i="1"/>
  <c r="BC55" i="1"/>
  <c r="BC49" i="1"/>
  <c r="BC57" i="1"/>
  <c r="BC51" i="1"/>
  <c r="BC58" i="1"/>
  <c r="BC53" i="1"/>
  <c r="BC59" i="1"/>
  <c r="BC60" i="1"/>
  <c r="BC56" i="1"/>
  <c r="BC62" i="1"/>
  <c r="BC63" i="1"/>
  <c r="BC64" i="1"/>
  <c r="BC68" i="1"/>
  <c r="BC61" i="1"/>
  <c r="BC71" i="1"/>
  <c r="BC72" i="1"/>
  <c r="BC74" i="1"/>
  <c r="BC65" i="1"/>
  <c r="BC66" i="1"/>
  <c r="BC67" i="1"/>
  <c r="BC75" i="1"/>
  <c r="BC69" i="1"/>
  <c r="BC70" i="1"/>
  <c r="BC80" i="1"/>
  <c r="BC81" i="1"/>
  <c r="BC73" i="1"/>
  <c r="BC82" i="1"/>
  <c r="BC84" i="1"/>
  <c r="BC76" i="1"/>
  <c r="BC77" i="1"/>
  <c r="BC79" i="1"/>
  <c r="BC85" i="1"/>
  <c r="BC86" i="1"/>
  <c r="BC88" i="1"/>
  <c r="BC83" i="1"/>
  <c r="BC7" i="1"/>
  <c r="BC90" i="1"/>
  <c r="BC91" i="1"/>
  <c r="BC87" i="1"/>
  <c r="BC94" i="1"/>
  <c r="BC89" i="1"/>
  <c r="BC100" i="1"/>
  <c r="BC92" i="1"/>
  <c r="BC93" i="1"/>
  <c r="BC101" i="1"/>
  <c r="BC95" i="1"/>
  <c r="BC102" i="1"/>
  <c r="BC98" i="1"/>
  <c r="BC99" i="1"/>
  <c r="BC104" i="1"/>
  <c r="BC105" i="1"/>
  <c r="BC106" i="1"/>
  <c r="BC103" i="1"/>
  <c r="BC108" i="1"/>
  <c r="BC109" i="1"/>
  <c r="BC9" i="1"/>
  <c r="BC107" i="1"/>
  <c r="BC111" i="1"/>
  <c r="BC112" i="1"/>
  <c r="BC110" i="1"/>
  <c r="BC113" i="1"/>
  <c r="BC115" i="1"/>
  <c r="BC117" i="1"/>
  <c r="BC114" i="1"/>
  <c r="BC118" i="1"/>
  <c r="BC119" i="1"/>
  <c r="BC120" i="1"/>
  <c r="BC121" i="1"/>
  <c r="BC122" i="1"/>
  <c r="BC10" i="1"/>
  <c r="BC15" i="1"/>
  <c r="BC123" i="1"/>
  <c r="BC124" i="1"/>
  <c r="BC125" i="1"/>
  <c r="BC126" i="1"/>
  <c r="AX2" i="1"/>
  <c r="AX3" i="1"/>
  <c r="AX17" i="1"/>
  <c r="AX18" i="1"/>
  <c r="AX6" i="1"/>
  <c r="AX19" i="1"/>
  <c r="AX8" i="1"/>
  <c r="AX21" i="1"/>
  <c r="AX11" i="1"/>
  <c r="AX13" i="1"/>
  <c r="AX14" i="1"/>
  <c r="AX23" i="1"/>
  <c r="AX16" i="1"/>
  <c r="AX25" i="1"/>
  <c r="AX26" i="1"/>
  <c r="AX27" i="1"/>
  <c r="AX4" i="1"/>
  <c r="AX29" i="1"/>
  <c r="AX22" i="1"/>
  <c r="AX31" i="1"/>
  <c r="AX24" i="1"/>
  <c r="AX32" i="1"/>
  <c r="AX34" i="1"/>
  <c r="AX35" i="1"/>
  <c r="AX28" i="1"/>
  <c r="AX39" i="1"/>
  <c r="AX30" i="1"/>
  <c r="AX40" i="1"/>
  <c r="AX41" i="1"/>
  <c r="AX33" i="1"/>
  <c r="AX42" i="1"/>
  <c r="AX43" i="1"/>
  <c r="AX36" i="1"/>
  <c r="AX37" i="1"/>
  <c r="AX38" i="1"/>
  <c r="AX44" i="1"/>
  <c r="AX45" i="1"/>
  <c r="AX46" i="1"/>
  <c r="AX47" i="1"/>
  <c r="AX48" i="1"/>
  <c r="AX50" i="1"/>
  <c r="AX52" i="1"/>
  <c r="AX5" i="1"/>
  <c r="AX54" i="1"/>
  <c r="AX55" i="1"/>
  <c r="AX57" i="1"/>
  <c r="AX51" i="1"/>
  <c r="AX58" i="1"/>
  <c r="AX53" i="1"/>
  <c r="AX59" i="1"/>
  <c r="AX60" i="1"/>
  <c r="AX56" i="1"/>
  <c r="AX62" i="1"/>
  <c r="AX63" i="1"/>
  <c r="AX64" i="1"/>
  <c r="AX68" i="1"/>
  <c r="AX71" i="1"/>
  <c r="AX72" i="1"/>
  <c r="AX74" i="1"/>
  <c r="AX65" i="1"/>
  <c r="AX66" i="1"/>
  <c r="AX67" i="1"/>
  <c r="AX75" i="1"/>
  <c r="AX69" i="1"/>
  <c r="AX70" i="1"/>
  <c r="AX80" i="1"/>
  <c r="AX81" i="1"/>
  <c r="AX73" i="1"/>
  <c r="AX82" i="1"/>
  <c r="AX84" i="1"/>
  <c r="AX76" i="1"/>
  <c r="AX77" i="1"/>
  <c r="AX78" i="1"/>
  <c r="AX79" i="1"/>
  <c r="AX85" i="1"/>
  <c r="AX86" i="1"/>
  <c r="AX88" i="1"/>
  <c r="AX83" i="1"/>
  <c r="AX7" i="1"/>
  <c r="AX90" i="1"/>
  <c r="AX91" i="1"/>
  <c r="AX87" i="1"/>
  <c r="AX94" i="1"/>
  <c r="AX89" i="1"/>
  <c r="AX96" i="1"/>
  <c r="AX100" i="1"/>
  <c r="AX92" i="1"/>
  <c r="AX93" i="1"/>
  <c r="AX101" i="1"/>
  <c r="AX95" i="1"/>
  <c r="AX102" i="1"/>
  <c r="AX97" i="1"/>
  <c r="AX98" i="1"/>
  <c r="AX99" i="1"/>
  <c r="AX104" i="1"/>
  <c r="AX105" i="1"/>
  <c r="AX106" i="1"/>
  <c r="AX103" i="1"/>
  <c r="AX108" i="1"/>
  <c r="AX109" i="1"/>
  <c r="AX9" i="1"/>
  <c r="AX107" i="1"/>
  <c r="AX111" i="1"/>
  <c r="AX112" i="1"/>
  <c r="AX110" i="1"/>
  <c r="AX113" i="1"/>
  <c r="AX115" i="1"/>
  <c r="AX117" i="1"/>
  <c r="AX114" i="1"/>
  <c r="AX118" i="1"/>
  <c r="AX116" i="1"/>
  <c r="AX119" i="1"/>
  <c r="AX120" i="1"/>
  <c r="AX121" i="1"/>
  <c r="AX122" i="1"/>
  <c r="AX10" i="1"/>
  <c r="AX15" i="1"/>
  <c r="AX123" i="1"/>
  <c r="AX124" i="1"/>
  <c r="AX125" i="1"/>
  <c r="AX126" i="1"/>
  <c r="AS2" i="1"/>
  <c r="AS3" i="1"/>
  <c r="AS17" i="1"/>
  <c r="AS18" i="1"/>
  <c r="AS6" i="1"/>
  <c r="AS19" i="1"/>
  <c r="AS8" i="1"/>
  <c r="AS20" i="1"/>
  <c r="AS21" i="1"/>
  <c r="AS11" i="1"/>
  <c r="AS12" i="1"/>
  <c r="AS13" i="1"/>
  <c r="AS14" i="1"/>
  <c r="AS23" i="1"/>
  <c r="AS16" i="1"/>
  <c r="AS25" i="1"/>
  <c r="AS26" i="1"/>
  <c r="AS27" i="1"/>
  <c r="AS4" i="1"/>
  <c r="AS29" i="1"/>
  <c r="AS22" i="1"/>
  <c r="AS31" i="1"/>
  <c r="AS24" i="1"/>
  <c r="AS32" i="1"/>
  <c r="AS34" i="1"/>
  <c r="AS35" i="1"/>
  <c r="AS28" i="1"/>
  <c r="AS39" i="1"/>
  <c r="AS30" i="1"/>
  <c r="AS40" i="1"/>
  <c r="AS41" i="1"/>
  <c r="AS33" i="1"/>
  <c r="AS42" i="1"/>
  <c r="AS43" i="1"/>
  <c r="AS36" i="1"/>
  <c r="AS38" i="1"/>
  <c r="AS44" i="1"/>
  <c r="AS45" i="1"/>
  <c r="AS46" i="1"/>
  <c r="AS47" i="1"/>
  <c r="AS48" i="1"/>
  <c r="AS50" i="1"/>
  <c r="AS52" i="1"/>
  <c r="AS5" i="1"/>
  <c r="AS54" i="1"/>
  <c r="AS55" i="1"/>
  <c r="AS49" i="1"/>
  <c r="AS57" i="1"/>
  <c r="AS51" i="1"/>
  <c r="AS58" i="1"/>
  <c r="AS53" i="1"/>
  <c r="AS59" i="1"/>
  <c r="AS60" i="1"/>
  <c r="AS56" i="1"/>
  <c r="AS62" i="1"/>
  <c r="AS63" i="1"/>
  <c r="AS64" i="1"/>
  <c r="AS68" i="1"/>
  <c r="AS61" i="1"/>
  <c r="AS71" i="1"/>
  <c r="AS72" i="1"/>
  <c r="AS74" i="1"/>
  <c r="AS65" i="1"/>
  <c r="AS66" i="1"/>
  <c r="AS67" i="1"/>
  <c r="AS75" i="1"/>
  <c r="AS69" i="1"/>
  <c r="AS70" i="1"/>
  <c r="AS80" i="1"/>
  <c r="AS81" i="1"/>
  <c r="AS73" i="1"/>
  <c r="AS82" i="1"/>
  <c r="AS84" i="1"/>
  <c r="AS76" i="1"/>
  <c r="AS78" i="1"/>
  <c r="AS79" i="1"/>
  <c r="AS85" i="1"/>
  <c r="AS86" i="1"/>
  <c r="AS88" i="1"/>
  <c r="AS83" i="1"/>
  <c r="AS7" i="1"/>
  <c r="AS90" i="1"/>
  <c r="AS91" i="1"/>
  <c r="AS87" i="1"/>
  <c r="AS94" i="1"/>
  <c r="AS89" i="1"/>
  <c r="AS96" i="1"/>
  <c r="AS100" i="1"/>
  <c r="AS92" i="1"/>
  <c r="AS93" i="1"/>
  <c r="AS101" i="1"/>
  <c r="AS95" i="1"/>
  <c r="AS102" i="1"/>
  <c r="AS97" i="1"/>
  <c r="AS98" i="1"/>
  <c r="AS99" i="1"/>
  <c r="AS104" i="1"/>
  <c r="AS105" i="1"/>
  <c r="AS106" i="1"/>
  <c r="AS103" i="1"/>
  <c r="AS108" i="1"/>
  <c r="AS109" i="1"/>
  <c r="AS9" i="1"/>
  <c r="AS107" i="1"/>
  <c r="AS111" i="1"/>
  <c r="AS112" i="1"/>
  <c r="AS110" i="1"/>
  <c r="AS113" i="1"/>
  <c r="AS115" i="1"/>
  <c r="AS117" i="1"/>
  <c r="AS114" i="1"/>
  <c r="AS118" i="1"/>
  <c r="AS116" i="1"/>
  <c r="AS119" i="1"/>
  <c r="AS120" i="1"/>
  <c r="AS121" i="1"/>
  <c r="AS122" i="1"/>
  <c r="AS10" i="1"/>
  <c r="AS15" i="1"/>
  <c r="AS123" i="1"/>
  <c r="AS124" i="1"/>
  <c r="AS125" i="1"/>
  <c r="AS126" i="1"/>
  <c r="AN2" i="1"/>
  <c r="AN3" i="1"/>
  <c r="AN17" i="1"/>
  <c r="AN18" i="1"/>
  <c r="AN6" i="1"/>
  <c r="AN19" i="1"/>
  <c r="AN8" i="1"/>
  <c r="AN20" i="1"/>
  <c r="AN21" i="1"/>
  <c r="AN11" i="1"/>
  <c r="AN12" i="1"/>
  <c r="AN13" i="1"/>
  <c r="AN14" i="1"/>
  <c r="AN23" i="1"/>
  <c r="AN16" i="1"/>
  <c r="AN25" i="1"/>
  <c r="AN26" i="1"/>
  <c r="AN27" i="1"/>
  <c r="AN4" i="1"/>
  <c r="AN29" i="1"/>
  <c r="AN22" i="1"/>
  <c r="AN31" i="1"/>
  <c r="AN24" i="1"/>
  <c r="AN32" i="1"/>
  <c r="AN34" i="1"/>
  <c r="AN35" i="1"/>
  <c r="AN28" i="1"/>
  <c r="AN39" i="1"/>
  <c r="AN30" i="1"/>
  <c r="AN40" i="1"/>
  <c r="AN41" i="1"/>
  <c r="AN33" i="1"/>
  <c r="AN42" i="1"/>
  <c r="AN43" i="1"/>
  <c r="AN36" i="1"/>
  <c r="AN37" i="1"/>
  <c r="AN38" i="1"/>
  <c r="AN44" i="1"/>
  <c r="AN45" i="1"/>
  <c r="AN46" i="1"/>
  <c r="AN47" i="1"/>
  <c r="AN48" i="1"/>
  <c r="AN50" i="1"/>
  <c r="AN52" i="1"/>
  <c r="AN5" i="1"/>
  <c r="AN54" i="1"/>
  <c r="AN55" i="1"/>
  <c r="AN49" i="1"/>
  <c r="AN57" i="1"/>
  <c r="AN51" i="1"/>
  <c r="AN58" i="1"/>
  <c r="AN53" i="1"/>
  <c r="AN59" i="1"/>
  <c r="AN60" i="1"/>
  <c r="AN56" i="1"/>
  <c r="AN62" i="1"/>
  <c r="AN63" i="1"/>
  <c r="AN64" i="1"/>
  <c r="AN68" i="1"/>
  <c r="AN61" i="1"/>
  <c r="AN71" i="1"/>
  <c r="AN72" i="1"/>
  <c r="AN74" i="1"/>
  <c r="AN65" i="1"/>
  <c r="AN66" i="1"/>
  <c r="AN67" i="1"/>
  <c r="AN75" i="1"/>
  <c r="AN69" i="1"/>
  <c r="AN70" i="1"/>
  <c r="AN80" i="1"/>
  <c r="AN81" i="1"/>
  <c r="AN73" i="1"/>
  <c r="AN82" i="1"/>
  <c r="AN84" i="1"/>
  <c r="AN76" i="1"/>
  <c r="AN77" i="1"/>
  <c r="AN78" i="1"/>
  <c r="AN79" i="1"/>
  <c r="AN85" i="1"/>
  <c r="AN86" i="1"/>
  <c r="AN88" i="1"/>
  <c r="AN83" i="1"/>
  <c r="AN7" i="1"/>
  <c r="AN90" i="1"/>
  <c r="AN91" i="1"/>
  <c r="AN87" i="1"/>
  <c r="AN94" i="1"/>
  <c r="AN89" i="1"/>
  <c r="AN96" i="1"/>
  <c r="AN100" i="1"/>
  <c r="AN92" i="1"/>
  <c r="AN93" i="1"/>
  <c r="AN101" i="1"/>
  <c r="AN95" i="1"/>
  <c r="AN102" i="1"/>
  <c r="AN97" i="1"/>
  <c r="AN98" i="1"/>
  <c r="AN99" i="1"/>
  <c r="AN104" i="1"/>
  <c r="AN105" i="1"/>
  <c r="AN106" i="1"/>
  <c r="AN103" i="1"/>
  <c r="AN108" i="1"/>
  <c r="AN109" i="1"/>
  <c r="AN9" i="1"/>
  <c r="AN107" i="1"/>
  <c r="AN111" i="1"/>
  <c r="AN112" i="1"/>
  <c r="AN110" i="1"/>
  <c r="AN113" i="1"/>
  <c r="AN115" i="1"/>
  <c r="AN117" i="1"/>
  <c r="AN114" i="1"/>
  <c r="AN118" i="1"/>
  <c r="AN116" i="1"/>
  <c r="AN119" i="1"/>
  <c r="AN120" i="1"/>
  <c r="AN121" i="1"/>
  <c r="AN122" i="1"/>
  <c r="AN10" i="1"/>
  <c r="AN15" i="1"/>
  <c r="AN123" i="1"/>
  <c r="AN124" i="1"/>
  <c r="AN125" i="1"/>
  <c r="AN126" i="1"/>
  <c r="AI2" i="1"/>
  <c r="AI3" i="1"/>
  <c r="AI17" i="1"/>
  <c r="AI18" i="1"/>
  <c r="AI6" i="1"/>
  <c r="AI19" i="1"/>
  <c r="AI8" i="1"/>
  <c r="AI20" i="1"/>
  <c r="AI21" i="1"/>
  <c r="AI11" i="1"/>
  <c r="AI12" i="1"/>
  <c r="AI13" i="1"/>
  <c r="AI14" i="1"/>
  <c r="AI23" i="1"/>
  <c r="AI16" i="1"/>
  <c r="AI25" i="1"/>
  <c r="AI26" i="1"/>
  <c r="AI27" i="1"/>
  <c r="AI4" i="1"/>
  <c r="AI29" i="1"/>
  <c r="AI22" i="1"/>
  <c r="AI31" i="1"/>
  <c r="AI24" i="1"/>
  <c r="AI32" i="1"/>
  <c r="AI34" i="1"/>
  <c r="AI35" i="1"/>
  <c r="AI28" i="1"/>
  <c r="AI39" i="1"/>
  <c r="AI40" i="1"/>
  <c r="AI41" i="1"/>
  <c r="AI33" i="1"/>
  <c r="AI42" i="1"/>
  <c r="AI43" i="1"/>
  <c r="AI36" i="1"/>
  <c r="AI37" i="1"/>
  <c r="AI38" i="1"/>
  <c r="AI44" i="1"/>
  <c r="AI45" i="1"/>
  <c r="AI46" i="1"/>
  <c r="AI47" i="1"/>
  <c r="AI48" i="1"/>
  <c r="AI50" i="1"/>
  <c r="AI52" i="1"/>
  <c r="AI5" i="1"/>
  <c r="AI54" i="1"/>
  <c r="AI55" i="1"/>
  <c r="AI49" i="1"/>
  <c r="AI57" i="1"/>
  <c r="AI58" i="1"/>
  <c r="AI53" i="1"/>
  <c r="AI59" i="1"/>
  <c r="AI60" i="1"/>
  <c r="AI56" i="1"/>
  <c r="AI62" i="1"/>
  <c r="AI63" i="1"/>
  <c r="AI64" i="1"/>
  <c r="AI68" i="1"/>
  <c r="AI61" i="1"/>
  <c r="AI71" i="1"/>
  <c r="AI72" i="1"/>
  <c r="AI74" i="1"/>
  <c r="AI65" i="1"/>
  <c r="AI66" i="1"/>
  <c r="AI67" i="1"/>
  <c r="AI75" i="1"/>
  <c r="AI69" i="1"/>
  <c r="AI70" i="1"/>
  <c r="AI80" i="1"/>
  <c r="AI81" i="1"/>
  <c r="AI73" i="1"/>
  <c r="AI82" i="1"/>
  <c r="AI84" i="1"/>
  <c r="AI76" i="1"/>
  <c r="AI77" i="1"/>
  <c r="AI78" i="1"/>
  <c r="AI85" i="1"/>
  <c r="AI86" i="1"/>
  <c r="AI88" i="1"/>
  <c r="AI83" i="1"/>
  <c r="AI7" i="1"/>
  <c r="AI90" i="1"/>
  <c r="AI91" i="1"/>
  <c r="AI87" i="1"/>
  <c r="AI94" i="1"/>
  <c r="AI89" i="1"/>
  <c r="AI96" i="1"/>
  <c r="AI100" i="1"/>
  <c r="AI92" i="1"/>
  <c r="AI93" i="1"/>
  <c r="AI101" i="1"/>
  <c r="AI95" i="1"/>
  <c r="AI102" i="1"/>
  <c r="AI97" i="1"/>
  <c r="AI98" i="1"/>
  <c r="AI99" i="1"/>
  <c r="AI104" i="1"/>
  <c r="AI105" i="1"/>
  <c r="AI106" i="1"/>
  <c r="AI108" i="1"/>
  <c r="AI109" i="1"/>
  <c r="AI9" i="1"/>
  <c r="AI107" i="1"/>
  <c r="AI111" i="1"/>
  <c r="AI112" i="1"/>
  <c r="AI110" i="1"/>
  <c r="AI113" i="1"/>
  <c r="AI115" i="1"/>
  <c r="AI117" i="1"/>
  <c r="AI118" i="1"/>
  <c r="AI116" i="1"/>
  <c r="AI119" i="1"/>
  <c r="AI120" i="1"/>
  <c r="AI121" i="1"/>
  <c r="AI122" i="1"/>
  <c r="AI10" i="1"/>
  <c r="AI15" i="1"/>
  <c r="AI123" i="1"/>
  <c r="AI124" i="1"/>
  <c r="AI125" i="1"/>
  <c r="AI126" i="1"/>
  <c r="AD2" i="1"/>
  <c r="AD3" i="1"/>
  <c r="AD17" i="1"/>
  <c r="AD18" i="1"/>
  <c r="AD6" i="1"/>
  <c r="AD19" i="1"/>
  <c r="AD8" i="1"/>
  <c r="AD20" i="1"/>
  <c r="AD21" i="1"/>
  <c r="AD11" i="1"/>
  <c r="AD12" i="1"/>
  <c r="AD13" i="1"/>
  <c r="AD14" i="1"/>
  <c r="AD23" i="1"/>
  <c r="AD16" i="1"/>
  <c r="AD25" i="1"/>
  <c r="AD26" i="1"/>
  <c r="AD27" i="1"/>
  <c r="AD4" i="1"/>
  <c r="AD29" i="1"/>
  <c r="AD22" i="1"/>
  <c r="AD31" i="1"/>
  <c r="AD24" i="1"/>
  <c r="AD32" i="1"/>
  <c r="AD34" i="1"/>
  <c r="AD35" i="1"/>
  <c r="AD28" i="1"/>
  <c r="AD39" i="1"/>
  <c r="AD30" i="1"/>
  <c r="AD40" i="1"/>
  <c r="AD41" i="1"/>
  <c r="AD33" i="1"/>
  <c r="AD42" i="1"/>
  <c r="AD43" i="1"/>
  <c r="AD36" i="1"/>
  <c r="AD37" i="1"/>
  <c r="AD38" i="1"/>
  <c r="AD44" i="1"/>
  <c r="AD45" i="1"/>
  <c r="AD46" i="1"/>
  <c r="AD47" i="1"/>
  <c r="AD48" i="1"/>
  <c r="AD50" i="1"/>
  <c r="AD52" i="1"/>
  <c r="AD5" i="1"/>
  <c r="AD54" i="1"/>
  <c r="AD55" i="1"/>
  <c r="AD49" i="1"/>
  <c r="AD57" i="1"/>
  <c r="AD51" i="1"/>
  <c r="AD58" i="1"/>
  <c r="AD53" i="1"/>
  <c r="AD59" i="1"/>
  <c r="AD60" i="1"/>
  <c r="AD56" i="1"/>
  <c r="AD62" i="1"/>
  <c r="AD63" i="1"/>
  <c r="AD64" i="1"/>
  <c r="AD68" i="1"/>
  <c r="AD61" i="1"/>
  <c r="AD71" i="1"/>
  <c r="AD72" i="1"/>
  <c r="AD74" i="1"/>
  <c r="AD65" i="1"/>
  <c r="AD66" i="1"/>
  <c r="AD67" i="1"/>
  <c r="AD75" i="1"/>
  <c r="AD69" i="1"/>
  <c r="AD70" i="1"/>
  <c r="AD80" i="1"/>
  <c r="AD81" i="1"/>
  <c r="AD73" i="1"/>
  <c r="AD82" i="1"/>
  <c r="AD84" i="1"/>
  <c r="AD76" i="1"/>
  <c r="AD77" i="1"/>
  <c r="AD78" i="1"/>
  <c r="AD79" i="1"/>
  <c r="AD85" i="1"/>
  <c r="AD86" i="1"/>
  <c r="AD88" i="1"/>
  <c r="AD83" i="1"/>
  <c r="AD7" i="1"/>
  <c r="AD90" i="1"/>
  <c r="AD91" i="1"/>
  <c r="AD87" i="1"/>
  <c r="AD94" i="1"/>
  <c r="AD89" i="1"/>
  <c r="AD96" i="1"/>
  <c r="AD100" i="1"/>
  <c r="AD92" i="1"/>
  <c r="AD93" i="1"/>
  <c r="AD101" i="1"/>
  <c r="AD95" i="1"/>
  <c r="AD102" i="1"/>
  <c r="AD97" i="1"/>
  <c r="AD98" i="1"/>
  <c r="AD99" i="1"/>
  <c r="AD104" i="1"/>
  <c r="AD105" i="1"/>
  <c r="AD106" i="1"/>
  <c r="AD103" i="1"/>
  <c r="AD108" i="1"/>
  <c r="AD109" i="1"/>
  <c r="AD9" i="1"/>
  <c r="AD107" i="1"/>
  <c r="AD111" i="1"/>
  <c r="AD112" i="1"/>
  <c r="AD110" i="1"/>
  <c r="AD113" i="1"/>
  <c r="AD115" i="1"/>
  <c r="AD117" i="1"/>
  <c r="AD114" i="1"/>
  <c r="AD118" i="1"/>
  <c r="AD116" i="1"/>
  <c r="AD119" i="1"/>
  <c r="AD120" i="1"/>
  <c r="AD121" i="1"/>
  <c r="AD122" i="1"/>
  <c r="AD10" i="1"/>
  <c r="AD15" i="1"/>
  <c r="AD123" i="1"/>
  <c r="AD124" i="1"/>
  <c r="AD125" i="1"/>
  <c r="AD126" i="1"/>
  <c r="Y2" i="1"/>
  <c r="Y3" i="1"/>
  <c r="Y17" i="1"/>
  <c r="Y18" i="1"/>
  <c r="Y6" i="1"/>
  <c r="Y19" i="1"/>
  <c r="Y8" i="1"/>
  <c r="Y20" i="1"/>
  <c r="Y21" i="1"/>
  <c r="Y11" i="1"/>
  <c r="Y12" i="1"/>
  <c r="Y13" i="1"/>
  <c r="Y14" i="1"/>
  <c r="Y23" i="1"/>
  <c r="Y16" i="1"/>
  <c r="Y25" i="1"/>
  <c r="Y26" i="1"/>
  <c r="Y27" i="1"/>
  <c r="Y4" i="1"/>
  <c r="Y29" i="1"/>
  <c r="Y22" i="1"/>
  <c r="Y31" i="1"/>
  <c r="Y24" i="1"/>
  <c r="Y32" i="1"/>
  <c r="Y34" i="1"/>
  <c r="Y35" i="1"/>
  <c r="Y28" i="1"/>
  <c r="Y39" i="1"/>
  <c r="Y30" i="1"/>
  <c r="Y40" i="1"/>
  <c r="Y41" i="1"/>
  <c r="Y33" i="1"/>
  <c r="Y42" i="1"/>
  <c r="Y43" i="1"/>
  <c r="Y36" i="1"/>
  <c r="Y37" i="1"/>
  <c r="Y38" i="1"/>
  <c r="Y44" i="1"/>
  <c r="Y45" i="1"/>
  <c r="Y46" i="1"/>
  <c r="Y47" i="1"/>
  <c r="Y48" i="1"/>
  <c r="Y50" i="1"/>
  <c r="Y52" i="1"/>
  <c r="Y5" i="1"/>
  <c r="Y54" i="1"/>
  <c r="Y55" i="1"/>
  <c r="Y49" i="1"/>
  <c r="Y57" i="1"/>
  <c r="Y51" i="1"/>
  <c r="Y58" i="1"/>
  <c r="Y53" i="1"/>
  <c r="Y59" i="1"/>
  <c r="Y60" i="1"/>
  <c r="Y56" i="1"/>
  <c r="Y62" i="1"/>
  <c r="Y63" i="1"/>
  <c r="Y64" i="1"/>
  <c r="Y68" i="1"/>
  <c r="Y61" i="1"/>
  <c r="Y71" i="1"/>
  <c r="Y72" i="1"/>
  <c r="Y74" i="1"/>
  <c r="Y65" i="1"/>
  <c r="Y66" i="1"/>
  <c r="Y67" i="1"/>
  <c r="Y75" i="1"/>
  <c r="Y69" i="1"/>
  <c r="Y70" i="1"/>
  <c r="Y80" i="1"/>
  <c r="Y81" i="1"/>
  <c r="Y73" i="1"/>
  <c r="Y82" i="1"/>
  <c r="Y84" i="1"/>
  <c r="Y76" i="1"/>
  <c r="Y77" i="1"/>
  <c r="Y78" i="1"/>
  <c r="Y79" i="1"/>
  <c r="Y85" i="1"/>
  <c r="Y86" i="1"/>
  <c r="Y88" i="1"/>
  <c r="Y83" i="1"/>
  <c r="Y7" i="1"/>
  <c r="Y90" i="1"/>
  <c r="Y91" i="1"/>
  <c r="Y87" i="1"/>
  <c r="Y94" i="1"/>
  <c r="Y89" i="1"/>
  <c r="Y96" i="1"/>
  <c r="Y100" i="1"/>
  <c r="Y92" i="1"/>
  <c r="Y93" i="1"/>
  <c r="Y101" i="1"/>
  <c r="Y95" i="1"/>
  <c r="Y102" i="1"/>
  <c r="Y97" i="1"/>
  <c r="Y98" i="1"/>
  <c r="Y99" i="1"/>
  <c r="Y104" i="1"/>
  <c r="Y105" i="1"/>
  <c r="Y106" i="1"/>
  <c r="Y103" i="1"/>
  <c r="Y108" i="1"/>
  <c r="Y109" i="1"/>
  <c r="Y9" i="1"/>
  <c r="Y107" i="1"/>
  <c r="Y111" i="1"/>
  <c r="Y112" i="1"/>
  <c r="Y110" i="1"/>
  <c r="Y113" i="1"/>
  <c r="Y115" i="1"/>
  <c r="Y117" i="1"/>
  <c r="Y114" i="1"/>
  <c r="Y118" i="1"/>
  <c r="Y116" i="1"/>
  <c r="Y119" i="1"/>
  <c r="Y120" i="1"/>
  <c r="Y121" i="1"/>
  <c r="Y122" i="1"/>
  <c r="Y10" i="1"/>
  <c r="Y15" i="1"/>
  <c r="Y123" i="1"/>
  <c r="Y124" i="1"/>
  <c r="Y125" i="1"/>
  <c r="Y126" i="1"/>
  <c r="T2" i="1"/>
  <c r="T3" i="1"/>
  <c r="T17" i="1"/>
  <c r="T18" i="1"/>
  <c r="T6" i="1"/>
  <c r="T19" i="1"/>
  <c r="T8" i="1"/>
  <c r="T20" i="1"/>
  <c r="T21" i="1"/>
  <c r="T11" i="1"/>
  <c r="T12" i="1"/>
  <c r="T13" i="1"/>
  <c r="T14" i="1"/>
  <c r="T23" i="1"/>
  <c r="T16" i="1"/>
  <c r="T25" i="1"/>
  <c r="T26" i="1"/>
  <c r="T27" i="1"/>
  <c r="T4" i="1"/>
  <c r="T29" i="1"/>
  <c r="T22" i="1"/>
  <c r="T31" i="1"/>
  <c r="T24" i="1"/>
  <c r="T32" i="1"/>
  <c r="T34" i="1"/>
  <c r="T35" i="1"/>
  <c r="T28" i="1"/>
  <c r="T39" i="1"/>
  <c r="T30" i="1"/>
  <c r="T40" i="1"/>
  <c r="T41" i="1"/>
  <c r="T33" i="1"/>
  <c r="T42" i="1"/>
  <c r="T43" i="1"/>
  <c r="T36" i="1"/>
  <c r="T37" i="1"/>
  <c r="T38" i="1"/>
  <c r="T44" i="1"/>
  <c r="T45" i="1"/>
  <c r="T46" i="1"/>
  <c r="T47" i="1"/>
  <c r="T48" i="1"/>
  <c r="T50" i="1"/>
  <c r="T52" i="1"/>
  <c r="T5" i="1"/>
  <c r="T54" i="1"/>
  <c r="T55" i="1"/>
  <c r="T49" i="1"/>
  <c r="T57" i="1"/>
  <c r="T51" i="1"/>
  <c r="T58" i="1"/>
  <c r="T53" i="1"/>
  <c r="T59" i="1"/>
  <c r="T60" i="1"/>
  <c r="T56" i="1"/>
  <c r="T62" i="1"/>
  <c r="T63" i="1"/>
  <c r="T64" i="1"/>
  <c r="T68" i="1"/>
  <c r="T61" i="1"/>
  <c r="T71" i="1"/>
  <c r="T72" i="1"/>
  <c r="T74" i="1"/>
  <c r="T65" i="1"/>
  <c r="T66" i="1"/>
  <c r="T67" i="1"/>
  <c r="T75" i="1"/>
  <c r="T69" i="1"/>
  <c r="T70" i="1"/>
  <c r="T80" i="1"/>
  <c r="T81" i="1"/>
  <c r="T73" i="1"/>
  <c r="T82" i="1"/>
  <c r="T84" i="1"/>
  <c r="T76" i="1"/>
  <c r="T77" i="1"/>
  <c r="T78" i="1"/>
  <c r="T79" i="1"/>
  <c r="T85" i="1"/>
  <c r="T86" i="1"/>
  <c r="T88" i="1"/>
  <c r="T83" i="1"/>
  <c r="T7" i="1"/>
  <c r="T90" i="1"/>
  <c r="T91" i="1"/>
  <c r="T87" i="1"/>
  <c r="T94" i="1"/>
  <c r="T89" i="1"/>
  <c r="T96" i="1"/>
  <c r="T100" i="1"/>
  <c r="T92" i="1"/>
  <c r="T93" i="1"/>
  <c r="T101" i="1"/>
  <c r="T95" i="1"/>
  <c r="T102" i="1"/>
  <c r="T97" i="1"/>
  <c r="T98" i="1"/>
  <c r="T99" i="1"/>
  <c r="T104" i="1"/>
  <c r="T105" i="1"/>
  <c r="T106" i="1"/>
  <c r="T103" i="1"/>
  <c r="T108" i="1"/>
  <c r="T109" i="1"/>
  <c r="T9" i="1"/>
  <c r="T107" i="1"/>
  <c r="T111" i="1"/>
  <c r="T112" i="1"/>
  <c r="T110" i="1"/>
  <c r="T113" i="1"/>
  <c r="T115" i="1"/>
  <c r="T117" i="1"/>
  <c r="T114" i="1"/>
  <c r="T118" i="1"/>
  <c r="T116" i="1"/>
  <c r="T119" i="1"/>
  <c r="T120" i="1"/>
  <c r="T121" i="1"/>
  <c r="T122" i="1"/>
  <c r="T10" i="1"/>
  <c r="T15" i="1"/>
  <c r="T123" i="1"/>
  <c r="T124" i="1"/>
  <c r="T125" i="1"/>
  <c r="T126" i="1"/>
  <c r="O2" i="1"/>
  <c r="O3" i="1"/>
  <c r="O17" i="1"/>
  <c r="O18" i="1"/>
  <c r="O6" i="1"/>
  <c r="O19" i="1"/>
  <c r="O8" i="1"/>
  <c r="O20" i="1"/>
  <c r="O21" i="1"/>
  <c r="O11" i="1"/>
  <c r="O12" i="1"/>
  <c r="O13" i="1"/>
  <c r="O14" i="1"/>
  <c r="O23" i="1"/>
  <c r="O16" i="1"/>
  <c r="O25" i="1"/>
  <c r="O26" i="1"/>
  <c r="O27" i="1"/>
  <c r="O4" i="1"/>
  <c r="O29" i="1"/>
  <c r="O22" i="1"/>
  <c r="O31" i="1"/>
  <c r="O24" i="1"/>
  <c r="O32" i="1"/>
  <c r="O34" i="1"/>
  <c r="O35" i="1"/>
  <c r="O28" i="1"/>
  <c r="O39" i="1"/>
  <c r="O30" i="1"/>
  <c r="O40" i="1"/>
  <c r="O41" i="1"/>
  <c r="O33" i="1"/>
  <c r="O42" i="1"/>
  <c r="O43" i="1"/>
  <c r="O36" i="1"/>
  <c r="O37" i="1"/>
  <c r="O38" i="1"/>
  <c r="O44" i="1"/>
  <c r="O45" i="1"/>
  <c r="O46" i="1"/>
  <c r="O47" i="1"/>
  <c r="O48" i="1"/>
  <c r="O50" i="1"/>
  <c r="O52" i="1"/>
  <c r="O5" i="1"/>
  <c r="O54" i="1"/>
  <c r="O55" i="1"/>
  <c r="O49" i="1"/>
  <c r="O57" i="1"/>
  <c r="O51" i="1"/>
  <c r="O58" i="1"/>
  <c r="O53" i="1"/>
  <c r="O59" i="1"/>
  <c r="O60" i="1"/>
  <c r="O56" i="1"/>
  <c r="O62" i="1"/>
  <c r="O63" i="1"/>
  <c r="O64" i="1"/>
  <c r="O68" i="1"/>
  <c r="O61" i="1"/>
  <c r="O71" i="1"/>
  <c r="O72" i="1"/>
  <c r="O74" i="1"/>
  <c r="O65" i="1"/>
  <c r="O66" i="1"/>
  <c r="O67" i="1"/>
  <c r="O75" i="1"/>
  <c r="O69" i="1"/>
  <c r="O70" i="1"/>
  <c r="O80" i="1"/>
  <c r="O81" i="1"/>
  <c r="O73" i="1"/>
  <c r="O82" i="1"/>
  <c r="O84" i="1"/>
  <c r="O76" i="1"/>
  <c r="O77" i="1"/>
  <c r="O78" i="1"/>
  <c r="O79" i="1"/>
  <c r="O85" i="1"/>
  <c r="O86" i="1"/>
  <c r="O88" i="1"/>
  <c r="O83" i="1"/>
  <c r="O7" i="1"/>
  <c r="O90" i="1"/>
  <c r="O91" i="1"/>
  <c r="O87" i="1"/>
  <c r="O94" i="1"/>
  <c r="O89" i="1"/>
  <c r="O96" i="1"/>
  <c r="O100" i="1"/>
  <c r="O92" i="1"/>
  <c r="O93" i="1"/>
  <c r="O101" i="1"/>
  <c r="O95" i="1"/>
  <c r="O102" i="1"/>
  <c r="O97" i="1"/>
  <c r="O98" i="1"/>
  <c r="O99" i="1"/>
  <c r="O104" i="1"/>
  <c r="O105" i="1"/>
  <c r="O106" i="1"/>
  <c r="O103" i="1"/>
  <c r="O108" i="1"/>
  <c r="O109" i="1"/>
  <c r="O9" i="1"/>
  <c r="O107" i="1"/>
  <c r="O111" i="1"/>
  <c r="O112" i="1"/>
  <c r="O110" i="1"/>
  <c r="O113" i="1"/>
  <c r="O115" i="1"/>
  <c r="O117" i="1"/>
  <c r="O114" i="1"/>
  <c r="O118" i="1"/>
  <c r="O116" i="1"/>
  <c r="O119" i="1"/>
  <c r="O120" i="1"/>
  <c r="O121" i="1"/>
  <c r="O122" i="1"/>
  <c r="O10" i="1"/>
  <c r="O15" i="1"/>
  <c r="O123" i="1"/>
  <c r="O124" i="1"/>
  <c r="O125" i="1"/>
  <c r="O126" i="1"/>
  <c r="J2" i="1"/>
  <c r="J3" i="1"/>
  <c r="J17" i="1"/>
  <c r="J18" i="1"/>
  <c r="J6" i="1"/>
  <c r="J19" i="1"/>
  <c r="J8" i="1"/>
  <c r="J20" i="1"/>
  <c r="J21" i="1"/>
  <c r="J11" i="1"/>
  <c r="J12" i="1"/>
  <c r="J13" i="1"/>
  <c r="J14" i="1"/>
  <c r="J23" i="1"/>
  <c r="J16" i="1"/>
  <c r="J25" i="1"/>
  <c r="J26" i="1"/>
  <c r="J27" i="1"/>
  <c r="J4" i="1"/>
  <c r="J29" i="1"/>
  <c r="J22" i="1"/>
  <c r="J31" i="1"/>
  <c r="J24" i="1"/>
  <c r="J32" i="1"/>
  <c r="J34" i="1"/>
  <c r="J35" i="1"/>
  <c r="J28" i="1"/>
  <c r="J39" i="1"/>
  <c r="J30" i="1"/>
  <c r="J40" i="1"/>
  <c r="J41" i="1"/>
  <c r="J33" i="1"/>
  <c r="J42" i="1"/>
  <c r="J43" i="1"/>
  <c r="J36" i="1"/>
  <c r="J37" i="1"/>
  <c r="J38" i="1"/>
  <c r="J44" i="1"/>
  <c r="J45" i="1"/>
  <c r="J46" i="1"/>
  <c r="J47" i="1"/>
  <c r="J48" i="1"/>
  <c r="J50" i="1"/>
  <c r="J52" i="1"/>
  <c r="J5" i="1"/>
  <c r="J54" i="1"/>
  <c r="J55" i="1"/>
  <c r="J49" i="1"/>
  <c r="J57" i="1"/>
  <c r="J51" i="1"/>
  <c r="J58" i="1"/>
  <c r="J53" i="1"/>
  <c r="J59" i="1"/>
  <c r="J60" i="1"/>
  <c r="J56" i="1"/>
  <c r="J62" i="1"/>
  <c r="J63" i="1"/>
  <c r="J64" i="1"/>
  <c r="J68" i="1"/>
  <c r="J61" i="1"/>
  <c r="J71" i="1"/>
  <c r="J72" i="1"/>
  <c r="J74" i="1"/>
  <c r="J65" i="1"/>
  <c r="J66" i="1"/>
  <c r="J67" i="1"/>
  <c r="J75" i="1"/>
  <c r="J69" i="1"/>
  <c r="J70" i="1"/>
  <c r="J80" i="1"/>
  <c r="J81" i="1"/>
  <c r="J73" i="1"/>
  <c r="J82" i="1"/>
  <c r="J84" i="1"/>
  <c r="J76" i="1"/>
  <c r="J77" i="1"/>
  <c r="J78" i="1"/>
  <c r="J79" i="1"/>
  <c r="J85" i="1"/>
  <c r="J86" i="1"/>
  <c r="J88" i="1"/>
  <c r="J83" i="1"/>
  <c r="J7" i="1"/>
  <c r="J90" i="1"/>
  <c r="J91" i="1"/>
  <c r="J87" i="1"/>
  <c r="J94" i="1"/>
  <c r="J89" i="1"/>
  <c r="J96" i="1"/>
  <c r="J100" i="1"/>
  <c r="J92" i="1"/>
  <c r="J93" i="1"/>
  <c r="J101" i="1"/>
  <c r="J95" i="1"/>
  <c r="J102" i="1"/>
  <c r="J97" i="1"/>
  <c r="J98" i="1"/>
  <c r="J99" i="1"/>
  <c r="J104" i="1"/>
  <c r="J105" i="1"/>
  <c r="J106" i="1"/>
  <c r="J103" i="1"/>
  <c r="J108" i="1"/>
  <c r="J109" i="1"/>
  <c r="J9" i="1"/>
  <c r="J107" i="1"/>
  <c r="J111" i="1"/>
  <c r="J112" i="1"/>
  <c r="J110" i="1"/>
  <c r="J113" i="1"/>
  <c r="J115" i="1"/>
  <c r="J117" i="1"/>
  <c r="J114" i="1"/>
  <c r="J118" i="1"/>
  <c r="J116" i="1"/>
  <c r="J119" i="1"/>
  <c r="J120" i="1"/>
  <c r="J121" i="1"/>
  <c r="J122" i="1"/>
  <c r="J10" i="1"/>
  <c r="J15" i="1"/>
  <c r="J123" i="1"/>
  <c r="J124" i="1"/>
  <c r="J125" i="1"/>
  <c r="J126" i="1"/>
  <c r="D32" i="2"/>
  <c r="D33" i="2"/>
  <c r="D79" i="2"/>
  <c r="D115" i="2"/>
  <c r="D150" i="2"/>
  <c r="D206" i="2"/>
  <c r="D247" i="2"/>
  <c r="D287" i="2"/>
  <c r="D325" i="2"/>
  <c r="D365" i="2"/>
  <c r="D402" i="2"/>
  <c r="D441" i="2"/>
  <c r="D483" i="2"/>
  <c r="D522" i="2"/>
  <c r="D557" i="2"/>
  <c r="C5" i="2"/>
  <c r="D5" i="2" s="1"/>
  <c r="C6" i="2"/>
  <c r="D6" i="2" s="1"/>
  <c r="C7" i="2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9" i="2"/>
  <c r="D19" i="2" s="1"/>
  <c r="C20" i="2"/>
  <c r="D20" i="2" s="1"/>
  <c r="C21" i="2"/>
  <c r="D21" i="2" s="1"/>
  <c r="C23" i="2"/>
  <c r="C24" i="2"/>
  <c r="C26" i="2"/>
  <c r="D26" i="2" s="1"/>
  <c r="C27" i="2"/>
  <c r="C28" i="2"/>
  <c r="D28" i="2" s="1"/>
  <c r="C29" i="2"/>
  <c r="D29" i="2" s="1"/>
  <c r="C30" i="2"/>
  <c r="D30" i="2" s="1"/>
  <c r="C31" i="2"/>
  <c r="D31" i="2" s="1"/>
  <c r="C32" i="2"/>
  <c r="C33" i="2"/>
  <c r="C34" i="2"/>
  <c r="D34" i="2" s="1"/>
  <c r="C35" i="2"/>
  <c r="D35" i="2" s="1"/>
  <c r="C36" i="2"/>
  <c r="D36" i="2" s="1"/>
  <c r="C37" i="2"/>
  <c r="C38" i="2"/>
  <c r="D38" i="2" s="1"/>
  <c r="C39" i="2"/>
  <c r="D39" i="2" s="1"/>
  <c r="C40" i="2"/>
  <c r="D40" i="2" s="1"/>
  <c r="C41" i="2"/>
  <c r="D41" i="2" s="1"/>
  <c r="AP61" i="1" s="1"/>
  <c r="C42" i="2"/>
  <c r="D42" i="2" s="1"/>
  <c r="C43" i="2"/>
  <c r="C44" i="2"/>
  <c r="D44" i="2" s="1"/>
  <c r="C45" i="2"/>
  <c r="C46" i="2"/>
  <c r="D46" i="2" s="1"/>
  <c r="C48" i="2"/>
  <c r="D48" i="2" s="1"/>
  <c r="C49" i="2"/>
  <c r="D49" i="2" s="1"/>
  <c r="C50" i="2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C72" i="2"/>
  <c r="D72" i="2" s="1"/>
  <c r="C73" i="2"/>
  <c r="D73" i="2" s="1"/>
  <c r="C74" i="2"/>
  <c r="D74" i="2" s="1"/>
  <c r="C75" i="2"/>
  <c r="D75" i="2" s="1"/>
  <c r="C76" i="2"/>
  <c r="D76" i="2" s="1"/>
  <c r="C77" i="2"/>
  <c r="C78" i="2"/>
  <c r="D78" i="2" s="1"/>
  <c r="C79" i="2"/>
  <c r="C80" i="2"/>
  <c r="D80" i="2" s="1"/>
  <c r="C81" i="2"/>
  <c r="D81" i="2" s="1"/>
  <c r="C82" i="2"/>
  <c r="D82" i="2" s="1"/>
  <c r="C83" i="2"/>
  <c r="C84" i="2"/>
  <c r="D84" i="2" s="1"/>
  <c r="C85" i="2"/>
  <c r="D85" i="2" s="1"/>
  <c r="C86" i="2"/>
  <c r="D86" i="2" s="1"/>
  <c r="C87" i="2"/>
  <c r="D87" i="2" s="1"/>
  <c r="C88" i="2"/>
  <c r="D88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C100" i="2"/>
  <c r="D100" i="2" s="1"/>
  <c r="C101" i="2"/>
  <c r="D101" i="2" s="1"/>
  <c r="C102" i="2"/>
  <c r="D102" i="2" s="1"/>
  <c r="C103" i="2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C116" i="2"/>
  <c r="D116" i="2" s="1"/>
  <c r="C117" i="2"/>
  <c r="C118" i="2"/>
  <c r="D118" i="2" s="1"/>
  <c r="C119" i="2"/>
  <c r="D119" i="2" s="1"/>
  <c r="C120" i="2"/>
  <c r="D120" i="2" s="1"/>
  <c r="C121" i="2"/>
  <c r="C122" i="2"/>
  <c r="C123" i="2"/>
  <c r="D123" i="2" s="1"/>
  <c r="C124" i="2"/>
  <c r="D124" i="2" s="1"/>
  <c r="C125" i="2"/>
  <c r="C126" i="2"/>
  <c r="D126" i="2" s="1"/>
  <c r="C127" i="2"/>
  <c r="C128" i="2"/>
  <c r="D128" i="2" s="1"/>
  <c r="C129" i="2"/>
  <c r="D129" i="2" s="1"/>
  <c r="C130" i="2"/>
  <c r="D130" i="2" s="1"/>
  <c r="C131" i="2"/>
  <c r="C132" i="2"/>
  <c r="D132" i="2" s="1"/>
  <c r="C133" i="2"/>
  <c r="D133" i="2" s="1"/>
  <c r="C134" i="2"/>
  <c r="D134" i="2" s="1"/>
  <c r="C135" i="2"/>
  <c r="D135" i="2" s="1"/>
  <c r="C136" i="2"/>
  <c r="D136" i="2" s="1"/>
  <c r="C138" i="2"/>
  <c r="D138" i="2" s="1"/>
  <c r="C139" i="2"/>
  <c r="D139" i="2" s="1"/>
  <c r="C140" i="2"/>
  <c r="C141" i="2"/>
  <c r="D141" i="2" s="1"/>
  <c r="C142" i="2"/>
  <c r="D142" i="2" s="1"/>
  <c r="C143" i="2"/>
  <c r="D143" i="2" s="1"/>
  <c r="C144" i="2"/>
  <c r="D144" i="2" s="1"/>
  <c r="C145" i="2"/>
  <c r="D145" i="2" s="1"/>
  <c r="C147" i="2"/>
  <c r="D147" i="2" s="1"/>
  <c r="C148" i="2"/>
  <c r="D148" i="2" s="1"/>
  <c r="C150" i="2"/>
  <c r="C151" i="2"/>
  <c r="D151" i="2" s="1"/>
  <c r="C152" i="2"/>
  <c r="D152" i="2" s="1"/>
  <c r="C153" i="2"/>
  <c r="D153" i="2" s="1"/>
  <c r="C154" i="2"/>
  <c r="D154" i="2" s="1"/>
  <c r="C155" i="2"/>
  <c r="C156" i="2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C176" i="2"/>
  <c r="D176" i="2" s="1"/>
  <c r="C177" i="2"/>
  <c r="D177" i="2" s="1"/>
  <c r="C178" i="2"/>
  <c r="C179" i="2"/>
  <c r="D179" i="2" s="1"/>
  <c r="C180" i="2"/>
  <c r="C181" i="2"/>
  <c r="C182" i="2"/>
  <c r="C183" i="2"/>
  <c r="D183" i="2" s="1"/>
  <c r="C184" i="2"/>
  <c r="C185" i="2"/>
  <c r="C186" i="2"/>
  <c r="D186" i="2" s="1"/>
  <c r="C187" i="2"/>
  <c r="C188" i="2"/>
  <c r="D188" i="2" s="1"/>
  <c r="C189" i="2"/>
  <c r="C190" i="2"/>
  <c r="D190" i="2" s="1"/>
  <c r="C191" i="2"/>
  <c r="D191" i="2" s="1"/>
  <c r="C192" i="2"/>
  <c r="D192" i="2" s="1"/>
  <c r="C193" i="2"/>
  <c r="D193" i="2" s="1"/>
  <c r="C194" i="2"/>
  <c r="C195" i="2"/>
  <c r="C196" i="2"/>
  <c r="C197" i="2"/>
  <c r="C198" i="2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C223" i="2"/>
  <c r="D223" i="2" s="1"/>
  <c r="C224" i="2"/>
  <c r="D224" i="2" s="1"/>
  <c r="C225" i="2"/>
  <c r="D225" i="2" s="1"/>
  <c r="C226" i="2"/>
  <c r="D226" i="2" s="1"/>
  <c r="C228" i="2"/>
  <c r="D228" i="2" s="1"/>
  <c r="C229" i="2"/>
  <c r="C230" i="2"/>
  <c r="D230" i="2" s="1"/>
  <c r="C231" i="2"/>
  <c r="C232" i="2"/>
  <c r="D232" i="2" s="1"/>
  <c r="C233" i="2"/>
  <c r="D233" i="2" s="1"/>
  <c r="C234" i="2"/>
  <c r="D234" i="2" s="1"/>
  <c r="C235" i="2"/>
  <c r="D235" i="2" s="1"/>
  <c r="C236" i="2"/>
  <c r="C237" i="2"/>
  <c r="C238" i="2"/>
  <c r="D238" i="2" s="1"/>
  <c r="C239" i="2"/>
  <c r="D239" i="2" s="1"/>
  <c r="C240" i="2"/>
  <c r="D240" i="2" s="1"/>
  <c r="C241" i="2"/>
  <c r="D241" i="2" s="1"/>
  <c r="C243" i="2"/>
  <c r="D243" i="2" s="1"/>
  <c r="C244" i="2"/>
  <c r="D244" i="2" s="1"/>
  <c r="C245" i="2"/>
  <c r="D245" i="2" s="1"/>
  <c r="C246" i="2"/>
  <c r="D246" i="2" s="1"/>
  <c r="C247" i="2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C267" i="2"/>
  <c r="C268" i="2"/>
  <c r="C269" i="2"/>
  <c r="D269" i="2" s="1"/>
  <c r="C270" i="2"/>
  <c r="D270" i="2" s="1"/>
  <c r="C271" i="2"/>
  <c r="C272" i="2"/>
  <c r="D272" i="2" s="1"/>
  <c r="C273" i="2"/>
  <c r="C274" i="2"/>
  <c r="D274" i="2" s="1"/>
  <c r="C275" i="2"/>
  <c r="D275" i="2" s="1"/>
  <c r="C276" i="2"/>
  <c r="D276" i="2" s="1"/>
  <c r="C277" i="2"/>
  <c r="C278" i="2"/>
  <c r="D278" i="2" s="1"/>
  <c r="C279" i="2"/>
  <c r="D279" i="2" s="1"/>
  <c r="C280" i="2"/>
  <c r="D280" i="2" s="1"/>
  <c r="C281" i="2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C288" i="2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C317" i="2"/>
  <c r="C318" i="2"/>
  <c r="D318" i="2" s="1"/>
  <c r="C319" i="2"/>
  <c r="C320" i="2"/>
  <c r="C321" i="2"/>
  <c r="D321" i="2" s="1"/>
  <c r="C322" i="2"/>
  <c r="D322" i="2" s="1"/>
  <c r="C323" i="2"/>
  <c r="D323" i="2" s="1"/>
  <c r="C324" i="2"/>
  <c r="D324" i="2" s="1"/>
  <c r="C325" i="2"/>
  <c r="C326" i="2"/>
  <c r="C327" i="2"/>
  <c r="D327" i="2" s="1"/>
  <c r="C328" i="2"/>
  <c r="D328" i="2" s="1"/>
  <c r="C329" i="2"/>
  <c r="D329" i="2" s="1"/>
  <c r="C330" i="2"/>
  <c r="D330" i="2" s="1"/>
  <c r="C331" i="2"/>
  <c r="C332" i="2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C347" i="2"/>
  <c r="D347" i="2" s="1"/>
  <c r="C348" i="2"/>
  <c r="D348" i="2" s="1"/>
  <c r="C349" i="2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C365" i="2"/>
  <c r="C366" i="2"/>
  <c r="D366" i="2" s="1"/>
  <c r="C367" i="2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C403" i="2"/>
  <c r="D403" i="2" s="1"/>
  <c r="C404" i="2"/>
  <c r="C405" i="2"/>
  <c r="D405" i="2" s="1"/>
  <c r="C406" i="2"/>
  <c r="D406" i="2" s="1"/>
  <c r="C407" i="2"/>
  <c r="D407" i="2" s="1"/>
  <c r="C408" i="2"/>
  <c r="D408" i="2" s="1"/>
  <c r="C409" i="2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C421" i="2"/>
  <c r="D421" i="2" s="1"/>
  <c r="C422" i="2"/>
  <c r="D422" i="2" s="1"/>
  <c r="C423" i="2"/>
  <c r="D423" i="2" s="1"/>
  <c r="C424" i="2"/>
  <c r="D424" i="2" s="1"/>
  <c r="C425" i="2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C438" i="2"/>
  <c r="D438" i="2" s="1"/>
  <c r="C439" i="2"/>
  <c r="D439" i="2" s="1"/>
  <c r="C440" i="2"/>
  <c r="D440" i="2" s="1"/>
  <c r="C441" i="2"/>
  <c r="C442" i="2"/>
  <c r="D442" i="2" s="1"/>
  <c r="C443" i="2"/>
  <c r="D443" i="2" s="1"/>
  <c r="C444" i="2"/>
  <c r="C445" i="2"/>
  <c r="D445" i="2" s="1"/>
  <c r="C446" i="2"/>
  <c r="C447" i="2"/>
  <c r="D447" i="2" s="1"/>
  <c r="C448" i="2"/>
  <c r="D448" i="2" s="1"/>
  <c r="C449" i="2"/>
  <c r="D449" i="2" s="1"/>
  <c r="C450" i="2"/>
  <c r="D450" i="2" s="1"/>
  <c r="C451" i="2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C458" i="2"/>
  <c r="D458" i="2" s="1"/>
  <c r="C459" i="2"/>
  <c r="D459" i="2" s="1"/>
  <c r="C460" i="2"/>
  <c r="D460" i="2" s="1"/>
  <c r="C461" i="2"/>
  <c r="D461" i="2" s="1"/>
  <c r="C462" i="2"/>
  <c r="D462" i="2" s="1"/>
  <c r="C463" i="2"/>
  <c r="D463" i="2" s="1"/>
  <c r="C465" i="2"/>
  <c r="D465" i="2" s="1"/>
  <c r="C466" i="2"/>
  <c r="D466" i="2" s="1"/>
  <c r="C467" i="2"/>
  <c r="D467" i="2" s="1"/>
  <c r="C468" i="2"/>
  <c r="C469" i="2"/>
  <c r="C470" i="2"/>
  <c r="D470" i="2" s="1"/>
  <c r="C471" i="2"/>
  <c r="D471" i="2" s="1"/>
  <c r="C472" i="2"/>
  <c r="D472" i="2" s="1"/>
  <c r="C473" i="2"/>
  <c r="D473" i="2" s="1"/>
  <c r="C474" i="2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C483" i="2"/>
  <c r="C484" i="2"/>
  <c r="D484" i="2" s="1"/>
  <c r="C485" i="2"/>
  <c r="D485" i="2" s="1"/>
  <c r="C486" i="2"/>
  <c r="D486" i="2" s="1"/>
  <c r="C487" i="2"/>
  <c r="D487" i="2" s="1"/>
  <c r="C488" i="2"/>
  <c r="C489" i="2"/>
  <c r="D489" i="2" s="1"/>
  <c r="C490" i="2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C498" i="2"/>
  <c r="D498" i="2" s="1"/>
  <c r="C499" i="2"/>
  <c r="D499" i="2" s="1"/>
  <c r="C500" i="2"/>
  <c r="D500" i="2" s="1"/>
  <c r="C501" i="2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 s="1"/>
  <c r="C539" i="2"/>
  <c r="C540" i="2"/>
  <c r="D540" i="2" s="1"/>
  <c r="C541" i="2"/>
  <c r="D541" i="2" s="1"/>
  <c r="C542" i="2"/>
  <c r="D542" i="2" s="1"/>
  <c r="C543" i="2"/>
  <c r="D543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C554" i="2"/>
  <c r="D554" i="2" s="1"/>
  <c r="C555" i="2"/>
  <c r="D555" i="2" s="1"/>
  <c r="C556" i="2"/>
  <c r="D556" i="2" s="1"/>
  <c r="C557" i="2"/>
  <c r="C3" i="2"/>
  <c r="D3" i="2" s="1"/>
  <c r="C4" i="2"/>
  <c r="C2" i="2"/>
  <c r="D2" i="2" s="1"/>
  <c r="K78" i="1" l="1"/>
  <c r="L49" i="1"/>
  <c r="Z10" i="1" a="1"/>
  <c r="Z10" i="1" s="1"/>
  <c r="AT38" i="1"/>
  <c r="AU38" i="1"/>
  <c r="BS33" i="1"/>
  <c r="L10" i="1"/>
  <c r="AO15" i="1"/>
  <c r="K116" i="1"/>
  <c r="CD10" i="1"/>
  <c r="L95" i="1"/>
  <c r="L78" i="1"/>
  <c r="AA10" i="1" a="1"/>
  <c r="AA10" i="1" s="1"/>
  <c r="BT33" i="1"/>
  <c r="K10" i="1"/>
  <c r="K49" i="1"/>
  <c r="L116" i="1"/>
  <c r="AE95" i="1"/>
  <c r="AO61" i="1"/>
  <c r="AP15" i="1"/>
  <c r="K95" i="1"/>
  <c r="AF95" i="1"/>
  <c r="C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<sst xmlns="http://schemas.openxmlformats.org/spreadsheetml/2006/main" count="6002" uniqueCount="3807">
  <si>
    <t>Last Name</t>
  </si>
  <si>
    <t>First Name</t>
  </si>
  <si>
    <t>LastName_FirstName</t>
  </si>
  <si>
    <t>Email Address</t>
  </si>
  <si>
    <t>Department</t>
  </si>
  <si>
    <t>Rank</t>
  </si>
  <si>
    <t>Keywords</t>
  </si>
  <si>
    <t>Term 1</t>
  </si>
  <si>
    <t>Term 1 UID</t>
  </si>
  <si>
    <t>Term 1 Tree 1</t>
  </si>
  <si>
    <t>Term 1 Tree 2</t>
  </si>
  <si>
    <t>Term 1 Tree 3</t>
  </si>
  <si>
    <t>Term 2</t>
  </si>
  <si>
    <t>Term 2 UID</t>
  </si>
  <si>
    <t>Term 2 Tree 1</t>
  </si>
  <si>
    <t>Term 2 Tree 2</t>
  </si>
  <si>
    <t>Term 2 Tree 3</t>
  </si>
  <si>
    <t>Term 3</t>
  </si>
  <si>
    <t>Term 3 UID</t>
  </si>
  <si>
    <t>Term 3 Tree 1</t>
  </si>
  <si>
    <t>Term 3 Tree 2</t>
  </si>
  <si>
    <t>Term 3 Tree 3</t>
  </si>
  <si>
    <t>Term 4</t>
  </si>
  <si>
    <t>Term 4 UID</t>
  </si>
  <si>
    <t>Term 4 Tree 1</t>
  </si>
  <si>
    <t>Term 4 Tree 2</t>
  </si>
  <si>
    <t>Term 4 Tree 3</t>
  </si>
  <si>
    <t>Term 5</t>
  </si>
  <si>
    <t>Term 5 UID</t>
  </si>
  <si>
    <t>Term 5 Tree 1</t>
  </si>
  <si>
    <t>Term 5 Tree 2</t>
  </si>
  <si>
    <t>Term 5 Tree 3</t>
  </si>
  <si>
    <t>Term 6</t>
  </si>
  <si>
    <t>Term 6 UID</t>
  </si>
  <si>
    <t>Term 6 Tree 1</t>
  </si>
  <si>
    <t>Term 6 Tree 2</t>
  </si>
  <si>
    <t>Term 6 Tree 3</t>
  </si>
  <si>
    <t>Term 7</t>
  </si>
  <si>
    <t>Term 7 UID</t>
  </si>
  <si>
    <t>Term 7 Tree 1</t>
  </si>
  <si>
    <t>Term 7 Tree 2</t>
  </si>
  <si>
    <t>Term 7 Tree 3</t>
  </si>
  <si>
    <t>Term 8</t>
  </si>
  <si>
    <t>Term 8 UID</t>
  </si>
  <si>
    <t>Term 8 Tree 1</t>
  </si>
  <si>
    <t>Term 8 Tree 2</t>
  </si>
  <si>
    <t>Term 8 Tree 3</t>
  </si>
  <si>
    <t>Term 9</t>
  </si>
  <si>
    <t>Term 9 UID</t>
  </si>
  <si>
    <t>Term 9 Tree 1</t>
  </si>
  <si>
    <t>Term 9 Tree 2</t>
  </si>
  <si>
    <t>Term 9 Tree 3</t>
  </si>
  <si>
    <t>Term 10</t>
  </si>
  <si>
    <t>Term 10 UID</t>
  </si>
  <si>
    <t>Term 10 Tree 1</t>
  </si>
  <si>
    <t>Term 10 Tree 2</t>
  </si>
  <si>
    <t>Term 10 Tree 3</t>
  </si>
  <si>
    <t>Term 11</t>
  </si>
  <si>
    <t>Term 11 UID</t>
  </si>
  <si>
    <t>Term 11 Tree 1</t>
  </si>
  <si>
    <t>Term 11 Tree 2</t>
  </si>
  <si>
    <t>Term 11 Tree 3</t>
  </si>
  <si>
    <t>Term 12</t>
  </si>
  <si>
    <t>Term 12 UID</t>
  </si>
  <si>
    <t>Term 12 Tree 1</t>
  </si>
  <si>
    <t>Term 12 Tree 2</t>
  </si>
  <si>
    <t>Term 12 Tree 3</t>
  </si>
  <si>
    <t>Term 13</t>
  </si>
  <si>
    <t>Term 13 UID</t>
  </si>
  <si>
    <t>Term 13 Tree 1</t>
  </si>
  <si>
    <t>Term 13 Tree 2</t>
  </si>
  <si>
    <t>Term 13 Tree 3</t>
  </si>
  <si>
    <t>Term 14</t>
  </si>
  <si>
    <t>Term 14 UID</t>
  </si>
  <si>
    <t>Term 14 Tree 1</t>
  </si>
  <si>
    <t>Term 14 Tree 2</t>
  </si>
  <si>
    <t>Term 14 Tree 3</t>
  </si>
  <si>
    <t>Term 15</t>
  </si>
  <si>
    <t>Term 15 UID</t>
  </si>
  <si>
    <t>Term 15 Tree 1</t>
  </si>
  <si>
    <t>Term 15 Tree 2</t>
  </si>
  <si>
    <t>Term 15 Tree 3</t>
  </si>
  <si>
    <t>Term 16</t>
  </si>
  <si>
    <t>Term 16 UID</t>
  </si>
  <si>
    <t>Term 16 Tree 1</t>
  </si>
  <si>
    <t>Term 16 Tree 2</t>
  </si>
  <si>
    <t>Term 16 Tree 3</t>
  </si>
  <si>
    <t>Term 17</t>
  </si>
  <si>
    <t>Term 17 UID</t>
  </si>
  <si>
    <t>Term 17 Tree 1</t>
  </si>
  <si>
    <t>Term 17 Tree 2</t>
  </si>
  <si>
    <t>Term 17 Tree 3</t>
  </si>
  <si>
    <t>Term 18</t>
  </si>
  <si>
    <t>Term 18 UID</t>
  </si>
  <si>
    <t>Term 18 Tree 1</t>
  </si>
  <si>
    <t>Term 18 Tree 2</t>
  </si>
  <si>
    <t>Term 18 Tree 3</t>
  </si>
  <si>
    <t>Term 19</t>
  </si>
  <si>
    <t>Term 19 UID</t>
  </si>
  <si>
    <t>Term 19 Tree 1</t>
  </si>
  <si>
    <t>Term 19 Tree 2</t>
  </si>
  <si>
    <t>Term 19 Tree 3</t>
  </si>
  <si>
    <t>Term 20</t>
  </si>
  <si>
    <t>Term 20 UID</t>
  </si>
  <si>
    <t>Term 20 Tree 1</t>
  </si>
  <si>
    <t>Term 20 Tree 2</t>
  </si>
  <si>
    <t>Term 20 Tree 3</t>
  </si>
  <si>
    <t>Term 21</t>
  </si>
  <si>
    <t>Term 21 UID</t>
  </si>
  <si>
    <t>Term 21 Tree 1</t>
  </si>
  <si>
    <t>Term 21 Term 2</t>
  </si>
  <si>
    <t>Term 21 Tree 3</t>
  </si>
  <si>
    <t>Term 22</t>
  </si>
  <si>
    <t>Term 22 UID</t>
  </si>
  <si>
    <t>Term 22 Tree 1</t>
  </si>
  <si>
    <t>Term 22 Tree 2</t>
  </si>
  <si>
    <t>Term 22 Tree 3</t>
  </si>
  <si>
    <t>Term 23</t>
  </si>
  <si>
    <t>Term 23 UID</t>
  </si>
  <si>
    <t>Term 23 Tree 1</t>
  </si>
  <si>
    <t>Term 23 Tree 2</t>
  </si>
  <si>
    <t>Term 23 Tree 3</t>
  </si>
  <si>
    <t>Term 24</t>
  </si>
  <si>
    <t>Term 24 UID</t>
  </si>
  <si>
    <t>Term 24 Tree 1</t>
  </si>
  <si>
    <t>Term 24 Tree 2</t>
  </si>
  <si>
    <t>Term 24 Tree 3</t>
  </si>
  <si>
    <t>Term 25</t>
  </si>
  <si>
    <t>Term 25 UID</t>
  </si>
  <si>
    <t>Term 25 Tree 1</t>
  </si>
  <si>
    <t>Term 25 Tree 2</t>
  </si>
  <si>
    <t>Term 25 Tree 3</t>
  </si>
  <si>
    <t>Term 26</t>
  </si>
  <si>
    <t>Term 26 UID</t>
  </si>
  <si>
    <t>Term 26 Tree 1</t>
  </si>
  <si>
    <t>Term 26 Tree 2</t>
  </si>
  <si>
    <t>Term 26 Tree 3</t>
  </si>
  <si>
    <t>Term 27</t>
  </si>
  <si>
    <t>Term 27 UID</t>
  </si>
  <si>
    <t>Term 27 Tree 1</t>
  </si>
  <si>
    <t>Term 27 Tree 2</t>
  </si>
  <si>
    <t>Term 27 Tree 3</t>
  </si>
  <si>
    <t>Term 28</t>
  </si>
  <si>
    <t>Term 28 UID</t>
  </si>
  <si>
    <t>Term 28 Tree 1</t>
  </si>
  <si>
    <t>Term 28 Tree 2</t>
  </si>
  <si>
    <t>Term 28 Tree 3</t>
  </si>
  <si>
    <t>Term 29</t>
  </si>
  <si>
    <t>Term 29 UID</t>
  </si>
  <si>
    <t>Term 29 Tree 1</t>
  </si>
  <si>
    <t>Term 29 Tree 2</t>
  </si>
  <si>
    <t>Term 29 Tree 3</t>
  </si>
  <si>
    <t>Term 30</t>
  </si>
  <si>
    <t>Term 30 UID</t>
  </si>
  <si>
    <t>Term 30 Tree 1</t>
  </si>
  <si>
    <t>Term 30 Tree 2</t>
  </si>
  <si>
    <t>Term 30 Tree 3</t>
  </si>
  <si>
    <t>Term 31</t>
  </si>
  <si>
    <t>Term 31 UID</t>
  </si>
  <si>
    <t>Term 31 Tree 1</t>
  </si>
  <si>
    <t>Term 31 Tree 2</t>
  </si>
  <si>
    <t>Term 31 Tree 3</t>
  </si>
  <si>
    <t>Aguilar-Roca</t>
  </si>
  <si>
    <t>Nancy</t>
  </si>
  <si>
    <t>Allison</t>
  </si>
  <si>
    <t>Steven</t>
  </si>
  <si>
    <t>allisons@uci.edu</t>
  </si>
  <si>
    <t>Ecology and Evolutionary Biology</t>
  </si>
  <si>
    <t>Professor</t>
  </si>
  <si>
    <t>soil microbiome; carbon cycling; microbial ecology; mathematical modeling; decomposition; extracellular enzymes; ecosystem science; global change; climate change; drought; environmental justice</t>
  </si>
  <si>
    <t>Soil microbiome</t>
  </si>
  <si>
    <t>D012988</t>
  </si>
  <si>
    <t>Carbon cycling</t>
  </si>
  <si>
    <t>D057486</t>
  </si>
  <si>
    <t>Microbial ecology</t>
  </si>
  <si>
    <t>D004783</t>
  </si>
  <si>
    <t>Mathematical modeling</t>
  </si>
  <si>
    <t>D008962</t>
  </si>
  <si>
    <t>Decomposition</t>
  </si>
  <si>
    <t>D001673</t>
  </si>
  <si>
    <t>Extracellular enzymes</t>
  </si>
  <si>
    <t>D004798</t>
  </si>
  <si>
    <t>Ecosystem science</t>
  </si>
  <si>
    <t>D017753</t>
  </si>
  <si>
    <t>Global change</t>
  </si>
  <si>
    <t>Climate change</t>
  </si>
  <si>
    <t>D057231</t>
  </si>
  <si>
    <t>Drought</t>
  </si>
  <si>
    <t>D055864</t>
  </si>
  <si>
    <t>Environmental justice</t>
  </si>
  <si>
    <t>D000091383</t>
  </si>
  <si>
    <t>Ecological and Environmental Phenomena</t>
  </si>
  <si>
    <t>D055669</t>
  </si>
  <si>
    <t>G16.500</t>
  </si>
  <si>
    <t>G16</t>
  </si>
  <si>
    <t>Microbiota</t>
  </si>
  <si>
    <t>D064307</t>
  </si>
  <si>
    <t>Cocco</t>
  </si>
  <si>
    <t>Melanie</t>
  </si>
  <si>
    <t>mcocco@uci.edu</t>
  </si>
  <si>
    <t>Molecular Biology and Biochemistry</t>
  </si>
  <si>
    <t>Associate Professor</t>
  </si>
  <si>
    <t>Structural Biology; Membrane Proteins; Antimicrobial; Drug Binding; Sickle Cell Disease; Protein Dynamics</t>
  </si>
  <si>
    <t>Structural Biology</t>
  </si>
  <si>
    <t>D015394</t>
  </si>
  <si>
    <t xml:space="preserve"> Membrane Proteins</t>
  </si>
  <si>
    <t>D008565</t>
  </si>
  <si>
    <t xml:space="preserve"> Antimicrobial</t>
  </si>
  <si>
    <t>D004352</t>
  </si>
  <si>
    <t xml:space="preserve"> Drug Binding</t>
  </si>
  <si>
    <t>D000076722</t>
  </si>
  <si>
    <t xml:space="preserve"> Sickle Cell Disease</t>
  </si>
  <si>
    <t>D000755</t>
  </si>
  <si>
    <t xml:space="preserve"> Protein Dynamics</t>
  </si>
  <si>
    <t>D060066</t>
  </si>
  <si>
    <t>Gross</t>
  </si>
  <si>
    <t>sgross@uci.edu</t>
  </si>
  <si>
    <t>Developmental and Cell Biology</t>
  </si>
  <si>
    <t>Molecular motors; cytoskeleton; single-molecule biophysics; lipid droplets; anti-bacterial synergy; histones as antimicrobial agents; anti-microbial peptides</t>
  </si>
  <si>
    <t>Molecular motors</t>
  </si>
  <si>
    <t>D020409</t>
  </si>
  <si>
    <t xml:space="preserve"> cytoskeleton</t>
  </si>
  <si>
    <t>D003599</t>
  </si>
  <si>
    <t xml:space="preserve"> single-molecule biophysics</t>
  </si>
  <si>
    <t>D001703</t>
  </si>
  <si>
    <t xml:space="preserve"> lipid droplets</t>
  </si>
  <si>
    <t>D066292</t>
  </si>
  <si>
    <t xml:space="preserve"> anti-bacterial synergy</t>
  </si>
  <si>
    <t>D000890</t>
  </si>
  <si>
    <t xml:space="preserve"> histones as antimicrobial agents</t>
  </si>
  <si>
    <t>D006657</t>
  </si>
  <si>
    <t xml:space="preserve"> anti-microbial peptides</t>
  </si>
  <si>
    <t>D000089882</t>
  </si>
  <si>
    <t>Azizi</t>
  </si>
  <si>
    <t>Manny</t>
  </si>
  <si>
    <t>eazizi@uci.edu</t>
  </si>
  <si>
    <t>muscle physiology; muscle function; biomechanics; aging; exercise; tendon; motor control; bioinspired design; bio-robotics; biomaterials</t>
  </si>
  <si>
    <t>Muscle physiology</t>
  </si>
  <si>
    <t>D018485</t>
  </si>
  <si>
    <t>Muscle function</t>
  </si>
  <si>
    <t>D018482</t>
  </si>
  <si>
    <t>Biomechanics</t>
  </si>
  <si>
    <t>D001696</t>
  </si>
  <si>
    <t>Aging</t>
  </si>
  <si>
    <t>D000375</t>
  </si>
  <si>
    <t>Exercise</t>
  </si>
  <si>
    <t>D015444</t>
  </si>
  <si>
    <t>Tendon</t>
  </si>
  <si>
    <t>D013710</t>
  </si>
  <si>
    <t>Motor control</t>
  </si>
  <si>
    <t>D009043</t>
  </si>
  <si>
    <t>Bioinspired design</t>
  </si>
  <si>
    <t>D040761</t>
  </si>
  <si>
    <t>Bio-robotics</t>
  </si>
  <si>
    <t>D012371</t>
  </si>
  <si>
    <t>Biomaterials</t>
  </si>
  <si>
    <t>D001672</t>
  </si>
  <si>
    <t>Movement</t>
  </si>
  <si>
    <t>D009068</t>
  </si>
  <si>
    <t>Morehouse</t>
  </si>
  <si>
    <t>Benjamin</t>
  </si>
  <si>
    <t>b.morehouse@uci.edu</t>
  </si>
  <si>
    <t>Assistant Professor</t>
  </si>
  <si>
    <t>Enzymology; Innate immunity; Evolution; Structural Biology; Microbiology; Proteins; Biochemistry; Nucleic acids; Host-pathogen interactions; Bacteria</t>
  </si>
  <si>
    <t>Enzymology</t>
  </si>
  <si>
    <t>Q000201</t>
  </si>
  <si>
    <t xml:space="preserve"> Innate immunity</t>
  </si>
  <si>
    <t>D007113</t>
  </si>
  <si>
    <t xml:space="preserve"> Evolution</t>
  </si>
  <si>
    <t>D019143</t>
  </si>
  <si>
    <t xml:space="preserve"> Structural Biology</t>
  </si>
  <si>
    <t xml:space="preserve"> Microbiology</t>
  </si>
  <si>
    <t>D008829</t>
  </si>
  <si>
    <t xml:space="preserve"> Proteins</t>
  </si>
  <si>
    <t>D011506</t>
  </si>
  <si>
    <t xml:space="preserve"> Biochemistry</t>
  </si>
  <si>
    <t>D001671</t>
  </si>
  <si>
    <t xml:space="preserve"> Nucleic acids</t>
  </si>
  <si>
    <t>D009696</t>
  </si>
  <si>
    <t xml:space="preserve"> Host-pathogen interactions</t>
  </si>
  <si>
    <t>D000076662</t>
  </si>
  <si>
    <t xml:space="preserve"> Bacteria</t>
  </si>
  <si>
    <t>D001419</t>
  </si>
  <si>
    <t>Evolution</t>
  </si>
  <si>
    <t>D005075</t>
  </si>
  <si>
    <t>Immunology</t>
  </si>
  <si>
    <t>D000486</t>
  </si>
  <si>
    <t>Barry</t>
  </si>
  <si>
    <t>Rachael</t>
  </si>
  <si>
    <t>rmbarry@uci.edu</t>
  </si>
  <si>
    <t>Assistant Professor of Teaching</t>
  </si>
  <si>
    <t xml:space="preserve">STEM education; biology education; biochemistry education; chemistry education; microbiology education; nursing education; undergraduate education; graduate education; faculty-student interactions; scientific teaching; faculty professional development; mentoring; scientific writing; scientific communications; curriculum design; course-based undergraduate research experiences; diversity; equity; inclusion; social justice; antibiotic resistance; inquiry-driven courses; laboratory education </t>
  </si>
  <si>
    <t>STEM education</t>
  </si>
  <si>
    <t>D013663</t>
  </si>
  <si>
    <t xml:space="preserve"> biology education</t>
  </si>
  <si>
    <t>D000096782</t>
  </si>
  <si>
    <t xml:space="preserve"> biochemistry education</t>
  </si>
  <si>
    <t xml:space="preserve"> chemistry education</t>
  </si>
  <si>
    <t xml:space="preserve"> microbiology education</t>
  </si>
  <si>
    <t xml:space="preserve"> nursing education</t>
  </si>
  <si>
    <t>D004506</t>
  </si>
  <si>
    <t xml:space="preserve"> undergraduate education</t>
  </si>
  <si>
    <t xml:space="preserve"> graduate education</t>
  </si>
  <si>
    <t xml:space="preserve"> faculty-student interactions</t>
  </si>
  <si>
    <t xml:space="preserve"> scientific teaching</t>
  </si>
  <si>
    <t xml:space="preserve"> faculty professional development</t>
  </si>
  <si>
    <t xml:space="preserve"> mentoring</t>
  </si>
  <si>
    <t>D011231</t>
  </si>
  <si>
    <t xml:space="preserve"> scientific writing</t>
  </si>
  <si>
    <t xml:space="preserve"> scientific communications</t>
  </si>
  <si>
    <t xml:space="preserve"> curriculum design</t>
  </si>
  <si>
    <t xml:space="preserve"> course-based undergraduate research experiences</t>
  </si>
  <si>
    <t xml:space="preserve"> diversity, equity, inclusion</t>
  </si>
  <si>
    <t>D000092783</t>
  </si>
  <si>
    <t xml:space="preserve"> social justice</t>
  </si>
  <si>
    <t>D012935</t>
  </si>
  <si>
    <t xml:space="preserve"> antibiotic resistance</t>
  </si>
  <si>
    <t xml:space="preserve"> inquiry-driven courses</t>
  </si>
  <si>
    <t xml:space="preserve"> laboratory education </t>
  </si>
  <si>
    <t>Suetterlin</t>
  </si>
  <si>
    <t>Christine</t>
  </si>
  <si>
    <t>suetterc@uci.edu</t>
  </si>
  <si>
    <t>Chlamydia; bacterial pathogen; microbiology; cell biology; cilia / cilium; centrosome; Golgi; membrane trafficking; pathogenesis; microscopy</t>
  </si>
  <si>
    <t>Chlamydia</t>
  </si>
  <si>
    <t>D002689</t>
  </si>
  <si>
    <t xml:space="preserve"> bacterial pathogen</t>
  </si>
  <si>
    <t xml:space="preserve"> microbiology</t>
  </si>
  <si>
    <t xml:space="preserve"> cell biology</t>
  </si>
  <si>
    <t>D003585</t>
  </si>
  <si>
    <t xml:space="preserve"> cilia / cilium</t>
  </si>
  <si>
    <t>D002923</t>
  </si>
  <si>
    <t xml:space="preserve"> centrosome</t>
  </si>
  <si>
    <t>D018385</t>
  </si>
  <si>
    <t xml:space="preserve"> Golgi</t>
  </si>
  <si>
    <t>D006056</t>
  </si>
  <si>
    <t xml:space="preserve"> membrane trafficking</t>
  </si>
  <si>
    <t>D008566</t>
  </si>
  <si>
    <t xml:space="preserve"> pathogenesis</t>
  </si>
  <si>
    <t>D015984</t>
  </si>
  <si>
    <t xml:space="preserve"> microscopy</t>
  </si>
  <si>
    <t>D008853</t>
  </si>
  <si>
    <t>Whiteson</t>
  </si>
  <si>
    <t>Katrine</t>
  </si>
  <si>
    <t>katrine@uci.edu</t>
  </si>
  <si>
    <t>human microbiome; metabolomics; next generation sequencing; microbial ecology; clinical microbiology; phage therapy; virome; cystic fibrosis; wastewater surveillance; Alzheimers Disease; dietary intervention; fiber; health; cancer treatment; microbiome; biomarkers; diagnostics; longitudinal studies; random forest; team science; clinical translational science; preterm birth; anaerobic cultivation; bioinformatics consulting; volatiles; breath; gas chromatography mass spec</t>
  </si>
  <si>
    <t>human microbiome</t>
  </si>
  <si>
    <t xml:space="preserve"> metabolomics</t>
  </si>
  <si>
    <t>D055432</t>
  </si>
  <si>
    <t xml:space="preserve"> next generation sequencing</t>
  </si>
  <si>
    <t>D059014</t>
  </si>
  <si>
    <t xml:space="preserve"> microbial ecology</t>
  </si>
  <si>
    <t xml:space="preserve"> clinical microbiology</t>
  </si>
  <si>
    <t xml:space="preserve"> phage therapy</t>
  </si>
  <si>
    <t>D000071059</t>
  </si>
  <si>
    <t xml:space="preserve"> virome</t>
  </si>
  <si>
    <t>D000083422</t>
  </si>
  <si>
    <t xml:space="preserve"> cystic fibrosis</t>
  </si>
  <si>
    <t>D003550</t>
  </si>
  <si>
    <t xml:space="preserve"> wastewater surveillance</t>
  </si>
  <si>
    <t>D000079686</t>
  </si>
  <si>
    <t xml:space="preserve"> Alzheimers Disease</t>
  </si>
  <si>
    <t>D000544</t>
  </si>
  <si>
    <t xml:space="preserve"> dietary intervention</t>
  </si>
  <si>
    <t>D004035</t>
  </si>
  <si>
    <t xml:space="preserve"> fiber</t>
  </si>
  <si>
    <t>D004043</t>
  </si>
  <si>
    <t xml:space="preserve"> health</t>
  </si>
  <si>
    <t>D006262</t>
  </si>
  <si>
    <t xml:space="preserve"> cancer treatment</t>
  </si>
  <si>
    <t>D009369</t>
  </si>
  <si>
    <t xml:space="preserve"> microbiome</t>
  </si>
  <si>
    <t xml:space="preserve"> biomarkers</t>
  </si>
  <si>
    <t>D015415</t>
  </si>
  <si>
    <t xml:space="preserve"> diagnostics</t>
  </si>
  <si>
    <t>D003933</t>
  </si>
  <si>
    <t xml:space="preserve"> longitudinal studies</t>
  </si>
  <si>
    <t>D008137</t>
  </si>
  <si>
    <t xml:space="preserve"> random forest</t>
  </si>
  <si>
    <t>D000093743</t>
  </si>
  <si>
    <t xml:space="preserve"> team science</t>
  </si>
  <si>
    <t>D000075762</t>
  </si>
  <si>
    <t xml:space="preserve"> clinical translational science</t>
  </si>
  <si>
    <t>D000090963</t>
  </si>
  <si>
    <t xml:space="preserve"> preterm birth</t>
  </si>
  <si>
    <t>D047928</t>
  </si>
  <si>
    <t xml:space="preserve"> anaerobic cultivation</t>
  </si>
  <si>
    <t>D001421</t>
  </si>
  <si>
    <t>G03.680.110</t>
  </si>
  <si>
    <t>G11.427.680.134</t>
  </si>
  <si>
    <t xml:space="preserve"> bioinformatics consulting</t>
  </si>
  <si>
    <t>D019295</t>
  </si>
  <si>
    <t xml:space="preserve"> volatiles</t>
  </si>
  <si>
    <t>D055549</t>
  </si>
  <si>
    <t xml:space="preserve"> breath</t>
  </si>
  <si>
    <t>D012119</t>
  </si>
  <si>
    <t xml:space="preserve"> gas chromatography mass spec</t>
  </si>
  <si>
    <t>D013058</t>
  </si>
  <si>
    <t>Diet</t>
  </si>
  <si>
    <t>D004032</t>
  </si>
  <si>
    <t>Bohlson</t>
  </si>
  <si>
    <t>Suzie</t>
  </si>
  <si>
    <t>bohlsons@uci.edu</t>
  </si>
  <si>
    <t>Professor of Teaching</t>
  </si>
  <si>
    <t>Graduate programs in biology; biotechnology; leukemia; inflammation; innate immunity</t>
  </si>
  <si>
    <t>Graduate programs in biology</t>
  </si>
  <si>
    <t xml:space="preserve"> biotechnology</t>
  </si>
  <si>
    <t>D001709</t>
  </si>
  <si>
    <t xml:space="preserve"> leukemia</t>
  </si>
  <si>
    <t>D007938</t>
  </si>
  <si>
    <t xml:space="preserve"> inflammation</t>
  </si>
  <si>
    <t>D007249</t>
  </si>
  <si>
    <t xml:space="preserve"> innate immunity</t>
  </si>
  <si>
    <t>Bracken</t>
  </si>
  <si>
    <t>Matthew</t>
  </si>
  <si>
    <t>m.bracken@uci.edu</t>
  </si>
  <si>
    <t>biodiversity; marine; ecosystem; facilitation; intertidal; extinction; function; global change</t>
  </si>
  <si>
    <t>Biodiversity</t>
  </si>
  <si>
    <t>D044822</t>
  </si>
  <si>
    <t>Marine</t>
  </si>
  <si>
    <t>D008386</t>
  </si>
  <si>
    <t>Ecosystem</t>
  </si>
  <si>
    <t>Facilitation cascade</t>
  </si>
  <si>
    <t>Intertidal</t>
  </si>
  <si>
    <t>D009792</t>
  </si>
  <si>
    <t>Extinction</t>
  </si>
  <si>
    <t>D053476</t>
  </si>
  <si>
    <t>Function</t>
  </si>
  <si>
    <t>Briscoe</t>
  </si>
  <si>
    <t>Adriana</t>
  </si>
  <si>
    <t>Burley</t>
  </si>
  <si>
    <t>Wiles</t>
  </si>
  <si>
    <t>Travis</t>
  </si>
  <si>
    <t>travis.wiles@uci.edu</t>
  </si>
  <si>
    <t>microbiology; gut microbiome; symbiosis; bacteriophage; genetics; bacterial pathogenesis; beneficial microbes; antibiotic resistance; host–microbe systems biology; synthetic biology; ecology; evolution; live imaging; zebrafish; microbiome engineering; inflammation; microbial transmission</t>
  </si>
  <si>
    <t>microbiology</t>
  </si>
  <si>
    <t xml:space="preserve"> gut microbiome</t>
  </si>
  <si>
    <t>D000069196</t>
  </si>
  <si>
    <t xml:space="preserve"> symbiosis</t>
  </si>
  <si>
    <t>D013559</t>
  </si>
  <si>
    <t xml:space="preserve"> bacteriophage</t>
  </si>
  <si>
    <t>D001435</t>
  </si>
  <si>
    <t xml:space="preserve"> genetics</t>
  </si>
  <si>
    <t>D005823</t>
  </si>
  <si>
    <t xml:space="preserve"> bacterial pathogenesis</t>
  </si>
  <si>
    <t xml:space="preserve"> beneficial microbes</t>
  </si>
  <si>
    <t xml:space="preserve"> host–microbe interactions</t>
  </si>
  <si>
    <t xml:space="preserve"> synthetic biology</t>
  </si>
  <si>
    <t>D058615</t>
  </si>
  <si>
    <t xml:space="preserve"> ecology</t>
  </si>
  <si>
    <t>D004463</t>
  </si>
  <si>
    <t xml:space="preserve"> evolution</t>
  </si>
  <si>
    <t xml:space="preserve"> live imaging</t>
  </si>
  <si>
    <t>D021621</t>
  </si>
  <si>
    <t xml:space="preserve"> zebrafish</t>
  </si>
  <si>
    <t>D015027</t>
  </si>
  <si>
    <t xml:space="preserve"> microbiome engineering</t>
  </si>
  <si>
    <t xml:space="preserve"> microbial transmission</t>
  </si>
  <si>
    <t>D018562</t>
  </si>
  <si>
    <t>N06.850.335</t>
  </si>
  <si>
    <t>Systems biology</t>
  </si>
  <si>
    <t>D049490</t>
  </si>
  <si>
    <t>Campbell</t>
  </si>
  <si>
    <t>Diane</t>
  </si>
  <si>
    <t>drcampbe@uci.edu</t>
  </si>
  <si>
    <t>climate; field experiment; floral scent; microevolution; plant reproduction; pollination; population dynamics; quantitative genetics; speciation</t>
  </si>
  <si>
    <t>Climate</t>
  </si>
  <si>
    <t>D002980</t>
  </si>
  <si>
    <t>Field experiment</t>
  </si>
  <si>
    <t xml:space="preserve"> floral scent</t>
  </si>
  <si>
    <t>D035264</t>
  </si>
  <si>
    <t xml:space="preserve"> microevolution</t>
  </si>
  <si>
    <t xml:space="preserve"> plant reproduction</t>
  </si>
  <si>
    <t>D063245</t>
  </si>
  <si>
    <t xml:space="preserve"> pollination</t>
  </si>
  <si>
    <t>D054817</t>
  </si>
  <si>
    <t xml:space="preserve"> population dynamics</t>
  </si>
  <si>
    <t>D011157</t>
  </si>
  <si>
    <t xml:space="preserve"> quantitative genetics</t>
  </si>
  <si>
    <t>D019655</t>
  </si>
  <si>
    <t xml:space="preserve"> speciation</t>
  </si>
  <si>
    <t>D049810</t>
  </si>
  <si>
    <t>Plants</t>
  </si>
  <si>
    <t>D010944</t>
  </si>
  <si>
    <t>Genetics</t>
  </si>
  <si>
    <t>Arora</t>
  </si>
  <si>
    <t>Kavita</t>
  </si>
  <si>
    <t>karora@uci.edu</t>
  </si>
  <si>
    <t>model organisms; developmental biology; genetics; transforming growth factor beta (TGF-β) signaling; metabolism</t>
  </si>
  <si>
    <t>Fruit flies</t>
  </si>
  <si>
    <t>D004330</t>
  </si>
  <si>
    <t>Developmental biology</t>
  </si>
  <si>
    <t>D015509</t>
  </si>
  <si>
    <t>Transforming growth factor beta (TGF-β) signaling</t>
  </si>
  <si>
    <t>D016212</t>
  </si>
  <si>
    <t>Metabolism</t>
  </si>
  <si>
    <t>D008660</t>
  </si>
  <si>
    <t>Bioinformatics</t>
  </si>
  <si>
    <t>Cell transduction</t>
  </si>
  <si>
    <t>D015398</t>
  </si>
  <si>
    <t>Atwood</t>
  </si>
  <si>
    <t>Scott</t>
  </si>
  <si>
    <t>satwood@uci.edu</t>
  </si>
  <si>
    <t>skin; epidermal stem cells; basal cell carcinoma; organoid; Sonic Hedgehog Pathway, Sonic Hedgehog Signaling; kinases; transcription factors; atypical protein kinase C (aPKC)</t>
  </si>
  <si>
    <t>Skin</t>
  </si>
  <si>
    <t>D012867</t>
  </si>
  <si>
    <t>Epidermal stem cells</t>
  </si>
  <si>
    <t>D013234</t>
  </si>
  <si>
    <t>Basal cell carcinoma</t>
  </si>
  <si>
    <t>D002280</t>
  </si>
  <si>
    <t>Organoid</t>
  </si>
  <si>
    <t>D009940</t>
  </si>
  <si>
    <t>Signaling</t>
  </si>
  <si>
    <t>Kinases</t>
  </si>
  <si>
    <t>D010770</t>
  </si>
  <si>
    <t>Transcription factors</t>
  </si>
  <si>
    <t>D014157</t>
  </si>
  <si>
    <t>Atypical protein kinase C (aPKC)</t>
  </si>
  <si>
    <t>D011493</t>
  </si>
  <si>
    <t>Hedgehog Pathway</t>
  </si>
  <si>
    <t>D053823</t>
  </si>
  <si>
    <t>Bardwell</t>
  </si>
  <si>
    <t>Lee</t>
  </si>
  <si>
    <t>bardwell@uci.edu</t>
  </si>
  <si>
    <t>protein kinase; mitogen-activated protein kinase (MAPK or MAP kinase); Extracellular signal-regulated kinase (ERK); Ras GTPase-activating-like protein IQGAP1 (IQGAP1); scaffold; signaling; signal transduction; Sonic Hedgehog; Zinc finger protein / Glioma-associated oncogene (GLI); Phosphoinositide 3-kinases (PI3Ks)</t>
  </si>
  <si>
    <t>Protein kinase</t>
  </si>
  <si>
    <t>D011494</t>
  </si>
  <si>
    <t>Mitogen-activated protein kinase (MAPK or MAP kinase)</t>
  </si>
  <si>
    <t>D020928</t>
  </si>
  <si>
    <t>Extracellular signal-regulated kinase (ERK)</t>
  </si>
  <si>
    <t>D048049</t>
  </si>
  <si>
    <t>Ras GTPase-activating-like protein IQGAP1 (IQGAP1)</t>
  </si>
  <si>
    <t>D020703</t>
  </si>
  <si>
    <t>Scaffold</t>
  </si>
  <si>
    <t>D034521</t>
  </si>
  <si>
    <t>Signal transduction</t>
  </si>
  <si>
    <t>Hedgehog</t>
  </si>
  <si>
    <t xml:space="preserve"> Zinc finger protein / Glioma-associated oncogene (GLI)</t>
  </si>
  <si>
    <t>D000071676</t>
  </si>
  <si>
    <t xml:space="preserve"> Phosphoinositide 3-kinases (PI3Ks)</t>
  </si>
  <si>
    <t>D019869</t>
  </si>
  <si>
    <t>Blumberg</t>
  </si>
  <si>
    <t>Bruce</t>
  </si>
  <si>
    <t>blumberg@uci.edu</t>
  </si>
  <si>
    <t>epigenetics; transgenerational inheritance; endocrine disruptor; nuclear receptor; Endocrine-Disrupting Chemical (EDC) ; obesity; diabetes</t>
  </si>
  <si>
    <t>epigenetics</t>
  </si>
  <si>
    <t>D057890</t>
  </si>
  <si>
    <t xml:space="preserve"> transgenerational inheritance</t>
  </si>
  <si>
    <t xml:space="preserve"> endocrine disruptor</t>
  </si>
  <si>
    <t>D052244</t>
  </si>
  <si>
    <t xml:space="preserve"> nuclear receptor</t>
  </si>
  <si>
    <t>D018160</t>
  </si>
  <si>
    <t xml:space="preserve"> Endocrine-Disrupting Chemical (EDC) </t>
  </si>
  <si>
    <t xml:space="preserve"> obesity</t>
  </si>
  <si>
    <t>D009765</t>
  </si>
  <si>
    <t xml:space="preserve"> diabetes</t>
  </si>
  <si>
    <t>D003924</t>
  </si>
  <si>
    <t>Diabetes</t>
  </si>
  <si>
    <t>D003920</t>
  </si>
  <si>
    <t>C18.452.394</t>
  </si>
  <si>
    <t>C18.452</t>
  </si>
  <si>
    <t>Blurton-Jones</t>
  </si>
  <si>
    <t>Mathew</t>
  </si>
  <si>
    <t>mblurton@uci.edu</t>
  </si>
  <si>
    <t>Neurobiology and Behavior</t>
  </si>
  <si>
    <t>microglia; stem cells; Induced pluripotent stem cells (iPSCs); Alzheimer's Disease; chimera; xenotransplantation; inflammation; dementia; cell therapy</t>
  </si>
  <si>
    <t>microglia</t>
  </si>
  <si>
    <t>D017628</t>
  </si>
  <si>
    <t xml:space="preserve"> stem cells</t>
  </si>
  <si>
    <t xml:space="preserve"> Induced pluripotent stem cells (iPSCs)</t>
  </si>
  <si>
    <t>D039904</t>
  </si>
  <si>
    <t xml:space="preserve"> Alzheimer's Disease</t>
  </si>
  <si>
    <t xml:space="preserve"> chimera</t>
  </si>
  <si>
    <t>D002678</t>
  </si>
  <si>
    <t xml:space="preserve"> xenotransplantation</t>
  </si>
  <si>
    <t>D014183</t>
  </si>
  <si>
    <t xml:space="preserve"> dementia</t>
  </si>
  <si>
    <t>D003704</t>
  </si>
  <si>
    <t xml:space="preserve"> cell therapy</t>
  </si>
  <si>
    <t>D064987</t>
  </si>
  <si>
    <t>Connor</t>
  </si>
  <si>
    <t>Kwasi</t>
  </si>
  <si>
    <t>Busciglio</t>
  </si>
  <si>
    <t>Jorge</t>
  </si>
  <si>
    <t>jbuscigl@uci.edu</t>
  </si>
  <si>
    <t>Down syndrome; Alzheimer's disease; neurodegeneration; mitochondria; neuroinflammation; oxidative stress; aging; senescence; tubulin associated unit (tau); amyloid beta; microglia</t>
  </si>
  <si>
    <t>Down syndrome</t>
  </si>
  <si>
    <t>D004314</t>
  </si>
  <si>
    <t xml:space="preserve"> Alzheimer's disease</t>
  </si>
  <si>
    <t xml:space="preserve"> neurodegeneration</t>
  </si>
  <si>
    <t>D009410</t>
  </si>
  <si>
    <t xml:space="preserve"> mitochondria</t>
  </si>
  <si>
    <t>D008928</t>
  </si>
  <si>
    <t xml:space="preserve"> neuroinflammation</t>
  </si>
  <si>
    <t>D000090862</t>
  </si>
  <si>
    <t xml:space="preserve"> oxidative stress</t>
  </si>
  <si>
    <t>D018384</t>
  </si>
  <si>
    <t xml:space="preserve"> aging</t>
  </si>
  <si>
    <t xml:space="preserve"> senescence</t>
  </si>
  <si>
    <t>D016922</t>
  </si>
  <si>
    <t xml:space="preserve"> tubulin associated unit (tau)</t>
  </si>
  <si>
    <t>D016875</t>
  </si>
  <si>
    <t>amyloid beta</t>
  </si>
  <si>
    <t>D016229</t>
  </si>
  <si>
    <t xml:space="preserve"> microglia</t>
  </si>
  <si>
    <t>Daley</t>
  </si>
  <si>
    <t>Monica</t>
  </si>
  <si>
    <t>madaley@uci.edu</t>
  </si>
  <si>
    <t>Muscle function; biomechanics; locomotion; sensorimotor control; movement behavior; wearable sensors; activity tracking algorithms; legged robotics; bio-inspired robotics</t>
  </si>
  <si>
    <t xml:space="preserve"> biomechanics</t>
  </si>
  <si>
    <t xml:space="preserve"> locomotion</t>
  </si>
  <si>
    <t>D008124</t>
  </si>
  <si>
    <t>Sensorimotor control</t>
  </si>
  <si>
    <t xml:space="preserve"> movement behavior</t>
  </si>
  <si>
    <t xml:space="preserve"> wearable sensors</t>
  </si>
  <si>
    <t>D000076251</t>
  </si>
  <si>
    <t xml:space="preserve"> activity tracking algorithms</t>
  </si>
  <si>
    <t>D000465</t>
  </si>
  <si>
    <t xml:space="preserve"> legged robotics</t>
  </si>
  <si>
    <t>D001186</t>
  </si>
  <si>
    <t xml:space="preserve"> bio-inspired robotics</t>
  </si>
  <si>
    <t>Cho</t>
  </si>
  <si>
    <t>Ken</t>
  </si>
  <si>
    <t>kwcho@uci.edu</t>
  </si>
  <si>
    <t>Genomics; transcription; genome activation; gene regulatory network; Xenopus; birth defects; gastrulation; preimplantation; synthetic embryoid; extraembryonic structures</t>
  </si>
  <si>
    <t>Genomics</t>
  </si>
  <si>
    <t>D023281</t>
  </si>
  <si>
    <t xml:space="preserve"> transcription</t>
  </si>
  <si>
    <t>D014158</t>
  </si>
  <si>
    <t xml:space="preserve"> genome activation</t>
  </si>
  <si>
    <t>D016678</t>
  </si>
  <si>
    <t xml:space="preserve"> gene regulatory network</t>
  </si>
  <si>
    <t>D053263</t>
  </si>
  <si>
    <t xml:space="preserve"> Xenopus</t>
  </si>
  <si>
    <t>D014982</t>
  </si>
  <si>
    <t xml:space="preserve"> birth defects</t>
  </si>
  <si>
    <t>D000013</t>
  </si>
  <si>
    <t xml:space="preserve"> gastrulation</t>
  </si>
  <si>
    <t>D054262</t>
  </si>
  <si>
    <t xml:space="preserve"> preimplantation</t>
  </si>
  <si>
    <t>D019836</t>
  </si>
  <si>
    <t xml:space="preserve"> synthetic embryoid</t>
  </si>
  <si>
    <t>D004628</t>
  </si>
  <si>
    <t xml:space="preserve"> extraembryonic structures</t>
  </si>
  <si>
    <t>D018240</t>
  </si>
  <si>
    <t>Chrastil</t>
  </si>
  <si>
    <t>Liz</t>
  </si>
  <si>
    <t>chrastil@uci.edu</t>
  </si>
  <si>
    <t>navigation; spatial cognition; learning; memory; virtual reality; Functional magnetic resonance imaging (fMRI); Alzheimer's disease; retrosplenial cortex; individual differences; menopause</t>
  </si>
  <si>
    <t>navigation</t>
  </si>
  <si>
    <t>D065854</t>
  </si>
  <si>
    <t xml:space="preserve"> spatial cognition</t>
  </si>
  <si>
    <t xml:space="preserve"> learning</t>
  </si>
  <si>
    <t>D007858</t>
  </si>
  <si>
    <t xml:space="preserve"> memory</t>
  </si>
  <si>
    <t>D008568</t>
  </si>
  <si>
    <t xml:space="preserve"> virtual reality</t>
  </si>
  <si>
    <t>D000076142</t>
  </si>
  <si>
    <t xml:space="preserve"> Functional magnetic resonance imaging (fMRI)</t>
  </si>
  <si>
    <t>Alzheimer's disease</t>
  </si>
  <si>
    <t xml:space="preserve"> retrosplenial cortex</t>
  </si>
  <si>
    <t>D006179</t>
  </si>
  <si>
    <t xml:space="preserve"> individual differences</t>
  </si>
  <si>
    <t>D007206</t>
  </si>
  <si>
    <t xml:space="preserve"> menopause</t>
  </si>
  <si>
    <t>D008593</t>
  </si>
  <si>
    <t>Cinquin</t>
  </si>
  <si>
    <t>Olivier</t>
  </si>
  <si>
    <t>olivier.cinquin@uci.edu</t>
  </si>
  <si>
    <t>Systems biology; bioinformatics; large language models; artificial intelligence; aging; DNA damage; mutation detection; liquid biopsy; Cell-free DNA testing; cancer diagnosis and prognosis</t>
  </si>
  <si>
    <t>bioinformatics</t>
  </si>
  <si>
    <t>large language models</t>
  </si>
  <si>
    <t>D001185</t>
  </si>
  <si>
    <t>artificial intelligence</t>
  </si>
  <si>
    <t>aging</t>
  </si>
  <si>
    <t>DNA damage</t>
  </si>
  <si>
    <t>D004249</t>
  </si>
  <si>
    <t>mutation detection</t>
  </si>
  <si>
    <t>D009154</t>
  </si>
  <si>
    <t>liquid biopsy</t>
  </si>
  <si>
    <t>D000073890</t>
  </si>
  <si>
    <t>Cell-free DNA testing</t>
  </si>
  <si>
    <t>D000081182</t>
  </si>
  <si>
    <t>cancer diagnosis and prognosis</t>
  </si>
  <si>
    <t>Emerson</t>
  </si>
  <si>
    <t>J.J.</t>
  </si>
  <si>
    <t>jje@uci.edu</t>
  </si>
  <si>
    <t>evolution; population genetics; comparative genomics; structural variation; genome assembly; new genes; gene expression; genome structure; bioinformatics; genomics; long read sequencing</t>
  </si>
  <si>
    <t>evolution</t>
  </si>
  <si>
    <t xml:space="preserve"> population genetics</t>
  </si>
  <si>
    <t>D005828</t>
  </si>
  <si>
    <t xml:space="preserve"> comparative genomics</t>
  </si>
  <si>
    <t xml:space="preserve"> structural variation</t>
  </si>
  <si>
    <t>D056914</t>
  </si>
  <si>
    <t xml:space="preserve"> genome assembly</t>
  </si>
  <si>
    <t xml:space="preserve"> new genes</t>
  </si>
  <si>
    <t>D005796</t>
  </si>
  <si>
    <t xml:space="preserve"> gene expression</t>
  </si>
  <si>
    <t>D015870</t>
  </si>
  <si>
    <t xml:space="preserve"> genome structure</t>
  </si>
  <si>
    <t xml:space="preserve"> bioinformatics</t>
  </si>
  <si>
    <t xml:space="preserve"> genomics</t>
  </si>
  <si>
    <t xml:space="preserve"> long read sequencing</t>
  </si>
  <si>
    <t>Cohen-Cory</t>
  </si>
  <si>
    <t>Susana</t>
  </si>
  <si>
    <t>scohenco@uci.edu</t>
  </si>
  <si>
    <t>Neuronal development; synapses; axons; dendrites; amphibians; in vivo imaging</t>
  </si>
  <si>
    <t>Neuronal development</t>
  </si>
  <si>
    <t>D055495</t>
  </si>
  <si>
    <t xml:space="preserve"> synapses</t>
  </si>
  <si>
    <t>D013569</t>
  </si>
  <si>
    <t xml:space="preserve"> axons</t>
  </si>
  <si>
    <t>D001369</t>
  </si>
  <si>
    <t xml:space="preserve"> dendrites</t>
  </si>
  <si>
    <t>D003712</t>
  </si>
  <si>
    <t xml:space="preserve"> amphibians</t>
  </si>
  <si>
    <t>D000663</t>
  </si>
  <si>
    <t xml:space="preserve"> in vivo imaging</t>
  </si>
  <si>
    <t>D058948</t>
  </si>
  <si>
    <t>Faiola</t>
  </si>
  <si>
    <t>Celia</t>
  </si>
  <si>
    <t>cfaiola@uci.edu</t>
  </si>
  <si>
    <t>plant volatiles; plant ecology; atmospheric chemistry; atmospheric aerosols; environmental metabolomics</t>
  </si>
  <si>
    <t>plant volatiles</t>
  </si>
  <si>
    <t>D018521</t>
  </si>
  <si>
    <t xml:space="preserve"> plant ecology</t>
  </si>
  <si>
    <t xml:space="preserve"> atmospheric chemistry</t>
  </si>
  <si>
    <t>D001272</t>
  </si>
  <si>
    <t xml:space="preserve"> atmospheric aerosols</t>
  </si>
  <si>
    <t xml:space="preserve"> environmental metabolomics</t>
  </si>
  <si>
    <t>Cramer</t>
  </si>
  <si>
    <t>Karina</t>
  </si>
  <si>
    <t>cramerk@uci.edu</t>
  </si>
  <si>
    <t>Neural development; microglia; auditory; caspase; brainstem; deafness; synaptogenesis; synaptic pruning; myelin; neurodevelopmental disorders</t>
  </si>
  <si>
    <t>Neural development</t>
  </si>
  <si>
    <t>D009420</t>
  </si>
  <si>
    <t xml:space="preserve"> auditory</t>
  </si>
  <si>
    <t>D006309</t>
  </si>
  <si>
    <t xml:space="preserve"> caspase</t>
  </si>
  <si>
    <t>D020169</t>
  </si>
  <si>
    <t xml:space="preserve"> brainstem</t>
  </si>
  <si>
    <t>D001933</t>
  </si>
  <si>
    <t xml:space="preserve"> deafness</t>
  </si>
  <si>
    <t>D003638</t>
  </si>
  <si>
    <t xml:space="preserve"> synaptogenesis</t>
  </si>
  <si>
    <t xml:space="preserve"> synaptic pruning</t>
  </si>
  <si>
    <t>D009473</t>
  </si>
  <si>
    <t xml:space="preserve"> myelin</t>
  </si>
  <si>
    <t>D009186</t>
  </si>
  <si>
    <t xml:space="preserve"> neurodevelopmental disorders</t>
  </si>
  <si>
    <t>D065886</t>
  </si>
  <si>
    <t>Donovan</t>
  </si>
  <si>
    <t>Peter</t>
  </si>
  <si>
    <t>pdonovan@uci.edu</t>
  </si>
  <si>
    <t>embryology; developmental biology; stem cells; retrotransposons; neurobiology</t>
  </si>
  <si>
    <t>embryology</t>
  </si>
  <si>
    <t>D004626</t>
  </si>
  <si>
    <t xml:space="preserve"> developmental biology</t>
  </si>
  <si>
    <t xml:space="preserve"> retrotransposons</t>
  </si>
  <si>
    <t>D018626</t>
  </si>
  <si>
    <t xml:space="preserve"> neurobiology</t>
  </si>
  <si>
    <t>D009446</t>
  </si>
  <si>
    <t>Frank</t>
  </si>
  <si>
    <t>safrank@uci.edu</t>
  </si>
  <si>
    <t>Evolutionary genetics; genomic conflict; evolutionary theory; mathematical models; computational models; social evolution; cancer epidemiology; cancer modeling; infectious disease dynamics; host-parasite interaction; microbial life history</t>
  </si>
  <si>
    <t>Evolutionary genetics</t>
  </si>
  <si>
    <t xml:space="preserve"> genomic conflict</t>
  </si>
  <si>
    <t xml:space="preserve"> evolutionary theory</t>
  </si>
  <si>
    <t xml:space="preserve"> mathematical models</t>
  </si>
  <si>
    <t xml:space="preserve"> computational models</t>
  </si>
  <si>
    <t>D003198</t>
  </si>
  <si>
    <t xml:space="preserve"> social evolution</t>
  </si>
  <si>
    <t>D000083645</t>
  </si>
  <si>
    <t xml:space="preserve"> cancer epidemiology</t>
  </si>
  <si>
    <t>D017720</t>
  </si>
  <si>
    <t xml:space="preserve"> cancer modeling</t>
  </si>
  <si>
    <t xml:space="preserve"> infectious disease dynamics</t>
  </si>
  <si>
    <t>D003141</t>
  </si>
  <si>
    <t xml:space="preserve"> host-parasite interaction</t>
  </si>
  <si>
    <t>D006790</t>
  </si>
  <si>
    <t xml:space="preserve"> microbial life history</t>
  </si>
  <si>
    <t>D000071421</t>
  </si>
  <si>
    <t>Neoplasms</t>
  </si>
  <si>
    <t>Computational biology</t>
  </si>
  <si>
    <t>Drayman</t>
  </si>
  <si>
    <t>Nir</t>
  </si>
  <si>
    <t>nirdra@uci.edu</t>
  </si>
  <si>
    <t>Herpes simplex virus (HSV-1); virology; single cell virology; single cell technology; antivirals; host-virus interactions; Herpes</t>
  </si>
  <si>
    <t>Herpes simplex virus (HSV-1)</t>
  </si>
  <si>
    <t>D018139</t>
  </si>
  <si>
    <t xml:space="preserve"> virology</t>
  </si>
  <si>
    <t>D014773</t>
  </si>
  <si>
    <t xml:space="preserve"> single cell virology</t>
  </si>
  <si>
    <t>D059010</t>
  </si>
  <si>
    <t xml:space="preserve"> single cell technology</t>
  </si>
  <si>
    <t xml:space="preserve"> antivirals</t>
  </si>
  <si>
    <t>D000998</t>
  </si>
  <si>
    <t xml:space="preserve"> host-virus interactions</t>
  </si>
  <si>
    <t xml:space="preserve"> Herpes</t>
  </si>
  <si>
    <t>D006561</t>
  </si>
  <si>
    <t>Edinger</t>
  </si>
  <si>
    <t>Aimee</t>
  </si>
  <si>
    <t>aedinger@uci.edu</t>
  </si>
  <si>
    <t>cancer; obesity; oligonucleotide therapy; cancer drug resistance; lysosome; mitochondrial morphology; sphingolipids; macropinocytosis; tumor immune microenvironment; cancer metabolism</t>
  </si>
  <si>
    <t>cancer</t>
  </si>
  <si>
    <t xml:space="preserve"> oligonucleotide therapy</t>
  </si>
  <si>
    <t>D009841</t>
  </si>
  <si>
    <t xml:space="preserve"> cancer drug resistance</t>
  </si>
  <si>
    <t>D004351</t>
  </si>
  <si>
    <t xml:space="preserve"> lysosome</t>
  </si>
  <si>
    <t>D008247</t>
  </si>
  <si>
    <t xml:space="preserve"> mitochondrial morphology</t>
  </si>
  <si>
    <t xml:space="preserve"> sphingolipids</t>
  </si>
  <si>
    <t>D013107</t>
  </si>
  <si>
    <t xml:space="preserve"> macropinocytosis</t>
  </si>
  <si>
    <t>D004705</t>
  </si>
  <si>
    <t xml:space="preserve"> tumor immune microenvironment</t>
  </si>
  <si>
    <t xml:space="preserve"> cancer metabolism</t>
  </si>
  <si>
    <t>Garcia Vedrenne</t>
  </si>
  <si>
    <t>Ana</t>
  </si>
  <si>
    <t>anaeg3@uci.edu</t>
  </si>
  <si>
    <t>trematode; sociality; parasite-host interactions; biology education research; equity and inclusion; authentic research experience; science identity; science literacy; quantitative reasoning; sense of belonging; environmental DNA; scientific teaching</t>
  </si>
  <si>
    <t>trematode</t>
  </si>
  <si>
    <t>D014201</t>
  </si>
  <si>
    <t xml:space="preserve"> sociality</t>
  </si>
  <si>
    <t>D012919</t>
  </si>
  <si>
    <t xml:space="preserve"> parasite-host interactions</t>
  </si>
  <si>
    <t xml:space="preserve"> biology education research</t>
  </si>
  <si>
    <t xml:space="preserve"> equity and inclusion</t>
  </si>
  <si>
    <t xml:space="preserve"> authentic research experience</t>
  </si>
  <si>
    <t>D012106</t>
  </si>
  <si>
    <t xml:space="preserve"> science identity</t>
  </si>
  <si>
    <t>D012933</t>
  </si>
  <si>
    <t xml:space="preserve"> science literacy</t>
  </si>
  <si>
    <t>D057220</t>
  </si>
  <si>
    <t xml:space="preserve"> quantitative reasoning</t>
  </si>
  <si>
    <t>D008128</t>
  </si>
  <si>
    <t xml:space="preserve"> sense of belonging</t>
  </si>
  <si>
    <t xml:space="preserve"> environmental DNA</t>
  </si>
  <si>
    <t>D000080309</t>
  </si>
  <si>
    <t>Gaut</t>
  </si>
  <si>
    <t>Brandon</t>
  </si>
  <si>
    <t>bgaut@uci.edu</t>
  </si>
  <si>
    <t>evolutionary genomics; epigenomics; evolutionary processes; plant genomics; crop wild relatives; small RNAs; transposable elements</t>
  </si>
  <si>
    <t>evolutionary genomics</t>
  </si>
  <si>
    <t>D056186</t>
  </si>
  <si>
    <t xml:space="preserve"> epigenomics</t>
  </si>
  <si>
    <t xml:space="preserve"> evolutionary processes</t>
  </si>
  <si>
    <t xml:space="preserve"> plant genomics</t>
  </si>
  <si>
    <t>D018745</t>
  </si>
  <si>
    <t xml:space="preserve"> crop wild relatives</t>
  </si>
  <si>
    <t>D018556</t>
  </si>
  <si>
    <t xml:space="preserve"> small RNAs</t>
  </si>
  <si>
    <t>D035683</t>
  </si>
  <si>
    <t xml:space="preserve"> transposable elements</t>
  </si>
  <si>
    <t>D004251</t>
  </si>
  <si>
    <t>German</t>
  </si>
  <si>
    <t>dgerman@uci.edu</t>
  </si>
  <si>
    <t>Diet; Digestion; Nutrition; Physiology; Digestive enzyme; Genomics; Transcriptomics; Microbiome; Fermentation; Marine Biology; Fishes</t>
  </si>
  <si>
    <t xml:space="preserve"> Digestion</t>
  </si>
  <si>
    <t>D004063</t>
  </si>
  <si>
    <t xml:space="preserve"> Nutrition</t>
  </si>
  <si>
    <t>D000066888</t>
  </si>
  <si>
    <t xml:space="preserve"> Physiology</t>
  </si>
  <si>
    <t>D010827</t>
  </si>
  <si>
    <t xml:space="preserve"> Digestive enzyme</t>
  </si>
  <si>
    <t xml:space="preserve"> Genomics</t>
  </si>
  <si>
    <t xml:space="preserve"> Transcriptomics</t>
  </si>
  <si>
    <t>D020869</t>
  </si>
  <si>
    <t xml:space="preserve"> Microbiome</t>
  </si>
  <si>
    <t xml:space="preserve"> Fermentation</t>
  </si>
  <si>
    <t>D005285</t>
  </si>
  <si>
    <t>Marine biology</t>
  </si>
  <si>
    <t xml:space="preserve"> Fishes</t>
  </si>
  <si>
    <t>D005399</t>
  </si>
  <si>
    <t>Eom</t>
  </si>
  <si>
    <t>Dae Seok</t>
  </si>
  <si>
    <t>dseom@uci.edu</t>
  </si>
  <si>
    <t>intercellular communication; cytonemes; airinemes; connexins; zebrafish; extracellular vesicles; pigment; macrophages; keratinocytes; Notch signaling pathway</t>
  </si>
  <si>
    <t>intercellular communication</t>
  </si>
  <si>
    <t>D002450</t>
  </si>
  <si>
    <t xml:space="preserve"> cytonemes</t>
  </si>
  <si>
    <t>D011554</t>
  </si>
  <si>
    <t xml:space="preserve"> airinemes</t>
  </si>
  <si>
    <t>D022081</t>
  </si>
  <si>
    <t xml:space="preserve"> connexins</t>
  </si>
  <si>
    <t>D017630</t>
  </si>
  <si>
    <t xml:space="preserve"> extracellular vesicles</t>
  </si>
  <si>
    <t>D000067128</t>
  </si>
  <si>
    <t xml:space="preserve"> pigment</t>
  </si>
  <si>
    <t>D010860</t>
  </si>
  <si>
    <t xml:space="preserve"> macrophages</t>
  </si>
  <si>
    <t>D008264</t>
  </si>
  <si>
    <t xml:space="preserve"> keratinocytes</t>
  </si>
  <si>
    <t>D015603</t>
  </si>
  <si>
    <t xml:space="preserve"> Notch signaling pathway</t>
  </si>
  <si>
    <t>Fortin</t>
  </si>
  <si>
    <t>Norbert</t>
  </si>
  <si>
    <t>norbert.fortin@uci.edu</t>
  </si>
  <si>
    <t>hippocampus; prefrontal cortex; electrophysiology; behavior; rats; animal models; episodic memory; sequence memory; temporal order; decision-making; planning; motivated behaviors; addiction</t>
  </si>
  <si>
    <t>hippocampus</t>
  </si>
  <si>
    <t>D006624</t>
  </si>
  <si>
    <t xml:space="preserve"> prefrontal cortex</t>
  </si>
  <si>
    <t>D017397</t>
  </si>
  <si>
    <t xml:space="preserve"> electrophysiology</t>
  </si>
  <si>
    <t>D004594</t>
  </si>
  <si>
    <t xml:space="preserve"> behavior</t>
  </si>
  <si>
    <t>D001519</t>
  </si>
  <si>
    <t xml:space="preserve"> rats</t>
  </si>
  <si>
    <t>D051381</t>
  </si>
  <si>
    <t xml:space="preserve"> animal models</t>
  </si>
  <si>
    <t>D023421</t>
  </si>
  <si>
    <t xml:space="preserve"> episodic memory</t>
  </si>
  <si>
    <t>D061212</t>
  </si>
  <si>
    <t xml:space="preserve"> sequence memory</t>
  </si>
  <si>
    <t xml:space="preserve"> temporal order</t>
  </si>
  <si>
    <t>D013995</t>
  </si>
  <si>
    <t xml:space="preserve"> decision-making</t>
  </si>
  <si>
    <t>D003657</t>
  </si>
  <si>
    <t xml:space="preserve"> planning</t>
  </si>
  <si>
    <t>D010934</t>
  </si>
  <si>
    <t xml:space="preserve"> motivated behaviors</t>
  </si>
  <si>
    <t xml:space="preserve"> addiction</t>
  </si>
  <si>
    <t>D019966</t>
  </si>
  <si>
    <t>Memory</t>
  </si>
  <si>
    <t>Fowler</t>
  </si>
  <si>
    <t>Christie</t>
  </si>
  <si>
    <t>cdfowler@uci.edu</t>
  </si>
  <si>
    <t xml:space="preserve">Addiction; Extracellular Vesicles; Behavior; Nicotine; Cannabis; Opioids; Learning and Memory; Rodent; Therapeutic Development; Drug Self-Administration </t>
  </si>
  <si>
    <t>Addiction</t>
  </si>
  <si>
    <t xml:space="preserve"> Extracellular Vesicles</t>
  </si>
  <si>
    <t xml:space="preserve"> Behavior</t>
  </si>
  <si>
    <t xml:space="preserve"> Nicotine</t>
  </si>
  <si>
    <t>D009538</t>
  </si>
  <si>
    <t xml:space="preserve"> Cannabis</t>
  </si>
  <si>
    <t>D002188</t>
  </si>
  <si>
    <t xml:space="preserve"> Opioids</t>
  </si>
  <si>
    <t>D000701</t>
  </si>
  <si>
    <t xml:space="preserve"> Learning</t>
  </si>
  <si>
    <t xml:space="preserve"> Rodent</t>
  </si>
  <si>
    <t>D012377</t>
  </si>
  <si>
    <t xml:space="preserve"> Therapeutic Development</t>
  </si>
  <si>
    <t>D013812</t>
  </si>
  <si>
    <t xml:space="preserve"> Drug Self-Administration </t>
  </si>
  <si>
    <t>D012646</t>
  </si>
  <si>
    <t>Frostig</t>
  </si>
  <si>
    <t>Ron</t>
  </si>
  <si>
    <t>rfrostig@uci.edu</t>
  </si>
  <si>
    <t>Cortex structure; Cortex function; Cortex plasticity; Sensory systems; Cortical metabolism; Ischemic stroke; Stroke protection; Cortical blood flow; Enriched Environment; Cage-free rodents;  Functional imaging; Blood flow imaging; Functional ultrasound; Electrophysiology; Pharmacology; Histology; Rodent behavior; Social isolation</t>
  </si>
  <si>
    <t>Cortex structure</t>
  </si>
  <si>
    <t>D002540</t>
  </si>
  <si>
    <t xml:space="preserve"> Cortex function</t>
  </si>
  <si>
    <t xml:space="preserve"> Cortex plasticity</t>
  </si>
  <si>
    <t xml:space="preserve"> Sensory systems</t>
  </si>
  <si>
    <t>D012679</t>
  </si>
  <si>
    <t xml:space="preserve"> Cortical metabolism</t>
  </si>
  <si>
    <t>D001928</t>
  </si>
  <si>
    <t xml:space="preserve"> Ischemic stroke</t>
  </si>
  <si>
    <t>D000083242</t>
  </si>
  <si>
    <t xml:space="preserve"> Stroke protection</t>
  </si>
  <si>
    <t>D020521</t>
  </si>
  <si>
    <t xml:space="preserve"> Cortical blood flow</t>
  </si>
  <si>
    <t>D002560</t>
  </si>
  <si>
    <t xml:space="preserve"> Enriched Environment</t>
  </si>
  <si>
    <t xml:space="preserve"> Cage-free rodents</t>
  </si>
  <si>
    <t xml:space="preserve">  Functional imaging</t>
  </si>
  <si>
    <t>D008279</t>
  </si>
  <si>
    <t xml:space="preserve"> Blood flow imaging</t>
  </si>
  <si>
    <t xml:space="preserve"> Functional ultrasound</t>
  </si>
  <si>
    <t>D003952</t>
  </si>
  <si>
    <t xml:space="preserve"> Electrophysiology</t>
  </si>
  <si>
    <t xml:space="preserve"> Pharmacology</t>
  </si>
  <si>
    <t>D010600</t>
  </si>
  <si>
    <t xml:space="preserve"> Histology</t>
  </si>
  <si>
    <t>D006653</t>
  </si>
  <si>
    <t xml:space="preserve"> Rodent behavior</t>
  </si>
  <si>
    <t>D001522</t>
  </si>
  <si>
    <t xml:space="preserve"> Social isolation</t>
  </si>
  <si>
    <t>D012934</t>
  </si>
  <si>
    <t>Fruman</t>
  </si>
  <si>
    <t>David</t>
  </si>
  <si>
    <t>dfruman@uci.edu</t>
  </si>
  <si>
    <t>leukemia; lymphoma; lymphocyte; signal transduction; targeted therapies; apoptosis; Phosphoinositide 3-kinases (PI3Ks); mammalian target of rapamycin (mTOR)</t>
  </si>
  <si>
    <t>leukemia</t>
  </si>
  <si>
    <t xml:space="preserve"> lymphoma</t>
  </si>
  <si>
    <t>D008223</t>
  </si>
  <si>
    <t xml:space="preserve"> lymphocyte</t>
  </si>
  <si>
    <t>D008214</t>
  </si>
  <si>
    <t xml:space="preserve"> signal transduction</t>
  </si>
  <si>
    <t xml:space="preserve"> targeted therapies</t>
  </si>
  <si>
    <t>D058990</t>
  </si>
  <si>
    <t xml:space="preserve"> apoptosis</t>
  </si>
  <si>
    <t>D017209</t>
  </si>
  <si>
    <t xml:space="preserve"> mammalian target of rapamycin (mTOR)</t>
  </si>
  <si>
    <t>D058570</t>
  </si>
  <si>
    <t>Gershon</t>
  </si>
  <si>
    <t>Paul</t>
  </si>
  <si>
    <t>pgershon@uci.edu</t>
  </si>
  <si>
    <t>Protein mass spectrometry; structural virology; structural proteomics; systems virology; systems biology; poxvirus; Vaccinia; monkeypox;</t>
  </si>
  <si>
    <t>Protein mass spectrometry</t>
  </si>
  <si>
    <t xml:space="preserve"> structural virology</t>
  </si>
  <si>
    <t xml:space="preserve"> structural proteomics</t>
  </si>
  <si>
    <t>D040901</t>
  </si>
  <si>
    <t xml:space="preserve"> systems virology</t>
  </si>
  <si>
    <t xml:space="preserve"> systems biology</t>
  </si>
  <si>
    <t xml:space="preserve"> poxvirus</t>
  </si>
  <si>
    <t>D011212</t>
  </si>
  <si>
    <t xml:space="preserve"> Vaccinia</t>
  </si>
  <si>
    <t>D014616</t>
  </si>
  <si>
    <t xml:space="preserve"> monkeypox</t>
  </si>
  <si>
    <t>D045908</t>
  </si>
  <si>
    <t>Glabe</t>
  </si>
  <si>
    <t>Charles</t>
  </si>
  <si>
    <t>cglabe@uci.edu</t>
  </si>
  <si>
    <t>Alzheimer's disease; amyloid; pathogenic mechanisms; immunotherapy; monoclonal antibodies; naturally-occurring antibodies; antibody specificity; antibody target prediction; vaccines; infectious disease; protective antibodies; adaptive immune response; innate immunity</t>
  </si>
  <si>
    <t xml:space="preserve"> amyloid</t>
  </si>
  <si>
    <t>D000682</t>
  </si>
  <si>
    <t xml:space="preserve"> pathogenic mechanisms</t>
  </si>
  <si>
    <t>D014774</t>
  </si>
  <si>
    <t xml:space="preserve"> immunotherapy</t>
  </si>
  <si>
    <t>D007167</t>
  </si>
  <si>
    <t xml:space="preserve"> monoclonal antibodies</t>
  </si>
  <si>
    <t>D000911</t>
  </si>
  <si>
    <t xml:space="preserve"> naturally-occurring antibodies</t>
  </si>
  <si>
    <t>D000906</t>
  </si>
  <si>
    <t xml:space="preserve"> antibody specificity</t>
  </si>
  <si>
    <t>D000918</t>
  </si>
  <si>
    <t xml:space="preserve"> antibody target prediction</t>
  </si>
  <si>
    <t xml:space="preserve"> vaccines</t>
  </si>
  <si>
    <t>D014612</t>
  </si>
  <si>
    <t xml:space="preserve"> infectious disease</t>
  </si>
  <si>
    <t xml:space="preserve"> protective antibodies</t>
  </si>
  <si>
    <t xml:space="preserve"> adaptive immune response</t>
  </si>
  <si>
    <t>D056704</t>
  </si>
  <si>
    <t>Gonen</t>
  </si>
  <si>
    <t>Shane</t>
  </si>
  <si>
    <t>gonens@uci.edu</t>
  </si>
  <si>
    <t>Cryogenic electron microscopy (cryo-EM);biochemistry;membrane;design;structure;heart;cancer;microscopy;folding;eye</t>
  </si>
  <si>
    <t>Cryogenic electron microscopy (cryo-EM)</t>
  </si>
  <si>
    <t>D020285</t>
  </si>
  <si>
    <t>biochemistry</t>
  </si>
  <si>
    <t>membrane</t>
  </si>
  <si>
    <t>design</t>
  </si>
  <si>
    <t>structure</t>
  </si>
  <si>
    <t>heart</t>
  </si>
  <si>
    <t>D006321</t>
  </si>
  <si>
    <t>microscopy</t>
  </si>
  <si>
    <t>folding</t>
  </si>
  <si>
    <t>D017510</t>
  </si>
  <si>
    <t>eye</t>
  </si>
  <si>
    <t>D005123</t>
  </si>
  <si>
    <t>Goulding</t>
  </si>
  <si>
    <t>celia.goulding@uci.edu</t>
  </si>
  <si>
    <t>structural biology; biochemistry; toxins and secretion systems; tuberculosis; iron acquisition</t>
  </si>
  <si>
    <t>structural biology</t>
  </si>
  <si>
    <t xml:space="preserve"> toxins and secretion systems</t>
  </si>
  <si>
    <t>D014118</t>
  </si>
  <si>
    <t xml:space="preserve"> tuberculosis</t>
  </si>
  <si>
    <t>D014376</t>
  </si>
  <si>
    <t xml:space="preserve"> iron acquisition</t>
  </si>
  <si>
    <t>D006454</t>
  </si>
  <si>
    <t>Green</t>
  </si>
  <si>
    <t>Kim</t>
  </si>
  <si>
    <t>kngreen@uci.edu</t>
  </si>
  <si>
    <t>microglia; Alzheimer's disease; repopulation; aging; Colony stimulating factor 1 receptor (CSF1R); mouse models; neurodegeneration</t>
  </si>
  <si>
    <t xml:space="preserve"> repopulation</t>
  </si>
  <si>
    <t>D009416</t>
  </si>
  <si>
    <t xml:space="preserve"> Colony stimulating factor 1 receptor (CSF1R)</t>
  </si>
  <si>
    <t>D016236</t>
  </si>
  <si>
    <t xml:space="preserve"> mouse models</t>
  </si>
  <si>
    <t>D051379</t>
  </si>
  <si>
    <t>Hammer</t>
  </si>
  <si>
    <t>Tobin</t>
  </si>
  <si>
    <t>hammert@uci.edu</t>
  </si>
  <si>
    <t>microbiome; gut microbiota; host-microbe interactions; symbiosis; metagenomics; insects; bees; pollination</t>
  </si>
  <si>
    <t>microbiome</t>
  </si>
  <si>
    <t xml:space="preserve"> gut microbiota</t>
  </si>
  <si>
    <t xml:space="preserve"> host-microbe interactions</t>
  </si>
  <si>
    <t xml:space="preserve"> metagenomics</t>
  </si>
  <si>
    <t xml:space="preserve"> insects</t>
  </si>
  <si>
    <t>D007313</t>
  </si>
  <si>
    <t xml:space="preserve"> bees</t>
  </si>
  <si>
    <t>D001516</t>
  </si>
  <si>
    <t>Michael</t>
  </si>
  <si>
    <t>m.green@uci.edu</t>
  </si>
  <si>
    <t>C-H Bond Activation; Heme Proteins; Cytochromes; Cytochrome P450 (CYP / P450); X-ray absorption spectroscopy; electron transfer; Resonance Raman; Stopped-flow; Metalloproteins; Bioinorganic</t>
  </si>
  <si>
    <t>C-H Bond Activation</t>
  </si>
  <si>
    <t>D002384</t>
  </si>
  <si>
    <t xml:space="preserve"> Heme Proteins</t>
  </si>
  <si>
    <t>D006420</t>
  </si>
  <si>
    <t xml:space="preserve"> Cytochromes</t>
  </si>
  <si>
    <t>D003580</t>
  </si>
  <si>
    <t xml:space="preserve"> Cytochrome P450 (CYP / P450)</t>
  </si>
  <si>
    <t>D003577</t>
  </si>
  <si>
    <t xml:space="preserve"> X-ray absorption spectroscopy</t>
  </si>
  <si>
    <t>D056928</t>
  </si>
  <si>
    <t xml:space="preserve"> electron transfer</t>
  </si>
  <si>
    <t>D004579</t>
  </si>
  <si>
    <t xml:space="preserve"> Resonance Raman</t>
  </si>
  <si>
    <t>D013059</t>
  </si>
  <si>
    <t xml:space="preserve"> Stopped-flow</t>
  </si>
  <si>
    <t xml:space="preserve"> Metalloproteins</t>
  </si>
  <si>
    <t>D008667</t>
  </si>
  <si>
    <t xml:space="preserve"> Bioinorganic</t>
  </si>
  <si>
    <t>D015393</t>
  </si>
  <si>
    <t>Hughes</t>
  </si>
  <si>
    <t>Brad</t>
  </si>
  <si>
    <t>Bhughes@uci.edu</t>
  </si>
  <si>
    <t>Learning experience design (LXD); STEAM; STEM; Evolution; Epigenetics</t>
  </si>
  <si>
    <t>Learning experience design (LXD)</t>
  </si>
  <si>
    <t xml:space="preserve"> STEAM</t>
  </si>
  <si>
    <t>D012586</t>
  </si>
  <si>
    <t xml:space="preserve"> STEM</t>
  </si>
  <si>
    <t xml:space="preserve"> Epigenetics</t>
  </si>
  <si>
    <t>Biological evolution</t>
  </si>
  <si>
    <t>Grill</t>
  </si>
  <si>
    <t>Joshua</t>
  </si>
  <si>
    <t>jgrill@uci.edu</t>
  </si>
  <si>
    <t>Alzheimer's disease; clinical trials; recruitment; retention; disclosure</t>
  </si>
  <si>
    <t xml:space="preserve"> clinical trials</t>
  </si>
  <si>
    <t>D002986</t>
  </si>
  <si>
    <t xml:space="preserve"> recruitment</t>
  </si>
  <si>
    <t>D035842</t>
  </si>
  <si>
    <t xml:space="preserve"> retention</t>
  </si>
  <si>
    <t xml:space="preserve"> disclosure</t>
  </si>
  <si>
    <t>Huxman</t>
  </si>
  <si>
    <t>thuxman@uci.edu</t>
  </si>
  <si>
    <t xml:space="preserve">Ecology; Ecophysiology; Physiological Ecology; Ecohydrology; Global Change; Ecosystem; Deserts; Plants; Water; Carbon; Biosphere; </t>
  </si>
  <si>
    <t>Ecology</t>
  </si>
  <si>
    <t xml:space="preserve"> Ecophysiology</t>
  </si>
  <si>
    <t>D010828</t>
  </si>
  <si>
    <t xml:space="preserve"> Physiological Ecology</t>
  </si>
  <si>
    <t xml:space="preserve"> Ecohydrology</t>
  </si>
  <si>
    <t>D062070</t>
  </si>
  <si>
    <t xml:space="preserve"> Global Change</t>
  </si>
  <si>
    <t xml:space="preserve"> Deserts</t>
  </si>
  <si>
    <t>D003889</t>
  </si>
  <si>
    <t xml:space="preserve"> Plants</t>
  </si>
  <si>
    <t xml:space="preserve"> Water</t>
  </si>
  <si>
    <t>D062066</t>
  </si>
  <si>
    <t xml:space="preserve"> Carbon</t>
  </si>
  <si>
    <t>D002244</t>
  </si>
  <si>
    <t xml:space="preserve"> Biosphere</t>
  </si>
  <si>
    <t>Guzowski</t>
  </si>
  <si>
    <t>John</t>
  </si>
  <si>
    <t>jguzowsk@uci.edu</t>
  </si>
  <si>
    <t>memory; stress; resilience; hippocampus; immediate-early gene; mental health; cytokines; neuroimmune; microglia; synaptic plasticity; behavior; transcriptome; in situ hybridization; immunohistochemistry; wellbeing; cognition</t>
  </si>
  <si>
    <t>memory</t>
  </si>
  <si>
    <t xml:space="preserve"> stress</t>
  </si>
  <si>
    <t>D013315</t>
  </si>
  <si>
    <t xml:space="preserve"> resilience</t>
  </si>
  <si>
    <t>D055500</t>
  </si>
  <si>
    <t xml:space="preserve"> hippocampus</t>
  </si>
  <si>
    <t xml:space="preserve"> immediate-early gene</t>
  </si>
  <si>
    <t>D017781</t>
  </si>
  <si>
    <t xml:space="preserve"> mental health</t>
  </si>
  <si>
    <t>D008603</t>
  </si>
  <si>
    <t xml:space="preserve"> cytokines</t>
  </si>
  <si>
    <t>D016207</t>
  </si>
  <si>
    <t xml:space="preserve"> neuroimmune</t>
  </si>
  <si>
    <t>D015213</t>
  </si>
  <si>
    <t xml:space="preserve"> synaptic plasticity</t>
  </si>
  <si>
    <t xml:space="preserve"> transcriptome</t>
  </si>
  <si>
    <t>D059467</t>
  </si>
  <si>
    <t xml:space="preserve"> in situ hybridization</t>
  </si>
  <si>
    <t>D017403</t>
  </si>
  <si>
    <t xml:space="preserve"> immunohistochemistry</t>
  </si>
  <si>
    <t>D007150</t>
  </si>
  <si>
    <t xml:space="preserve"> wellbeing</t>
  </si>
  <si>
    <t xml:space="preserve"> cognition</t>
  </si>
  <si>
    <t>D003071</t>
  </si>
  <si>
    <t>Halbrook</t>
  </si>
  <si>
    <t>Chris</t>
  </si>
  <si>
    <t>chalbroo@uci.edu</t>
  </si>
  <si>
    <t>Pancreatic cancer; tumor microenvironment; pancreatitis; organ regeneration</t>
  </si>
  <si>
    <t>Pancreatic cancer</t>
  </si>
  <si>
    <t>D010190</t>
  </si>
  <si>
    <t xml:space="preserve"> tumor microenvironment</t>
  </si>
  <si>
    <t>D059016</t>
  </si>
  <si>
    <t xml:space="preserve"> pancreatitis</t>
  </si>
  <si>
    <t>D010195</t>
  </si>
  <si>
    <t xml:space="preserve"> organ regeneration</t>
  </si>
  <si>
    <t>D012038</t>
  </si>
  <si>
    <t>Pancreas</t>
  </si>
  <si>
    <t>D010179</t>
  </si>
  <si>
    <t>Kadandale</t>
  </si>
  <si>
    <t>Pavan</t>
  </si>
  <si>
    <t>pavan.k@uci.edu</t>
  </si>
  <si>
    <t>education; training; skill development; critical thinking; collaboration; collaborative learning; student success</t>
  </si>
  <si>
    <t>education</t>
  </si>
  <si>
    <t xml:space="preserve"> training</t>
  </si>
  <si>
    <t xml:space="preserve"> skill development</t>
  </si>
  <si>
    <t xml:space="preserve"> critical thinking</t>
  </si>
  <si>
    <t xml:space="preserve"> collaboration</t>
  </si>
  <si>
    <t xml:space="preserve"> collaborative learning</t>
  </si>
  <si>
    <t xml:space="preserve"> student success</t>
  </si>
  <si>
    <t>Hu</t>
  </si>
  <si>
    <t>Yilin</t>
  </si>
  <si>
    <t>yilinh@uci.edu</t>
  </si>
  <si>
    <t xml:space="preserve">Metalloproteins; Bioinorganic chemistry; Nitrogen fixation; Nitrogenase; Carbon dioxide; Carbon monoxide; hydrocarbons; Iron sulfur proteins; Artificial enzymes; Molybdenum </t>
  </si>
  <si>
    <t>Metalloproteins</t>
  </si>
  <si>
    <t xml:space="preserve"> Bioinorganic chemistry</t>
  </si>
  <si>
    <t xml:space="preserve"> Nitrogen fixation</t>
  </si>
  <si>
    <t>D009586</t>
  </si>
  <si>
    <t xml:space="preserve"> Nitrogenase</t>
  </si>
  <si>
    <t>D009591</t>
  </si>
  <si>
    <t xml:space="preserve"> Carbon dioxide</t>
  </si>
  <si>
    <t>D002245</t>
  </si>
  <si>
    <t xml:space="preserve"> Carbon monoxide</t>
  </si>
  <si>
    <t>D002248</t>
  </si>
  <si>
    <t xml:space="preserve"> hydrocarbons</t>
  </si>
  <si>
    <t>D006838</t>
  </si>
  <si>
    <t xml:space="preserve"> Iron sulfur proteins</t>
  </si>
  <si>
    <t>D007506</t>
  </si>
  <si>
    <t xml:space="preserve"> Artificial enzymes</t>
  </si>
  <si>
    <t xml:space="preserve"> Molybdenum </t>
  </si>
  <si>
    <t>D008982</t>
  </si>
  <si>
    <t>cchughes@uci.edu</t>
  </si>
  <si>
    <t>Vascular biology; blood vessels; angiogenesis; tissue engineering; organ-on-chip; tumor-on-a chip; microphysiological systems (MPS); complex in vitro models (CIVM); Blood-Brain Barrier (BBB); Vascular malformations; HHT; Sturge-Weber Syndrome (SWS/PWB); Drug development platforms; Cancer models; Endothelial cells/antigen presenting cells</t>
  </si>
  <si>
    <t>Vascular biology</t>
  </si>
  <si>
    <t>D001808</t>
  </si>
  <si>
    <t xml:space="preserve"> blood vessels</t>
  </si>
  <si>
    <t xml:space="preserve"> angiogenesis</t>
  </si>
  <si>
    <t>D000096482</t>
  </si>
  <si>
    <t xml:space="preserve"> tissue engineering</t>
  </si>
  <si>
    <t>D023822</t>
  </si>
  <si>
    <t xml:space="preserve"> organ-on-chip</t>
  </si>
  <si>
    <t>D000094182</t>
  </si>
  <si>
    <t xml:space="preserve"> tumor-on-a chip</t>
  </si>
  <si>
    <t>D056656</t>
  </si>
  <si>
    <t xml:space="preserve"> microphysiological systems (MPS)</t>
  </si>
  <si>
    <t xml:space="preserve"> complex in vitro models (CIVM)</t>
  </si>
  <si>
    <t xml:space="preserve"> Blood-Brain Barrier (BBB)</t>
  </si>
  <si>
    <t>D001812</t>
  </si>
  <si>
    <t xml:space="preserve"> Vascular malformations</t>
  </si>
  <si>
    <t>D054079</t>
  </si>
  <si>
    <t xml:space="preserve"> HHT</t>
  </si>
  <si>
    <t>D013683</t>
  </si>
  <si>
    <t xml:space="preserve"> Sturge-Weber Syndrome (SWS/PWB)</t>
  </si>
  <si>
    <t>D013341</t>
  </si>
  <si>
    <t xml:space="preserve"> Drug development platforms</t>
  </si>
  <si>
    <t xml:space="preserve"> Cancer models</t>
  </si>
  <si>
    <t xml:space="preserve"> Endothelial cells/antigen presenting cells</t>
  </si>
  <si>
    <t>D042783</t>
  </si>
  <si>
    <t>Inlay</t>
  </si>
  <si>
    <t>minlay@uci.edu</t>
  </si>
  <si>
    <t>Graft-versus-Host Disease; Hematopoietic stem cells; hematopoietic cell transplantation; Alloreactivity; T cell activation</t>
  </si>
  <si>
    <t>Graft-versus-Host Disease</t>
  </si>
  <si>
    <t>D006086</t>
  </si>
  <si>
    <t xml:space="preserve"> Hematopoietic stem cells</t>
  </si>
  <si>
    <t xml:space="preserve"> hematopoietic cell transplantation</t>
  </si>
  <si>
    <t>D018380</t>
  </si>
  <si>
    <t xml:space="preserve"> Alloreactivity</t>
  </si>
  <si>
    <t>D013601</t>
  </si>
  <si>
    <t xml:space="preserve"> T cell activation</t>
  </si>
  <si>
    <t>D016953</t>
  </si>
  <si>
    <t>James</t>
  </si>
  <si>
    <t>Anthony</t>
  </si>
  <si>
    <t>aajames@uci.edu</t>
  </si>
  <si>
    <t>mosquito; malaria; dengue fever; gene-drive; global health; genetic engineering; transgenesis</t>
  </si>
  <si>
    <t xml:space="preserve"> malaria</t>
  </si>
  <si>
    <t>D008288</t>
  </si>
  <si>
    <t xml:space="preserve"> dengue fever</t>
  </si>
  <si>
    <t>D003715</t>
  </si>
  <si>
    <t xml:space="preserve"> gene-drive</t>
  </si>
  <si>
    <t>D000075423</t>
  </si>
  <si>
    <t xml:space="preserve"> global health</t>
  </si>
  <si>
    <t>D014943</t>
  </si>
  <si>
    <t xml:space="preserve"> genetic engineering</t>
  </si>
  <si>
    <t>D005818</t>
  </si>
  <si>
    <t xml:space="preserve"> transgenesis</t>
  </si>
  <si>
    <t>D018014</t>
  </si>
  <si>
    <t>Lamb</t>
  </si>
  <si>
    <t>Joleah</t>
  </si>
  <si>
    <t>joleah.lamb@uci.edu</t>
  </si>
  <si>
    <t>disease ecology; ecosystem services; conservation biology; environmental microbiology; satellite remote sensing; one health; microbial ecology; coastal and marine biology</t>
  </si>
  <si>
    <t>disease ecology</t>
  </si>
  <si>
    <t>D004196</t>
  </si>
  <si>
    <t xml:space="preserve"> ecosystem services</t>
  </si>
  <si>
    <t xml:space="preserve"> conservation biology</t>
  </si>
  <si>
    <t>D003247</t>
  </si>
  <si>
    <t xml:space="preserve"> environmental microbiology</t>
  </si>
  <si>
    <t xml:space="preserve"> satellite remote sensing</t>
  </si>
  <si>
    <t>D058998</t>
  </si>
  <si>
    <t xml:space="preserve"> one health</t>
  </si>
  <si>
    <t>D000074823</t>
  </si>
  <si>
    <t>Coastal and marine biology</t>
  </si>
  <si>
    <t>Kawas</t>
  </si>
  <si>
    <t>Claudia</t>
  </si>
  <si>
    <t>ckawas@uci.edu</t>
  </si>
  <si>
    <t>aging; dementia; cognitive decline; oldest-old; super aging; Alzheimer's disease; vascular dementia; epidemiology; clinical trials</t>
  </si>
  <si>
    <t xml:space="preserve"> cognitive decline</t>
  </si>
  <si>
    <t>D060825</t>
  </si>
  <si>
    <t xml:space="preserve"> oldest-old</t>
  </si>
  <si>
    <t>D000369</t>
  </si>
  <si>
    <t xml:space="preserve"> super aging</t>
  </si>
  <si>
    <t xml:space="preserve"> vascular dementia</t>
  </si>
  <si>
    <t>D015140</t>
  </si>
  <si>
    <t xml:space="preserve"> epidemiology</t>
  </si>
  <si>
    <t>D004813</t>
  </si>
  <si>
    <t>Kong</t>
  </si>
  <si>
    <t>Mei</t>
  </si>
  <si>
    <t>meik1@uci.edu</t>
  </si>
  <si>
    <t xml:space="preserve">metabolism; cancer; metabolic disease; epigenetic; signaling transduction; colorectal cancer; melanoma; nutrient; protein phosphatase </t>
  </si>
  <si>
    <t>metabolism</t>
  </si>
  <si>
    <t xml:space="preserve"> cancer</t>
  </si>
  <si>
    <t xml:space="preserve"> metabolic disease</t>
  </si>
  <si>
    <t>D008659</t>
  </si>
  <si>
    <t xml:space="preserve"> epigenetic</t>
  </si>
  <si>
    <t xml:space="preserve"> signaling transduction</t>
  </si>
  <si>
    <t xml:space="preserve"> colorectal cancer</t>
  </si>
  <si>
    <t>D015179</t>
  </si>
  <si>
    <t xml:space="preserve"> melanoma</t>
  </si>
  <si>
    <t>D008545</t>
  </si>
  <si>
    <t xml:space="preserve"> nutrient</t>
  </si>
  <si>
    <t>D000078622</t>
  </si>
  <si>
    <t xml:space="preserve"> protein phosphatase </t>
  </si>
  <si>
    <t>D010749</t>
  </si>
  <si>
    <t>Kvon</t>
  </si>
  <si>
    <t>Evgeny</t>
  </si>
  <si>
    <t>EKvon@uci.edu</t>
  </si>
  <si>
    <t>Enhancer; gene regulation; limb development; congenital malformations; non-coding variants</t>
  </si>
  <si>
    <t>Enhancer</t>
  </si>
  <si>
    <t>D004742</t>
  </si>
  <si>
    <t xml:space="preserve"> gene regulation</t>
  </si>
  <si>
    <t>D005786</t>
  </si>
  <si>
    <t xml:space="preserve"> limb development</t>
  </si>
  <si>
    <t>D005121</t>
  </si>
  <si>
    <t xml:space="preserve"> congenital malformations</t>
  </si>
  <si>
    <t xml:space="preserve"> non-coding variants</t>
  </si>
  <si>
    <t>D062085</t>
  </si>
  <si>
    <t>Grace</t>
  </si>
  <si>
    <t>grylee@uci.edu</t>
  </si>
  <si>
    <t>transposable elements; transposons; genome evolution; epigenetics; heterochromatin; chromosome biology; diet; population genetics; 3D genome structure; Drosophila</t>
  </si>
  <si>
    <t>transposable elements</t>
  </si>
  <si>
    <t xml:space="preserve"> transposons</t>
  </si>
  <si>
    <t xml:space="preserve"> genome evolution</t>
  </si>
  <si>
    <t xml:space="preserve"> epigenetics</t>
  </si>
  <si>
    <t xml:space="preserve"> heterochromatin</t>
  </si>
  <si>
    <t>D006570</t>
  </si>
  <si>
    <t xml:space="preserve"> chromosome biology</t>
  </si>
  <si>
    <t>D002875</t>
  </si>
  <si>
    <t xml:space="preserve"> diet</t>
  </si>
  <si>
    <t xml:space="preserve"> 3D genome structure</t>
  </si>
  <si>
    <t xml:space="preserve"> Drosophila</t>
  </si>
  <si>
    <t>Star</t>
  </si>
  <si>
    <t>star.lee@uci.edu</t>
  </si>
  <si>
    <t>teaching assistant professional development</t>
  </si>
  <si>
    <t xml:space="preserve"> scientific literacy</t>
  </si>
  <si>
    <t>D000071252</t>
  </si>
  <si>
    <t xml:space="preserve"> equity</t>
  </si>
  <si>
    <t xml:space="preserve"> socioscientific issues</t>
  </si>
  <si>
    <t>science education</t>
  </si>
  <si>
    <t>Lew</t>
  </si>
  <si>
    <t>Audrey</t>
  </si>
  <si>
    <t>Lewac@uci.edu</t>
  </si>
  <si>
    <t>Education pedagogy; core concepts; zebrafish; lustered regularly interspaced palindromic repeats (CRISPR / Cas9); teaching professional development; curriculum; innovation in the classroom; biological literacy; qualitative research; course-based undergraduate research experience</t>
  </si>
  <si>
    <t>Education pedagogy</t>
  </si>
  <si>
    <t xml:space="preserve"> core concepts</t>
  </si>
  <si>
    <t xml:space="preserve"> lustered regularly interspaced palindromic repeats (CRISPR / Cas9)</t>
  </si>
  <si>
    <t>D000076987</t>
  </si>
  <si>
    <t xml:space="preserve"> teaching professional development</t>
  </si>
  <si>
    <t xml:space="preserve"> curriculum</t>
  </si>
  <si>
    <t xml:space="preserve"> innovation in the classroom</t>
  </si>
  <si>
    <t xml:space="preserve"> biological literacy</t>
  </si>
  <si>
    <t xml:space="preserve"> qualitative research</t>
  </si>
  <si>
    <t>D036301</t>
  </si>
  <si>
    <t xml:space="preserve"> course-based undergraduate research experience</t>
  </si>
  <si>
    <t>LaFerla</t>
  </si>
  <si>
    <t>laferla@Uci.edu</t>
  </si>
  <si>
    <t>Alzheimer's disease; neurodegenerative disorders; animal models; translational research; preclinical models</t>
  </si>
  <si>
    <t xml:space="preserve"> neurodegenerative disorders</t>
  </si>
  <si>
    <t>D019636</t>
  </si>
  <si>
    <t>D004195</t>
  </si>
  <si>
    <t xml:space="preserve"> translational research</t>
  </si>
  <si>
    <t>D057170</t>
  </si>
  <si>
    <t xml:space="preserve"> preclinical models</t>
  </si>
  <si>
    <t>Long</t>
  </si>
  <si>
    <t>tdlong@uci.edu</t>
  </si>
  <si>
    <t>Complex Traits; Statistical Genetics; Population Genetics; Genome-wide association studies (GWAS); Multiparent Panel; Heterogeneous Stock; Experimental Evolution; Evolve and Resequence; Peromyscus; Lyme Disease; Drosophila; Yeast</t>
  </si>
  <si>
    <t>Complex Traits</t>
  </si>
  <si>
    <t>D020412</t>
  </si>
  <si>
    <t xml:space="preserve"> Statistical Genetics</t>
  </si>
  <si>
    <t xml:space="preserve"> Population Genetics</t>
  </si>
  <si>
    <t xml:space="preserve"> Genome-wide association studies (GWAS)</t>
  </si>
  <si>
    <t>D055106</t>
  </si>
  <si>
    <t xml:space="preserve"> Multiparent Panel</t>
  </si>
  <si>
    <t xml:space="preserve"> Heterogeneous Stock</t>
  </si>
  <si>
    <t>D001947</t>
  </si>
  <si>
    <t xml:space="preserve"> Experimental Evolution</t>
  </si>
  <si>
    <t xml:space="preserve"> Evolve and Resequence</t>
  </si>
  <si>
    <t>D012641</t>
  </si>
  <si>
    <t xml:space="preserve"> Peromyscus</t>
  </si>
  <si>
    <t>D010542</t>
  </si>
  <si>
    <t xml:space="preserve"> Lyme Disease</t>
  </si>
  <si>
    <t>D008193</t>
  </si>
  <si>
    <t xml:space="preserve"> Yeast</t>
  </si>
  <si>
    <t>D012441</t>
  </si>
  <si>
    <t>Loudon</t>
  </si>
  <si>
    <t>Catherine</t>
  </si>
  <si>
    <t>cloudon@uci.edu</t>
  </si>
  <si>
    <t>insects; bio-inspired design; biomechanics; pests; microfabrication; new materials</t>
  </si>
  <si>
    <t>insects</t>
  </si>
  <si>
    <t xml:space="preserve"> bio-inspired design</t>
  </si>
  <si>
    <t>D032701</t>
  </si>
  <si>
    <t xml:space="preserve"> pests</t>
  </si>
  <si>
    <t>D010572</t>
  </si>
  <si>
    <t xml:space="preserve"> microfabrication</t>
  </si>
  <si>
    <t>D055616</t>
  </si>
  <si>
    <t xml:space="preserve"> new materials</t>
  </si>
  <si>
    <t>D000074266</t>
  </si>
  <si>
    <t>Lander</t>
  </si>
  <si>
    <t>Arthur</t>
  </si>
  <si>
    <t>adlander@uci.edu</t>
  </si>
  <si>
    <t>development; birth defects; cancer; systems biology; computational biology; mathematical biology; stem cells</t>
  </si>
  <si>
    <t>development</t>
  </si>
  <si>
    <t>D048788</t>
  </si>
  <si>
    <t xml:space="preserve"> computational biology</t>
  </si>
  <si>
    <t xml:space="preserve"> mathematical biology</t>
  </si>
  <si>
    <t>Stem cells</t>
  </si>
  <si>
    <t>Lane</t>
  </si>
  <si>
    <t>Tom</t>
  </si>
  <si>
    <t>tlane@uci.edu</t>
  </si>
  <si>
    <t>Coronavirus; COVID-19; neuroinflammation; Alzheimer's disease; multiple sclerosis</t>
  </si>
  <si>
    <t>Coronavirus</t>
  </si>
  <si>
    <t>D017934</t>
  </si>
  <si>
    <t xml:space="preserve"> COVID-19</t>
  </si>
  <si>
    <t>D000086382</t>
  </si>
  <si>
    <t xml:space="preserve"> multiple sclerosis</t>
  </si>
  <si>
    <t>D009103</t>
  </si>
  <si>
    <t>Lutterschmidt</t>
  </si>
  <si>
    <t>Deborah</t>
  </si>
  <si>
    <t>dil@uci.edu</t>
  </si>
  <si>
    <t>hormones and behavior; neurobiology; environmental physiology; ectotherm; temperature; hibernation; stress; life-history transition; seasonal; biological rhythm</t>
  </si>
  <si>
    <t>hormones</t>
  </si>
  <si>
    <t>D006728</t>
  </si>
  <si>
    <t xml:space="preserve"> environmental physiology</t>
  </si>
  <si>
    <t xml:space="preserve"> ectotherm</t>
  </si>
  <si>
    <t>D001833</t>
  </si>
  <si>
    <t xml:space="preserve"> temperature</t>
  </si>
  <si>
    <t>D013696</t>
  </si>
  <si>
    <t xml:space="preserve"> hibernation</t>
  </si>
  <si>
    <t>D006605</t>
  </si>
  <si>
    <t xml:space="preserve"> Environmental stress</t>
  </si>
  <si>
    <t>D013312</t>
  </si>
  <si>
    <t xml:space="preserve"> life-history transition</t>
  </si>
  <si>
    <t xml:space="preserve"> seasonal</t>
  </si>
  <si>
    <t>D012621</t>
  </si>
  <si>
    <t xml:space="preserve"> biological rhythm</t>
  </si>
  <si>
    <t>D010507</t>
  </si>
  <si>
    <t>Behavior</t>
  </si>
  <si>
    <t>Lara-Gonzalez</t>
  </si>
  <si>
    <t>Pablo</t>
  </si>
  <si>
    <t>plaragon@uci.edu</t>
  </si>
  <si>
    <t>Mitosis; Cell Cycle; Quiescence; Spindle assembly checkpoint; Germline development; C. elegans; Embryonic development; Spinning disk microscopy; anaphase promoting complex/ cyclosome (APC/C); lustered regularly interspaced palindromic repeats (CRISPR / Cas9)</t>
  </si>
  <si>
    <t>Mitosis</t>
  </si>
  <si>
    <t>D008938</t>
  </si>
  <si>
    <t xml:space="preserve"> Cell Cycle</t>
  </si>
  <si>
    <t>D002453</t>
  </si>
  <si>
    <t xml:space="preserve"> Quiescence</t>
  </si>
  <si>
    <t>D012097</t>
  </si>
  <si>
    <t xml:space="preserve"> Spindle assembly checkpoint</t>
  </si>
  <si>
    <t>D059566</t>
  </si>
  <si>
    <t xml:space="preserve"> Germline development</t>
  </si>
  <si>
    <t>D005854</t>
  </si>
  <si>
    <t xml:space="preserve"> C. elegans</t>
  </si>
  <si>
    <t>D017173</t>
  </si>
  <si>
    <t xml:space="preserve"> Embryonic development</t>
  </si>
  <si>
    <t>D047108</t>
  </si>
  <si>
    <t xml:space="preserve"> Spinning disk microscopy</t>
  </si>
  <si>
    <t xml:space="preserve"> anaphase promoting complex/ cyclosome (APC/C)</t>
  </si>
  <si>
    <t>D064173</t>
  </si>
  <si>
    <t>D064112</t>
  </si>
  <si>
    <t>Lodoen</t>
  </si>
  <si>
    <t>Melissa</t>
  </si>
  <si>
    <t>mlodoen@uci.edu</t>
  </si>
  <si>
    <t>Toxoplasma; host-pathogen interactions; innate immunity; inflammation; neuroimmunology; neuroinflammation; neuroimaging; monocyte; macrophage; infection</t>
  </si>
  <si>
    <t>Toxoplasma</t>
  </si>
  <si>
    <t>D014122</t>
  </si>
  <si>
    <t xml:space="preserve"> host-pathogen interactions</t>
  </si>
  <si>
    <t>D054884</t>
  </si>
  <si>
    <t xml:space="preserve"> neuroimmunology</t>
  </si>
  <si>
    <t xml:space="preserve"> neuroimaging</t>
  </si>
  <si>
    <t>D059906</t>
  </si>
  <si>
    <t xml:space="preserve"> monocyte</t>
  </si>
  <si>
    <t>D009000</t>
  </si>
  <si>
    <t xml:space="preserve"> macrophage</t>
  </si>
  <si>
    <t xml:space="preserve"> infection</t>
  </si>
  <si>
    <t>D007239</t>
  </si>
  <si>
    <t>Martinez</t>
  </si>
  <si>
    <t>c.martinez@uci.edu</t>
  </si>
  <si>
    <t>fishes; geometric morphometrics; kinematics; trait evolution; macroevolution; diversification; motion; feeding; swimming; natural history; morphology</t>
  </si>
  <si>
    <t>fishes</t>
  </si>
  <si>
    <t xml:space="preserve"> geometric morphometrics</t>
  </si>
  <si>
    <t xml:space="preserve"> kinematics</t>
  </si>
  <si>
    <t xml:space="preserve"> trait evolution</t>
  </si>
  <si>
    <t xml:space="preserve"> macroevolution</t>
  </si>
  <si>
    <t xml:space="preserve"> diversification</t>
  </si>
  <si>
    <t xml:space="preserve"> motion</t>
  </si>
  <si>
    <t>D009038</t>
  </si>
  <si>
    <t xml:space="preserve"> feeding</t>
  </si>
  <si>
    <t>D005247</t>
  </si>
  <si>
    <t xml:space="preserve"> swimming</t>
  </si>
  <si>
    <t>D013550</t>
  </si>
  <si>
    <t xml:space="preserve"> natural history</t>
  </si>
  <si>
    <t>D019021</t>
  </si>
  <si>
    <t xml:space="preserve"> morphology</t>
  </si>
  <si>
    <t>Martiny</t>
  </si>
  <si>
    <t>Adam</t>
  </si>
  <si>
    <t>amartiny@uci.edu</t>
  </si>
  <si>
    <t>microbiology; oceanography; genomics; climate change; plankton; carbon cycle; global biogeochemical cycles</t>
  </si>
  <si>
    <t xml:space="preserve"> oceanography</t>
  </si>
  <si>
    <t>D009791</t>
  </si>
  <si>
    <t xml:space="preserve"> climate change</t>
  </si>
  <si>
    <t xml:space="preserve"> plankton</t>
  </si>
  <si>
    <t>D010933</t>
  </si>
  <si>
    <t xml:space="preserve"> carbon cycle</t>
  </si>
  <si>
    <t xml:space="preserve"> global biogeochemical cycles</t>
  </si>
  <si>
    <t>Jennifer</t>
  </si>
  <si>
    <t>jmartiny@uci.edu</t>
  </si>
  <si>
    <t>microbiome; ecology; evolution; microorganisms; bacteria; metagenomics; global change; drought; probiotics</t>
  </si>
  <si>
    <t xml:space="preserve"> microorganisms</t>
  </si>
  <si>
    <t xml:space="preserve"> bacteria</t>
  </si>
  <si>
    <t xml:space="preserve"> global change</t>
  </si>
  <si>
    <t xml:space="preserve"> drought</t>
  </si>
  <si>
    <t xml:space="preserve"> probiotics</t>
  </si>
  <si>
    <t>D019936</t>
  </si>
  <si>
    <t>McHenry</t>
  </si>
  <si>
    <t>mmchenry@uci.edu</t>
  </si>
  <si>
    <t>Biomechanics; animal locomotion; behavior; sensory biology; aquatic animals</t>
  </si>
  <si>
    <t xml:space="preserve"> animal locomotion</t>
  </si>
  <si>
    <t xml:space="preserve"> sensory biology</t>
  </si>
  <si>
    <t xml:space="preserve"> aquatic animals</t>
  </si>
  <si>
    <t>D000835</t>
  </si>
  <si>
    <t>Luo</t>
  </si>
  <si>
    <t>Ray</t>
  </si>
  <si>
    <t>rluo@uci.edu</t>
  </si>
  <si>
    <t>allostery; disordered protein; biosynthesis; biomolecular recognition; computational structural biology; molecular dynamics; electrostatics and polarization</t>
  </si>
  <si>
    <t>allostery</t>
  </si>
  <si>
    <t>D000494</t>
  </si>
  <si>
    <t xml:space="preserve"> disordered protein</t>
  </si>
  <si>
    <t>D064267</t>
  </si>
  <si>
    <t xml:space="preserve"> biosynthesis</t>
  </si>
  <si>
    <t>D014176</t>
  </si>
  <si>
    <t xml:space="preserve"> biomolecular recognition</t>
  </si>
  <si>
    <t xml:space="preserve"> computational structural biology</t>
  </si>
  <si>
    <t xml:space="preserve"> molecular dynamics</t>
  </si>
  <si>
    <t>D056004</t>
  </si>
  <si>
    <t xml:space="preserve"> electrostatics and polarization</t>
  </si>
  <si>
    <t>Lur</t>
  </si>
  <si>
    <t>Gyorgy</t>
  </si>
  <si>
    <t>glur@uci.edu</t>
  </si>
  <si>
    <t>stress; early life stress; early life adversity; synapses; electrophysiology; whole cell patch clamp; synaptic integration; optogenetics; parietal cortex; calcium imaging; decision making; working memory; cognitive function; neuronal coding</t>
  </si>
  <si>
    <t>stress</t>
  </si>
  <si>
    <t xml:space="preserve"> early life stress</t>
  </si>
  <si>
    <t>D000076783</t>
  </si>
  <si>
    <t xml:space="preserve"> early life adversity</t>
  </si>
  <si>
    <t xml:space="preserve"> whole cell patch clamp</t>
  </si>
  <si>
    <t>D018408</t>
  </si>
  <si>
    <t xml:space="preserve"> synaptic integration</t>
  </si>
  <si>
    <t>D059227</t>
  </si>
  <si>
    <t xml:space="preserve"> optogenetics</t>
  </si>
  <si>
    <t>D062308</t>
  </si>
  <si>
    <t xml:space="preserve"> parietal cortex</t>
  </si>
  <si>
    <t>D010296</t>
  </si>
  <si>
    <t xml:space="preserve"> calcium imaging</t>
  </si>
  <si>
    <t>D015220</t>
  </si>
  <si>
    <t xml:space="preserve"> decision making</t>
  </si>
  <si>
    <t xml:space="preserve"> working memory</t>
  </si>
  <si>
    <t>D008570</t>
  </si>
  <si>
    <t xml:space="preserve"> cognitive function</t>
  </si>
  <si>
    <t xml:space="preserve"> neuronal coding</t>
  </si>
  <si>
    <t>D002490</t>
  </si>
  <si>
    <t>MacGregor</t>
  </si>
  <si>
    <t>Grant</t>
  </si>
  <si>
    <t>gmacg@uci.edu</t>
  </si>
  <si>
    <t>Fibronectin type III domain-containing 3 (Fndc3); secretion; reproduction; scaffold-protein; craniofacial defects; Alzheimer's Disease; genome engineering</t>
  </si>
  <si>
    <t>Fibronectin type III domain-containing 3 (Fndc3)</t>
  </si>
  <si>
    <t>D015816</t>
  </si>
  <si>
    <t xml:space="preserve"> secretion</t>
  </si>
  <si>
    <t>D012634</t>
  </si>
  <si>
    <t xml:space="preserve"> reproduction</t>
  </si>
  <si>
    <t>D012098</t>
  </si>
  <si>
    <t xml:space="preserve"> scaffold-protein</t>
  </si>
  <si>
    <t xml:space="preserve"> craniofacial defects</t>
  </si>
  <si>
    <t>D019465</t>
  </si>
  <si>
    <t>Alzheimer's Disease</t>
  </si>
  <si>
    <t xml:space="preserve"> genome engineering</t>
  </si>
  <si>
    <t>Mooney</t>
  </si>
  <si>
    <t>Kailen</t>
  </si>
  <si>
    <t>Mahler</t>
  </si>
  <si>
    <t>Stephen</t>
  </si>
  <si>
    <t>mahlers@uci.edu</t>
  </si>
  <si>
    <t>behavioral neuroscience; cannabis; addiction; neural circuits; chemogenetics; neurodevelopment; opioids; ventral pallidum; motivation; vaping</t>
  </si>
  <si>
    <t>behavioral neuroscience</t>
  </si>
  <si>
    <t xml:space="preserve"> cannabis</t>
  </si>
  <si>
    <t xml:space="preserve"> neural circuits</t>
  </si>
  <si>
    <t>D009434</t>
  </si>
  <si>
    <t xml:space="preserve"> chemogenetics</t>
  </si>
  <si>
    <t xml:space="preserve"> neurodevelopment</t>
  </si>
  <si>
    <t xml:space="preserve"> opioids</t>
  </si>
  <si>
    <t xml:space="preserve"> ventral pallidum</t>
  </si>
  <si>
    <t>D066187</t>
  </si>
  <si>
    <t xml:space="preserve"> motivation</t>
  </si>
  <si>
    <t>D009042</t>
  </si>
  <si>
    <t xml:space="preserve"> vaping</t>
  </si>
  <si>
    <t>D000072137</t>
  </si>
  <si>
    <t>McNaughton</t>
  </si>
  <si>
    <t>brucemcn@uci.edu</t>
  </si>
  <si>
    <t>Distinguished Professor</t>
  </si>
  <si>
    <t>brain cellular population dynamics; functional synaptic connectivity and plasticity; neural mechanisms of memory encoding and consolidation; interplay between neuroscience and deep learning; memory replay in sleep; default mode network; place cells; grid cells; neural system modelling; theoretical neuroscience; environmental enrichment and cognitive reserve; translational animal models; targeted and closed-loop brain manipulations; multi-neuron recording and optical imaging in vivo</t>
  </si>
  <si>
    <t>brain cellular population dynamics</t>
  </si>
  <si>
    <t xml:space="preserve"> functional synaptic connectivity and plasticity</t>
  </si>
  <si>
    <t xml:space="preserve"> neural mechanisms of memory encoding and consolidation</t>
  </si>
  <si>
    <t>D000069077</t>
  </si>
  <si>
    <t xml:space="preserve"> interplay between neuroscience and deep learning</t>
  </si>
  <si>
    <t>D000077321</t>
  </si>
  <si>
    <t xml:space="preserve"> memory replay in sleep</t>
  </si>
  <si>
    <t xml:space="preserve"> default mode network</t>
  </si>
  <si>
    <t>D000082702</t>
  </si>
  <si>
    <t xml:space="preserve"> place cells</t>
  </si>
  <si>
    <t>D000071037</t>
  </si>
  <si>
    <t xml:space="preserve"> grid cells</t>
  </si>
  <si>
    <t>D000071038</t>
  </si>
  <si>
    <t xml:space="preserve"> neural system modelling</t>
  </si>
  <si>
    <t xml:space="preserve"> theoretical neuroscience</t>
  </si>
  <si>
    <t xml:space="preserve"> environmental enrichment and cognitive reserve</t>
  </si>
  <si>
    <t>D058245</t>
  </si>
  <si>
    <t xml:space="preserve"> translational animal models</t>
  </si>
  <si>
    <t xml:space="preserve"> targeted and closed-loop brain manipulations</t>
  </si>
  <si>
    <t xml:space="preserve"> multi-neuron recording and optical imaging in vivo</t>
  </si>
  <si>
    <t>Sleep</t>
  </si>
  <si>
    <t>D012890</t>
  </si>
  <si>
    <t>Learning</t>
  </si>
  <si>
    <t>McNulty</t>
  </si>
  <si>
    <t>Reginald</t>
  </si>
  <si>
    <t>rmcnulty@uci.edu</t>
  </si>
  <si>
    <t>Structural immunology; inflammasome activation; Cryopyrin-associated periodic syndrome (CAPS); cryo transmission electron microscopy; non-alcoholic steatohepatitis (NASH); non-alcoholic fatty liver disease (NAFLD); damage-associated molecular patterns (DAMPS); pathogen-associated molecular patterns (PAMPS); Toll like receptor signaling</t>
  </si>
  <si>
    <t>Structural immunology</t>
  </si>
  <si>
    <t xml:space="preserve"> inflammasome activation</t>
  </si>
  <si>
    <t>D058847</t>
  </si>
  <si>
    <t xml:space="preserve"> Cryopyrin-associated periodic syndrome (CAPS)</t>
  </si>
  <si>
    <t>D056587</t>
  </si>
  <si>
    <t xml:space="preserve"> cryo transmission electron microscopy</t>
  </si>
  <si>
    <t xml:space="preserve"> non-alcoholic steatohepatitis (NASH)</t>
  </si>
  <si>
    <t>D065626</t>
  </si>
  <si>
    <t xml:space="preserve"> non-alcoholic fatty liver disease (NAFLD)</t>
  </si>
  <si>
    <t xml:space="preserve"> damage-associated molecular patterns (DAMPS)</t>
  </si>
  <si>
    <t xml:space="preserve"> pathogen-associated molecular patterns (PAMPS)</t>
  </si>
  <si>
    <t>D000069452</t>
  </si>
  <si>
    <t xml:space="preserve"> Toll like receptor signaling</t>
  </si>
  <si>
    <t>Mota-Bravo</t>
  </si>
  <si>
    <t>Luis</t>
  </si>
  <si>
    <t>Metherate</t>
  </si>
  <si>
    <t>Raju</t>
  </si>
  <si>
    <t>raju.metherate@uci.edu</t>
  </si>
  <si>
    <t>hearing; auditory; physiology; auditory cortex; nicotine; nootropics; auditory attention; auditory processing disorder; nicotinic therapeutics</t>
  </si>
  <si>
    <t>hearing</t>
  </si>
  <si>
    <t xml:space="preserve"> physiology</t>
  </si>
  <si>
    <t xml:space="preserve"> auditory cortex</t>
  </si>
  <si>
    <t>D001303</t>
  </si>
  <si>
    <t xml:space="preserve"> nicotine</t>
  </si>
  <si>
    <t xml:space="preserve"> nootropics</t>
  </si>
  <si>
    <t>D018697</t>
  </si>
  <si>
    <t xml:space="preserve"> auditory attention</t>
  </si>
  <si>
    <t>D001307</t>
  </si>
  <si>
    <t xml:space="preserve"> auditory processing disorder</t>
  </si>
  <si>
    <t>D001308</t>
  </si>
  <si>
    <t xml:space="preserve"> nicotinic therapeutics</t>
  </si>
  <si>
    <t>D011978</t>
  </si>
  <si>
    <t>Nicholas</t>
  </si>
  <si>
    <t>Andrea</t>
  </si>
  <si>
    <t>Morrissette</t>
  </si>
  <si>
    <t>Naomi</t>
  </si>
  <si>
    <t>nmorriss@uci.edu</t>
  </si>
  <si>
    <t xml:space="preserve">Tubulin and microtubules; microtubule targeting drugs; drug resistance; tubulin mutations </t>
  </si>
  <si>
    <t>Tubulin and microtubules</t>
  </si>
  <si>
    <t>D014404</t>
  </si>
  <si>
    <t xml:space="preserve"> microtubule targeting drugs</t>
  </si>
  <si>
    <t>D004364</t>
  </si>
  <si>
    <t xml:space="preserve"> drug resistance</t>
  </si>
  <si>
    <t xml:space="preserve"> tubulin mutations </t>
  </si>
  <si>
    <t>Mortazavi</t>
  </si>
  <si>
    <t>Ali</t>
  </si>
  <si>
    <t>ali.mortazavi@uci.edu</t>
  </si>
  <si>
    <t>genomics; rna-sequencing; gene regulatory networks; mouse; human; Alzheimer's disease; Facioscapulohumeral muscular dystrophy (FSHD); single-cell; long-read; DNA methylation; open chromatin; machine learning</t>
  </si>
  <si>
    <t>genomics</t>
  </si>
  <si>
    <t xml:space="preserve"> rna-sequencing</t>
  </si>
  <si>
    <t>D017423</t>
  </si>
  <si>
    <t xml:space="preserve"> gene regulatory networks</t>
  </si>
  <si>
    <t xml:space="preserve"> mouse</t>
  </si>
  <si>
    <t xml:space="preserve"> human</t>
  </si>
  <si>
    <t>D006801</t>
  </si>
  <si>
    <t xml:space="preserve"> Facioscapulohumeral muscular dystrophy (FSHD)</t>
  </si>
  <si>
    <t>D020391</t>
  </si>
  <si>
    <t xml:space="preserve"> single-cell</t>
  </si>
  <si>
    <t xml:space="preserve"> long-read</t>
  </si>
  <si>
    <t xml:space="preserve"> DNA methylation</t>
  </si>
  <si>
    <t>D019175</t>
  </si>
  <si>
    <t xml:space="preserve"> open chromatin</t>
  </si>
  <si>
    <t>D002843</t>
  </si>
  <si>
    <t xml:space="preserve"> machine learning</t>
  </si>
  <si>
    <t>D000069550</t>
  </si>
  <si>
    <t>Pratt</t>
  </si>
  <si>
    <t>Jessica</t>
  </si>
  <si>
    <t>Ranz</t>
  </si>
  <si>
    <t>Jose</t>
  </si>
  <si>
    <t>jranz@uci.edu</t>
  </si>
  <si>
    <t>Genetics; genomics; transcriptomics; sequencing; gene expression; chromosome; evolution; speciation; Drosophila; insects</t>
  </si>
  <si>
    <t xml:space="preserve"> transcriptomics</t>
  </si>
  <si>
    <t xml:space="preserve"> sequencing</t>
  </si>
  <si>
    <t>D017421</t>
  </si>
  <si>
    <t xml:space="preserve"> chromosome</t>
  </si>
  <si>
    <t>Dequina</t>
  </si>
  <si>
    <t>dequinaa@uci.edu</t>
  </si>
  <si>
    <t>flow cytometry; type 2 diabetes; polycyctic ovary syndrome; immunometabolism; endocrinology; immunoendocrinology; reproduction; gonaotropins; pituitary; mentorship</t>
  </si>
  <si>
    <t>flow cytometry</t>
  </si>
  <si>
    <t>D005434</t>
  </si>
  <si>
    <t xml:space="preserve"> type 2 diabetes</t>
  </si>
  <si>
    <t xml:space="preserve"> polycyctic ovary syndrome</t>
  </si>
  <si>
    <t>D011085</t>
  </si>
  <si>
    <t xml:space="preserve"> immunometabolism</t>
  </si>
  <si>
    <t xml:space="preserve"> endocrinology</t>
  </si>
  <si>
    <t>D004704</t>
  </si>
  <si>
    <t xml:space="preserve"> immunoendocrinology</t>
  </si>
  <si>
    <t xml:space="preserve"> gonaotropins</t>
  </si>
  <si>
    <t>D006062</t>
  </si>
  <si>
    <t xml:space="preserve"> pituitary</t>
  </si>
  <si>
    <t>D010902</t>
  </si>
  <si>
    <t xml:space="preserve"> mentorship</t>
  </si>
  <si>
    <t>Obesity</t>
  </si>
  <si>
    <t>Rebolleda-Gomez</t>
  </si>
  <si>
    <t>Maria</t>
  </si>
  <si>
    <t>mreboll1@uci.edu</t>
  </si>
  <si>
    <t>microbial communities; microbial metabolism; experimental evolution; directed evolution of microbial communities; microbial ecology; synthetic communities; eco-evolutionary dynamics; antibiotic resistance; innovations; historical-contingency</t>
  </si>
  <si>
    <t>microbial communities</t>
  </si>
  <si>
    <t xml:space="preserve"> microbial metabolism</t>
  </si>
  <si>
    <t xml:space="preserve"> experimental evolution</t>
  </si>
  <si>
    <t xml:space="preserve"> directed evolution of microbial communities</t>
  </si>
  <si>
    <t xml:space="preserve"> synthetic communities</t>
  </si>
  <si>
    <t xml:space="preserve"> eco-evolutionary dynamics</t>
  </si>
  <si>
    <t xml:space="preserve"> innovations</t>
  </si>
  <si>
    <t xml:space="preserve"> historical-contingency</t>
  </si>
  <si>
    <t>Parsons</t>
  </si>
  <si>
    <t>mparson1@uci.edu</t>
  </si>
  <si>
    <t>development; pancreas; diabetes; pancreatic cancer; differentiation; stem cell; regeneration; beta cells</t>
  </si>
  <si>
    <t xml:space="preserve"> pancreas</t>
  </si>
  <si>
    <t xml:space="preserve"> pancreatic cancer</t>
  </si>
  <si>
    <t xml:space="preserve"> differentiation</t>
  </si>
  <si>
    <t>D002454</t>
  </si>
  <si>
    <t xml:space="preserve"> stem cell</t>
  </si>
  <si>
    <t xml:space="preserve"> regeneration</t>
  </si>
  <si>
    <t xml:space="preserve"> beta cells</t>
  </si>
  <si>
    <t>D050417</t>
  </si>
  <si>
    <t>Rodriguez Verdugo</t>
  </si>
  <si>
    <t>Alejandra</t>
  </si>
  <si>
    <t>alejanr1@uci.edu</t>
  </si>
  <si>
    <t>Microbial adaptation; Experimental evolution; Eco-evolutionary dynamics; Bacterial stress responses; Synthetic communities; whole genome sequencing; Mathematical modelling; Antibiotic resistance; Climate change responses</t>
  </si>
  <si>
    <t>Microbial adaptation</t>
  </si>
  <si>
    <t>D000064</t>
  </si>
  <si>
    <t xml:space="preserve"> Experimental evolution</t>
  </si>
  <si>
    <t xml:space="preserve"> Eco-evolutionary dynamics</t>
  </si>
  <si>
    <t xml:space="preserve"> Bacterial stress responses</t>
  </si>
  <si>
    <t xml:space="preserve"> Synthetic communities</t>
  </si>
  <si>
    <t xml:space="preserve"> whole genome sequencing</t>
  </si>
  <si>
    <t>D000073336</t>
  </si>
  <si>
    <t xml:space="preserve"> Mathematical modelling</t>
  </si>
  <si>
    <t xml:space="preserve"> Antibiotic resistance</t>
  </si>
  <si>
    <t xml:space="preserve"> Climate change responses</t>
  </si>
  <si>
    <t>Computer simulation</t>
  </si>
  <si>
    <t>Rose</t>
  </si>
  <si>
    <t>mrrose@uci.edu</t>
  </si>
  <si>
    <t>aging; genomics; machine learning; transcriptomics; health informatics</t>
  </si>
  <si>
    <t>machine learning</t>
  </si>
  <si>
    <t>transcriptomics</t>
  </si>
  <si>
    <t>health</t>
  </si>
  <si>
    <t>informatics</t>
  </si>
  <si>
    <t>Sato</t>
  </si>
  <si>
    <t>Brian</t>
  </si>
  <si>
    <t>bsato@uci.edu</t>
  </si>
  <si>
    <t xml:space="preserve">STEM education; undergraduate education; diversity; higher education; student success; faculty professional development </t>
  </si>
  <si>
    <t xml:space="preserve"> diversity</t>
  </si>
  <si>
    <t xml:space="preserve"> higher education</t>
  </si>
  <si>
    <t xml:space="preserve"> faculty professional development </t>
  </si>
  <si>
    <t>Plikus</t>
  </si>
  <si>
    <t>Maksim</t>
  </si>
  <si>
    <t>plikus@uci.edu</t>
  </si>
  <si>
    <t>Stem cells; regeneration; wound healing; single-cell RNA-sequencing; skin; hair follicle</t>
  </si>
  <si>
    <t xml:space="preserve"> wound healing</t>
  </si>
  <si>
    <t>D014945</t>
  </si>
  <si>
    <t xml:space="preserve"> single-cell RNA-sequencing</t>
  </si>
  <si>
    <t>D000092386</t>
  </si>
  <si>
    <t xml:space="preserve"> skin</t>
  </si>
  <si>
    <t xml:space="preserve"> hair follicle</t>
  </si>
  <si>
    <t>D018859</t>
  </si>
  <si>
    <t>Razorenova</t>
  </si>
  <si>
    <t>Olga</t>
  </si>
  <si>
    <t>olgar@uci.edu</t>
  </si>
  <si>
    <t xml:space="preserve">Hypoxia; breast cancer; kidney cancer; lipid metabolism; oxidative phosphorylation; metastasis; Von Hippel-Lindau (VHL) ; Src family kinases (SRC); synthetic lethality </t>
  </si>
  <si>
    <t>Hypoxia</t>
  </si>
  <si>
    <t>D000860</t>
  </si>
  <si>
    <t xml:space="preserve"> breast cancer</t>
  </si>
  <si>
    <t>D001943</t>
  </si>
  <si>
    <t xml:space="preserve"> kidney cancer</t>
  </si>
  <si>
    <t>D007680</t>
  </si>
  <si>
    <t xml:space="preserve"> lipid metabolism</t>
  </si>
  <si>
    <t xml:space="preserve"> oxidative phosphorylation</t>
  </si>
  <si>
    <t>D010085</t>
  </si>
  <si>
    <t xml:space="preserve"> metastasis</t>
  </si>
  <si>
    <t>D009362</t>
  </si>
  <si>
    <t xml:space="preserve"> Von Hippel-Lindau (VHL) </t>
  </si>
  <si>
    <t>D006623</t>
  </si>
  <si>
    <t xml:space="preserve"> Src family kinases (SRC)</t>
  </si>
  <si>
    <t>D019061</t>
  </si>
  <si>
    <t xml:space="preserve"> synthetic lethality </t>
  </si>
  <si>
    <t>D000072020</t>
  </si>
  <si>
    <t>Ribbe</t>
  </si>
  <si>
    <t>Markus</t>
  </si>
  <si>
    <t>mribbe@uci.edu</t>
  </si>
  <si>
    <t>nitrogenase; nitrogen fixation; carbon dioxide; carbon monoxide; hydrocarbons; biofuel; bioinorganic chemistry; metalloproteins; iron-sulfur proteins; metallocofactor assembly</t>
  </si>
  <si>
    <t>nitrogenase</t>
  </si>
  <si>
    <t xml:space="preserve"> nitrogen fixation</t>
  </si>
  <si>
    <t xml:space="preserve"> carbon dioxide</t>
  </si>
  <si>
    <t xml:space="preserve"> carbon monoxide</t>
  </si>
  <si>
    <t xml:space="preserve"> biofuel</t>
  </si>
  <si>
    <t>D056804</t>
  </si>
  <si>
    <t xml:space="preserve"> bioinorganic chemistry</t>
  </si>
  <si>
    <t xml:space="preserve"> metalloproteins</t>
  </si>
  <si>
    <t xml:space="preserve"> iron-sulfur proteins</t>
  </si>
  <si>
    <t xml:space="preserve"> metallocofactor assembly</t>
  </si>
  <si>
    <t>Sorte</t>
  </si>
  <si>
    <t>Cascade</t>
  </si>
  <si>
    <t>cjsorte@gmail.com</t>
  </si>
  <si>
    <t>Climate change; invasive species; ocean health; marine; intertidal</t>
  </si>
  <si>
    <t xml:space="preserve"> invasive species</t>
  </si>
  <si>
    <t>D058865</t>
  </si>
  <si>
    <t xml:space="preserve"> ocean health</t>
  </si>
  <si>
    <t xml:space="preserve"> marine</t>
  </si>
  <si>
    <t xml:space="preserve"> intertidal</t>
  </si>
  <si>
    <t>Schechtman</t>
  </si>
  <si>
    <t>Eitan</t>
  </si>
  <si>
    <t>Eitans@uci.edu</t>
  </si>
  <si>
    <t xml:space="preserve">Sleep; Memory consolidation; cognitive neuroscience ; electrophysiology ; machine learning ; Post-traumatic stress disorder (PTSD); mood disorders; consciousness; reactivation; Replay </t>
  </si>
  <si>
    <t xml:space="preserve"> Memory consolidation</t>
  </si>
  <si>
    <t xml:space="preserve"> cognitive neuroscience </t>
  </si>
  <si>
    <t>D000066494</t>
  </si>
  <si>
    <t xml:space="preserve"> electrophysiology </t>
  </si>
  <si>
    <t xml:space="preserve"> machine learning </t>
  </si>
  <si>
    <t xml:space="preserve"> Post-traumatic stress disorder (PTSD)</t>
  </si>
  <si>
    <t>D013313</t>
  </si>
  <si>
    <t xml:space="preserve"> mood disorders</t>
  </si>
  <si>
    <t>D019964</t>
  </si>
  <si>
    <t xml:space="preserve"> consciousness</t>
  </si>
  <si>
    <t>D003243</t>
  </si>
  <si>
    <t xml:space="preserve"> reactivation</t>
  </si>
  <si>
    <t>D000085343</t>
  </si>
  <si>
    <t xml:space="preserve"> Replay </t>
  </si>
  <si>
    <t>Schilling</t>
  </si>
  <si>
    <t>Thomas</t>
  </si>
  <si>
    <t>tschilli@uci.edu</t>
  </si>
  <si>
    <t>structural birth defects; craniofacial syndromes; skeletal disease; tendon repair; single cell transcriptomics; spatial transcriptomics; embryology; cell lineage; cell fate decisions; systems biology</t>
  </si>
  <si>
    <t>structural birth defects</t>
  </si>
  <si>
    <t xml:space="preserve"> craniofacial syndromes</t>
  </si>
  <si>
    <t xml:space="preserve"> skeletal disease</t>
  </si>
  <si>
    <t>D012863</t>
  </si>
  <si>
    <t xml:space="preserve"> tendon repair</t>
  </si>
  <si>
    <t xml:space="preserve"> single cell transcriptomics</t>
  </si>
  <si>
    <t xml:space="preserve"> spatial transcriptomics</t>
  </si>
  <si>
    <t xml:space="preserve"> embryology</t>
  </si>
  <si>
    <t xml:space="preserve"> cell lineage</t>
  </si>
  <si>
    <t>D019070</t>
  </si>
  <si>
    <t xml:space="preserve"> cell fate decisions</t>
  </si>
  <si>
    <t>D004627</t>
  </si>
  <si>
    <t>Shi</t>
  </si>
  <si>
    <t>Xiaoyu</t>
  </si>
  <si>
    <t>xiaoyu.shi@uci.edu</t>
  </si>
  <si>
    <t>super-resolution microscopy; spatial omics; single-cell analysis; cell biology; aging mechanisms; organelle-organelle interactions; neurodegeneration mechanisms; biophysics; structural biology</t>
  </si>
  <si>
    <t>super-resolution microscopy</t>
  </si>
  <si>
    <t xml:space="preserve"> spatial omics</t>
  </si>
  <si>
    <t>D014024</t>
  </si>
  <si>
    <t xml:space="preserve"> single-cell analysis</t>
  </si>
  <si>
    <t xml:space="preserve"> aging mechanisms</t>
  </si>
  <si>
    <t xml:space="preserve"> organelle-organelle interactions</t>
  </si>
  <si>
    <t>D015388</t>
  </si>
  <si>
    <t xml:space="preserve"> neurodegeneration mechanisms</t>
  </si>
  <si>
    <t xml:space="preserve"> biophysics</t>
  </si>
  <si>
    <t xml:space="preserve"> structural biology</t>
  </si>
  <si>
    <t>Sumikawa</t>
  </si>
  <si>
    <t>Katumi</t>
  </si>
  <si>
    <t>Stark</t>
  </si>
  <si>
    <t>Craig</t>
  </si>
  <si>
    <t>cestark@uci.edu</t>
  </si>
  <si>
    <t>memory; neuroimaging; magnetic resonance imaging (MRI); aging; Alzheimer's; false memory; hippocampus; pattern separation; biomarkers</t>
  </si>
  <si>
    <t xml:space="preserve"> magnetic resonance imaging (MRI)</t>
  </si>
  <si>
    <t xml:space="preserve"> Alzheimer's</t>
  </si>
  <si>
    <t xml:space="preserve"> false memory</t>
  </si>
  <si>
    <t>D012094</t>
  </si>
  <si>
    <t xml:space="preserve"> pattern separation</t>
  </si>
  <si>
    <t>D046709</t>
  </si>
  <si>
    <t>Striedter</t>
  </si>
  <si>
    <t>Georg</t>
  </si>
  <si>
    <t>Gatriedt@uci.edu</t>
  </si>
  <si>
    <t>Brain evolution; comparative neuroscience</t>
  </si>
  <si>
    <t>Brain evolution</t>
  </si>
  <si>
    <t xml:space="preserve"> comparative neuroscience</t>
  </si>
  <si>
    <t>Symons</t>
  </si>
  <si>
    <t>csymons@uci.edu</t>
  </si>
  <si>
    <t>climate change; ecology; community ecology; biodiversity; lakes; freshwater; zooplankton; food web; environmental change; trophic ecology; species interactions</t>
  </si>
  <si>
    <t>climate change</t>
  </si>
  <si>
    <t xml:space="preserve"> community ecology</t>
  </si>
  <si>
    <t>D058448</t>
  </si>
  <si>
    <t xml:space="preserve"> biodiversity</t>
  </si>
  <si>
    <t xml:space="preserve"> lakes</t>
  </si>
  <si>
    <t>D060106</t>
  </si>
  <si>
    <t xml:space="preserve"> freshwater</t>
  </si>
  <si>
    <t>D056145</t>
  </si>
  <si>
    <t xml:space="preserve"> zooplankton</t>
  </si>
  <si>
    <t>D015048</t>
  </si>
  <si>
    <t xml:space="preserve"> food web</t>
  </si>
  <si>
    <t>D020387</t>
  </si>
  <si>
    <t xml:space="preserve"> environmental change</t>
  </si>
  <si>
    <t>D000079264</t>
  </si>
  <si>
    <t xml:space="preserve"> trophic ecology</t>
  </si>
  <si>
    <t xml:space="preserve"> species interactions</t>
  </si>
  <si>
    <t>Sun</t>
  </si>
  <si>
    <t>Sha</t>
  </si>
  <si>
    <t>shasun@uci.edu</t>
  </si>
  <si>
    <t>epigenetics; non-coding RNA; Long non-coding RNAs (long ncRNAs, lncRNA); X chromosome; embryonic stem cell; molecular evolution</t>
  </si>
  <si>
    <t xml:space="preserve"> non-coding RNA</t>
  </si>
  <si>
    <t>D022661</t>
  </si>
  <si>
    <t xml:space="preserve"> Long non-coding RNAs (long ncRNAs, lncRNA)</t>
  </si>
  <si>
    <t xml:space="preserve"> X chromosome</t>
  </si>
  <si>
    <t>D014960</t>
  </si>
  <si>
    <t xml:space="preserve"> embryonic stem cell</t>
  </si>
  <si>
    <t>D053686</t>
  </si>
  <si>
    <t xml:space="preserve"> molecular evolution</t>
  </si>
  <si>
    <t>Swarup</t>
  </si>
  <si>
    <t>Vivek</t>
  </si>
  <si>
    <t>vswarup@uci.edu</t>
  </si>
  <si>
    <t xml:space="preserve">Alzheimer’s disease; transcriptomics; genomics; epigenomic; tauopathies; addiction; single-cell; spatial; genetics; bioinformatics </t>
  </si>
  <si>
    <t>Alzheimer’s disease</t>
  </si>
  <si>
    <t xml:space="preserve"> epigenomic</t>
  </si>
  <si>
    <t xml:space="preserve"> tauopathies</t>
  </si>
  <si>
    <t>D024801</t>
  </si>
  <si>
    <t xml:space="preserve"> spatial</t>
  </si>
  <si>
    <t>D065852</t>
  </si>
  <si>
    <t xml:space="preserve"> bioinformatics </t>
  </si>
  <si>
    <t>Tenner</t>
  </si>
  <si>
    <t>atenner@uci.edu</t>
  </si>
  <si>
    <t>Complement; Alzheimer's disease; neuroinflammation; mouse models; innate immunity; therapeutics; complement component 1q (C1q); complement component 5a receptor 1 (C5AR1); inflammation; neuroprotection; phagocytosis</t>
  </si>
  <si>
    <t>Complement</t>
  </si>
  <si>
    <t>D003165</t>
  </si>
  <si>
    <t xml:space="preserve"> therapeutics</t>
  </si>
  <si>
    <t xml:space="preserve"> complement component 1q (C1q)</t>
  </si>
  <si>
    <t>D015922</t>
  </si>
  <si>
    <t xml:space="preserve"> complement component 5a receptor 1 (C5AR1)</t>
  </si>
  <si>
    <t>D044087</t>
  </si>
  <si>
    <t xml:space="preserve"> neuroprotection</t>
  </si>
  <si>
    <t>D000066829</t>
  </si>
  <si>
    <t xml:space="preserve"> phagocytosis</t>
  </si>
  <si>
    <t>D010587</t>
  </si>
  <si>
    <t>Thornton</t>
  </si>
  <si>
    <t>Kevin</t>
  </si>
  <si>
    <t>krthornt@uci.edu</t>
  </si>
  <si>
    <t>population genetics; simulation; algorithms; tree sequences; polygenic adaptation</t>
  </si>
  <si>
    <t>population genetics</t>
  </si>
  <si>
    <t xml:space="preserve"> simulation</t>
  </si>
  <si>
    <t xml:space="preserve"> algorithms</t>
  </si>
  <si>
    <t xml:space="preserve"> tree sequences</t>
  </si>
  <si>
    <t>D010802</t>
  </si>
  <si>
    <t xml:space="preserve"> polygenic adaptation</t>
  </si>
  <si>
    <t>Thompson</t>
  </si>
  <si>
    <t>Leslie</t>
  </si>
  <si>
    <t>lmthomps@uci.edu</t>
  </si>
  <si>
    <t>Huntington's disease; Amyotrophic Lateral Sclerosis; X-linked dystonia-parkinsonism (XDP); iPS cell modeling; stem cells; Small Ubiquitin-like Modifier (SUMO); systems biology; RNA biology; protein homeostasis; DNA damage repair</t>
  </si>
  <si>
    <t>Huntington's disease</t>
  </si>
  <si>
    <t>D006816</t>
  </si>
  <si>
    <t xml:space="preserve"> Amyotrophic Lateral Sclerosis</t>
  </si>
  <si>
    <t>D000690</t>
  </si>
  <si>
    <t xml:space="preserve"> X-linked dystonia-parkinsonism (XDP)</t>
  </si>
  <si>
    <t>D040181</t>
  </si>
  <si>
    <t xml:space="preserve"> iPS cell modeling</t>
  </si>
  <si>
    <t xml:space="preserve"> Small Ubiquitin-like Modifier (SUMO)</t>
  </si>
  <si>
    <t>D025842</t>
  </si>
  <si>
    <t xml:space="preserve"> RNA biology</t>
  </si>
  <si>
    <t>D012313</t>
  </si>
  <si>
    <t xml:space="preserve"> protein homeostasis</t>
  </si>
  <si>
    <t>D000074702</t>
  </si>
  <si>
    <t xml:space="preserve"> DNA damage repair</t>
  </si>
  <si>
    <t>D004260</t>
  </si>
  <si>
    <t>Treseder</t>
  </si>
  <si>
    <t>Kathleen</t>
  </si>
  <si>
    <t>treseder@uci.edu</t>
  </si>
  <si>
    <t>microbes; soil; climate change; fungi; biogeochemistry; ecosystem; ecology; science communication; science policy</t>
  </si>
  <si>
    <t>microbes</t>
  </si>
  <si>
    <t xml:space="preserve"> soil</t>
  </si>
  <si>
    <t>D012987</t>
  </si>
  <si>
    <t xml:space="preserve"> fungi</t>
  </si>
  <si>
    <t>D005658</t>
  </si>
  <si>
    <t xml:space="preserve"> biogeochemistry</t>
  </si>
  <si>
    <t xml:space="preserve"> ecosystem</t>
  </si>
  <si>
    <t xml:space="preserve"> science communication</t>
  </si>
  <si>
    <t xml:space="preserve"> science policy</t>
  </si>
  <si>
    <t>Thompson-Peer</t>
  </si>
  <si>
    <t>Katherine</t>
  </si>
  <si>
    <t>ktpeer@uci.edu</t>
  </si>
  <si>
    <t>dendrite regeneration; Drosophila; dendrite development; peripheral nervous system; neural development; neural regeneration</t>
  </si>
  <si>
    <t>dendrite regeneration</t>
  </si>
  <si>
    <t xml:space="preserve"> dendrite development</t>
  </si>
  <si>
    <t xml:space="preserve"> peripheral nervous system</t>
  </si>
  <si>
    <t>D017933</t>
  </si>
  <si>
    <t xml:space="preserve"> neural development</t>
  </si>
  <si>
    <t xml:space="preserve"> neural regeneration</t>
  </si>
  <si>
    <t>Tinoco</t>
  </si>
  <si>
    <t>Roberto</t>
  </si>
  <si>
    <t>rtinoco@uci.edu</t>
  </si>
  <si>
    <t>T cell exhaustion; immune checkpoints; cancer immunology; viral immunology; immunotherapy; killer T cells; cancer immunotherapy; immune responses; adaptive immunity; T cell</t>
  </si>
  <si>
    <t>T cell exhaustion</t>
  </si>
  <si>
    <t>D000094383</t>
  </si>
  <si>
    <t xml:space="preserve"> immune checkpoint inhibitor</t>
  </si>
  <si>
    <t>D000082082</t>
  </si>
  <si>
    <t xml:space="preserve"> cancer immunology</t>
  </si>
  <si>
    <t xml:space="preserve"> viral immunology</t>
  </si>
  <si>
    <t xml:space="preserve"> killer T cells</t>
  </si>
  <si>
    <t>D055611</t>
  </si>
  <si>
    <t xml:space="preserve"> cancer immunotherapy</t>
  </si>
  <si>
    <t xml:space="preserve"> immune responses</t>
  </si>
  <si>
    <t>D007109</t>
  </si>
  <si>
    <t xml:space="preserve"> adaptive immunity</t>
  </si>
  <si>
    <t xml:space="preserve"> T cell</t>
  </si>
  <si>
    <t xml:space="preserve"> immune checkpoint protiens</t>
  </si>
  <si>
    <t>D000082102</t>
  </si>
  <si>
    <t>Tsai</t>
  </si>
  <si>
    <t>Sheryl</t>
  </si>
  <si>
    <t>sctsai@uci.edu</t>
  </si>
  <si>
    <t>Drug design; Natural product; Machine learning; Protein crystallography; Enzymology</t>
  </si>
  <si>
    <t>Drug design</t>
  </si>
  <si>
    <t>D015195</t>
  </si>
  <si>
    <t xml:space="preserve"> Natural product</t>
  </si>
  <si>
    <t>D001688</t>
  </si>
  <si>
    <t xml:space="preserve"> Machine learning</t>
  </si>
  <si>
    <t xml:space="preserve"> Protein crystallography</t>
  </si>
  <si>
    <t>D003461</t>
  </si>
  <si>
    <t xml:space="preserve"> Enzymology</t>
  </si>
  <si>
    <t>Walsh</t>
  </si>
  <si>
    <t>cwalsh@uci.edu</t>
  </si>
  <si>
    <t>T cells; immune tolerance; autoimmunity; neural stem cells; multiple sclerosis; Alzheimer's Disease; regulatory T cells; neuroimmunology</t>
  </si>
  <si>
    <t>T cells</t>
  </si>
  <si>
    <t xml:space="preserve"> immune tolerance</t>
  </si>
  <si>
    <t>D007108</t>
  </si>
  <si>
    <t xml:space="preserve"> autoimmunity</t>
  </si>
  <si>
    <t>D015551</t>
  </si>
  <si>
    <t xml:space="preserve"> neural stem cells</t>
  </si>
  <si>
    <t>D058953</t>
  </si>
  <si>
    <t xml:space="preserve"> regulatory T cells</t>
  </si>
  <si>
    <t>D050378</t>
  </si>
  <si>
    <t>Wang</t>
  </si>
  <si>
    <t>Wenqi</t>
  </si>
  <si>
    <t>wenqiw6@uci.edu</t>
  </si>
  <si>
    <t>Hippo pathway; cancer biology; signaling transduction; organ size control; protein-protein interaction</t>
  </si>
  <si>
    <t>Hippo pathway</t>
  </si>
  <si>
    <t>D000090683</t>
  </si>
  <si>
    <t xml:space="preserve"> cancer biology</t>
  </si>
  <si>
    <t xml:space="preserve"> organ size control</t>
  </si>
  <si>
    <t>D019521</t>
  </si>
  <si>
    <t xml:space="preserve"> protein-protein interaction</t>
  </si>
  <si>
    <t>Warrior</t>
  </si>
  <si>
    <t>Rahul</t>
  </si>
  <si>
    <t>rwarrior@uci.edu</t>
  </si>
  <si>
    <t>Proteoglycans; developmental biology; genetics; transcriptional and translational regulation; model organisms; drosophila</t>
  </si>
  <si>
    <t>Proteoglycans</t>
  </si>
  <si>
    <t>D011509</t>
  </si>
  <si>
    <t xml:space="preserve"> transcriptional regulation</t>
  </si>
  <si>
    <t xml:space="preserve"> model organisms</t>
  </si>
  <si>
    <t xml:space="preserve"> drosophila</t>
  </si>
  <si>
    <t>Genetic translation</t>
  </si>
  <si>
    <t>Williams</t>
  </si>
  <si>
    <t>Adrienne</t>
  </si>
  <si>
    <t>adriw@uci.edu</t>
  </si>
  <si>
    <t>education research; biology education research; undergraduate STEM education</t>
  </si>
  <si>
    <t>education research</t>
  </si>
  <si>
    <t>D004493</t>
  </si>
  <si>
    <t xml:space="preserve"> undergraduate STEM education</t>
  </si>
  <si>
    <t>Wood</t>
  </si>
  <si>
    <t>Marcelo</t>
  </si>
  <si>
    <t>mwood@uci.edu</t>
  </si>
  <si>
    <t>Memory; Epigenetics; Aging; Neurodegenerative disease; Alzheimer's Disease; Intellectual Disability Disorders; Autism Spectrum Disorder; Substance Use and Use Disorders; Addiction; Synaptic Plasticity; Neuroscience; Brain</t>
  </si>
  <si>
    <t xml:space="preserve"> Aging</t>
  </si>
  <si>
    <t xml:space="preserve"> Neurodegenerative disease</t>
  </si>
  <si>
    <t xml:space="preserve"> Intellectual Disability Disorders</t>
  </si>
  <si>
    <t>D008607</t>
  </si>
  <si>
    <t xml:space="preserve"> Autism Spectrum Disorder</t>
  </si>
  <si>
    <t>D000067877</t>
  </si>
  <si>
    <t xml:space="preserve"> Substance Use and Use Disorders</t>
  </si>
  <si>
    <t xml:space="preserve"> Addiction</t>
  </si>
  <si>
    <t xml:space="preserve"> Synaptic Plasticity</t>
  </si>
  <si>
    <t xml:space="preserve"> Neuroscience</t>
  </si>
  <si>
    <t>D009488</t>
  </si>
  <si>
    <t>Yassa</t>
  </si>
  <si>
    <t>myassa@uci.edu</t>
  </si>
  <si>
    <t>learning and memory; Alzheimer's disease; neuropsychiatric illness; depression; anxiety; cognition; Post-traumatic stress disorder (PTSD); early life adversity; neuroimaging; functional Magnetic Resonance Imaging (MRI); magnetic resonance imaging; brain scans; amyloid; tubulin associated unit (TAU); polyethylene terephthalate (PET); dementia; aging; psychiatry; computational neuroscience; hippocampus; medial temporal lobes; episodic memory; pattern separation; artificial intelligence; machine learning; clinical trials; drug discovery; cognitive assessment; biomarker; digital cognitive biomarker</t>
  </si>
  <si>
    <t xml:space="preserve"> neuropsychiatric illness</t>
  </si>
  <si>
    <t>D001523</t>
  </si>
  <si>
    <t>depression</t>
  </si>
  <si>
    <t>D003863</t>
  </si>
  <si>
    <t xml:space="preserve"> anxiety</t>
  </si>
  <si>
    <t>D001007</t>
  </si>
  <si>
    <t xml:space="preserve"> functional Magnetic Resonance Imaging (MRI)</t>
  </si>
  <si>
    <t xml:space="preserve"> magnetic resonance imaging</t>
  </si>
  <si>
    <t xml:space="preserve"> brain scans</t>
  </si>
  <si>
    <t xml:space="preserve"> tubulin associated unit (TAU)</t>
  </si>
  <si>
    <t xml:space="preserve"> polyethylene terephthalate (PET)</t>
  </si>
  <si>
    <t>D011093</t>
  </si>
  <si>
    <t xml:space="preserve"> psychiatry</t>
  </si>
  <si>
    <t>D011570</t>
  </si>
  <si>
    <t xml:space="preserve"> computational neuroscience</t>
  </si>
  <si>
    <t xml:space="preserve"> medial temporal lobes</t>
  </si>
  <si>
    <t xml:space="preserve"> artificial intelligence</t>
  </si>
  <si>
    <t xml:space="preserve"> drug discovery</t>
  </si>
  <si>
    <t>D055808</t>
  </si>
  <si>
    <t xml:space="preserve"> cognitive assessment</t>
  </si>
  <si>
    <t>D009483</t>
  </si>
  <si>
    <t xml:space="preserve"> biomarker</t>
  </si>
  <si>
    <t xml:space="preserve"> digital cognitive biomarker</t>
  </si>
  <si>
    <t>Qing</t>
  </si>
  <si>
    <t>Nie</t>
  </si>
  <si>
    <t>qnie@uci.edu</t>
  </si>
  <si>
    <t>single-cell omics, systems biology, computational biology, developmental biology, multiscale modeling</t>
  </si>
  <si>
    <t>single-cell omics</t>
  </si>
  <si>
    <t xml:space="preserve"> multiscale modeling</t>
  </si>
  <si>
    <t>Omics</t>
  </si>
  <si>
    <t>D000095028</t>
  </si>
  <si>
    <t>Tree</t>
  </si>
  <si>
    <t>Aguilar-Roca, Nancy</t>
  </si>
  <si>
    <t>Allison, Steven</t>
  </si>
  <si>
    <t>Arora, Kavita</t>
  </si>
  <si>
    <t>Atwood, Scott</t>
  </si>
  <si>
    <t>Azizi, Manny</t>
  </si>
  <si>
    <t>Bardwell, Lee</t>
  </si>
  <si>
    <t>Barry, Rachael</t>
  </si>
  <si>
    <t>Blumberg, Bruce</t>
  </si>
  <si>
    <t>Blurton-Jones, Mathew</t>
  </si>
  <si>
    <t>Bohlson, Suzie</t>
  </si>
  <si>
    <t>Bracken, Matthew</t>
  </si>
  <si>
    <t>Briscoe, Adriana</t>
  </si>
  <si>
    <t>Burley, Nancy</t>
  </si>
  <si>
    <t>Busciglio, Jorge</t>
  </si>
  <si>
    <t>Campbell, Diane</t>
  </si>
  <si>
    <t>Cho, Ken</t>
  </si>
  <si>
    <t>Chrastil, Liz</t>
  </si>
  <si>
    <t>Cinquin, Olivier</t>
  </si>
  <si>
    <t>Cocco, Melanie</t>
  </si>
  <si>
    <t>Cohen-Cory, Susana</t>
  </si>
  <si>
    <t>Connor, Kwasi</t>
  </si>
  <si>
    <t>Cramer, Karina</t>
  </si>
  <si>
    <t>Daley, Monica</t>
  </si>
  <si>
    <t>Donovan, Peter</t>
  </si>
  <si>
    <t>Drayman, Nir</t>
  </si>
  <si>
    <t>Edinger, Aimee</t>
  </si>
  <si>
    <t>Emerson, J.J.</t>
  </si>
  <si>
    <t>Eom, Dae Seok</t>
  </si>
  <si>
    <t>Faiola, Celia</t>
  </si>
  <si>
    <t>Fortin, Norbert</t>
  </si>
  <si>
    <t>Fowler, Christie</t>
  </si>
  <si>
    <t>Frank, Steven</t>
  </si>
  <si>
    <t>Frostig, Ron</t>
  </si>
  <si>
    <t>Fruman, David</t>
  </si>
  <si>
    <t>Garcia Vedrenne, Ana</t>
  </si>
  <si>
    <t>Gaut, Brandon</t>
  </si>
  <si>
    <t>German, Donovan</t>
  </si>
  <si>
    <t>Gershon, Paul</t>
  </si>
  <si>
    <t>Glabe, Charles</t>
  </si>
  <si>
    <t>Gonen, Shane</t>
  </si>
  <si>
    <t>Goulding, Celia</t>
  </si>
  <si>
    <t>Green, Kim</t>
  </si>
  <si>
    <t>Green, Michael</t>
  </si>
  <si>
    <t>Grill, Joshua</t>
  </si>
  <si>
    <t>Gross, Steven</t>
  </si>
  <si>
    <t>Guzowski, John</t>
  </si>
  <si>
    <t>Halbrook, Chris</t>
  </si>
  <si>
    <t>Hammer, Tobin</t>
  </si>
  <si>
    <t>Hu, Yilin</t>
  </si>
  <si>
    <t>Hughes, Brad</t>
  </si>
  <si>
    <t>Hughes, Chris</t>
  </si>
  <si>
    <t>Huxman, Travis</t>
  </si>
  <si>
    <t>Inlay, Matthew</t>
  </si>
  <si>
    <t>James, Anthony</t>
  </si>
  <si>
    <t>Kadandale, Pavan</t>
  </si>
  <si>
    <t>Kawas, Claudia</t>
  </si>
  <si>
    <t>Kong, Mei</t>
  </si>
  <si>
    <t>Kvon, Evgeny</t>
  </si>
  <si>
    <t>LaFerla, Frank</t>
  </si>
  <si>
    <t>Lamb, Joleah</t>
  </si>
  <si>
    <t>Lander, Arthur</t>
  </si>
  <si>
    <t>Lane, Tom</t>
  </si>
  <si>
    <t>Lara-Gonzalez, Pablo</t>
  </si>
  <si>
    <t>Lee, Grace</t>
  </si>
  <si>
    <t>Lee, Star</t>
  </si>
  <si>
    <t>Lew, Audrey</t>
  </si>
  <si>
    <t>Lodoen, Melissa</t>
  </si>
  <si>
    <t>Long, Anthony</t>
  </si>
  <si>
    <t>Loudon, Catherine</t>
  </si>
  <si>
    <t>Luo, Ray</t>
  </si>
  <si>
    <t>Lur, Gyorgy</t>
  </si>
  <si>
    <t>Lutterschmidt, Deborah</t>
  </si>
  <si>
    <t>MacGregor, Grant</t>
  </si>
  <si>
    <t>Mahler, Stephen</t>
  </si>
  <si>
    <t>Martinez, Chris</t>
  </si>
  <si>
    <t>Martiny, Adam</t>
  </si>
  <si>
    <t>Martiny, Jennifer</t>
  </si>
  <si>
    <t>McHenry, Matthew</t>
  </si>
  <si>
    <t>McNaughton, Bruce</t>
  </si>
  <si>
    <t>McNulty, Reginald</t>
  </si>
  <si>
    <t>Metherate, Raju</t>
  </si>
  <si>
    <t>Mooney, Kailen</t>
  </si>
  <si>
    <t>Morehouse, Benjamin</t>
  </si>
  <si>
    <t>Morrissette, Naomi</t>
  </si>
  <si>
    <t>Mortazavi, Ali</t>
  </si>
  <si>
    <t>Mota-Bravo, Luis</t>
  </si>
  <si>
    <t>Nicholas, Dequina</t>
  </si>
  <si>
    <t>Nicholas, Andrea</t>
  </si>
  <si>
    <t>Parsons, Michael</t>
  </si>
  <si>
    <t>Plikus, Maksim</t>
  </si>
  <si>
    <t>Pratt, Jessica</t>
  </si>
  <si>
    <t>Ranz, Jose</t>
  </si>
  <si>
    <t>Razorenova, Olga</t>
  </si>
  <si>
    <t>Rebolleda-Gomez, Maria</t>
  </si>
  <si>
    <t>Ribbe, Markus</t>
  </si>
  <si>
    <t>Rodriguez Verdugo, Alejandra</t>
  </si>
  <si>
    <t>Rose, Michael</t>
  </si>
  <si>
    <t>Sato, Brian</t>
  </si>
  <si>
    <t>Schechtman, Eitan</t>
  </si>
  <si>
    <t>Schilling, Thomas</t>
  </si>
  <si>
    <t>Shi, Xiaoyu</t>
  </si>
  <si>
    <t>Sorte, Cascade</t>
  </si>
  <si>
    <t>Stark, Craig</t>
  </si>
  <si>
    <t>Striedter, Georg</t>
  </si>
  <si>
    <t>Suetterlin, Christine</t>
  </si>
  <si>
    <t>Sumikawa, Katumi</t>
  </si>
  <si>
    <t>Sun, Sha</t>
  </si>
  <si>
    <t>Swarup, Vivek</t>
  </si>
  <si>
    <t>Symons, Celia</t>
  </si>
  <si>
    <t>Tenner, Andrea</t>
  </si>
  <si>
    <t>Thompson, Leslie</t>
  </si>
  <si>
    <t>Thompson-Peer, Katherine</t>
  </si>
  <si>
    <t>Thornton, Kevin</t>
  </si>
  <si>
    <t>Tinoco, Roberto</t>
  </si>
  <si>
    <t>Treseder, Kathleen</t>
  </si>
  <si>
    <t>Tsai, Sheryl</t>
  </si>
  <si>
    <t>Walsh, Craig</t>
  </si>
  <si>
    <t>Wang, Wenqi</t>
  </si>
  <si>
    <t>Warrior, Rahul</t>
  </si>
  <si>
    <t>Whiteson, Katrine</t>
  </si>
  <si>
    <t>Wiles, Travis</t>
  </si>
  <si>
    <t>Williams, Adrienne</t>
  </si>
  <si>
    <t>Wood, Marcelo</t>
  </si>
  <si>
    <t>Yassa, Michael</t>
  </si>
  <si>
    <t>Qing, Nie</t>
  </si>
  <si>
    <t>H01.158.273.540.274.555</t>
  </si>
  <si>
    <t>B01.050.500.131.617.720.500.500.750.310.250</t>
  </si>
  <si>
    <t>A17.815</t>
  </si>
  <si>
    <t>A10.690.552.500.500</t>
  </si>
  <si>
    <t>D08.811.913.696.620.682</t>
  </si>
  <si>
    <t>I02.903</t>
  </si>
  <si>
    <t>H01.158.273.180.350.074</t>
  </si>
  <si>
    <t>A08.637.400</t>
  </si>
  <si>
    <t>I02.358.337.125</t>
  </si>
  <si>
    <t>G16.500.275.157.049</t>
  </si>
  <si>
    <t>C10.597.606.360.220</t>
  </si>
  <si>
    <t>G16.500.275.071</t>
  </si>
  <si>
    <t>H01.158.273.180.350</t>
  </si>
  <si>
    <t>F01.145.875.797</t>
  </si>
  <si>
    <t>G02.111.570</t>
  </si>
  <si>
    <t>G04.152.912</t>
  </si>
  <si>
    <t>A08</t>
  </si>
  <si>
    <t>A02.633.567</t>
  </si>
  <si>
    <t>H01.158.100.529</t>
  </si>
  <si>
    <t>B04.280.382.100.750</t>
  </si>
  <si>
    <t>C04</t>
  </si>
  <si>
    <t>G05.045</t>
  </si>
  <si>
    <t>G04.085</t>
  </si>
  <si>
    <t>G15</t>
  </si>
  <si>
    <t>A08.186.211.180.405</t>
  </si>
  <si>
    <t>C25.775</t>
  </si>
  <si>
    <t>H01.158.273.343.335</t>
  </si>
  <si>
    <t>A08.186.211.200.885.287.500</t>
  </si>
  <si>
    <t>C04.557.337</t>
  </si>
  <si>
    <t>C01.610.335.865</t>
  </si>
  <si>
    <t>H01.158.273.343.350.261</t>
  </si>
  <si>
    <t>G07.203.650.240</t>
  </si>
  <si>
    <t>E05.196.566</t>
  </si>
  <si>
    <t>C10.228.140.380.100</t>
  </si>
  <si>
    <t>E01.370.350.515.402.150</t>
  </si>
  <si>
    <t>G02.130</t>
  </si>
  <si>
    <t>D05.500.500</t>
  </si>
  <si>
    <t>F02.463.425.540</t>
  </si>
  <si>
    <t>C04.588.274.761</t>
  </si>
  <si>
    <t>G16.500.275.157.049.100.500</t>
  </si>
  <si>
    <t>D12.776.556</t>
  </si>
  <si>
    <t>A07.015</t>
  </si>
  <si>
    <t>H01.158.273.248</t>
  </si>
  <si>
    <t>C20.452</t>
  </si>
  <si>
    <t>G07.345.124</t>
  </si>
  <si>
    <t>G03</t>
  </si>
  <si>
    <t>G02.111.570.080.689.330</t>
  </si>
  <si>
    <t>N06.850.290</t>
  </si>
  <si>
    <t>G07.345</t>
  </si>
  <si>
    <t>B04.820.578.500.540.150</t>
  </si>
  <si>
    <t>G04.144.220.220.781</t>
  </si>
  <si>
    <t>D13.444.308.520</t>
  </si>
  <si>
    <t>B01.043.075.189.250.750.800</t>
  </si>
  <si>
    <t>G05.420.590</t>
  </si>
  <si>
    <t>B01.050.500.131.617</t>
  </si>
  <si>
    <t>G02.111.044</t>
  </si>
  <si>
    <t>F01.145.126.990</t>
  </si>
  <si>
    <t>D06.472</t>
  </si>
  <si>
    <t>D09.400.430.890.200.250</t>
  </si>
  <si>
    <t>H01.158.273.610</t>
  </si>
  <si>
    <t>B01.050.150.900.493</t>
  </si>
  <si>
    <t>H01.158.273.540</t>
  </si>
  <si>
    <t>G01.154.090</t>
  </si>
  <si>
    <t>G11.561.638</t>
  </si>
  <si>
    <t>H02.403.044</t>
  </si>
  <si>
    <t>F02.830.816.263</t>
  </si>
  <si>
    <t>Y08.040.050</t>
  </si>
  <si>
    <t>D05.750.078.734.800</t>
  </si>
  <si>
    <t>E01.370.225.500.363.342</t>
  </si>
  <si>
    <t>A11.872</t>
  </si>
  <si>
    <t>H01.158.273.343</t>
  </si>
  <si>
    <t>C23.888.852.079</t>
  </si>
  <si>
    <t>D08.811.682.647</t>
  </si>
  <si>
    <t>G07.025.133</t>
  </si>
  <si>
    <t>F02.830.855</t>
  </si>
  <si>
    <t>C16.131</t>
  </si>
  <si>
    <t>E01.370.350.515</t>
  </si>
  <si>
    <t>G16.500.175.374</t>
  </si>
  <si>
    <t>B03.440.190.190.190</t>
  </si>
  <si>
    <t>D12.776.124.486.274</t>
  </si>
  <si>
    <t>C10.228.140.079.545</t>
  </si>
  <si>
    <t>G16.762</t>
  </si>
  <si>
    <t>G12.590.500</t>
  </si>
  <si>
    <t>E05.290.563.250</t>
  </si>
  <si>
    <t>A11.118.637.555.567.569</t>
  </si>
  <si>
    <t>G02.111.820.200</t>
  </si>
  <si>
    <t>D09.400.430.930</t>
  </si>
  <si>
    <t>I02</t>
  </si>
  <si>
    <t>F02.463.425</t>
  </si>
  <si>
    <t>H01.158.273.180.800</t>
  </si>
  <si>
    <t>G02.607.125</t>
  </si>
  <si>
    <t>H01.158.273.200</t>
  </si>
  <si>
    <t>D08.811.913.696.620.682.700.567</t>
  </si>
  <si>
    <t>H01.158.550</t>
  </si>
  <si>
    <t>H01.158.273.248.750.500</t>
  </si>
  <si>
    <t>G02.111.873</t>
  </si>
  <si>
    <t>D12.776.543</t>
  </si>
  <si>
    <t>A08.850</t>
  </si>
  <si>
    <t>H01.158.273.540.859</t>
  </si>
  <si>
    <t>C18.654.726.750.500</t>
  </si>
  <si>
    <t>A11.284.180.700</t>
  </si>
  <si>
    <t>B01.650</t>
  </si>
  <si>
    <t>A08.186.211.200.885.287.500.270.700</t>
  </si>
  <si>
    <t>A11.284.295.588</t>
  </si>
  <si>
    <t>C04.557.386</t>
  </si>
  <si>
    <t>F01.145.813</t>
  </si>
  <si>
    <t>G07.203.650.250</t>
  </si>
  <si>
    <t>D05.500.049</t>
  </si>
  <si>
    <t>H01.158.201</t>
  </si>
  <si>
    <t>D12.776.422</t>
  </si>
  <si>
    <t>E05.318.372.250.250</t>
  </si>
  <si>
    <t>A11.284.430.214.190.750</t>
  </si>
  <si>
    <t>G04.366.500</t>
  </si>
  <si>
    <t>G06.591.375</t>
  </si>
  <si>
    <t>H01.158.201.214</t>
  </si>
  <si>
    <t>H01.770</t>
  </si>
  <si>
    <t>H01.158.782.688</t>
  </si>
  <si>
    <t>C01.610.752.530</t>
  </si>
  <si>
    <t>C10.228.140.380</t>
  </si>
  <si>
    <t>G05.308</t>
  </si>
  <si>
    <t>C10.574</t>
  </si>
  <si>
    <t>G16.500.275.157</t>
  </si>
  <si>
    <t>C01.748.610.763.500</t>
  </si>
  <si>
    <t>G04.144</t>
  </si>
  <si>
    <t>D13.444.308.760</t>
  </si>
  <si>
    <t>G06.462</t>
  </si>
  <si>
    <t>H01.158.550.100</t>
  </si>
  <si>
    <t>D12.776.481</t>
  </si>
  <si>
    <t>I01.198.240.856.175</t>
  </si>
  <si>
    <t>A12.200</t>
  </si>
  <si>
    <t>B01.875.800.575.912.250.859.937.055.500</t>
  </si>
  <si>
    <t>H01.277.750</t>
  </si>
  <si>
    <t>G07.568.500</t>
  </si>
  <si>
    <t>D05.500.224</t>
  </si>
  <si>
    <t>G12.450.564</t>
  </si>
  <si>
    <t>D26</t>
  </si>
  <si>
    <t>E05.393.760.710</t>
  </si>
  <si>
    <t>C18.452.394.750.149</t>
  </si>
  <si>
    <t>A03.734</t>
  </si>
  <si>
    <t>C04.588.180</t>
  </si>
  <si>
    <t>G02.111.071.630</t>
  </si>
  <si>
    <t>G17.035.250.500</t>
  </si>
  <si>
    <t>F02.463.425.540.305.500</t>
  </si>
  <si>
    <t>C05.660.207</t>
  </si>
  <si>
    <t>A10</t>
  </si>
  <si>
    <t>B01.050.050.580</t>
  </si>
  <si>
    <t>E01.370.350.578</t>
  </si>
  <si>
    <t>B03</t>
  </si>
  <si>
    <t>D13.444.735.790</t>
  </si>
  <si>
    <t>E05.393.332</t>
  </si>
  <si>
    <t>C10.228.854.139</t>
  </si>
  <si>
    <t>L01.224.160</t>
  </si>
  <si>
    <t>D27.505.519.507</t>
  </si>
  <si>
    <t>D20.721</t>
  </si>
  <si>
    <t>D20.215</t>
  </si>
  <si>
    <t>G12.535.425</t>
  </si>
  <si>
    <t>H01.158.201.586</t>
  </si>
  <si>
    <t>H01.158.273.180</t>
  </si>
  <si>
    <t>H01.158.273.540.274</t>
  </si>
  <si>
    <t>C04.557.470.200.165</t>
  </si>
  <si>
    <t>D08.811.913.696.620.682.700.567.249</t>
  </si>
  <si>
    <t>D27.505.696.353</t>
  </si>
  <si>
    <t>A11.872.700</t>
  </si>
  <si>
    <t>C23.550.737</t>
  </si>
  <si>
    <t>A18.024.249.500</t>
  </si>
  <si>
    <t>G05.360.340</t>
  </si>
  <si>
    <t>G06.225</t>
  </si>
  <si>
    <t>A08.675.542.145</t>
  </si>
  <si>
    <t>E05.242.900</t>
  </si>
  <si>
    <t>D13.695.578.424</t>
  </si>
  <si>
    <t>A11.284.180</t>
  </si>
  <si>
    <t>G16.500.275.063</t>
  </si>
  <si>
    <t>H01.158.344.528</t>
  </si>
  <si>
    <t>F01.145</t>
  </si>
  <si>
    <t>A11.118.637.555.567</t>
  </si>
  <si>
    <t>G16.527.200.400</t>
  </si>
  <si>
    <t>G07.203</t>
  </si>
  <si>
    <t>H01.158.201.843</t>
  </si>
  <si>
    <t>G06.930</t>
  </si>
  <si>
    <t>A10.615</t>
  </si>
  <si>
    <t>D23.946</t>
  </si>
  <si>
    <t>G11.561.585</t>
  </si>
  <si>
    <t>D08.244</t>
  </si>
  <si>
    <t>M01.774</t>
  </si>
  <si>
    <t>H01.158.344</t>
  </si>
  <si>
    <t>F02.940</t>
  </si>
  <si>
    <t>C06.689.750</t>
  </si>
  <si>
    <t>G06.373</t>
  </si>
  <si>
    <t>G09.330.020</t>
  </si>
  <si>
    <t>E02.095.147.500.500.500</t>
  </si>
  <si>
    <t>C01.920.852.157</t>
  </si>
  <si>
    <t>F03.615.250.700</t>
  </si>
  <si>
    <t>A01.378</t>
  </si>
  <si>
    <t>C22.232</t>
  </si>
  <si>
    <t>J01.256</t>
  </si>
  <si>
    <t>C10.586</t>
  </si>
  <si>
    <t>D12.776.260.703</t>
  </si>
  <si>
    <t>G05.045.250</t>
  </si>
  <si>
    <t>I02.358.859</t>
  </si>
  <si>
    <t>B01.050.150.900.493.200.244.828</t>
  </si>
  <si>
    <t>G02.111.660.871</t>
  </si>
  <si>
    <t>G08.686.784</t>
  </si>
  <si>
    <t>F01.145.113</t>
  </si>
  <si>
    <t>C16.320.382.500</t>
  </si>
  <si>
    <t>H01.158.782</t>
  </si>
  <si>
    <t>G07.690.773.984</t>
  </si>
  <si>
    <t>G05.360.080.689.360</t>
  </si>
  <si>
    <t>C04.182.612.765</t>
  </si>
  <si>
    <t>G16.762.891</t>
  </si>
  <si>
    <t>C04.588.945.947.535</t>
  </si>
  <si>
    <t>D01.200.200</t>
  </si>
  <si>
    <t>I01.076.201.450.350.500</t>
  </si>
  <si>
    <t>F04.096.628.255.500</t>
  </si>
  <si>
    <t>A02.835</t>
  </si>
  <si>
    <t>G01.311.625</t>
  </si>
  <si>
    <t>D13.444.735.790.375</t>
  </si>
  <si>
    <t>G16.500.275.157.049.100</t>
  </si>
  <si>
    <t>C16.320.322</t>
  </si>
  <si>
    <t>A08.675.256</t>
  </si>
  <si>
    <t>G17.035</t>
  </si>
  <si>
    <t>G12.450.192</t>
  </si>
  <si>
    <t>G02.111.820</t>
  </si>
  <si>
    <t>E05.393.760.319</t>
  </si>
  <si>
    <t>G06.550.800</t>
  </si>
  <si>
    <t>F03</t>
  </si>
  <si>
    <t>G17.035.250</t>
  </si>
  <si>
    <t>E05.599</t>
  </si>
  <si>
    <t>D12.644.276.374.687</t>
  </si>
  <si>
    <t>A10.802</t>
  </si>
  <si>
    <t>D12.644.360.325.150.500</t>
  </si>
  <si>
    <t>D12.776.826</t>
  </si>
  <si>
    <t>C23.550.470</t>
  </si>
  <si>
    <t>A11.284.430.214.190.875.564</t>
  </si>
  <si>
    <t>E05.290</t>
  </si>
  <si>
    <t>F01.145.632</t>
  </si>
  <si>
    <t>G05.365.795.297</t>
  </si>
  <si>
    <t>D12.776.543.585.250</t>
  </si>
  <si>
    <t>D03.132.760.570</t>
  </si>
  <si>
    <t>A09</t>
  </si>
  <si>
    <t>G05.360.340.365</t>
  </si>
  <si>
    <t>E02.095.465.425</t>
  </si>
  <si>
    <t>C01.150.252.410.040.552.846</t>
  </si>
  <si>
    <t>D08.244.453</t>
  </si>
  <si>
    <t>A11.284.430.214.190.875.393</t>
  </si>
  <si>
    <t>E05.481.500.311.500</t>
  </si>
  <si>
    <t>H01.158.273.248.875</t>
  </si>
  <si>
    <t>E05.393.420.175.500</t>
  </si>
  <si>
    <t xml:space="preserve"> M01.060.116.100.080</t>
  </si>
  <si>
    <t>H01.770.644.145.675</t>
  </si>
  <si>
    <t>G04.144.109.750</t>
  </si>
  <si>
    <t>D08.811.277.352.355.325.150</t>
  </si>
  <si>
    <t>E05.318.370.392</t>
  </si>
  <si>
    <t>N06.850.780.200.650.650</t>
  </si>
  <si>
    <t>G07.110.232</t>
  </si>
  <si>
    <t>D12.776.660.650</t>
  </si>
  <si>
    <t>A08.612</t>
  </si>
  <si>
    <t>G17.035.250.500.250</t>
  </si>
  <si>
    <t>A08.186.211.200.885.287.500.814.249</t>
  </si>
  <si>
    <t>B01.050.150.900.649.313.992.635.505.500</t>
  </si>
  <si>
    <t>E05.242.900.500</t>
  </si>
  <si>
    <t>E05.393.760</t>
  </si>
  <si>
    <t>D01.200.250</t>
  </si>
  <si>
    <t>N01.400</t>
  </si>
  <si>
    <t>G07.775</t>
  </si>
  <si>
    <t>A02.880</t>
  </si>
  <si>
    <t>H01.158.100.433</t>
  </si>
  <si>
    <t>A11.284.187.865.982</t>
  </si>
  <si>
    <t>A08.800</t>
  </si>
  <si>
    <t>G05.045.594</t>
  </si>
  <si>
    <t>B01.300</t>
  </si>
  <si>
    <t>E05.196.309</t>
  </si>
  <si>
    <t>A11.872.653</t>
  </si>
  <si>
    <t>G07.345.500.100</t>
  </si>
  <si>
    <t>B04.123</t>
  </si>
  <si>
    <t>F01.145.126.350</t>
  </si>
  <si>
    <t>N06.230.080.600.500</t>
  </si>
  <si>
    <t>G11.427.410.698.277</t>
  </si>
  <si>
    <t>B05.200</t>
  </si>
  <si>
    <t>G07.345.625</t>
  </si>
  <si>
    <t>B01.050.150.900.090.180.610.500.562</t>
  </si>
  <si>
    <t>L01.224.160.875</t>
  </si>
  <si>
    <t>C15.378.050.141.150.150</t>
  </si>
  <si>
    <t>B01.050.150.900.090</t>
  </si>
  <si>
    <t>A08.186.211.132</t>
  </si>
  <si>
    <t>G07.568</t>
  </si>
  <si>
    <t>D27.505.954.122.388</t>
  </si>
  <si>
    <t>A11.284.430.214.190.875.190.550</t>
  </si>
  <si>
    <t>B01.050.150.900.649.313.992.635.505.700</t>
  </si>
  <si>
    <t>C10.228.140.163</t>
  </si>
  <si>
    <t>E02.319.574</t>
  </si>
  <si>
    <t>B01.650.160</t>
  </si>
  <si>
    <t>D08.811</t>
  </si>
  <si>
    <t>D12.776.124.486.485.114.224</t>
  </si>
  <si>
    <t>D12.776.124.400</t>
  </si>
  <si>
    <t>G05.360.340.024.340.375.500.791.325</t>
  </si>
  <si>
    <t>E05.196.867.972</t>
  </si>
  <si>
    <t>D27.505.954.122</t>
  </si>
  <si>
    <t>G05.360.340.024.340.330</t>
  </si>
  <si>
    <t>A10.802.500</t>
  </si>
  <si>
    <t>B03.440.400.425.475</t>
  </si>
  <si>
    <t>H02.403.371</t>
  </si>
  <si>
    <t>E01.370.520.750.500</t>
  </si>
  <si>
    <t>C10.114.375.500</t>
  </si>
  <si>
    <t>A05.360.490</t>
  </si>
  <si>
    <t>A11.284.430.106.279.345.190.160.180.383</t>
  </si>
  <si>
    <t>H01.570</t>
  </si>
  <si>
    <t>G01.906.595</t>
  </si>
  <si>
    <t>B05.080.500</t>
  </si>
  <si>
    <t>B01.050.050.300</t>
  </si>
  <si>
    <t>C06.552.241.519</t>
  </si>
  <si>
    <t>B01.050.150.900.649.313.988.400.112.400.400</t>
  </si>
  <si>
    <t>H01.158.782.323</t>
  </si>
  <si>
    <t>G04.152</t>
  </si>
  <si>
    <t>G05.297</t>
  </si>
  <si>
    <t>G02.111.665.550</t>
  </si>
  <si>
    <t>D02.455</t>
  </si>
  <si>
    <t>A11.284.180.165</t>
  </si>
  <si>
    <t>A11.872.220</t>
  </si>
  <si>
    <t>C10.574.945</t>
  </si>
  <si>
    <t>G01.311.580</t>
  </si>
  <si>
    <t>G03.493.750</t>
  </si>
  <si>
    <t>E05.598</t>
  </si>
  <si>
    <t>F01.470.132</t>
  </si>
  <si>
    <t>D08.811.913.696</t>
  </si>
  <si>
    <t>I02.358.462</t>
  </si>
  <si>
    <t>E04.936.764</t>
  </si>
  <si>
    <t>G16.510</t>
  </si>
  <si>
    <t>G03.673</t>
  </si>
  <si>
    <t>G08.686.784.743</t>
  </si>
  <si>
    <t>E01.370.225.500.373</t>
  </si>
  <si>
    <t>C09.218.458.341.186</t>
  </si>
  <si>
    <t>E07.305.906</t>
  </si>
  <si>
    <t>G05.360.340.024.340</t>
  </si>
  <si>
    <t>D27.505.696.277.600.500</t>
  </si>
  <si>
    <t>F01.145.813.653</t>
  </si>
  <si>
    <t>C10.228.140.300.775.400</t>
  </si>
  <si>
    <t>G04.146.954.035</t>
  </si>
  <si>
    <t>H01.770.644</t>
  </si>
  <si>
    <t>D13.150.650.319</t>
  </si>
  <si>
    <t>B04.280.650</t>
  </si>
  <si>
    <t>D12.776.124.486.485.114</t>
  </si>
  <si>
    <t>A07.541</t>
  </si>
  <si>
    <t>G02.111.248</t>
  </si>
  <si>
    <t>D12.776.157.687.485</t>
  </si>
  <si>
    <t>F02.418</t>
  </si>
  <si>
    <t>E07.305.343.500</t>
  </si>
  <si>
    <t>E05.393.420</t>
  </si>
  <si>
    <t>C04.588.274.476.411.307</t>
  </si>
  <si>
    <t>N01.400.530</t>
  </si>
  <si>
    <t>B01.050.500.500.294.400.875.660.250.250</t>
  </si>
  <si>
    <t>A11.284.187</t>
  </si>
  <si>
    <t>E05.820.150</t>
  </si>
  <si>
    <t>H01.413</t>
  </si>
  <si>
    <t>E05.599.595.500</t>
  </si>
  <si>
    <t>E05.200.500.905</t>
  </si>
  <si>
    <t>G07.110.232.889.500</t>
  </si>
  <si>
    <t>G05.045.350</t>
  </si>
  <si>
    <t>A08.612.300</t>
  </si>
  <si>
    <t>D27.505.954.427.637</t>
  </si>
  <si>
    <t>D12.776</t>
  </si>
  <si>
    <t>A10.272.497.500</t>
  </si>
  <si>
    <t>C04.697.650</t>
  </si>
  <si>
    <t>D20.147</t>
  </si>
  <si>
    <t>E05.393.760.700.825</t>
  </si>
  <si>
    <t>F03.950.750.500</t>
  </si>
  <si>
    <t>A11.284.430.214.190.875</t>
  </si>
  <si>
    <t>F01.393.821</t>
  </si>
  <si>
    <t>A11.284.430.214.190.750.585.160</t>
  </si>
  <si>
    <t>H01.158.273.248.750.249</t>
  </si>
  <si>
    <t>E02</t>
  </si>
  <si>
    <t>D12.776.947.249.500</t>
  </si>
  <si>
    <t>A11.118.637.555.567.569.290</t>
  </si>
  <si>
    <t>E02.095.841</t>
  </si>
  <si>
    <t>F02.463.188</t>
  </si>
  <si>
    <t>G05.200</t>
  </si>
  <si>
    <t>D12.776.930</t>
  </si>
  <si>
    <t>I01.240.600</t>
  </si>
  <si>
    <t>G07.345.500.325.180.812</t>
  </si>
  <si>
    <t>C01.925.256.466.382</t>
  </si>
  <si>
    <t>D10.570.877</t>
  </si>
  <si>
    <t>D23.767</t>
  </si>
  <si>
    <t>F02.463.425.540.254</t>
  </si>
  <si>
    <t>E05.318.416</t>
  </si>
  <si>
    <t>C10.228.140.300.775</t>
  </si>
  <si>
    <t>D08.811.913.696.620.500</t>
  </si>
  <si>
    <t>F01.145.813.708</t>
  </si>
  <si>
    <t>B04.280.650.160.650.900</t>
  </si>
  <si>
    <t>G12.100</t>
  </si>
  <si>
    <t>E05.196.822.860</t>
  </si>
  <si>
    <t>D12.644.066</t>
  </si>
  <si>
    <t>D12.644.276.374</t>
  </si>
  <si>
    <t>B01.050.500.131.617.720.500.500.875.387</t>
  </si>
  <si>
    <t>G16.500.275.071.325</t>
  </si>
  <si>
    <t>E05.393.350</t>
  </si>
  <si>
    <t>C10.228.140.300.400</t>
  </si>
  <si>
    <t>C04.557.465.625.650.510</t>
  </si>
  <si>
    <t>G07.345.500.325.180, G08.686.784.170.104</t>
  </si>
  <si>
    <t>G02.111.820.850.500</t>
  </si>
  <si>
    <t>G01.482</t>
  </si>
  <si>
    <t>A08.675.790.500</t>
  </si>
  <si>
    <t>F02.463.593.071</t>
  </si>
  <si>
    <t>C05.651.534.500.400</t>
  </si>
  <si>
    <t>C10.562.925</t>
  </si>
  <si>
    <t>F03.600</t>
  </si>
  <si>
    <t>A11.284.430.214.190.875.336</t>
  </si>
  <si>
    <t>B05.080.500.980</t>
  </si>
  <si>
    <t>D12.776.124.486.274.050.270</t>
  </si>
  <si>
    <t>A11.118.637.555.567.550.500.700</t>
  </si>
  <si>
    <t>G06.591.968</t>
  </si>
  <si>
    <t>F03.625.164.113</t>
  </si>
  <si>
    <t>G05.365.590</t>
  </si>
  <si>
    <t>D08.811.913.696.620.682.700.725</t>
  </si>
  <si>
    <t>J01.637.087</t>
  </si>
  <si>
    <t>D12.644.276.671</t>
  </si>
  <si>
    <t>G04.043</t>
  </si>
  <si>
    <t>G05.420.720</t>
  </si>
  <si>
    <t>E01.370.378.625</t>
  </si>
  <si>
    <t>A08.186.211.180.590.500</t>
  </si>
  <si>
    <t>E07.695.050</t>
  </si>
  <si>
    <t>G04.417</t>
  </si>
  <si>
    <t>A11.329.372</t>
  </si>
  <si>
    <t>B01.050.150.900.649.313.992</t>
  </si>
  <si>
    <t>G09.330.100.159</t>
  </si>
  <si>
    <t>D08.811.913.696.620.682.700.931</t>
  </si>
  <si>
    <t>I02.233.332.186.500</t>
  </si>
  <si>
    <t>C01.925.256.743.615</t>
  </si>
  <si>
    <t>G07.265.758</t>
  </si>
  <si>
    <t>D12.776.157.427.374.375</t>
  </si>
  <si>
    <t>H02.403.720.500</t>
  </si>
  <si>
    <t>G07.203.300.681</t>
  </si>
  <si>
    <t>A11.118.637.555.652</t>
  </si>
  <si>
    <t>G05.783</t>
  </si>
  <si>
    <t>E05.393.667</t>
  </si>
  <si>
    <t>G05.045.513</t>
  </si>
  <si>
    <t>A08.186.211.200.885.287.500.814.695.249</t>
  </si>
  <si>
    <t>F01.145.113.547</t>
  </si>
  <si>
    <t>G16.500.175.781</t>
  </si>
  <si>
    <t>A08.675.324</t>
  </si>
  <si>
    <t>D23.585</t>
  </si>
  <si>
    <t>C09.218.807.186.094</t>
  </si>
  <si>
    <t>D13.444</t>
  </si>
  <si>
    <t>D06.472.699.322</t>
  </si>
  <si>
    <t>A03.734.414.131</t>
  </si>
  <si>
    <t>D08.811.913.696.620.682.725.800</t>
  </si>
  <si>
    <t>F02.463.188.409</t>
  </si>
  <si>
    <t>G04.172</t>
  </si>
  <si>
    <t>F02.463.593.524</t>
  </si>
  <si>
    <t>F02.463.425.540.886</t>
  </si>
  <si>
    <t>G16.500.275.157.250</t>
  </si>
  <si>
    <t>D12.776.543.750.695.024</t>
  </si>
  <si>
    <t>D13.444.735</t>
  </si>
  <si>
    <t>G12.450</t>
  </si>
  <si>
    <t>C06.689.202</t>
  </si>
  <si>
    <t>E01.370.225.500.384.100.396</t>
  </si>
  <si>
    <t>H01.671.293.643</t>
  </si>
  <si>
    <t>D12.776.260.755.850</t>
  </si>
  <si>
    <t>E02.095.147</t>
  </si>
  <si>
    <t>D12.776.220.600.450.510</t>
  </si>
  <si>
    <t>A16</t>
  </si>
  <si>
    <t>F01.752.488</t>
  </si>
  <si>
    <t>A08.637.600.500</t>
  </si>
  <si>
    <t>A11.409.500</t>
  </si>
  <si>
    <t>G01.910</t>
  </si>
  <si>
    <t>C01.221</t>
  </si>
  <si>
    <t>K01.752.448</t>
  </si>
  <si>
    <t>G02.111.158.249</t>
  </si>
  <si>
    <t>D20.215.894</t>
  </si>
  <si>
    <t>G01.154.651</t>
  </si>
  <si>
    <t>A07.035</t>
  </si>
  <si>
    <t>G16.500.275.553.500</t>
  </si>
  <si>
    <t>D08.811.277.352.650.625</t>
  </si>
  <si>
    <t>D08.811.464.938.750.092</t>
  </si>
  <si>
    <t>H01.770.644.241.850</t>
  </si>
  <si>
    <t>B01.050.150.900.649.313.992.635.075.500.510</t>
  </si>
  <si>
    <t>A08.186.211.200.885.287.500.670</t>
  </si>
  <si>
    <t>G01.910.645.661</t>
  </si>
  <si>
    <t>F01.658</t>
  </si>
  <si>
    <t>G11.427.410.568.800</t>
  </si>
  <si>
    <t>G07.203.300.456.500</t>
  </si>
  <si>
    <t>D12.776.157.530.400.400.100.500</t>
  </si>
  <si>
    <t>A06.300.747</t>
  </si>
  <si>
    <t>G05.365.590.917</t>
  </si>
  <si>
    <t>C01.550</t>
  </si>
  <si>
    <t>G04.085.300</t>
  </si>
  <si>
    <t>D23.101</t>
  </si>
  <si>
    <t>N05.715.350.200</t>
  </si>
  <si>
    <t>N06.850.460.350.080.625</t>
  </si>
  <si>
    <t>G02.111.730</t>
  </si>
  <si>
    <t>G12.450.050</t>
  </si>
  <si>
    <t>E05.318.375.500</t>
  </si>
  <si>
    <t>E01.370.225.500.384.100.396.500</t>
  </si>
  <si>
    <t>D25.130</t>
  </si>
  <si>
    <t>D12.644.024</t>
  </si>
  <si>
    <t>C04.557.465.510.350</t>
  </si>
  <si>
    <t>G08.686.157.500</t>
  </si>
  <si>
    <t>F03.625</t>
  </si>
  <si>
    <t>F02.463.785.373</t>
  </si>
  <si>
    <t>E02.319.890</t>
  </si>
  <si>
    <t>A01.456.505.420</t>
  </si>
  <si>
    <t>D01.268.556.555</t>
  </si>
  <si>
    <t>C14.240.850</t>
  </si>
  <si>
    <t>D01.268.150</t>
  </si>
  <si>
    <t>G02.111.570.080.708.800.325.500</t>
  </si>
  <si>
    <t>C01</t>
  </si>
  <si>
    <t>C01.150.252.400.536</t>
  </si>
  <si>
    <t>D12.776.157.530.400.150</t>
  </si>
  <si>
    <t>G01.910.645</t>
  </si>
  <si>
    <t>F01.145.805.500</t>
  </si>
  <si>
    <t>H01.158.273.602</t>
  </si>
  <si>
    <t>G02.111.035.538.161</t>
  </si>
  <si>
    <t>I02.358.968</t>
  </si>
  <si>
    <t>G11.561.645</t>
  </si>
  <si>
    <t>G02.111.222</t>
  </si>
  <si>
    <t>I01.738.458.500</t>
  </si>
  <si>
    <t>N04.452.718</t>
  </si>
  <si>
    <t>E01.370.350.825.500</t>
  </si>
  <si>
    <t>D13.444.308.577</t>
  </si>
  <si>
    <t>C14.907.454.900</t>
  </si>
  <si>
    <t>F02.463.188.331</t>
  </si>
  <si>
    <t>A11.284.430.106.279.345.190.160.180</t>
  </si>
  <si>
    <t>G04.417.350</t>
  </si>
  <si>
    <t>D12.776.465</t>
  </si>
  <si>
    <t>E02.642.249</t>
  </si>
  <si>
    <t>H01.158.610</t>
  </si>
  <si>
    <t>G02.111.873.750</t>
  </si>
  <si>
    <t>C04.557.645.375.850</t>
  </si>
  <si>
    <t>B01.300.107.795.785.800</t>
  </si>
  <si>
    <t>F02.463.425.540.407</t>
  </si>
  <si>
    <t>D09.301.416</t>
  </si>
  <si>
    <t>E01.370.350</t>
  </si>
  <si>
    <t>E01.370.225.500.620.670.325</t>
  </si>
  <si>
    <t>E01.370.350.400</t>
  </si>
  <si>
    <t>E01.370.225.500.607.512</t>
  </si>
  <si>
    <t>A08.186</t>
  </si>
  <si>
    <t>H01.158.703</t>
  </si>
  <si>
    <t>A11.436.275</t>
  </si>
  <si>
    <t>D05.750.728.764</t>
  </si>
  <si>
    <t>H01.158.100.656</t>
  </si>
  <si>
    <t>E01</t>
  </si>
  <si>
    <t>I01.880.604.473.700</t>
  </si>
  <si>
    <t>F01.145.813.781</t>
  </si>
  <si>
    <t>E05.318.372.500.750.500</t>
  </si>
  <si>
    <t>F04.096.544</t>
  </si>
  <si>
    <t>G17.035.812</t>
  </si>
  <si>
    <t>F04.711.513</t>
  </si>
  <si>
    <t>E05.290.563</t>
  </si>
  <si>
    <t>G09.772.705</t>
  </si>
  <si>
    <t>D02.974</t>
  </si>
  <si>
    <t>H01.770.644.287</t>
  </si>
  <si>
    <t>H01.158.945</t>
  </si>
  <si>
    <t>C12.050.703.420.491.500</t>
  </si>
  <si>
    <t>H01.158.273.180.800.500</t>
  </si>
  <si>
    <t>B01.050.500.131.617.720.500.500.750.310</t>
  </si>
  <si>
    <t>A17</t>
  </si>
  <si>
    <t>A10.690.552.500</t>
  </si>
  <si>
    <t>D08.811.913.696.620</t>
  </si>
  <si>
    <t>A08.637</t>
  </si>
  <si>
    <t>I02.358.337</t>
  </si>
  <si>
    <t>C10.597.606.360</t>
  </si>
  <si>
    <t>G16.500.275</t>
  </si>
  <si>
    <t>F01.145.875</t>
  </si>
  <si>
    <t>G02.111</t>
  </si>
  <si>
    <t>A02.633</t>
  </si>
  <si>
    <t>H01.158.100</t>
  </si>
  <si>
    <t>B04.280.382.100</t>
  </si>
  <si>
    <t>G05</t>
  </si>
  <si>
    <t>G04</t>
  </si>
  <si>
    <t>A08.186.211.180</t>
  </si>
  <si>
    <t>C25</t>
  </si>
  <si>
    <t>A08.186.211.200.885.287</t>
  </si>
  <si>
    <t>C04.557</t>
  </si>
  <si>
    <t>C01.610.335</t>
  </si>
  <si>
    <t>H01.158.273.343.350</t>
  </si>
  <si>
    <t>G07.203.650</t>
  </si>
  <si>
    <t>E05.196</t>
  </si>
  <si>
    <t>E01.370.350.515.402</t>
  </si>
  <si>
    <t>G02</t>
  </si>
  <si>
    <t>D05.500</t>
  </si>
  <si>
    <t>C04.588.274</t>
  </si>
  <si>
    <t>A07</t>
  </si>
  <si>
    <t>H01.158.273</t>
  </si>
  <si>
    <t>C20</t>
  </si>
  <si>
    <t>G02.111.570.080.689</t>
  </si>
  <si>
    <t>N06.850</t>
  </si>
  <si>
    <t>G07</t>
  </si>
  <si>
    <t>B04.820.578.500.540</t>
  </si>
  <si>
    <t>G04.144.220.220</t>
  </si>
  <si>
    <t>D13.444.308</t>
  </si>
  <si>
    <t>B01.043.075.189.250.750</t>
  </si>
  <si>
    <t>G05.420</t>
  </si>
  <si>
    <t>B01.050.500.131</t>
  </si>
  <si>
    <t>F01.145.126</t>
  </si>
  <si>
    <t>D06</t>
  </si>
  <si>
    <t>D09.400.430.890.200</t>
  </si>
  <si>
    <t>B01.050.150.900</t>
  </si>
  <si>
    <t>G01.154</t>
  </si>
  <si>
    <t>G11.561</t>
  </si>
  <si>
    <t>H02.403</t>
  </si>
  <si>
    <t>F02.830.816</t>
  </si>
  <si>
    <t>Y08.040</t>
  </si>
  <si>
    <t>D05.750.078.734</t>
  </si>
  <si>
    <t>E01.370.225.500.363</t>
  </si>
  <si>
    <t>A11</t>
  </si>
  <si>
    <t>C23.888.852</t>
  </si>
  <si>
    <t>D08.811.682</t>
  </si>
  <si>
    <t>G07.025</t>
  </si>
  <si>
    <t>F02.830</t>
  </si>
  <si>
    <t>C16</t>
  </si>
  <si>
    <t>G16.500.175</t>
  </si>
  <si>
    <t>B03.440.190.190</t>
  </si>
  <si>
    <t>D12.776.124.486</t>
  </si>
  <si>
    <t>C10.228.140.079</t>
  </si>
  <si>
    <t>G12.590</t>
  </si>
  <si>
    <t>D09.400.430</t>
  </si>
  <si>
    <t>F02.463</t>
  </si>
  <si>
    <t>G02.607</t>
  </si>
  <si>
    <t>D08.811.913.696.620.682.700</t>
  </si>
  <si>
    <t>H01.158</t>
  </si>
  <si>
    <t>H01.158.273.248.750</t>
  </si>
  <si>
    <t>C18.654.726.750</t>
  </si>
  <si>
    <t>B01</t>
  </si>
  <si>
    <t>A08.186.211.200.885.287.500.270</t>
  </si>
  <si>
    <t>A11.284.295</t>
  </si>
  <si>
    <t>E05.318.372.250</t>
  </si>
  <si>
    <t>A11.284.430.214.190</t>
  </si>
  <si>
    <t>G04.366</t>
  </si>
  <si>
    <t>G06.591</t>
  </si>
  <si>
    <t>H01</t>
  </si>
  <si>
    <t>C01.610.752</t>
  </si>
  <si>
    <t>C10.228.140</t>
  </si>
  <si>
    <t>C10</t>
  </si>
  <si>
    <t>C01.748.610.763</t>
  </si>
  <si>
    <t>G06</t>
  </si>
  <si>
    <t>I01.198.240.856</t>
  </si>
  <si>
    <t>A12</t>
  </si>
  <si>
    <t>B01.875.800.575.912.250.859.937.055</t>
  </si>
  <si>
    <t>H01.277</t>
  </si>
  <si>
    <t>C18.452.394.750</t>
  </si>
  <si>
    <t>A03</t>
  </si>
  <si>
    <t>C04.588</t>
  </si>
  <si>
    <t>G02.111.071</t>
  </si>
  <si>
    <t>F02.463.425.540.305</t>
  </si>
  <si>
    <t>C05.660</t>
  </si>
  <si>
    <t>B01.050.050</t>
  </si>
  <si>
    <t>E05.393</t>
  </si>
  <si>
    <t>C10.228.854</t>
  </si>
  <si>
    <t>L01.224</t>
  </si>
  <si>
    <t>D27.505.519</t>
  </si>
  <si>
    <t>D20</t>
  </si>
  <si>
    <t>G12.535</t>
  </si>
  <si>
    <t>C04.557.470.200</t>
  </si>
  <si>
    <t>D27.505.696</t>
  </si>
  <si>
    <t>C23.550</t>
  </si>
  <si>
    <t>A18.024.249</t>
  </si>
  <si>
    <t>G05.360</t>
  </si>
  <si>
    <t>A08.675.542</t>
  </si>
  <si>
    <t>E05.242</t>
  </si>
  <si>
    <t>D13.695.578</t>
  </si>
  <si>
    <t>A11.284</t>
  </si>
  <si>
    <t>F01</t>
  </si>
  <si>
    <t>A11.118.637.555</t>
  </si>
  <si>
    <t>G16.527.200</t>
  </si>
  <si>
    <t>D23</t>
  </si>
  <si>
    <t>D08</t>
  </si>
  <si>
    <t>M01</t>
  </si>
  <si>
    <t>F02</t>
  </si>
  <si>
    <t>C06.689</t>
  </si>
  <si>
    <t>G09.330</t>
  </si>
  <si>
    <t>E02.095.147.500.500</t>
  </si>
  <si>
    <t>C01.920.852</t>
  </si>
  <si>
    <t>F03.615.250</t>
  </si>
  <si>
    <t>C18</t>
  </si>
  <si>
    <t>A01</t>
  </si>
  <si>
    <t>C22</t>
  </si>
  <si>
    <t>J01</t>
  </si>
  <si>
    <t>D12.776.260</t>
  </si>
  <si>
    <t>I02.358</t>
  </si>
  <si>
    <t>B01.050.150.900.493.200.244</t>
  </si>
  <si>
    <t>G02.111.660</t>
  </si>
  <si>
    <t>G08.686</t>
  </si>
  <si>
    <t>C16.320.382</t>
  </si>
  <si>
    <t>G07.690.773</t>
  </si>
  <si>
    <t>G05.360.080.689</t>
  </si>
  <si>
    <t>C04.182.612</t>
  </si>
  <si>
    <t>C04.588.945.947</t>
  </si>
  <si>
    <t>D01.200</t>
  </si>
  <si>
    <t>I01.076.201.450.350</t>
  </si>
  <si>
    <t>F04.096.628.255</t>
  </si>
  <si>
    <t>A02</t>
  </si>
  <si>
    <t>G01.311</t>
  </si>
  <si>
    <t>C16.320</t>
  </si>
  <si>
    <t>A08.675</t>
  </si>
  <si>
    <t>G17</t>
  </si>
  <si>
    <t>G06.550</t>
  </si>
  <si>
    <t>E05</t>
  </si>
  <si>
    <t>D12.644.360.325.150</t>
  </si>
  <si>
    <t>G05.365.795</t>
  </si>
  <si>
    <t>D12.776.543.585</t>
  </si>
  <si>
    <t>D03.132.760</t>
  </si>
  <si>
    <t>E02.095.465</t>
  </si>
  <si>
    <t>C01.150.252.410.040.552</t>
  </si>
  <si>
    <t>E05.481.500.311</t>
  </si>
  <si>
    <t>E05.393.420.175</t>
  </si>
  <si>
    <t xml:space="preserve"> M01.060.116.100</t>
  </si>
  <si>
    <t>H01.770.644.145</t>
  </si>
  <si>
    <t>G04.144.109</t>
  </si>
  <si>
    <t>D08.811.277.352.355.325</t>
  </si>
  <si>
    <t>E05.318.370</t>
  </si>
  <si>
    <t>N06.850.780.200.650</t>
  </si>
  <si>
    <t>G07.110</t>
  </si>
  <si>
    <t>D12.776.660</t>
  </si>
  <si>
    <t>A08.186.211.200.885.287.500.814</t>
  </si>
  <si>
    <t>B01.050.150.900.649.313.992.635.505</t>
  </si>
  <si>
    <t>N01</t>
  </si>
  <si>
    <t>A11.284.187.865</t>
  </si>
  <si>
    <t>G07.345.500</t>
  </si>
  <si>
    <t>B04</t>
  </si>
  <si>
    <t>N06.230.080.600</t>
  </si>
  <si>
    <t>G11.427.410.698</t>
  </si>
  <si>
    <t>B05</t>
  </si>
  <si>
    <t>B01.050.150.900.090.180.610.500</t>
  </si>
  <si>
    <t>C15.378.050.141.150</t>
  </si>
  <si>
    <t>A08.186.211</t>
  </si>
  <si>
    <t>A11.284.430.214.190.875.190</t>
  </si>
  <si>
    <t>E02.319</t>
  </si>
  <si>
    <t>D12.776.124</t>
  </si>
  <si>
    <t>G05.360.340.024.340.375.500.791</t>
  </si>
  <si>
    <t>E05.196.867</t>
  </si>
  <si>
    <t>D27.505.954</t>
  </si>
  <si>
    <t>B03.440.400.425</t>
  </si>
  <si>
    <t>E01.370.520.750</t>
  </si>
  <si>
    <t>C10.114.375</t>
  </si>
  <si>
    <t>A05.360</t>
  </si>
  <si>
    <t>G01.906</t>
  </si>
  <si>
    <t>B05.080</t>
  </si>
  <si>
    <t>C06.552.241</t>
  </si>
  <si>
    <t>B01.050.150.900.649.313.988.400.112.400</t>
  </si>
  <si>
    <t>G02.111.665</t>
  </si>
  <si>
    <t>D02</t>
  </si>
  <si>
    <t>G03.493</t>
  </si>
  <si>
    <t>F01.470</t>
  </si>
  <si>
    <t>D08.811.913</t>
  </si>
  <si>
    <t>E04.936</t>
  </si>
  <si>
    <t>E01.370.225.500</t>
  </si>
  <si>
    <t>C09.218.458.341</t>
  </si>
  <si>
    <t>E07.305</t>
  </si>
  <si>
    <t>G05.360.340.024</t>
  </si>
  <si>
    <t>D27.505.696.277.600</t>
  </si>
  <si>
    <t>G04.146.954</t>
  </si>
  <si>
    <t>D13.150.650</t>
  </si>
  <si>
    <t>B04.280</t>
  </si>
  <si>
    <t>D12.776.124.486.485</t>
  </si>
  <si>
    <t>D12.776.157.687</t>
  </si>
  <si>
    <t>E07.305.343</t>
  </si>
  <si>
    <t>C04.588.274.476.411</t>
  </si>
  <si>
    <t>B01.050.500.500.294.400.875.660.250</t>
  </si>
  <si>
    <t>E05.820</t>
  </si>
  <si>
    <t>E05.599.595</t>
  </si>
  <si>
    <t>E05.200.500</t>
  </si>
  <si>
    <t>G07.110.232.889</t>
  </si>
  <si>
    <t>D27.505.954.427</t>
  </si>
  <si>
    <t>D12</t>
  </si>
  <si>
    <t>A10.272.497</t>
  </si>
  <si>
    <t>C04.697</t>
  </si>
  <si>
    <t>E05.393.760.700</t>
  </si>
  <si>
    <t>F03.950.750</t>
  </si>
  <si>
    <t>F01.393</t>
  </si>
  <si>
    <t>A11.284.430.214.190.750.585</t>
  </si>
  <si>
    <t>D12.776.947.249</t>
  </si>
  <si>
    <t>E02.095</t>
  </si>
  <si>
    <t>I01.240</t>
  </si>
  <si>
    <t>G07.345.500.325.180</t>
  </si>
  <si>
    <t>C01.925.256.466</t>
  </si>
  <si>
    <t>D10.570</t>
  </si>
  <si>
    <t>E05.318</t>
  </si>
  <si>
    <t>C10.228.140.300</t>
  </si>
  <si>
    <t>B04.280.650.160.650</t>
  </si>
  <si>
    <t>G12</t>
  </si>
  <si>
    <t>E05.196.822</t>
  </si>
  <si>
    <t>D12.644</t>
  </si>
  <si>
    <t>D12.644.276</t>
  </si>
  <si>
    <t>B01.050.500.131.617.720.500.500.875</t>
  </si>
  <si>
    <t>C04.557.465.625.650</t>
  </si>
  <si>
    <t>G07.345.500.325.180, G08.686.784.170</t>
  </si>
  <si>
    <t>G02.111.820.850</t>
  </si>
  <si>
    <t>G01</t>
  </si>
  <si>
    <t>A08.675.790</t>
  </si>
  <si>
    <t>F02.463.593</t>
  </si>
  <si>
    <t>C05.651.534.500</t>
  </si>
  <si>
    <t>C10.562</t>
  </si>
  <si>
    <t>D12.776.124.486.274.050</t>
  </si>
  <si>
    <t>A11.118.637.555.567.550.500</t>
  </si>
  <si>
    <t>F03.625.164</t>
  </si>
  <si>
    <t>G05.365</t>
  </si>
  <si>
    <t>J01.637</t>
  </si>
  <si>
    <t>E01.370.378</t>
  </si>
  <si>
    <t>A08.186.211.180.590</t>
  </si>
  <si>
    <t>E07.695</t>
  </si>
  <si>
    <t>A11.329</t>
  </si>
  <si>
    <t>B01.050.150.900.649.313</t>
  </si>
  <si>
    <t>G09.330.100</t>
  </si>
  <si>
    <t>I02.233.332.186</t>
  </si>
  <si>
    <t>C01.925.256.743</t>
  </si>
  <si>
    <t>G07.265</t>
  </si>
  <si>
    <t>D12.776.157.427.374</t>
  </si>
  <si>
    <t>H02.403.720</t>
  </si>
  <si>
    <t>G07.203.300</t>
  </si>
  <si>
    <t>A08.186.211.200.885.287.500.814.695</t>
  </si>
  <si>
    <t>C09.218.807.186</t>
  </si>
  <si>
    <t>D13</t>
  </si>
  <si>
    <t>D06.472.699</t>
  </si>
  <si>
    <t>A03.734.414</t>
  </si>
  <si>
    <t>D08.811.913.696.620.682.725</t>
  </si>
  <si>
    <t>D12.776.543.750.695</t>
  </si>
  <si>
    <t>E01.370.225.500.384.100</t>
  </si>
  <si>
    <t>H01.671.293</t>
  </si>
  <si>
    <t>D12.776.260.755</t>
  </si>
  <si>
    <t>D12.776.220.600.450</t>
  </si>
  <si>
    <t>F01.752</t>
  </si>
  <si>
    <t>A08.637.600</t>
  </si>
  <si>
    <t>A11.409</t>
  </si>
  <si>
    <t>K01.752</t>
  </si>
  <si>
    <t>G02.111.158</t>
  </si>
  <si>
    <t>G16.500.275.553</t>
  </si>
  <si>
    <t>D08.811.277.352.650</t>
  </si>
  <si>
    <t>D08.811.464.938.750</t>
  </si>
  <si>
    <t>H01.770.644.241</t>
  </si>
  <si>
    <t>B01.050.150.900.649.313.992.635.075.500</t>
  </si>
  <si>
    <t>G11.427.410.568</t>
  </si>
  <si>
    <t>G07.203.300.456</t>
  </si>
  <si>
    <t>D12.776.157.530.400.400.100</t>
  </si>
  <si>
    <t>A06.300</t>
  </si>
  <si>
    <t>N05.715.350</t>
  </si>
  <si>
    <t>N06.850.460.350.080</t>
  </si>
  <si>
    <t>E05.318.375</t>
  </si>
  <si>
    <t>D25</t>
  </si>
  <si>
    <t>C04.557.465.510</t>
  </si>
  <si>
    <t>G08.686.157</t>
  </si>
  <si>
    <t>F02.463.785</t>
  </si>
  <si>
    <t>A01.456.505</t>
  </si>
  <si>
    <t>D01.268.556</t>
  </si>
  <si>
    <t>C14.240</t>
  </si>
  <si>
    <t>D01.268</t>
  </si>
  <si>
    <t>G02.111.570.080.708.800.325</t>
  </si>
  <si>
    <t>C01.150.252.400</t>
  </si>
  <si>
    <t>D12.776.157.530.400</t>
  </si>
  <si>
    <t>F01.145.805</t>
  </si>
  <si>
    <t>G02.111.035.538</t>
  </si>
  <si>
    <t>I01.738.458</t>
  </si>
  <si>
    <t>N04.452</t>
  </si>
  <si>
    <t>E01.370.350.825</t>
  </si>
  <si>
    <t>C14.907.454</t>
  </si>
  <si>
    <t>A11.284.430.106.279.345.190.160</t>
  </si>
  <si>
    <t>E02.642</t>
  </si>
  <si>
    <t>C04.557.645.375</t>
  </si>
  <si>
    <t>B01.300.107.795.785</t>
  </si>
  <si>
    <t>D09.301</t>
  </si>
  <si>
    <t>E01.370</t>
  </si>
  <si>
    <t>E01.370.225.500.620.670</t>
  </si>
  <si>
    <t>E01.370.225.500.607</t>
  </si>
  <si>
    <t>A11.436</t>
  </si>
  <si>
    <t>D05.750.728</t>
  </si>
  <si>
    <t>I01.880.604.473</t>
  </si>
  <si>
    <t>E05.318.372.500.750</t>
  </si>
  <si>
    <t>F04.096</t>
  </si>
  <si>
    <t>F04.711</t>
  </si>
  <si>
    <t>G09.772</t>
  </si>
  <si>
    <t>C12.050.703.420.491</t>
  </si>
  <si>
    <t>B01.050.500.131.617.720.500.500.750</t>
  </si>
  <si>
    <t>A10.690.552</t>
  </si>
  <si>
    <t>C10.597.606</t>
  </si>
  <si>
    <t>B04.280.382</t>
  </si>
  <si>
    <t>A08.186.211.200.885</t>
  </si>
  <si>
    <t>C01.610</t>
  </si>
  <si>
    <t>D05</t>
  </si>
  <si>
    <t>G02.111.570.080</t>
  </si>
  <si>
    <t>N06</t>
  </si>
  <si>
    <t>B04.820.578.500</t>
  </si>
  <si>
    <t>G04.144.220</t>
  </si>
  <si>
    <t>B01.043.075.189.250</t>
  </si>
  <si>
    <t>B01.050.500</t>
  </si>
  <si>
    <t>D09.400.430.890</t>
  </si>
  <si>
    <t>B01.050.150</t>
  </si>
  <si>
    <t>G11</t>
  </si>
  <si>
    <t>H02</t>
  </si>
  <si>
    <t>Y08</t>
  </si>
  <si>
    <t>D05.750.078</t>
  </si>
  <si>
    <t>C23.888</t>
  </si>
  <si>
    <t>B03.440.190</t>
  </si>
  <si>
    <t>D09.400</t>
  </si>
  <si>
    <t>C18.654.726</t>
  </si>
  <si>
    <t>E05.318.372</t>
  </si>
  <si>
    <t>A11.284.430.214</t>
  </si>
  <si>
    <t>C10.228</t>
  </si>
  <si>
    <t>C01.748.610</t>
  </si>
  <si>
    <t>I01.198.240</t>
  </si>
  <si>
    <t>B01.875.800.575.912.250.859.937</t>
  </si>
  <si>
    <t>C05</t>
  </si>
  <si>
    <t>B01.050</t>
  </si>
  <si>
    <t>L01</t>
  </si>
  <si>
    <t>D27.505</t>
  </si>
  <si>
    <t>C04.557.470</t>
  </si>
  <si>
    <t>C23</t>
  </si>
  <si>
    <t>A18.024</t>
  </si>
  <si>
    <t>D13.695</t>
  </si>
  <si>
    <t>A11.118.637</t>
  </si>
  <si>
    <t>G16.527</t>
  </si>
  <si>
    <t>C06</t>
  </si>
  <si>
    <t>G09</t>
  </si>
  <si>
    <t>E02.095.147.500</t>
  </si>
  <si>
    <t>C01.920</t>
  </si>
  <si>
    <t>F03.615</t>
  </si>
  <si>
    <t>B01.050.150.900.493.200</t>
  </si>
  <si>
    <t>G08</t>
  </si>
  <si>
    <t>G07.690</t>
  </si>
  <si>
    <t>G05.360.080</t>
  </si>
  <si>
    <t>C04.182</t>
  </si>
  <si>
    <t>C04.588.945</t>
  </si>
  <si>
    <t>D01</t>
  </si>
  <si>
    <t>I01.076.201.450</t>
  </si>
  <si>
    <t>F04.096.628</t>
  </si>
  <si>
    <t>D12.644.360.325</t>
  </si>
  <si>
    <t>D03.132</t>
  </si>
  <si>
    <t>C01.150.252.410.040</t>
  </si>
  <si>
    <t>E05.481.500</t>
  </si>
  <si>
    <t xml:space="preserve"> M01.060.116</t>
  </si>
  <si>
    <t>D08.811.277.352.355</t>
  </si>
  <si>
    <t>N06.850.780.200</t>
  </si>
  <si>
    <t>B01.050.150.900.649.313.992.635</t>
  </si>
  <si>
    <t>N06.230.080</t>
  </si>
  <si>
    <t>G11.427.410</t>
  </si>
  <si>
    <t>B01.050.150.900.090.180.610</t>
  </si>
  <si>
    <t>C15.378.050.141</t>
  </si>
  <si>
    <t>G05.360.340.024.340.375.500</t>
  </si>
  <si>
    <t>B03.440.400</t>
  </si>
  <si>
    <t>E01.370.520</t>
  </si>
  <si>
    <t>C10.114</t>
  </si>
  <si>
    <t>A05</t>
  </si>
  <si>
    <t>C06.552</t>
  </si>
  <si>
    <t>B01.050.150.900.649.313.988.400.112</t>
  </si>
  <si>
    <t>E04</t>
  </si>
  <si>
    <t>E01.370.225</t>
  </si>
  <si>
    <t>C09.218.458</t>
  </si>
  <si>
    <t>E07</t>
  </si>
  <si>
    <t>D27.505.696.277</t>
  </si>
  <si>
    <t>G04.146</t>
  </si>
  <si>
    <t>D13.150</t>
  </si>
  <si>
    <t>D12.776.157</t>
  </si>
  <si>
    <t>C04.588.274.476</t>
  </si>
  <si>
    <t>B01.050.500.500.294.400.875.660</t>
  </si>
  <si>
    <t>E05.200</t>
  </si>
  <si>
    <t>A10.272</t>
  </si>
  <si>
    <t>F03.950</t>
  </si>
  <si>
    <t>D12.776.947</t>
  </si>
  <si>
    <t>I01</t>
  </si>
  <si>
    <t>G07.345.500.325</t>
  </si>
  <si>
    <t>C01.925.256</t>
  </si>
  <si>
    <t>D10</t>
  </si>
  <si>
    <t>B04.280.650.160</t>
  </si>
  <si>
    <t>B01.050.500.131.617.720.500.500</t>
  </si>
  <si>
    <t>C04.557.465.625</t>
  </si>
  <si>
    <t>G07.345.500.325.180, G08.686.784</t>
  </si>
  <si>
    <t>C05.651.534</t>
  </si>
  <si>
    <t>A11.118.637.555.567.550</t>
  </si>
  <si>
    <t>B01.050.150.900.649</t>
  </si>
  <si>
    <t>I02.233.332</t>
  </si>
  <si>
    <t>D12.776.157.427</t>
  </si>
  <si>
    <t>C09.218.807</t>
  </si>
  <si>
    <t>D12.776.543.750</t>
  </si>
  <si>
    <t>E01.370.225.500.384</t>
  </si>
  <si>
    <t>H01.671</t>
  </si>
  <si>
    <t>D12.776.220.600</t>
  </si>
  <si>
    <t>K01</t>
  </si>
  <si>
    <t>D08.811.277.352</t>
  </si>
  <si>
    <t>D08.811.464.938</t>
  </si>
  <si>
    <t>B01.050.150.900.649.313.992.635.075</t>
  </si>
  <si>
    <t>D12.776.157.530.400.400</t>
  </si>
  <si>
    <t>A06</t>
  </si>
  <si>
    <t>N05.715</t>
  </si>
  <si>
    <t>N06.850.460.350</t>
  </si>
  <si>
    <t>C04.557.465</t>
  </si>
  <si>
    <t>A01.456</t>
  </si>
  <si>
    <t>C14</t>
  </si>
  <si>
    <t>G02.111.570.080.708.800</t>
  </si>
  <si>
    <t>C01.150.252</t>
  </si>
  <si>
    <t>D12.776.157.530</t>
  </si>
  <si>
    <t>G02.111.035</t>
  </si>
  <si>
    <t>I01.738</t>
  </si>
  <si>
    <t>N04</t>
  </si>
  <si>
    <t>C14.907</t>
  </si>
  <si>
    <t>A11.284.430.106.279.345.190</t>
  </si>
  <si>
    <t>C04.557.645</t>
  </si>
  <si>
    <t>B01.300.107.795</t>
  </si>
  <si>
    <t>D09</t>
  </si>
  <si>
    <t>E01.370.225.500.620</t>
  </si>
  <si>
    <t>D05.750</t>
  </si>
  <si>
    <t>I01.880.604</t>
  </si>
  <si>
    <t>E05.318.372.500</t>
  </si>
  <si>
    <t>F04</t>
  </si>
  <si>
    <t>C12.050.703.420</t>
  </si>
  <si>
    <t>Tree 1_1</t>
  </si>
  <si>
    <t>UID</t>
  </si>
  <si>
    <t>Tree 1_2</t>
  </si>
  <si>
    <t>Tree 1_3</t>
  </si>
  <si>
    <t>Tree2</t>
  </si>
  <si>
    <t>Tree3</t>
  </si>
  <si>
    <t>Tree4</t>
  </si>
  <si>
    <t>Tree5</t>
  </si>
  <si>
    <t>Tree6</t>
  </si>
  <si>
    <t>Tree7</t>
  </si>
  <si>
    <t>Tree8</t>
  </si>
  <si>
    <t>Tree9</t>
  </si>
  <si>
    <t>Tree10</t>
  </si>
  <si>
    <t>N06.850.425.300</t>
  </si>
  <si>
    <t>A11.620.249</t>
  </si>
  <si>
    <t>H01.158.273.343.350.042</t>
  </si>
  <si>
    <t>A11.650.400</t>
  </si>
  <si>
    <t>N06.230.124.049</t>
  </si>
  <si>
    <t>C16.131.077.327</t>
  </si>
  <si>
    <t>C16.131.260.260</t>
  </si>
  <si>
    <t>C16.320.180.260</t>
  </si>
  <si>
    <t>N06.230.300.100.250</t>
  </si>
  <si>
    <t>F02.463.641</t>
  </si>
  <si>
    <t>G02.466</t>
  </si>
  <si>
    <t>G07.345.500.325.377.687</t>
  </si>
  <si>
    <t>G08.686.784.170.450.500</t>
  </si>
  <si>
    <t>G11.561.620</t>
  </si>
  <si>
    <t>H01.158.273.200.350</t>
  </si>
  <si>
    <t>G16.075</t>
  </si>
  <si>
    <t>A08.186.211.200.885.287.500.345</t>
  </si>
  <si>
    <t>F03.900</t>
  </si>
  <si>
    <t>C15.378.508</t>
  </si>
  <si>
    <t>C10.574.945.249</t>
  </si>
  <si>
    <t>F03.615.400.100</t>
  </si>
  <si>
    <t>E05.595.402.150</t>
  </si>
  <si>
    <t>D08.811.277.040.025.193</t>
  </si>
  <si>
    <t>C04.588.322.475</t>
  </si>
  <si>
    <t>C06.301.761</t>
  </si>
  <si>
    <t>C06.689.667</t>
  </si>
  <si>
    <t>C19.344.421</t>
  </si>
  <si>
    <t>N06.230.124.049.100.500</t>
  </si>
  <si>
    <t>H01.277.249</t>
  </si>
  <si>
    <t>G05.360.080.689.330</t>
  </si>
  <si>
    <t>G05.360.340.024.340.137.750.249</t>
  </si>
  <si>
    <t>G05.113.220.781</t>
  </si>
  <si>
    <t>G02.111.570.080.708.330.200</t>
  </si>
  <si>
    <t>G05.360.080.708.330.200</t>
  </si>
  <si>
    <t>G05.360.340.024.425.200</t>
  </si>
  <si>
    <t>F02.830.900</t>
  </si>
  <si>
    <t>D27.505.696.399.472</t>
  </si>
  <si>
    <t>D12.776.395.550.200.250</t>
  </si>
  <si>
    <t>D12.776.543.550.200.250</t>
  </si>
  <si>
    <t>D23.050.301.350.250</t>
  </si>
  <si>
    <t>H01.158.610.080</t>
  </si>
  <si>
    <t>G01.374.089</t>
  </si>
  <si>
    <t>G07.888.500</t>
  </si>
  <si>
    <t>G11.561.790.263</t>
  </si>
  <si>
    <t>D12.776.220.600.800</t>
  </si>
  <si>
    <t>D12.776.631.920</t>
  </si>
  <si>
    <t>E01.370.225.500.386.350</t>
  </si>
  <si>
    <t>E05.196.712.516.600.240.350</t>
  </si>
  <si>
    <t>E05.200.500.363.342</t>
  </si>
  <si>
    <t>E05.200.500.386.350</t>
  </si>
  <si>
    <t>E05.242.363.342</t>
  </si>
  <si>
    <t>E05.242.386.350</t>
  </si>
  <si>
    <t>G16.012.500.133</t>
  </si>
  <si>
    <t>G11.561.803</t>
  </si>
  <si>
    <t>E05.595</t>
  </si>
  <si>
    <t>H01.671.617.562</t>
  </si>
  <si>
    <t>C10.228.140.380.278</t>
  </si>
  <si>
    <t>C10.228.662.262.249.750</t>
  </si>
  <si>
    <t>C10.574.500.497</t>
  </si>
  <si>
    <t>C16.320.400.430</t>
  </si>
  <si>
    <t>F03.615.250.400</t>
  </si>
  <si>
    <t>F03.615.400.390</t>
  </si>
  <si>
    <t>A15.145.229.637.555.567.569</t>
  </si>
  <si>
    <t>A15.382.490.555.567.569</t>
  </si>
  <si>
    <t>G04.835.300</t>
  </si>
  <si>
    <t>D09.698.735</t>
  </si>
  <si>
    <t>D12.776.395.650</t>
  </si>
  <si>
    <t>F02.784.629.529</t>
  </si>
  <si>
    <t>G16.500.150</t>
  </si>
  <si>
    <t>D12.776.476.563.567</t>
  </si>
  <si>
    <t>J01.897.120</t>
  </si>
  <si>
    <t>H01.277.249.750.500</t>
  </si>
  <si>
    <t>H01.277.750.500</t>
  </si>
  <si>
    <t>G05.297.700</t>
  </si>
  <si>
    <t>A11.284.149.165.420.780</t>
  </si>
  <si>
    <t>C23.888.144.699.500</t>
  </si>
  <si>
    <t>C15.604.515.569</t>
  </si>
  <si>
    <t>C20.683.515.761</t>
  </si>
  <si>
    <t>G10.261.190</t>
  </si>
  <si>
    <t>D12.776.049</t>
  </si>
  <si>
    <t>H01.181.122</t>
  </si>
  <si>
    <t>N05.715.360.330.250.250</t>
  </si>
  <si>
    <t>N06.850.520.450.250.250</t>
  </si>
  <si>
    <t>G16.500.275.157.049.100.500.375</t>
  </si>
  <si>
    <t>N06.230.124.049.100.500.250</t>
  </si>
  <si>
    <t>H01.181.122.253</t>
  </si>
  <si>
    <t>H01.181.370.310</t>
  </si>
  <si>
    <t>C01.920.852.750</t>
  </si>
  <si>
    <t>F03.615.400</t>
  </si>
  <si>
    <t>N06.230.124</t>
  </si>
  <si>
    <t>C01.925.705.500</t>
  </si>
  <si>
    <t>C01.925.782.600.550.200.163</t>
  </si>
  <si>
    <t>C08.381.677.807.500</t>
  </si>
  <si>
    <t>C08.730.610.763.500</t>
  </si>
  <si>
    <t>G02.111.570.080.708.330.800</t>
  </si>
  <si>
    <t>G05.360.080.708.330.800</t>
  </si>
  <si>
    <t>G05.360.340.024.425.800</t>
  </si>
  <si>
    <t>J01.897.120.100</t>
  </si>
  <si>
    <t>I01.880.735.035</t>
  </si>
  <si>
    <t>I01.880.853.050</t>
  </si>
  <si>
    <t>C19.246.300</t>
  </si>
  <si>
    <t>C17.800.090.500</t>
  </si>
  <si>
    <t>G02.111.587.750</t>
  </si>
  <si>
    <t>G02.607.560.750</t>
  </si>
  <si>
    <t>G03.087.630</t>
  </si>
  <si>
    <t>G06.625</t>
  </si>
  <si>
    <t>G16.500.768.600</t>
  </si>
  <si>
    <t>L01.224.050.375.530</t>
  </si>
  <si>
    <t>C16.131.621.207</t>
  </si>
  <si>
    <t>G16.500.275.157.049.400</t>
  </si>
  <si>
    <t>N06.230.124.049.400</t>
  </si>
  <si>
    <t>E01.370.376.537</t>
  </si>
  <si>
    <t>E05.629</t>
  </si>
  <si>
    <t>C10.574.562.250</t>
  </si>
  <si>
    <t>C10.574.950.050</t>
  </si>
  <si>
    <t>C10.668.467.250</t>
  </si>
  <si>
    <t>C18.452.845.800.050</t>
  </si>
  <si>
    <t>D27.505.954.248.384.500</t>
  </si>
  <si>
    <t>G01.311.820</t>
  </si>
  <si>
    <t>G16.500.275.815</t>
  </si>
  <si>
    <t>N06.230.600</t>
  </si>
  <si>
    <t>H01.158.273.180.599</t>
  </si>
  <si>
    <t>H01.181.122.638</t>
  </si>
  <si>
    <t>L01.313.124</t>
  </si>
  <si>
    <t>N06.850.425</t>
  </si>
  <si>
    <t>C04.557.470.565.165</t>
  </si>
  <si>
    <t>D12.776.476.563.567.249</t>
  </si>
  <si>
    <t>D27.888.141</t>
  </si>
  <si>
    <t>G07.690.773.984.269</t>
  </si>
  <si>
    <t>A11.284.180.075</t>
  </si>
  <si>
    <t>A11.671.501.145</t>
  </si>
  <si>
    <t>N06.230.300.100</t>
  </si>
  <si>
    <t>H01.158.782.236</t>
  </si>
  <si>
    <t>A15.145.229.637.555.567</t>
  </si>
  <si>
    <t>A15.382.490.555.567</t>
  </si>
  <si>
    <t>H01.158.273.180.350.700</t>
  </si>
  <si>
    <t>H01.158.273.343.350.700</t>
  </si>
  <si>
    <t>H01.181.122.738</t>
  </si>
  <si>
    <t>G16.762.611</t>
  </si>
  <si>
    <t>D12.776.422.220</t>
  </si>
  <si>
    <t>H01.671.100</t>
  </si>
  <si>
    <t>E04.936.225.687.500</t>
  </si>
  <si>
    <t>C01.925.081.270</t>
  </si>
  <si>
    <t>C01.925.782.350.250.214</t>
  </si>
  <si>
    <t>C01.925.782.417.214</t>
  </si>
  <si>
    <t>E05.598.500</t>
  </si>
  <si>
    <t>E05.599.395.080</t>
  </si>
  <si>
    <t>C23.550.470.544</t>
  </si>
  <si>
    <t>D12.776.930.780</t>
  </si>
  <si>
    <t>G16.075.250</t>
  </si>
  <si>
    <t>I02.588</t>
  </si>
  <si>
    <t>G03.734.871</t>
  </si>
  <si>
    <t>G05.297.670</t>
  </si>
  <si>
    <t xml:space="preserve"> C17.800.827.368.500</t>
  </si>
  <si>
    <t xml:space="preserve"> C17.800.862.945.533.500.500</t>
  </si>
  <si>
    <t xml:space="preserve"> C17.800.862.945.766.500</t>
  </si>
  <si>
    <t xml:space="preserve"> C20.543.480.904.533.500.500</t>
  </si>
  <si>
    <t xml:space="preserve"> C20.543.480.904.766.500</t>
  </si>
  <si>
    <t xml:space="preserve"> C23.550.291.500.360.500.500</t>
  </si>
  <si>
    <t xml:space="preserve"> C12.050.351.500.056.630.580.765</t>
  </si>
  <si>
    <t xml:space="preserve"> C12.100.250.056.630.580.765</t>
  </si>
  <si>
    <t xml:space="preserve"> C19.391.630.580.765</t>
  </si>
  <si>
    <t xml:space="preserve"> C12.050.351.937.820.535</t>
  </si>
  <si>
    <t xml:space="preserve"> C12.050.351.968.419.473</t>
  </si>
  <si>
    <t xml:space="preserve"> C12.200.758.820.750</t>
  </si>
  <si>
    <t xml:space="preserve"> C12.200.777.419.473</t>
  </si>
  <si>
    <t xml:space="preserve"> C12.900.820.535</t>
  </si>
  <si>
    <t xml:space="preserve"> C12.950.419.473</t>
  </si>
  <si>
    <t xml:space="preserve"> C12.950.983.535</t>
  </si>
  <si>
    <t xml:space="preserve"> D01.362.150</t>
  </si>
  <si>
    <t xml:space="preserve"> D01.650.550.200</t>
  </si>
  <si>
    <t xml:space="preserve"> I01.880.853.100.450.500</t>
  </si>
  <si>
    <t xml:space="preserve"> H01.158.610.030</t>
  </si>
  <si>
    <t xml:space="preserve"> G16.500.275.725.500.650</t>
  </si>
  <si>
    <t xml:space="preserve"> Z01.756</t>
  </si>
  <si>
    <t>N06.230.124.049.100</t>
  </si>
  <si>
    <t xml:space="preserve"> A11.284.180.225</t>
  </si>
  <si>
    <t xml:space="preserve"> A11.671.240</t>
  </si>
  <si>
    <t xml:space="preserve"> L01.224.050</t>
  </si>
  <si>
    <t xml:space="preserve"> G04.835</t>
  </si>
  <si>
    <t xml:space="preserve"> G16.840</t>
  </si>
  <si>
    <t xml:space="preserve"> L01.224.050.375</t>
  </si>
  <si>
    <t xml:space="preserve"> D12.644.276.954.775</t>
  </si>
  <si>
    <t xml:space="preserve"> D12.776.467.374.687</t>
  </si>
  <si>
    <t xml:space="preserve"> D12.776.467.942.775</t>
  </si>
  <si>
    <t xml:space="preserve"> D23.529.374.687</t>
  </si>
  <si>
    <t xml:space="preserve"> D23.529.942.775</t>
  </si>
  <si>
    <t xml:space="preserve"> D12.776.476.325.150.500</t>
  </si>
  <si>
    <t>A11.284.835.626</t>
  </si>
  <si>
    <t xml:space="preserve"> G11.427.410.698</t>
  </si>
  <si>
    <t xml:space="preserve"> D03.383.725.518</t>
  </si>
  <si>
    <t xml:space="preserve"> D08.811.682.690.708.170</t>
  </si>
  <si>
    <t xml:space="preserve"> D12.776.422.220.453</t>
  </si>
  <si>
    <t xml:space="preserve"> J01.293.069.249.500</t>
  </si>
  <si>
    <t xml:space="preserve"> H01.277.249.875</t>
  </si>
  <si>
    <t xml:space="preserve"> J01.293.622</t>
  </si>
  <si>
    <t xml:space="preserve"> G04.144.220.220.781.337</t>
  </si>
  <si>
    <t xml:space="preserve"> G05.113.220.781.338</t>
  </si>
  <si>
    <t xml:space="preserve"> D12.776.097.219</t>
  </si>
  <si>
    <t xml:space="preserve"> D12.776.212.500</t>
  </si>
  <si>
    <t xml:space="preserve"> E05.318.416.249</t>
  </si>
  <si>
    <t xml:space="preserve"> E05.393.385.500</t>
  </si>
  <si>
    <t xml:space="preserve"> E05.393.522.500</t>
  </si>
  <si>
    <t xml:space="preserve"> E05.393.760.640.500</t>
  </si>
  <si>
    <t xml:space="preserve"> N06.850.520.445.392</t>
  </si>
  <si>
    <t xml:space="preserve"> N06.850.520.470.500</t>
  </si>
  <si>
    <t xml:space="preserve"> G07.410.421</t>
  </si>
  <si>
    <t xml:space="preserve"> G16.012.500.535</t>
  </si>
  <si>
    <t xml:space="preserve"> G17.485.500</t>
  </si>
  <si>
    <t xml:space="preserve"> L01.224.050.375.530.250</t>
  </si>
  <si>
    <t xml:space="preserve"> L01.224.050.375.605.500</t>
  </si>
  <si>
    <t xml:space="preserve"> A08.186.211.200.885.287.500.863.297</t>
  </si>
  <si>
    <t xml:space="preserve"> E05.393.332.375</t>
  </si>
  <si>
    <t xml:space="preserve"> D01.362.200</t>
  </si>
  <si>
    <t xml:space="preserve"> D01.650.550.250</t>
  </si>
  <si>
    <t xml:space="preserve"> H01.158.273.160</t>
  </si>
  <si>
    <t xml:space="preserve"> G05.360.162.865.982</t>
  </si>
  <si>
    <t xml:space="preserve"> G16.075.605</t>
  </si>
  <si>
    <t xml:space="preserve"> L01.100.697</t>
  </si>
  <si>
    <t xml:space="preserve"> H01.181.529.240</t>
  </si>
  <si>
    <t xml:space="preserve"> F01.470.282</t>
  </si>
  <si>
    <t xml:space="preserve"> N06.850.460.375.500</t>
  </si>
  <si>
    <t xml:space="preserve"> I03.350</t>
  </si>
  <si>
    <t xml:space="preserve"> G15.589</t>
  </si>
  <si>
    <t xml:space="preserve"> L01.296.555</t>
  </si>
  <si>
    <t xml:space="preserve"> C15.378.420.155</t>
  </si>
  <si>
    <t xml:space="preserve"> C16.320.070.150</t>
  </si>
  <si>
    <t xml:space="preserve"> C16.320.365.155</t>
  </si>
  <si>
    <t xml:space="preserve"> G11.427.410</t>
  </si>
  <si>
    <t xml:space="preserve"> C18.452.132</t>
  </si>
  <si>
    <t xml:space="preserve"> G07.203.300.300</t>
  </si>
  <si>
    <t xml:space="preserve"> J02.500.300</t>
  </si>
  <si>
    <t xml:space="preserve"> D12.776.124.790.651.114.224</t>
  </si>
  <si>
    <t xml:space="preserve"> D12.776.377.715.548.114.224</t>
  </si>
  <si>
    <t xml:space="preserve"> D12.776.422.316.762</t>
  </si>
  <si>
    <t xml:space="preserve"> G05.360.340.024.340.364.875.345</t>
  </si>
  <si>
    <t xml:space="preserve"> G05.360.340.358.024.875.345</t>
  </si>
  <si>
    <t xml:space="preserve"> G05.360.340.358.840.500.345</t>
  </si>
  <si>
    <t xml:space="preserve"> E01.370.225.500.223.250.500</t>
  </si>
  <si>
    <t xml:space="preserve"> E05.200.500.265.125.500</t>
  </si>
  <si>
    <t xml:space="preserve"> E05.242.223.375.500</t>
  </si>
  <si>
    <t xml:space="preserve"> E05.481.500.249.312.500</t>
  </si>
  <si>
    <t xml:space="preserve"> E07.305.343.500.500</t>
  </si>
  <si>
    <t xml:space="preserve"> B03.851.475</t>
  </si>
  <si>
    <t xml:space="preserve"> N01.400.337</t>
  </si>
  <si>
    <t xml:space="preserve"> E05.925.500</t>
  </si>
  <si>
    <t xml:space="preserve"> L01.462.500.847.675.500</t>
  </si>
  <si>
    <t xml:space="preserve"> C10.314.350.500</t>
  </si>
  <si>
    <t xml:space="preserve"> C20.111.258.250.500</t>
  </si>
  <si>
    <t xml:space="preserve"> A11.497</t>
  </si>
  <si>
    <t xml:space="preserve"> D12.776.664.224.466</t>
  </si>
  <si>
    <t xml:space="preserve"> G05.360.160.180.383</t>
  </si>
  <si>
    <t xml:space="preserve"> J01.897.520.500</t>
  </si>
  <si>
    <t xml:space="preserve"> G16.500.275.063.725.710</t>
  </si>
  <si>
    <t xml:space="preserve"> G16.500.750.775.710</t>
  </si>
  <si>
    <t xml:space="preserve"> N06.230.150.450</t>
  </si>
  <si>
    <t xml:space="preserve"> N06.230.300.100.725.710</t>
  </si>
  <si>
    <t xml:space="preserve"> H02.403.429.323</t>
  </si>
  <si>
    <t xml:space="preserve"> G03.295.631</t>
  </si>
  <si>
    <t xml:space="preserve"> G03.796.550</t>
  </si>
  <si>
    <t xml:space="preserve"> G16.500.275.280.500</t>
  </si>
  <si>
    <t xml:space="preserve"> N06.230.232.500</t>
  </si>
  <si>
    <t xml:space="preserve"> G07.775.750</t>
  </si>
  <si>
    <t xml:space="preserve"> G15.776</t>
  </si>
  <si>
    <t xml:space="preserve"> E01.370.350.557.500</t>
  </si>
  <si>
    <t xml:space="preserve"> E05.200.500.373</t>
  </si>
  <si>
    <t xml:space="preserve"> E05.242.373</t>
  </si>
  <si>
    <t xml:space="preserve"> C10.597.751.418.341.186</t>
  </si>
  <si>
    <t xml:space="preserve"> C23.888.592.763.393.341.186</t>
  </si>
  <si>
    <t xml:space="preserve"> D27.505.696.663.850.014.760.500</t>
  </si>
  <si>
    <t xml:space="preserve"> D27.505.954.427.040.550.500</t>
  </si>
  <si>
    <t xml:space="preserve"> D27.505.954.427.210.600.500</t>
  </si>
  <si>
    <t xml:space="preserve"> C14.907.253.855.400</t>
  </si>
  <si>
    <t xml:space="preserve"> D13.444.735.150.319</t>
  </si>
  <si>
    <t xml:space="preserve"> D13.444.735.790.552.500</t>
  </si>
  <si>
    <t xml:space="preserve"> D12.776.124.790.651.114</t>
  </si>
  <si>
    <t xml:space="preserve"> D12.776.377.715.548.114</t>
  </si>
  <si>
    <t xml:space="preserve"> G03.295.531.403</t>
  </si>
  <si>
    <t xml:space="preserve"> G03.493.350</t>
  </si>
  <si>
    <t xml:space="preserve"> D12.776.660.720.485</t>
  </si>
  <si>
    <t xml:space="preserve"> D12.776.664.469</t>
  </si>
  <si>
    <t xml:space="preserve"> N01.400.500</t>
  </si>
  <si>
    <t xml:space="preserve"> C06.301.371.411.307</t>
  </si>
  <si>
    <t xml:space="preserve"> C06.405.249.411.307</t>
  </si>
  <si>
    <t xml:space="preserve"> C06.405.469.158.356</t>
  </si>
  <si>
    <t xml:space="preserve"> C06.405.469.491.307</t>
  </si>
  <si>
    <t xml:space="preserve"> C06.405.469.860.180</t>
  </si>
  <si>
    <t xml:space="preserve"> A11.284.430.106.279.345.190</t>
  </si>
  <si>
    <t xml:space="preserve"> G05.360.162</t>
  </si>
  <si>
    <t xml:space="preserve"> G05.090</t>
  </si>
  <si>
    <t xml:space="preserve"> J01.897.461</t>
  </si>
  <si>
    <t xml:space="preserve"> G02.111.570.895</t>
  </si>
  <si>
    <t xml:space="preserve"> L01.224.160.500</t>
  </si>
  <si>
    <t xml:space="preserve"> E05.242.800</t>
  </si>
  <si>
    <t xml:space="preserve"> G07.410.421.889.500</t>
  </si>
  <si>
    <t xml:space="preserve"> G16.012.500.535.889.500</t>
  </si>
  <si>
    <t xml:space="preserve"> G16.075.350</t>
  </si>
  <si>
    <t xml:space="preserve"> A17.360.710</t>
  </si>
  <si>
    <t xml:space="preserve"> A17.815.250.500</t>
  </si>
  <si>
    <t xml:space="preserve"> C23.550.727.650</t>
  </si>
  <si>
    <t xml:space="preserve"> N06.230.132.644.124</t>
  </si>
  <si>
    <t xml:space="preserve"> A11.284.430.214.190.750.820.500.500</t>
  </si>
  <si>
    <t xml:space="preserve"> H01.277.249.750.249</t>
  </si>
  <si>
    <t xml:space="preserve"> H01.277.625.500</t>
  </si>
  <si>
    <t xml:space="preserve"> A15.145.229.637.555.567.569.360</t>
  </si>
  <si>
    <t xml:space="preserve"> A15.382.490.555.567.569.470</t>
  </si>
  <si>
    <t xml:space="preserve"> N01.224.625</t>
  </si>
  <si>
    <t xml:space="preserve"> N06.850.505.400.700</t>
  </si>
  <si>
    <t xml:space="preserve"> C01.925.825.320</t>
  </si>
  <si>
    <t xml:space="preserve"> C17.800.838.790.320</t>
  </si>
  <si>
    <t xml:space="preserve"> E05.393.522</t>
  </si>
  <si>
    <t xml:space="preserve"> H01.158.201.636.475.500</t>
  </si>
  <si>
    <t xml:space="preserve"> H01.158.273.343.595.475.500</t>
  </si>
  <si>
    <t xml:space="preserve"> H01.181.122.650.475.550</t>
  </si>
  <si>
    <t xml:space="preserve"> H02.403.720.500.300</t>
  </si>
  <si>
    <t xml:space="preserve"> N06.850.520.470</t>
  </si>
  <si>
    <t xml:space="preserve"> C14.907.253.855</t>
  </si>
  <si>
    <t xml:space="preserve"> D12.776.476.556</t>
  </si>
  <si>
    <t xml:space="preserve"> E05.196.867.890</t>
  </si>
  <si>
    <t xml:space="preserve"> D12.776.467.374</t>
  </si>
  <si>
    <t xml:space="preserve"> D23.529.374</t>
  </si>
  <si>
    <t xml:space="preserve"> N06.230.300.100.250.325</t>
  </si>
  <si>
    <t xml:space="preserve"> C10.228.140.300.510.800.500</t>
  </si>
  <si>
    <t xml:space="preserve"> C10.228.140.380.230</t>
  </si>
  <si>
    <t xml:space="preserve"> C10.228.140.695.500</t>
  </si>
  <si>
    <t xml:space="preserve"> C14.907.137.126.372.500</t>
  </si>
  <si>
    <t xml:space="preserve"> C14.907.253.560.350.500</t>
  </si>
  <si>
    <t xml:space="preserve"> F03.615.400.350</t>
  </si>
  <si>
    <t xml:space="preserve"> C04.557.580.625.650.510</t>
  </si>
  <si>
    <t xml:space="preserve"> C04.557.665.510</t>
  </si>
  <si>
    <t xml:space="preserve"> C04.588.805.377</t>
  </si>
  <si>
    <t xml:space="preserve"> C17.800.882.445</t>
  </si>
  <si>
    <t xml:space="preserve"> G04.580.887.750</t>
  </si>
  <si>
    <t xml:space="preserve"> G04.835.850.500</t>
  </si>
  <si>
    <t xml:space="preserve"> G07.265.675.887.750</t>
  </si>
  <si>
    <t xml:space="preserve"> G07.265.880.750.780</t>
  </si>
  <si>
    <t xml:space="preserve"> G11.561.570.918.750</t>
  </si>
  <si>
    <t xml:space="preserve"> G11.561.830.750.780</t>
  </si>
  <si>
    <t xml:space="preserve"> A11.671.790.500</t>
  </si>
  <si>
    <t xml:space="preserve"> G07.888.125</t>
  </si>
  <si>
    <t xml:space="preserve"> C10.668.491.175.500.400</t>
  </si>
  <si>
    <t xml:space="preserve"> C16.320.577.400</t>
  </si>
  <si>
    <t xml:space="preserve"> C14.907.077.925</t>
  </si>
  <si>
    <t xml:space="preserve"> C16.131.077.245.750</t>
  </si>
  <si>
    <t xml:space="preserve"> C16.320.184.750</t>
  </si>
  <si>
    <t>A11.118.637.555.567.569.200.700</t>
  </si>
  <si>
    <t>A11.118.637.555.567.569.500.700</t>
  </si>
  <si>
    <t>A15.145.229.637.555.567.550.500.700</t>
  </si>
  <si>
    <t>A15.145.229.637.555.567.569.200.700</t>
  </si>
  <si>
    <t>A15.145.229.637.555.567.569.500.700</t>
  </si>
  <si>
    <t>A15.382.490.555.567.550.500.700</t>
  </si>
  <si>
    <t>A15.382.490.555.567.569.200.700</t>
  </si>
  <si>
    <t>A15.382.490.555.567.569.500.700</t>
  </si>
  <si>
    <t>G16.500.275.157.049.100.500.968</t>
  </si>
  <si>
    <t>N06.230.124.049.100.500.937</t>
  </si>
  <si>
    <t>D12.776.476.563.725</t>
  </si>
  <si>
    <t>D12.776.467.671</t>
  </si>
  <si>
    <t>D23.529.671</t>
  </si>
  <si>
    <t>G07.345.124.130</t>
  </si>
  <si>
    <t>A08.186.211.200.885.287.500.382.500</t>
  </si>
  <si>
    <t>E07.858.082.050</t>
  </si>
  <si>
    <t>E07.858.442.050</t>
  </si>
  <si>
    <t>A11.627.482</t>
  </si>
  <si>
    <t>A11.733.397</t>
  </si>
  <si>
    <t>A15.382.670.522</t>
  </si>
  <si>
    <t>A15.382.680.397</t>
  </si>
  <si>
    <t>D12.776.476.563.931</t>
  </si>
  <si>
    <t>L01.143.450.500</t>
  </si>
  <si>
    <t>N02.421.726.407.229.500</t>
  </si>
  <si>
    <t>C22.735.750</t>
  </si>
  <si>
    <t>C22.795.600</t>
  </si>
  <si>
    <t>G11.561.630</t>
  </si>
  <si>
    <t>G12.535.575</t>
  </si>
  <si>
    <t>D12.776.556.579.374.375</t>
  </si>
  <si>
    <t>J02.500.681</t>
  </si>
  <si>
    <t>A11.148.580</t>
  </si>
  <si>
    <t>A11.627.624</t>
  </si>
  <si>
    <t>A11.733.547</t>
  </si>
  <si>
    <t>A15.145.229.637.555.652</t>
  </si>
  <si>
    <t>A15.378.316.580</t>
  </si>
  <si>
    <t>A15.382.490.555.652</t>
  </si>
  <si>
    <t>A15.382.670.547</t>
  </si>
  <si>
    <t>A15.382.680.547</t>
  </si>
  <si>
    <t>G16.075.478</t>
  </si>
  <si>
    <t>G16.575</t>
  </si>
  <si>
    <t>A08.186.211.200.885.287.750.374</t>
  </si>
  <si>
    <t>F01.145.407</t>
  </si>
  <si>
    <t>G07.203.650.353</t>
  </si>
  <si>
    <t>G16.500.750.775.154</t>
  </si>
  <si>
    <t>N06.230.100.230.150</t>
  </si>
  <si>
    <t>A11.671.322</t>
  </si>
  <si>
    <t>C10.228.140.068.094</t>
  </si>
  <si>
    <t>C10.597.606.762.200</t>
  </si>
  <si>
    <t>C23.888.592.604.764.200</t>
  </si>
  <si>
    <t>F01.700.750.200</t>
  </si>
  <si>
    <t>F03.615.250.100</t>
  </si>
  <si>
    <t>A06.300.414.087</t>
  </si>
  <si>
    <t>A06.390.131</t>
  </si>
  <si>
    <t>A11.382.625.092</t>
  </si>
  <si>
    <t>A11.436.294.092</t>
  </si>
  <si>
    <t>D12.776.476.568.800</t>
  </si>
  <si>
    <t>F02.830.233</t>
  </si>
  <si>
    <t>G07.345.500.325.180.500</t>
  </si>
  <si>
    <t>G08.686.155</t>
  </si>
  <si>
    <t>G08.686.784.170.104.249</t>
  </si>
  <si>
    <t>N06.230.124.250</t>
  </si>
  <si>
    <t>D12.776.543.750.705.833.550</t>
  </si>
  <si>
    <t>C08.381.187</t>
  </si>
  <si>
    <t>C16.320.190</t>
  </si>
  <si>
    <t>C16.614.213</t>
  </si>
  <si>
    <t>E01.370.225.998.054.396</t>
  </si>
  <si>
    <t>E05.200.500.384.100.396</t>
  </si>
  <si>
    <t>E05.200.998.054.396</t>
  </si>
  <si>
    <t>E05.242.384.100.396</t>
  </si>
  <si>
    <t>J01.897.104.834</t>
  </si>
  <si>
    <t>L01.224.050.375.630</t>
  </si>
  <si>
    <t>D12.776.624.664.700.989</t>
  </si>
  <si>
    <t>D12.776.930.900.700</t>
  </si>
  <si>
    <t>D12.776.631.560.510</t>
  </si>
  <si>
    <t>A08.637.800.500</t>
  </si>
  <si>
    <t>A08.675.542.512.560</t>
  </si>
  <si>
    <t>A08.800.800.690.500</t>
  </si>
  <si>
    <t>A10.755.503</t>
  </si>
  <si>
    <t>A11.284.149.165.600</t>
  </si>
  <si>
    <t>A11.650.600.500</t>
  </si>
  <si>
    <t>A11.650.800.500</t>
  </si>
  <si>
    <t>A11.671.501.512.560</t>
  </si>
  <si>
    <t>A11.436.397</t>
  </si>
  <si>
    <t>C23.550.291.531</t>
  </si>
  <si>
    <t>G03.191.249</t>
  </si>
  <si>
    <t>G02.111.688</t>
  </si>
  <si>
    <t>A08.186.211.035</t>
  </si>
  <si>
    <t>J01.728.500</t>
  </si>
  <si>
    <t>N06.230.350.500</t>
  </si>
  <si>
    <t>D12.776.476.559</t>
  </si>
  <si>
    <t>D12.776.167.024</t>
  </si>
  <si>
    <t>G16.500.275.071.590</t>
  </si>
  <si>
    <t>N06.230.300.100.250.525</t>
  </si>
  <si>
    <t>F01.752.543.500.750</t>
  </si>
  <si>
    <t>G11.427.410.698.277.875</t>
  </si>
  <si>
    <t>I03.350.875</t>
  </si>
  <si>
    <t>I03.450.642.845.945.500</t>
  </si>
  <si>
    <t>J02.500.456.500</t>
  </si>
  <si>
    <t>D12.776.543.550.450.500.100.500</t>
  </si>
  <si>
    <t>D12.776.543.585.400.500.100.500</t>
  </si>
  <si>
    <t>D12.776.543.750.130.687</t>
  </si>
  <si>
    <t>D12.776.543.750.720.360.550</t>
  </si>
  <si>
    <t>A06.688.357.750</t>
  </si>
  <si>
    <t>A08.186.211.180.497.352.435.500</t>
  </si>
  <si>
    <t>A08.186.211.200.317.357.352.435.500</t>
  </si>
  <si>
    <t>A08.713.357.750</t>
  </si>
  <si>
    <t>G04.152.300</t>
  </si>
  <si>
    <t>G07.345.500.100.250</t>
  </si>
  <si>
    <t>G07.345.500.325.180.750</t>
  </si>
  <si>
    <t>G08.686.784.170.104.750</t>
  </si>
  <si>
    <t>N06.850.490.625</t>
  </si>
  <si>
    <t>G03.816</t>
  </si>
  <si>
    <t>N06.850.520.460.500</t>
  </si>
  <si>
    <t>E01.370.225.562.375</t>
  </si>
  <si>
    <t>E01.370.225.998.054.396.500</t>
  </si>
  <si>
    <t>E01.370.378.630.724</t>
  </si>
  <si>
    <t>E05.200.500.384.100.396.500</t>
  </si>
  <si>
    <t>E05.200.998.054.396.500</t>
  </si>
  <si>
    <t>E05.242.384.100.396.500</t>
  </si>
  <si>
    <t>E05.393.435.375</t>
  </si>
  <si>
    <t>N02.421.308.430.250</t>
  </si>
  <si>
    <t>N02.421.726.233.221.375</t>
  </si>
  <si>
    <t>D27.720.102.130</t>
  </si>
  <si>
    <t>J01.637.051.130</t>
  </si>
  <si>
    <t>D12.776.049.407.249.500</t>
  </si>
  <si>
    <t>D12.776.543.039.500</t>
  </si>
  <si>
    <t>G08.686.841.249.500</t>
  </si>
  <si>
    <t>E02.900.890</t>
  </si>
  <si>
    <t>A09.371</t>
  </si>
  <si>
    <t>D01.268.956.500</t>
  </si>
  <si>
    <t>D01.552.544.555</t>
  </si>
  <si>
    <t>C16.131.240.850</t>
  </si>
  <si>
    <t>G05.360.080.708.800.325.500</t>
  </si>
  <si>
    <t>G05.360.340.024.850.069</t>
  </si>
  <si>
    <t>C01.150.252.400.794.352.250</t>
  </si>
  <si>
    <t>C01.920.930.513</t>
  </si>
  <si>
    <t>D12.776.543.550.450.150</t>
  </si>
  <si>
    <t>D12.776.543.585.400.150</t>
  </si>
  <si>
    <t>G07.180.562</t>
  </si>
  <si>
    <t>H01.770.552</t>
  </si>
  <si>
    <t>K01.400.703</t>
  </si>
  <si>
    <t>G02.111.218</t>
  </si>
  <si>
    <t>G03.059.538.161</t>
  </si>
  <si>
    <t>G05.206</t>
  </si>
  <si>
    <t>G05.219</t>
  </si>
  <si>
    <t>I01.880.604.473.700.500</t>
  </si>
  <si>
    <t>K01.752.566.479.830.750.500</t>
  </si>
  <si>
    <t>K01.752.566.869.250</t>
  </si>
  <si>
    <t>C14.907.823.780</t>
  </si>
  <si>
    <t>C15.378.463.515.900</t>
  </si>
  <si>
    <t>C16.131.240.850.968</t>
  </si>
  <si>
    <t>D12.776.664.224</t>
  </si>
  <si>
    <t>G05.360.160.180</t>
  </si>
  <si>
    <t>G09.188.665</t>
  </si>
  <si>
    <t>G12.450.564.809</t>
  </si>
  <si>
    <t>G12.688</t>
  </si>
  <si>
    <t>D23.383</t>
  </si>
  <si>
    <t>G05.297.700.750</t>
  </si>
  <si>
    <t>G05.360.920</t>
  </si>
  <si>
    <t>C10.562.800</t>
  </si>
  <si>
    <t>C14.907.077.850</t>
  </si>
  <si>
    <t>B01.300.930.705.655</t>
  </si>
  <si>
    <t>G07.203.300.400</t>
  </si>
  <si>
    <t>J02.500.400</t>
  </si>
  <si>
    <t>E01.370.225.750.600.670.325</t>
  </si>
  <si>
    <t>E05.200.500.620.670.325</t>
  </si>
  <si>
    <t>E05.200.750.600.670.325</t>
  </si>
  <si>
    <t>E05.393.661.475</t>
  </si>
  <si>
    <t>L01.224.308.410</t>
  </si>
  <si>
    <t>E01.370.225.750.551.512</t>
  </si>
  <si>
    <t>E05.200.500.607.512</t>
  </si>
  <si>
    <t>E05.200.750.551.512</t>
  </si>
  <si>
    <t>E05.478.583</t>
  </si>
  <si>
    <t>H01.158.100.656.234.512</t>
  </si>
  <si>
    <t>H01.158.201.344.512</t>
  </si>
  <si>
    <t>H01.158.201.486.512</t>
  </si>
  <si>
    <t>H01.181.122.573.512</t>
  </si>
  <si>
    <t>H01.181.122.605.512</t>
  </si>
  <si>
    <t>H02.628</t>
  </si>
  <si>
    <t>D25.720.728.764</t>
  </si>
  <si>
    <t>J01.637.051.720.728.764</t>
  </si>
  <si>
    <t>K01.752.566.479.830.750</t>
  </si>
  <si>
    <t>N03.706.437.700</t>
  </si>
  <si>
    <t>N05.350.958.750</t>
  </si>
  <si>
    <t>I01.880.853.748</t>
  </si>
  <si>
    <t>N05.715.360.330.500.750.500</t>
  </si>
  <si>
    <t>N06.850.520.450.500.750.500</t>
  </si>
  <si>
    <t>H02.403.690</t>
  </si>
  <si>
    <t>G17.162.500.500</t>
  </si>
  <si>
    <t>G17.162.750</t>
  </si>
  <si>
    <t>L01.224.050.843</t>
  </si>
  <si>
    <t>L01.313.124.500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</si>
</sst>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0" borderId="0"/>
  </cellStyleXfs>
  <cellXfs count="10">
    <xf numFmtId="0" fontId="0" fillId="0" borderId="0" xfId="0"/>
    <xf numFmtId="0" fontId="3" fillId="0" borderId="0" xfId="0" applyFont="1"/>
    <xf numFmtId="0" fontId="3" fillId="0" borderId="0" xfId="1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2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">
    <cellStyle name="Good" xfId="1" builtinId="26"/>
    <cellStyle name="Hyperlink" xfId="2" builtinId="8"/>
    <cellStyle name="Normal" xfId="0" builtinId="0"/>
    <cellStyle name="Normal 2" xfId="3" xr:uid="{BB2562DD-8ABC-6548-BB97-3AE882666C39}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F126" totalsRowShown="0" headerRowCellStyle="Normal" dataCellStyle="Normal">
  <autoFilter ref="A1:FF126" xr:uid="{00000000-0009-0000-0100-000001000000}"/>
  <tableColumns count="162">
    <tableColumn id="9" xr3:uid="{00000000-0010-0000-0000-000009000000}" name="Last Name" dataCellStyle="Normal"/>
    <tableColumn id="8" xr3:uid="{00000000-0010-0000-0000-000008000000}" name="First Name" dataCellStyle="Normal"/>
    <tableColumn id="13" xr3:uid="{104B3797-324B-C141-871A-4611168A2C51}" name="LastName_FirstName" dataDxfId="95">
      <calculatedColumnFormula>_xlfn.TEXTJOIN(", ", TRUE, Table1[[#This Row],[Last Name]],Table1[[#This Row],[First Name]])</calculatedColumnFormula>
    </tableColumn>
    <tableColumn id="10" xr3:uid="{00000000-0010-0000-0000-00000A000000}" name="Email Address" dataCellStyle="Normal"/>
    <tableColumn id="11" xr3:uid="{00000000-0010-0000-0000-00000B000000}" name="Department" dataCellStyle="Normal"/>
    <tableColumn id="12" xr3:uid="{00000000-0010-0000-0000-00000C000000}" name="Rank" dataCellStyle="Normal"/>
    <tableColumn id="7" xr3:uid="{00000000-0010-0000-0000-000007000000}" name="Keywords" dataCellStyle="Normal"/>
    <tableColumn id="1" xr3:uid="{AF5508CB-45F2-7C40-AFB3-D0FF76CC918D}" name="Term 1" dataCellStyle="Normal"/>
    <tableColumn id="71" xr3:uid="{67029B06-8987-964B-8455-1015792D7281}" name="Term 1 UID" dataCellStyle="Normal"/>
    <tableColumn id="15" xr3:uid="{83A4296A-DCE8-0B4D-81FF-D26030ED4A39}" name="Term 1 Tree 1" dataDxfId="94">
      <calculatedColumnFormula>(_xlfn.XLOOKUP(Table1[[#This Row],[Term 1 UID]],Dictionary!$B$2:$B$557,Dictionary!$A$2:$A$557,"",0,1))</calculatedColumnFormula>
    </tableColumn>
    <tableColumn id="16" xr3:uid="{839826E9-A0FB-9C44-A04A-D652B131F184}" name="Term 1 Tree 2" dataDxfId="93">
      <calculatedColumnFormula>(_xlfn.XLOOKUP(Table1[[#This Row],[Term 1 UID]],Dictionary!$B$2:$B$557,Dictionary!C$2:C$557,"",0,1))</calculatedColumnFormula>
    </tableColumn>
    <tableColumn id="18" xr3:uid="{3F8BBB1A-5938-E54C-98EC-FFFDFED8B4F2}" name="Term 1 Tree 3" dataDxfId="92">
      <calculatedColumnFormula>(_xlfn.XLOOKUP(Table1[[#This Row],[Term 1 UID]],Dictionary!$B$2:$B$557,Dictionary!D$2:D$557,"",0,1))</calculatedColumnFormula>
    </tableColumn>
    <tableColumn id="2" xr3:uid="{842A622E-EC81-AA48-93DA-435BB6307F86}" name="Term 2" dataCellStyle="Normal"/>
    <tableColumn id="72" xr3:uid="{2BDCE120-1666-4A48-923F-7E7F05E3548A}" name="Term 2 UID" dataCellStyle="Normal"/>
    <tableColumn id="19" xr3:uid="{E25C1903-8B88-3A4F-8EFB-60EA8ECF92F4}" name="Term 2 Tree 1" dataDxfId="91">
      <calculatedColumnFormula>(_xlfn.XLOOKUP(Table1[[#This Row],[Term 2 UID]],Dictionary!$B$2:$B$557,Dictionary!$A$2:$A$557,"",0,1))</calculatedColumnFormula>
    </tableColumn>
    <tableColumn id="21" xr3:uid="{E53B9ACF-C921-A94A-96C9-3258B4F081C1}" name="Term 2 Tree 2" dataDxfId="90">
      <calculatedColumnFormula>(_xlfn.XLOOKUP(Table1[[#This Row],[Term 2 UID]],Dictionary!$B$2:$B$557,Dictionary!C$2:C$557,"",0,1))</calculatedColumnFormula>
    </tableColumn>
    <tableColumn id="23" xr3:uid="{8B912E49-1B35-EE49-8ADD-A3EE5E8CBEF9}" name="Term 2 Tree 3" dataDxfId="89">
      <calculatedColumnFormula>(_xlfn.XLOOKUP(Table1[[#This Row],[Term 2 UID]],Dictionary!$B$2:$B$557,Dictionary!D$2:D$557,"",0,1))</calculatedColumnFormula>
    </tableColumn>
    <tableColumn id="3" xr3:uid="{1CD63FD6-8DA6-BA41-82D4-6146BFE5E80C}" name="Term 3" dataCellStyle="Normal"/>
    <tableColumn id="75" xr3:uid="{9C70AC88-E25F-664A-814E-C8AC04C7C2AD}" name="Term 3 UID" dataCellStyle="Normal"/>
    <tableColumn id="25" xr3:uid="{AF532433-5C02-DB41-B89B-658D14D50847}" name="Term 3 Tree 1" dataDxfId="88">
      <calculatedColumnFormula>(_xlfn.XLOOKUP(Table1[[#This Row],[Term 3 UID]],Dictionary!$B$2:$B$557,Dictionary!$A$2:$A$557,"",0,1))</calculatedColumnFormula>
    </tableColumn>
    <tableColumn id="27" xr3:uid="{9A7E5C3B-6BD5-7846-B2AC-E9949AB2B0D6}" name="Term 3 Tree 2" dataDxfId="87">
      <calculatedColumnFormula>(_xlfn.XLOOKUP(Table1[[#This Row],[Term 3 UID]],Dictionary!$B$2:$B$557,Dictionary!C$2:C$557,"",0,1))</calculatedColumnFormula>
    </tableColumn>
    <tableColumn id="29" xr3:uid="{F6F7741A-F200-B246-BFA9-516BF4A7D652}" name="Term 3 Tree 3" dataDxfId="86">
      <calculatedColumnFormula>(_xlfn.XLOOKUP(Table1[[#This Row],[Term 3 UID]],Dictionary!$B$2:$B$557,Dictionary!D$2:D$557,"",0,1))</calculatedColumnFormula>
    </tableColumn>
    <tableColumn id="4" xr3:uid="{13E3F8C4-AE94-0046-8C2E-3E44A8630682}" name="Term 4" dataCellStyle="Normal"/>
    <tableColumn id="77" xr3:uid="{F53E9D23-8538-3745-9AF3-248E9AD18CBF}" name="Term 4 UID" dataCellStyle="Normal"/>
    <tableColumn id="31" xr3:uid="{5EFCD2CE-F565-324E-9F8B-8F2763B7BCAA}" name="Term 4 Tree 1" dataDxfId="85">
      <calculatedColumnFormula>(_xlfn.XLOOKUP(Table1[[#This Row],[Term 4 UID]],Dictionary!$B$2:$B$557,Dictionary!$A$2:$A$557,"",0,1))</calculatedColumnFormula>
    </tableColumn>
    <tableColumn id="33" xr3:uid="{D75BE55E-AAE3-C941-A489-AF72A744F4A3}" name="Term 4 Tree 2" dataDxfId="84">
      <calculatedColumnFormula array="1">(_xlfn.XLOOKUP(Table1[[#This Row],[Term 4 UID]],Dictionary!$B$2:$B$557,Dictionary!$C$2:C$557,"",0,1))</calculatedColumnFormula>
    </tableColumn>
    <tableColumn id="35" xr3:uid="{3522278E-8194-3C4B-9602-19CC74057BBF}" name="Term 4 Tree 3" dataDxfId="83">
      <calculatedColumnFormula array="1">(_xlfn.XLOOKUP(Table1[[#This Row],[Term 4 UID]],Dictionary!$B$2:$B$557,Dictionary!$D$2:D$557,"",0,1))</calculatedColumnFormula>
    </tableColumn>
    <tableColumn id="5" xr3:uid="{0792BC3F-B7F5-514E-B011-0CA54DF06971}" name="Term 5" dataCellStyle="Normal"/>
    <tableColumn id="76" xr3:uid="{0E96EFB3-EF12-4245-8670-3F55F6A946C2}" name="Term 5 UID" dataCellStyle="Normal"/>
    <tableColumn id="37" xr3:uid="{0B220165-E4F4-5B4D-AFDF-C9B8361A76F6}" name="Term 5 Tree 1" dataDxfId="82">
      <calculatedColumnFormula>(_xlfn.XLOOKUP(Table1[[#This Row],[Term 5 UID]],Dictionary!$B$2:$B$557,Dictionary!$A$2:$A$557,"",0,1))</calculatedColumnFormula>
    </tableColumn>
    <tableColumn id="39" xr3:uid="{52ACBFA9-1F65-3C4A-8104-950DC95736EA}" name="Term 5 Tree 2" dataDxfId="81">
      <calculatedColumnFormula array="1">(_xlfn.XLOOKUP(Table1[[#This Row],[Term 4 UID]],Dictionary!$B$2:$B$557,Dictionary!$C$2:H$557,"",0,1))</calculatedColumnFormula>
    </tableColumn>
    <tableColumn id="41" xr3:uid="{3727BFA9-7EBF-C640-ADAC-AAA56AEF7714}" name="Term 5 Tree 3" dataDxfId="80">
      <calculatedColumnFormula>(_xlfn.XLOOKUP(Table1[[#This Row],[Term 5 UID]],Dictionary!$B$2:$B$557,Dictionary!$D$2:$D$557,"",0,1))</calculatedColumnFormula>
    </tableColumn>
    <tableColumn id="17" xr3:uid="{5B3A0FF7-E066-F84C-BDC2-408A23605239}" name="Term 6" dataCellStyle="Normal"/>
    <tableColumn id="74" xr3:uid="{2D6E411D-28B2-1743-98CC-DF5086D02B1A}" name="Term 6 UID" dataCellStyle="Normal"/>
    <tableColumn id="43" xr3:uid="{5926616E-57AF-464E-B812-2B23A84E01DC}" name="Term 6 Tree 1" dataDxfId="79">
      <calculatedColumnFormula>(_xlfn.XLOOKUP(Table1[[#This Row],[Term 6 UID]],Dictionary!$B$2:$B$557,Dictionary!$A$2:$A$557,"",0,1))</calculatedColumnFormula>
    </tableColumn>
    <tableColumn id="45" xr3:uid="{8284A374-8D96-B54E-9E8D-745827A3E72F}" name="Term 6 Tree 2" dataDxfId="78">
      <calculatedColumnFormula>(_xlfn.XLOOKUP(Table1[[#This Row],[Term 6 UID]],Dictionary!$B$2:$B$557,Dictionary!$C$2:$C$557,"",0,1))</calculatedColumnFormula>
    </tableColumn>
    <tableColumn id="47" xr3:uid="{403F8AE6-87B8-AF47-A27E-2AE5DCFB9703}" name="Term 6 Tree 3" dataDxfId="77">
      <calculatedColumnFormula>(_xlfn.XLOOKUP(Table1[[#This Row],[Term 6 UID]],Dictionary!$B$2:$B$557,Dictionary!$D$2:$D$557,"",0,1))</calculatedColumnFormula>
    </tableColumn>
    <tableColumn id="20" xr3:uid="{5445F991-77EC-1B49-BB18-E2E7788E25D0}" name="Term 7" dataCellStyle="Normal"/>
    <tableColumn id="78" xr3:uid="{D8BC8874-EBBA-A84E-812A-478E6B97BA02}" name="Term 7 UID" dataCellStyle="Normal"/>
    <tableColumn id="49" xr3:uid="{BD93C292-5C65-654C-ABBF-68A5AFBF4BAF}" name="Term 7 Tree 1" dataDxfId="76">
      <calculatedColumnFormula>(_xlfn.XLOOKUP(Table1[[#This Row],[Term 7 UID]],Dictionary!$B$2:$B$557,Dictionary!$A$2:$A$557,"",0,1))</calculatedColumnFormula>
    </tableColumn>
    <tableColumn id="51" xr3:uid="{87BED145-DD4F-A440-B0CF-BC63302FDC72}" name="Term 7 Tree 2" dataDxfId="75">
      <calculatedColumnFormula>(_xlfn.XLOOKUP(Table1[[#This Row],[Term 7 UID]],Dictionary!$B$2:$B$557,Dictionary!$C$2:$C$557,"",0,1))</calculatedColumnFormula>
    </tableColumn>
    <tableColumn id="53" xr3:uid="{F82F9BEE-26ED-354F-BC49-0B1A7FCB42A2}" name="Term 7 Tree 3" dataDxfId="74">
      <calculatedColumnFormula>(_xlfn.XLOOKUP(Table1[[#This Row],[Term 7 UID]],Dictionary!$B$2:$B$557,Dictionary!$D$2:$D$557,"",0,1))</calculatedColumnFormula>
    </tableColumn>
    <tableColumn id="22" xr3:uid="{61696070-05DE-A642-B516-05C5F7664D88}" name="Term 8" dataCellStyle="Normal"/>
    <tableColumn id="82" xr3:uid="{99AEDC2F-B0A1-FD42-9B5E-FAD3F01B0E6A}" name="Term 8 UID" dataCellStyle="Normal"/>
    <tableColumn id="55" xr3:uid="{88E4E10D-B2BD-E34E-B20B-C9D123307B78}" name="Term 8 Tree 1" dataDxfId="73">
      <calculatedColumnFormula>(_xlfn.XLOOKUP(Table1[[#This Row],[Term 8 UID]],Dictionary!$B$2:$B$557,Dictionary!$A$2:$A$557,"",0,1))</calculatedColumnFormula>
    </tableColumn>
    <tableColumn id="57" xr3:uid="{E0EF7A47-3921-3147-920F-06154676DAE4}" name="Term 8 Tree 2" dataDxfId="72">
      <calculatedColumnFormula>(_xlfn.XLOOKUP(Table1[[#This Row],[Term 8 UID]],Dictionary!$B$2:$B$557,Dictionary!$C$2:$C$557,"",0,1))</calculatedColumnFormula>
    </tableColumn>
    <tableColumn id="59" xr3:uid="{AFDB7C9D-F3C9-6642-8DB1-AFA5957B6559}" name="Term 8 Tree 3" dataDxfId="71">
      <calculatedColumnFormula>(_xlfn.XLOOKUP(Table1[[#This Row],[Term 8 UID]],Dictionary!$B$2:$B$557,Dictionary!$D$2:$D$557,"",0,1))</calculatedColumnFormula>
    </tableColumn>
    <tableColumn id="24" xr3:uid="{0823FB2D-4065-6541-B0C5-D286C9F1E6D4}" name="Term 9" dataCellStyle="Normal"/>
    <tableColumn id="6" xr3:uid="{B418B02F-18B4-554D-8584-C87FAC50003E}" name="Term 9 UID" dataCellStyle="Normal"/>
    <tableColumn id="61" xr3:uid="{22B10A7F-5736-7745-8688-8902EDA0A90C}" name="Term 9 Tree 1" dataDxfId="70">
      <calculatedColumnFormula>(_xlfn.XLOOKUP(Table1[[#This Row],[Term 9 UID]],Dictionary!$B$2:$B$557,Dictionary!$A$2:$A$557,"",0,1))</calculatedColumnFormula>
    </tableColumn>
    <tableColumn id="63" xr3:uid="{11647224-2271-BF47-BEEA-D47BD8DB2E51}" name="Term 9 Tree 2" dataDxfId="69">
      <calculatedColumnFormula>(_xlfn.XLOOKUP(Table1[[#This Row],[Term 9 UID]],Dictionary!$B$2:$B$557,Dictionary!$C$2:$C$557,"",0,1))</calculatedColumnFormula>
    </tableColumn>
    <tableColumn id="65" xr3:uid="{AC4705A3-36C5-444E-9144-48B5C66DA400}" name="Term 9 Tree 3" dataDxfId="68">
      <calculatedColumnFormula>(_xlfn.XLOOKUP(Table1[[#This Row],[Term 9 UID]],Dictionary!$B$2:$B$557,Dictionary!$D$2:$D$557,"",0,1))</calculatedColumnFormula>
    </tableColumn>
    <tableColumn id="26" xr3:uid="{6AA98DD1-C63D-F946-8972-8BBBBCA2A919}" name="Term 10" dataCellStyle="Normal"/>
    <tableColumn id="70" xr3:uid="{5757930E-446F-F447-8274-9D557E8FDA5F}" name="Term 10 UID" dataCellStyle="Normal"/>
    <tableColumn id="67" xr3:uid="{99668A58-B877-9943-A167-D4A7EB82E791}" name="Term 10 Tree 1" dataDxfId="67">
      <calculatedColumnFormula>(_xlfn.XLOOKUP(Table1[[#This Row],[Term 10 UID]],Dictionary!$B$2:$B$557,Dictionary!$A$2:$A$557,"",0,1))</calculatedColumnFormula>
    </tableColumn>
    <tableColumn id="69" xr3:uid="{1887F744-2054-8543-94D1-EECA3F6C43CE}" name="Term 10 Tree 2" dataDxfId="66">
      <calculatedColumnFormula>(_xlfn.XLOOKUP(Table1[[#This Row],[Term 10 UID]],Dictionary!$B$2:$B$557,Dictionary!$C$2:$C$557,"",0,1))</calculatedColumnFormula>
    </tableColumn>
    <tableColumn id="100" xr3:uid="{3507B67C-2D1A-284A-9CBD-AAC9AEF2CE06}" name="Term 10 Tree 3" dataDxfId="65">
      <calculatedColumnFormula>(_xlfn.XLOOKUP(Table1[[#This Row],[Term 10 UID]],Dictionary!$B$2:$B$557,Dictionary!$D$2:$D$557,"",0,1))</calculatedColumnFormula>
    </tableColumn>
    <tableColumn id="28" xr3:uid="{225DFB70-9E90-B64E-B3A7-3F8243C8AF2C}" name="Term 11" dataCellStyle="Normal"/>
    <tableColumn id="73" xr3:uid="{63B0A4FF-4451-3D49-B1AA-84192A412111}" name="Term 11 UID" dataCellStyle="Normal"/>
    <tableColumn id="101" xr3:uid="{DCAEFF5C-8693-A543-96A5-B45ADC5BB0CC}" name="Term 11 Tree 1" dataDxfId="64">
      <calculatedColumnFormula>(_xlfn.XLOOKUP(Table1[[#This Row],[Term 11 UID]],Dictionary!$B$2:$B$557,Dictionary!$A$2:$A$557,"",0,1))</calculatedColumnFormula>
    </tableColumn>
    <tableColumn id="102" xr3:uid="{7C1FDFC6-126A-6A4A-B7EC-E20B2F759779}" name="Term 11 Tree 2" dataDxfId="63">
      <calculatedColumnFormula>(_xlfn.XLOOKUP(Table1[[#This Row],[Term 11 UID]],Dictionary!$B$2:$B$557,Dictionary!$C$2:$C$557,"",0,1))</calculatedColumnFormula>
    </tableColumn>
    <tableColumn id="103" xr3:uid="{6558625F-333A-5F4C-B198-84BF9B4F6CB6}" name="Term 11 Tree 3" dataDxfId="62">
      <calculatedColumnFormula>(_xlfn.XLOOKUP(Table1[[#This Row],[Term 11 UID]],Dictionary!$B$2:$B$557,Dictionary!$D$2:$D$557,"",0,1))</calculatedColumnFormula>
    </tableColumn>
    <tableColumn id="30" xr3:uid="{2EFB6529-0818-8B42-B2CE-63730BAF521E}" name="Term 12" dataCellStyle="Normal"/>
    <tableColumn id="79" xr3:uid="{6A585953-FBB3-5048-AE15-4ECBA16866C5}" name="Term 12 UID" dataCellStyle="Normal"/>
    <tableColumn id="104" xr3:uid="{6F13E623-D830-CF44-B56F-0AE266560C87}" name="Term 12 Tree 1" dataDxfId="61">
      <calculatedColumnFormula>(_xlfn.XLOOKUP(Table1[[#This Row],[Term 12 UID]],Dictionary!$B$2:$B$557,Dictionary!$A$2:$A$557,"",0,1))</calculatedColumnFormula>
    </tableColumn>
    <tableColumn id="105" xr3:uid="{21593478-96BF-A444-AA2E-1787400D307D}" name="Term 12 Tree 2" dataDxfId="60">
      <calculatedColumnFormula>(_xlfn.XLOOKUP(Table1[[#This Row],[Term 12 UID]],Dictionary!$B$2:$B$557,Dictionary!$C$2:$C$557,"",0,1))</calculatedColumnFormula>
    </tableColumn>
    <tableColumn id="106" xr3:uid="{4096FB7D-3058-4848-99E4-A33C61BBF88F}" name="Term 12 Tree 3" dataDxfId="59">
      <calculatedColumnFormula>(_xlfn.XLOOKUP(Table1[[#This Row],[Term 12 UID]],Dictionary!$B$2:$B$557,Dictionary!$D$2:$D$557,"",0,1))</calculatedColumnFormula>
    </tableColumn>
    <tableColumn id="32" xr3:uid="{7C7DB87B-58E5-DF42-89EC-89C32B55E97B}" name="Term 13" dataCellStyle="Normal"/>
    <tableColumn id="84" xr3:uid="{874BC81E-1751-294A-84E3-D07DA95A3F42}" name="Term 13 UID" dataCellStyle="Normal"/>
    <tableColumn id="107" xr3:uid="{0BE07B6C-6D0F-7C44-B6BB-5F3F7FC485D5}" name="Term 13 Tree 1" dataDxfId="58">
      <calculatedColumnFormula>(_xlfn.XLOOKUP(Table1[[#This Row],[Term 13 UID]],Dictionary!$B$2:$B$557,Dictionary!$A$2:$A$557,"",0,1))</calculatedColumnFormula>
    </tableColumn>
    <tableColumn id="108" xr3:uid="{942EA8C7-ABD8-A042-A811-805114765172}" name="Term 13 Tree 2" dataDxfId="57">
      <calculatedColumnFormula>(_xlfn.XLOOKUP(Table1[[#This Row],[Term 13 UID]],Dictionary!$B$2:$B$557,Dictionary!$C$2:$C$557,"",0,1))</calculatedColumnFormula>
    </tableColumn>
    <tableColumn id="109" xr3:uid="{4EF03541-D875-054F-ACB6-45082B23004D}" name="Term 13 Tree 3" dataDxfId="56">
      <calculatedColumnFormula>(_xlfn.XLOOKUP(Table1[[#This Row],[Term 13 UID]],Dictionary!$B$2:$B$557,Dictionary!$D$2:$D$557,"",0,1))</calculatedColumnFormula>
    </tableColumn>
    <tableColumn id="34" xr3:uid="{2942D1A7-63C0-CF4F-B95D-9568B6587405}" name="Term 14" dataCellStyle="Normal"/>
    <tableColumn id="83" xr3:uid="{05361829-4931-5242-9922-5FC7ED0B2E19}" name="Term 14 UID" dataCellStyle="Normal"/>
    <tableColumn id="110" xr3:uid="{DFE066C0-91D6-C341-8740-BB2508BF770B}" name="Term 14 Tree 1" dataDxfId="55">
      <calculatedColumnFormula>(_xlfn.XLOOKUP(Table1[[#This Row],[Term 14 UID]],Dictionary!$B$2:$B$557,Dictionary!$A$2:$A$557,"",0,1))</calculatedColumnFormula>
    </tableColumn>
    <tableColumn id="111" xr3:uid="{CE340E9D-4853-894D-967A-2DCFFE2F2E7F}" name="Term 14 Tree 2" dataDxfId="54">
      <calculatedColumnFormula>(_xlfn.XLOOKUP(Table1[[#This Row],[Term 14 UID]],Dictionary!$B$2:$B$557,Dictionary!$C$2:$C$557,"",0,1))</calculatedColumnFormula>
    </tableColumn>
    <tableColumn id="112" xr3:uid="{4F76A1BD-6330-904D-BA1F-CCC0CE6058AB}" name="Term 14 Tree 3" dataDxfId="53">
      <calculatedColumnFormula>(_xlfn.XLOOKUP(Table1[[#This Row],[Term 14 UID]],Dictionary!$B$2:$B$557,Dictionary!$D$2:$D$557,"",0,1))</calculatedColumnFormula>
    </tableColumn>
    <tableColumn id="36" xr3:uid="{A7463AE9-F0DC-F84D-84EB-53853756022A}" name="Term 15" dataCellStyle="Normal"/>
    <tableColumn id="81" xr3:uid="{C69F5BE3-5F18-2E4C-A77D-2E1E7F18E528}" name="Term 15 UID" dataCellStyle="Normal"/>
    <tableColumn id="113" xr3:uid="{52AD9B4F-EBC9-3349-BB5F-98F97BD19DD9}" name="Term 15 Tree 1" dataDxfId="52">
      <calculatedColumnFormula>(_xlfn.XLOOKUP(Table1[[#This Row],[Term 15 UID]],Dictionary!$B$2:$B$557,Dictionary!$A$2:$A$557,"",0,1))</calculatedColumnFormula>
    </tableColumn>
    <tableColumn id="114" xr3:uid="{E271FDBE-E3B0-484F-AA68-41F0D91788DA}" name="Term 15 Tree 2" dataDxfId="51">
      <calculatedColumnFormula>(_xlfn.XLOOKUP(Table1[[#This Row],[Term 15 UID]],Dictionary!$B$2:$B$557,Dictionary!$C$2:$C$557,"",0,1))</calculatedColumnFormula>
    </tableColumn>
    <tableColumn id="115" xr3:uid="{7BEB9ACB-C391-844E-B5CA-BC7DCF662412}" name="Term 15 Tree 3" dataDxfId="50">
      <calculatedColumnFormula>(_xlfn.XLOOKUP(Table1[[#This Row],[Term 15 UID]],Dictionary!$B$2:$B$557,Dictionary!$D$2:$D$557,"",0,1))</calculatedColumnFormula>
    </tableColumn>
    <tableColumn id="38" xr3:uid="{A6FEE6BF-77D6-6040-9E20-68114E6B30BD}" name="Term 16" dataCellStyle="Normal"/>
    <tableColumn id="92" xr3:uid="{26B5BF37-95FB-6448-8384-EA12A36BA40D}" name="Term 16 UID" dataCellStyle="Normal"/>
    <tableColumn id="116" xr3:uid="{8DABCA5B-6E6C-F344-B287-AF52BDFDDF27}" name="Term 16 Tree 1" dataDxfId="49">
      <calculatedColumnFormula>(_xlfn.XLOOKUP(Table1[[#This Row],[Term 16 UID]],Dictionary!$B$2:$B$557,Dictionary!$A$2:$A$557,"",0,1))</calculatedColumnFormula>
    </tableColumn>
    <tableColumn id="117" xr3:uid="{03134DAF-609D-0948-8681-E8479D599C62}" name="Term 16 Tree 2" dataDxfId="48">
      <calculatedColumnFormula>(_xlfn.XLOOKUP(Table1[[#This Row],[Term 16 UID]],Dictionary!$B$2:$B$557,Dictionary!$C$2:$C$557,"",0,1))</calculatedColumnFormula>
    </tableColumn>
    <tableColumn id="118" xr3:uid="{7AD542F6-11B5-5542-8BBB-E3B1DF723F86}" name="Term 16 Tree 3" dataDxfId="47">
      <calculatedColumnFormula>(_xlfn.XLOOKUP(Table1[[#This Row],[Term 16 UID]],Dictionary!$B$2:$B$557,Dictionary!$D$2:$D$557,"",0,1))</calculatedColumnFormula>
    </tableColumn>
    <tableColumn id="40" xr3:uid="{3AF94B97-619D-B346-A08A-04F74C154033}" name="Term 17" dataCellStyle="Normal"/>
    <tableColumn id="85" xr3:uid="{19C957CE-5B96-C747-8C0F-B5098E0B9070}" name="Term 17 UID" dataCellStyle="Normal"/>
    <tableColumn id="119" xr3:uid="{AFE9C1B2-7F3B-5948-A92A-A555315EED0D}" name="Term 17 Tree 1" dataDxfId="46">
      <calculatedColumnFormula>(_xlfn.XLOOKUP(Table1[[#This Row],[Term 17 UID]],Dictionary!$B$2:$B$557,Dictionary!$A$2:$A$557,"",0,1))</calculatedColumnFormula>
    </tableColumn>
    <tableColumn id="120" xr3:uid="{A53816CD-ECF5-1B45-A83D-A775AE725604}" name="Term 17 Tree 2" dataDxfId="45">
      <calculatedColumnFormula>(_xlfn.XLOOKUP(Table1[[#This Row],[Term 17 UID]],Dictionary!$B$2:$B$557,Dictionary!$C$2:$C$557,"",0,1))</calculatedColumnFormula>
    </tableColumn>
    <tableColumn id="121" xr3:uid="{BDCE1E27-4E3D-784F-B909-908029790239}" name="Term 17 Tree 3" dataDxfId="44">
      <calculatedColumnFormula>(_xlfn.XLOOKUP(Table1[[#This Row],[Term 17 UID]],Dictionary!$B$2:$B$557,Dictionary!$D$2:$D$557,"",0,1))</calculatedColumnFormula>
    </tableColumn>
    <tableColumn id="42" xr3:uid="{92C64205-CFE2-9C47-9887-0E5A01D52EC8}" name="Term 18" dataCellStyle="Normal"/>
    <tableColumn id="86" xr3:uid="{FB2496C2-4701-6048-BD8D-11B71B6EC9BF}" name="Term 18 UID" dataCellStyle="Normal"/>
    <tableColumn id="122" xr3:uid="{DA50119F-C321-4D4F-992F-4D815A7493E3}" name="Term 18 Tree 1" dataDxfId="43">
      <calculatedColumnFormula>(_xlfn.XLOOKUP(Table1[[#This Row],[Term 18 UID]],Dictionary!$B$2:$B$557,Dictionary!$A$2:$A$557,"",0,1))</calculatedColumnFormula>
    </tableColumn>
    <tableColumn id="123" xr3:uid="{44F2BC44-F5E1-684F-9603-DE5A2CA9F364}" name="Term 18 Tree 2" dataDxfId="42">
      <calculatedColumnFormula>(_xlfn.XLOOKUP(Table1[[#This Row],[Term 18 UID]],Dictionary!$B$2:$B$557,Dictionary!$C$2:$C$557,"",0,1))</calculatedColumnFormula>
    </tableColumn>
    <tableColumn id="124" xr3:uid="{8C773D7A-1C39-8844-BC05-63C9CA791DCB}" name="Term 18 Tree 3" dataDxfId="41">
      <calculatedColumnFormula>(_xlfn.XLOOKUP(Table1[[#This Row],[Term 18 UID]],Dictionary!$B$2:$B$557,Dictionary!$D$2:$D$557,"",0,1))</calculatedColumnFormula>
    </tableColumn>
    <tableColumn id="44" xr3:uid="{AC641380-4E21-BD42-9DCF-AC0A3D279C4F}" name="Term 19" dataCellStyle="Normal"/>
    <tableColumn id="87" xr3:uid="{B217C751-32D8-944D-BA13-8AE7FFDFCDB5}" name="Term 19 UID" dataCellStyle="Normal"/>
    <tableColumn id="125" xr3:uid="{F17B45F1-3E91-B04E-BA08-59CAF046AE27}" name="Term 19 Tree 1" dataDxfId="40">
      <calculatedColumnFormula>(_xlfn.XLOOKUP(Table1[[#This Row],[Term 19 UID]],Dictionary!$B$2:$B$557,Dictionary!$A$2:$A$557,"",0,1))</calculatedColumnFormula>
    </tableColumn>
    <tableColumn id="126" xr3:uid="{A93B5637-A8BB-C848-ABA9-78ECCD54678D}" name="Term 19 Tree 2" dataDxfId="39">
      <calculatedColumnFormula>(_xlfn.XLOOKUP(Table1[[#This Row],[Term 19 UID]],Dictionary!$B$2:$B$557,Dictionary!$C$2:$C$557,"",0,1))</calculatedColumnFormula>
    </tableColumn>
    <tableColumn id="127" xr3:uid="{090551BE-1819-A942-8F46-E8871CD81120}" name="Term 19 Tree 3" dataDxfId="38">
      <calculatedColumnFormula>(_xlfn.XLOOKUP(Table1[[#This Row],[Term 19 UID]],Dictionary!$B$2:$B$557,Dictionary!$D$2:$D$557,"",0,1))</calculatedColumnFormula>
    </tableColumn>
    <tableColumn id="46" xr3:uid="{1FA5D265-68D5-154D-9F47-A539B75FD47D}" name="Term 20" dataCellStyle="Normal"/>
    <tableColumn id="91" xr3:uid="{8478DC2E-D876-4C40-BD23-69B610FF62CF}" name="Term 20 UID" dataCellStyle="Normal"/>
    <tableColumn id="128" xr3:uid="{1A699935-CC0F-674C-B211-EFB5E8C12A9B}" name="Term 20 Tree 1" dataDxfId="37">
      <calculatedColumnFormula>(_xlfn.XLOOKUP(Table1[[#This Row],[Term 20 UID]],Dictionary!$B$2:$B$557,Dictionary!$A$2:$A$557,"",0,1))</calculatedColumnFormula>
    </tableColumn>
    <tableColumn id="129" xr3:uid="{6124B442-C135-2948-A9B1-5EE6C6F51C0C}" name="Term 20 Tree 2" dataDxfId="36">
      <calculatedColumnFormula>(_xlfn.XLOOKUP(Table1[[#This Row],[Term 20 UID]],Dictionary!$B$2:$B$557,Dictionary!$C$2:$C$557,"",0,1))</calculatedColumnFormula>
    </tableColumn>
    <tableColumn id="130" xr3:uid="{F0A0DC2F-1183-3B41-A5C1-FE402C3A1996}" name="Term 20 Tree 3" dataDxfId="35">
      <calculatedColumnFormula>(_xlfn.XLOOKUP(Table1[[#This Row],[Term 20 UID]],Dictionary!$B$2:$B$557,Dictionary!$D$2:$D$557,"",0,1))</calculatedColumnFormula>
    </tableColumn>
    <tableColumn id="48" xr3:uid="{495A2BA9-C817-FF47-9E6F-3739C20B4167}" name="Term 21" dataCellStyle="Normal"/>
    <tableColumn id="93" xr3:uid="{74BA38EE-38BE-E84B-ACE1-D93A232FD0BB}" name="Term 21 UID" dataCellStyle="Normal"/>
    <tableColumn id="131" xr3:uid="{1406ADF7-9C38-904F-A1E1-B18928225235}" name="Term 21 Tree 1" dataDxfId="34">
      <calculatedColumnFormula>(_xlfn.XLOOKUP(Table1[[#This Row],[Term 21 UID]],Dictionary!$B$2:$B$557,Dictionary!$A$2:$A$557,"",0,1))</calculatedColumnFormula>
    </tableColumn>
    <tableColumn id="132" xr3:uid="{2BC29FCE-5358-7D41-ACBF-F1A34483AE9A}" name="Term 21 Term 2" dataDxfId="33">
      <calculatedColumnFormula>(_xlfn.XLOOKUP(Table1[[#This Row],[Term 21 UID]],Dictionary!$B$2:$B$557,Dictionary!$C$2:$C$557,"",0,1))</calculatedColumnFormula>
    </tableColumn>
    <tableColumn id="133" xr3:uid="{F6CD97CC-6AC2-A441-998E-A6CBBF855C8A}" name="Term 21 Tree 3" dataDxfId="32">
      <calculatedColumnFormula>(_xlfn.XLOOKUP(Table1[[#This Row],[Term 21 UID]],Dictionary!$B$2:$B$557,Dictionary!$D$2:$D$557,"",0,1))</calculatedColumnFormula>
    </tableColumn>
    <tableColumn id="50" xr3:uid="{19D8A54B-8EE1-5C43-8578-AD3254947C42}" name="Term 22" dataCellStyle="Normal"/>
    <tableColumn id="90" xr3:uid="{6E3B2CA3-BA9F-9048-85BC-79455AC4C1BC}" name="Term 22 UID" dataCellStyle="Normal"/>
    <tableColumn id="134" xr3:uid="{DD2754FC-151E-5840-963A-520C52757BFF}" name="Term 22 Tree 1" dataDxfId="31">
      <calculatedColumnFormula>(_xlfn.XLOOKUP(Table1[[#This Row],[Term 22 UID]],Dictionary!$B$2:$B$557,Dictionary!$A$2:$A$557,"",0,1))</calculatedColumnFormula>
    </tableColumn>
    <tableColumn id="135" xr3:uid="{EED6A18B-3EE2-A542-B609-BC580D6F6247}" name="Term 22 Tree 2" dataDxfId="30">
      <calculatedColumnFormula>(_xlfn.XLOOKUP(Table1[[#This Row],[Term 22 UID]],Dictionary!$B$2:$B$557,Dictionary!$C$2:$C$557,"",0,1))</calculatedColumnFormula>
    </tableColumn>
    <tableColumn id="136" xr3:uid="{EBE32B35-200E-6E4D-8B62-48855ED3E1CD}" name="Term 22 Tree 3" dataDxfId="29">
      <calculatedColumnFormula>(_xlfn.XLOOKUP(Table1[[#This Row],[Term 22 UID]],Dictionary!$B$2:$B$557,Dictionary!$D$2:$D$557,"",0,1))</calculatedColumnFormula>
    </tableColumn>
    <tableColumn id="52" xr3:uid="{E53C44A9-03E2-344B-BF71-B12D58419B54}" name="Term 23" dataCellStyle="Normal"/>
    <tableColumn id="94" xr3:uid="{FB0AFF60-E78A-8446-AC03-DF9D47018AA1}" name="Term 23 UID" dataCellStyle="Normal"/>
    <tableColumn id="137" xr3:uid="{75C73124-ECB1-7345-9546-266EDDEB241D}" name="Term 23 Tree 1" dataDxfId="28">
      <calculatedColumnFormula>(_xlfn.XLOOKUP(Table1[[#This Row],[Term 23 UID]],Dictionary!$B$2:$B$557,Dictionary!$A$2:$A$557,"",0,1))</calculatedColumnFormula>
    </tableColumn>
    <tableColumn id="138" xr3:uid="{728A4EEA-CCB5-F64C-AC24-3A708173A060}" name="Term 23 Tree 2" dataDxfId="27">
      <calculatedColumnFormula>(_xlfn.XLOOKUP(Table1[[#This Row],[Term 23 UID]],Dictionary!$B$2:$B$557,Dictionary!$C$2:$C$557,"",0,1))</calculatedColumnFormula>
    </tableColumn>
    <tableColumn id="139" xr3:uid="{1E6C65D2-FB74-964B-B3F2-C91EAE51A068}" name="Term 23 Tree 3" dataDxfId="26">
      <calculatedColumnFormula>(_xlfn.XLOOKUP(Table1[[#This Row],[Term 23 UID]],Dictionary!$B$2:$B$557,Dictionary!$D$2:$D$557,"",0,1))</calculatedColumnFormula>
    </tableColumn>
    <tableColumn id="54" xr3:uid="{1622C008-FF74-D34B-93D2-46AC73D1F46A}" name="Term 24" dataCellStyle="Normal"/>
    <tableColumn id="89" xr3:uid="{242105CF-E282-AD4F-A2CE-2C3D74B30F12}" name="Term 24 UID" dataCellStyle="Normal"/>
    <tableColumn id="140" xr3:uid="{033EF915-7433-B246-8A4E-EB62BB6B5A8B}" name="Term 24 Tree 1" dataDxfId="25">
      <calculatedColumnFormula>(_xlfn.XLOOKUP(Table1[[#This Row],[Term 24 UID]],Dictionary!$B$2:$B$557,Dictionary!$A$2:$A$557,"",0,1))</calculatedColumnFormula>
    </tableColumn>
    <tableColumn id="141" xr3:uid="{7B3CCFA0-0B35-4349-A187-C256AA88F813}" name="Term 24 Tree 2" dataDxfId="24">
      <calculatedColumnFormula>(_xlfn.XLOOKUP(Table1[[#This Row],[Term 24 UID]],Dictionary!$B$2:$B$557,Dictionary!$C$2:$C$557,"",0,1))</calculatedColumnFormula>
    </tableColumn>
    <tableColumn id="142" xr3:uid="{48465988-477B-7C4B-9243-FEE87F15FEED}" name="Term 24 Tree 3" dataDxfId="23">
      <calculatedColumnFormula>(_xlfn.XLOOKUP(Table1[[#This Row],[Term 24 UID]],Dictionary!$B$2:$B$557,Dictionary!$D$2:$D$557,"",0,1))</calculatedColumnFormula>
    </tableColumn>
    <tableColumn id="56" xr3:uid="{20D8D197-7FDD-4F46-8B45-A34249858947}" name="Term 25" dataCellStyle="Normal"/>
    <tableColumn id="88" xr3:uid="{6977AD6F-7680-A34A-BBF6-443C5ED24676}" name="Term 25 UID" dataCellStyle="Normal"/>
    <tableColumn id="143" xr3:uid="{36C2A35D-45CF-0148-A110-A54FF3DE8C86}" name="Term 25 Tree 1" dataDxfId="22">
      <calculatedColumnFormula>(_xlfn.XLOOKUP(Table1[[#This Row],[Term 25 UID]],Dictionary!$B$2:$B$557,Dictionary!$A$2:$A$557,"",0,1))</calculatedColumnFormula>
    </tableColumn>
    <tableColumn id="144" xr3:uid="{F40230BF-BE9B-264B-BA26-A3D65C8D0D40}" name="Term 25 Tree 2" dataDxfId="21">
      <calculatedColumnFormula>(_xlfn.XLOOKUP(Table1[[#This Row],[Term 25 UID]],Dictionary!$B$2:$B$557,Dictionary!$C$2:$C$557,"",0,1))</calculatedColumnFormula>
    </tableColumn>
    <tableColumn id="145" xr3:uid="{5E88182F-F7FC-8D43-AA7B-6FAAE2044C89}" name="Term 25 Tree 3" dataDxfId="20">
      <calculatedColumnFormula>(_xlfn.XLOOKUP(Table1[[#This Row],[Term 25 UID]],Dictionary!$B$2:$B$557,Dictionary!$D$2:$D$557,"",0,1))</calculatedColumnFormula>
    </tableColumn>
    <tableColumn id="58" xr3:uid="{47FC2B4C-EDD0-414D-977B-F27AFA0140DD}" name="Term 26" dataCellStyle="Normal"/>
    <tableColumn id="95" xr3:uid="{3B7C8F15-8146-F84D-B6D7-95DAC1AB162B}" name="Term 26 UID" dataCellStyle="Normal"/>
    <tableColumn id="146" xr3:uid="{0D14CDB2-0251-DD45-A134-F2C8426D86DA}" name="Term 26 Tree 1" dataDxfId="19">
      <calculatedColumnFormula>(_xlfn.XLOOKUP(Table1[[#This Row],[Term 26 UID]],Dictionary!$B$2:$B$557,Dictionary!$A$2:$A$557,"",0,1))</calculatedColumnFormula>
    </tableColumn>
    <tableColumn id="147" xr3:uid="{88345402-575D-E04F-B908-F00FBC287D8B}" name="Term 26 Tree 2" dataDxfId="18">
      <calculatedColumnFormula>(_xlfn.XLOOKUP(Table1[[#This Row],[Term 26 UID]],Dictionary!$B$2:$B$557,Dictionary!$C$2:$C$557,"",0,1))</calculatedColumnFormula>
    </tableColumn>
    <tableColumn id="148" xr3:uid="{1E2B6494-D70B-8B44-B785-410230288A38}" name="Term 26 Tree 3" dataDxfId="17">
      <calculatedColumnFormula>(_xlfn.XLOOKUP(Table1[[#This Row],[Term 26 UID]],Dictionary!$B$2:$B$557,Dictionary!$D$2:$D$557,"",0,1))</calculatedColumnFormula>
    </tableColumn>
    <tableColumn id="60" xr3:uid="{29859F53-A9D5-E945-93E6-A246DCA3EF88}" name="Term 27" dataCellStyle="Normal"/>
    <tableColumn id="96" xr3:uid="{DFCB76EA-FCBA-764B-904A-74A9B1B0A890}" name="Term 27 UID" dataCellStyle="Normal"/>
    <tableColumn id="149" xr3:uid="{9B250CC0-F0F0-5A4E-A184-FB3982225831}" name="Term 27 Tree 1" dataDxfId="16">
      <calculatedColumnFormula>(_xlfn.XLOOKUP(Table1[[#This Row],[Term 27 UID]],Dictionary!$B$2:$B$557,Dictionary!$A$2:$A$557,"",0,1))</calculatedColumnFormula>
    </tableColumn>
    <tableColumn id="150" xr3:uid="{70855DCB-6D06-CD4B-969D-B60BC9DD7729}" name="Term 27 Tree 2" dataDxfId="15">
      <calculatedColumnFormula>(_xlfn.XLOOKUP(Table1[[#This Row],[Term 27 UID]],Dictionary!$B$2:$B$557,Dictionary!$C$2:$C$557,"",0,1))</calculatedColumnFormula>
    </tableColumn>
    <tableColumn id="151" xr3:uid="{58E74C53-5443-B845-940C-A9D682578CED}" name="Term 27 Tree 3" dataDxfId="14">
      <calculatedColumnFormula>(_xlfn.XLOOKUP(Table1[[#This Row],[Term 27 UID]],Dictionary!$B$2:$B$557,Dictionary!$D$2:$D$557,"",0,1))</calculatedColumnFormula>
    </tableColumn>
    <tableColumn id="62" xr3:uid="{9F48C3D2-5F7C-E949-9AE2-DF76B02B18A8}" name="Term 28" dataCellStyle="Normal"/>
    <tableColumn id="97" xr3:uid="{9E6B1061-D710-F541-956A-43CDCA196A69}" name="Term 28 UID" dataCellStyle="Normal"/>
    <tableColumn id="152" xr3:uid="{D10D8CDF-3B34-6749-9275-6805F7693D2C}" name="Term 28 Tree 1" dataDxfId="13">
      <calculatedColumnFormula>(_xlfn.XLOOKUP(Table1[[#This Row],[Term 28 UID]],Dictionary!$B$2:$B$557,Dictionary!$A$2:$A$557,"",0,1))</calculatedColumnFormula>
    </tableColumn>
    <tableColumn id="153" xr3:uid="{5D7CED9C-72E0-5B45-9A9B-BB00312CF0F3}" name="Term 28 Tree 2" dataDxfId="12">
      <calculatedColumnFormula>(_xlfn.XLOOKUP(Table1[[#This Row],[Term 28 UID]],Dictionary!$B$2:$B$557,Dictionary!$C$2:$C$557,"",0,1))</calculatedColumnFormula>
    </tableColumn>
    <tableColumn id="154" xr3:uid="{9FB943D3-2803-4047-AFD7-B173103F9494}" name="Term 28 Tree 3" dataDxfId="11">
      <calculatedColumnFormula>(_xlfn.XLOOKUP(Table1[[#This Row],[Term 28 UID]],Dictionary!$B$2:$B$557,Dictionary!$D$2:$D$557,"",0,1))</calculatedColumnFormula>
    </tableColumn>
    <tableColumn id="64" xr3:uid="{360A6A6F-484A-8D47-BB39-C1913C526ACB}" name="Term 29" dataCellStyle="Normal"/>
    <tableColumn id="98" xr3:uid="{74AA493A-EF10-9544-A6C6-FD8BB2238BA6}" name="Term 29 UID" dataCellStyle="Normal"/>
    <tableColumn id="155" xr3:uid="{29AB71BD-ED90-0744-B973-993A6193DE45}" name="Term 29 Tree 1" dataDxfId="10">
      <calculatedColumnFormula>(_xlfn.XLOOKUP(Table1[[#This Row],[Term 29 UID]],Dictionary!$B$2:$B$557,Dictionary!$A$2:$A$557,"",0,1))</calculatedColumnFormula>
    </tableColumn>
    <tableColumn id="156" xr3:uid="{38E29B04-0A22-EC4B-BA1A-639DE16FCAF7}" name="Term 29 Tree 2" dataDxfId="9">
      <calculatedColumnFormula>(_xlfn.XLOOKUP(Table1[[#This Row],[Term 29 UID]],Dictionary!$B$2:$B$557,Dictionary!$C$2:$C$557,"",0,1))</calculatedColumnFormula>
    </tableColumn>
    <tableColumn id="157" xr3:uid="{BAF11636-1184-D749-97F4-8C43D825415A}" name="Term 29 Tree 3" dataDxfId="8">
      <calculatedColumnFormula>(_xlfn.XLOOKUP(Table1[[#This Row],[Term 29 UID]],Dictionary!$B$2:$B$557,Dictionary!$D$2:$D$557,"",0,1))</calculatedColumnFormula>
    </tableColumn>
    <tableColumn id="66" xr3:uid="{D1D5B51C-523A-F049-977F-DD2801B7C485}" name="Term 30" dataCellStyle="Normal"/>
    <tableColumn id="99" xr3:uid="{8B2488A6-FC51-5446-8B3A-45763E3ECEA7}" name="Term 30 UID" dataCellStyle="Normal"/>
    <tableColumn id="158" xr3:uid="{87C5F6E2-C654-DE43-8E69-6A7AF2FD91A5}" name="Term 30 Tree 1" dataDxfId="7">
      <calculatedColumnFormula>(_xlfn.XLOOKUP(Table1[[#This Row],[Term 30 UID]],Dictionary!$B$2:$B$557,Dictionary!$A$2:$A$557,"",0,1))</calculatedColumnFormula>
    </tableColumn>
    <tableColumn id="159" xr3:uid="{DBFA4BC4-9B55-214C-AEC7-B8D591BCC50F}" name="Term 30 Tree 2" dataDxfId="6">
      <calculatedColumnFormula>(_xlfn.XLOOKUP(Table1[[#This Row],[Term 30 UID]],Dictionary!$B$2:$B$557,Dictionary!$C$2:$C$557,"",0,1))</calculatedColumnFormula>
    </tableColumn>
    <tableColumn id="160" xr3:uid="{9BB28A9F-E540-1540-B09E-F988083C3691}" name="Term 30 Tree 3" dataDxfId="5">
      <calculatedColumnFormula>(_xlfn.XLOOKUP(Table1[[#This Row],[Term 30 UID]],Dictionary!$B$2:$B$557,Dictionary!$D$2:$D$557,"",0,1))</calculatedColumnFormula>
    </tableColumn>
    <tableColumn id="68" xr3:uid="{690AA419-E083-A54E-9B45-5AD2A71E8D45}" name="Term 31" dataCellStyle="Normal"/>
    <tableColumn id="80" xr3:uid="{70190120-E87C-314A-9F8B-4953D203FE5C}" name="Term 31 UID" dataCellStyle="Normal"/>
    <tableColumn id="161" xr3:uid="{503432EC-9094-D24A-863C-3AF7BB420838}" name="Term 31 Tree 1" dataDxfId="4" dataCellStyle="Normal">
      <calculatedColumnFormula>(_xlfn.XLOOKUP(Table1[[#This Row],[Term 31 UID]],Dictionary!$B$2:$B$557,Dictionary!$A$2:$A$557,"",0,1))</calculatedColumnFormula>
    </tableColumn>
    <tableColumn id="162" xr3:uid="{B98473E1-4A12-6346-8C8D-2A7C28A4FD9C}" name="Term 31 Tree 2" dataDxfId="3" dataCellStyle="Normal">
      <calculatedColumnFormula>(_xlfn.XLOOKUP(Table1[[#This Row],[Term 31 UID]],Dictionary!$B$2:$B$557,Dictionary!$C$2:$C$557,"",0,1))</calculatedColumnFormula>
    </tableColumn>
    <tableColumn id="163" xr3:uid="{AD8F3263-794D-BE45-ACC1-7870F28B693D}" name="Term 31 Tree 3" dataDxfId="2" dataCellStyle="Normal">
      <calculatedColumnFormula>(_xlfn.XLOOKUP(Table1[[#This Row],[Term 31 UID]],Dictionary!$B$2:$B$557,Dictionary!$D$2:$D$557,"",0,1))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nie@uci.edu" TargetMode="External"/><Relationship Id="rId2" Type="http://schemas.openxmlformats.org/officeDocument/2006/relationships/hyperlink" Target="mailto:olivier.cinquin@uci.edu" TargetMode="External"/><Relationship Id="rId1" Type="http://schemas.openxmlformats.org/officeDocument/2006/relationships/hyperlink" Target="mailto:m.green@uci.edu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26"/>
  <sheetViews>
    <sheetView tabSelected="1" zoomScale="130" zoomScaleNormal="130" workbookViewId="0">
      <pane xSplit="7" topLeftCell="H1" activePane="topRight" state="frozen"/>
      <selection activeCell="C1" sqref="C1"/>
      <selection pane="topRight" activeCell="I3" sqref="I3"/>
    </sheetView>
  </sheetViews>
  <sheetFormatPr baseColWidth="10" defaultColWidth="8.83203125" defaultRowHeight="15" customHeight="1" x14ac:dyDescent="0.2"/>
  <cols>
    <col min="1" max="1" width="17.6640625" customWidth="1"/>
    <col min="2" max="2" width="13.5" customWidth="1"/>
    <col min="3" max="3" width="20" bestFit="1" customWidth="1"/>
    <col min="4" max="4" width="17.6640625" customWidth="1"/>
    <col min="5" max="5" width="14.6640625" customWidth="1"/>
    <col min="6" max="6" width="22.5" customWidth="1"/>
    <col min="7" max="7" width="16.83203125" customWidth="1"/>
    <col min="8" max="8" width="43.33203125" bestFit="1" customWidth="1"/>
    <col min="9" max="10" width="14" customWidth="1"/>
    <col min="11" max="59" width="16.6640625" customWidth="1"/>
    <col min="60" max="60" width="20.6640625" customWidth="1"/>
    <col min="61" max="69" width="16.6640625" customWidth="1"/>
    <col min="70" max="70" width="24.5" customWidth="1"/>
    <col min="71" max="71" width="21" customWidth="1"/>
    <col min="72" max="72" width="18.1640625" customWidth="1"/>
    <col min="73" max="162" width="16.6640625" customWidth="1"/>
  </cols>
  <sheetData>
    <row r="1" spans="1:162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ht="15" customHeight="1" x14ac:dyDescent="0.2">
      <c r="A2" t="s">
        <v>162</v>
      </c>
      <c r="B2" t="s">
        <v>163</v>
      </c>
      <c r="C2" t="str">
        <f>_xlfn.TEXTJOIN(", ", TRUE, Table1[[#This Row],[Last Name]],Table1[[#This Row],[First Name]])</f>
        <v>Aguilar-Roca, Nancy</v>
      </c>
      <c r="J2" t="str">
        <f>(_xlfn.XLOOKUP(Table1[[#This Row],[Term 1 UID]],Dictionary!$B$2:$B$557,Dictionary!$A$2:$A$557,"",0,1))</f>
        <v/>
      </c>
      <c r="K2" t="str">
        <f>(_xlfn.XLOOKUP(Table1[[#This Row],[Term 1 UID]],Dictionary!$B$2:$B$557,Dictionary!C$2:C$557,"",0,1))</f>
        <v/>
      </c>
      <c r="L2" t="str">
        <f>(_xlfn.XLOOKUP(Table1[[#This Row],[Term 1 UID]],Dictionary!$B$2:$B$557,Dictionary!D$2:D$557,"",0,1))</f>
        <v/>
      </c>
      <c r="O2" t="str">
        <f>(_xlfn.XLOOKUP(Table1[[#This Row],[Term 2 UID]],Dictionary!$B$2:$B$557,Dictionary!$A$2:$A$557,"",0,1))</f>
        <v/>
      </c>
      <c r="P2" t="str">
        <f>(_xlfn.XLOOKUP(Table1[[#This Row],[Term 2 UID]],Dictionary!$B$2:$B$557,Dictionary!C$2:C$557,"",0,1))</f>
        <v/>
      </c>
      <c r="Q2" t="str">
        <f>(_xlfn.XLOOKUP(Table1[[#This Row],[Term 2 UID]],Dictionary!$B$2:$B$557,Dictionary!D$2:D$557,"",0,1))</f>
        <v/>
      </c>
      <c r="T2" t="str">
        <f>(_xlfn.XLOOKUP(Table1[[#This Row],[Term 3 UID]],Dictionary!$B$2:$B$557,Dictionary!$A$2:$A$557,"",0,1))</f>
        <v/>
      </c>
      <c r="U2" t="str">
        <f>(_xlfn.XLOOKUP(Table1[[#This Row],[Term 3 UID]],Dictionary!$B$2:$B$557,Dictionary!C$2:C$557,"",0,1))</f>
        <v/>
      </c>
      <c r="V2" t="str">
        <f>(_xlfn.XLOOKUP(Table1[[#This Row],[Term 3 UID]],Dictionary!$B$2:$B$557,Dictionary!D$2:D$557,"",0,1))</f>
        <v/>
      </c>
      <c r="Y2" t="str">
        <f>(_xlfn.XLOOKUP(Table1[[#This Row],[Term 4 UID]],Dictionary!$B$2:$B$557,Dictionary!$A$2:$A$557,"",0,1))</f>
        <v/>
      </c>
      <c r="Z2" t="str" cm="1">
        <f t="array" ref="Z2">(_xlfn.XLOOKUP(Table1[[#This Row],[Term 4 UID]],Dictionary!$B$2:$B$557,Dictionary!$C$2:C$557,"",0,1))</f>
        <v/>
      </c>
      <c r="AA2" t="str" cm="1">
        <f t="array" ref="AA2">(_xlfn.XLOOKUP(Table1[[#This Row],[Term 4 UID]],Dictionary!$B$2:$B$557,Dictionary!$D$2:D$557,"",0,1))</f>
        <v/>
      </c>
      <c r="AD2" t="str">
        <f>(_xlfn.XLOOKUP(Table1[[#This Row],[Term 5 UID]],Dictionary!$B$2:$B$557,Dictionary!$A$2:$A$557,"",0,1))</f>
        <v/>
      </c>
      <c r="AE2" t="str" cm="1">
        <f t="array" ref="AE2">(_xlfn.XLOOKUP(Table1[[#This Row],[Term 4 UID]],Dictionary!$B$2:$B$557,Dictionary!$C$2:H$557,"",0,1))</f>
        <v/>
      </c>
      <c r="AF2" t="str">
        <f>(_xlfn.XLOOKUP(Table1[[#This Row],[Term 5 UID]],Dictionary!$B$2:$B$557,Dictionary!$D$2:$D$557,"",0,1))</f>
        <v/>
      </c>
      <c r="AI2" t="str">
        <f>(_xlfn.XLOOKUP(Table1[[#This Row],[Term 6 UID]],Dictionary!$B$2:$B$557,Dictionary!$A$2:$A$557,"",0,1))</f>
        <v/>
      </c>
      <c r="AJ2" t="str">
        <f>(_xlfn.XLOOKUP(Table1[[#This Row],[Term 6 UID]],Dictionary!$B$2:$B$557,Dictionary!$C$2:$C$557,"",0,1))</f>
        <v/>
      </c>
      <c r="AK2" t="str">
        <f>(_xlfn.XLOOKUP(Table1[[#This Row],[Term 6 UID]],Dictionary!$B$2:$B$557,Dictionary!$D$2:$D$557,"",0,1))</f>
        <v/>
      </c>
      <c r="AN2" t="str">
        <f>(_xlfn.XLOOKUP(Table1[[#This Row],[Term 7 UID]],Dictionary!$B$2:$B$557,Dictionary!$A$2:$A$557,"",0,1))</f>
        <v/>
      </c>
      <c r="AO2" t="str">
        <f>(_xlfn.XLOOKUP(Table1[[#This Row],[Term 7 UID]],Dictionary!$B$2:$B$557,Dictionary!$C$2:$C$557,"",0,1))</f>
        <v/>
      </c>
      <c r="AP2" t="str">
        <f>(_xlfn.XLOOKUP(Table1[[#This Row],[Term 7 UID]],Dictionary!$B$2:$B$557,Dictionary!$D$2:$D$557,"",0,1))</f>
        <v/>
      </c>
      <c r="AS2" t="str">
        <f>(_xlfn.XLOOKUP(Table1[[#This Row],[Term 8 UID]],Dictionary!$B$2:$B$557,Dictionary!$A$2:$A$557,"",0,1))</f>
        <v/>
      </c>
      <c r="AT2" t="str">
        <f>(_xlfn.XLOOKUP(Table1[[#This Row],[Term 8 UID]],Dictionary!$B$2:$B$557,Dictionary!$C$2:$C$557,"",0,1))</f>
        <v/>
      </c>
      <c r="AU2" t="str">
        <f>(_xlfn.XLOOKUP(Table1[[#This Row],[Term 8 UID]],Dictionary!$B$2:$B$557,Dictionary!$D$2:$D$557,"",0,1))</f>
        <v/>
      </c>
      <c r="AX2" t="str">
        <f>(_xlfn.XLOOKUP(Table1[[#This Row],[Term 9 UID]],Dictionary!$B$2:$B$557,Dictionary!$A$2:$A$557,"",0,1))</f>
        <v/>
      </c>
      <c r="AY2" t="str">
        <f>(_xlfn.XLOOKUP(Table1[[#This Row],[Term 9 UID]],Dictionary!$B$2:$B$557,Dictionary!$C$2:$C$557,"",0,1))</f>
        <v/>
      </c>
      <c r="AZ2" t="str">
        <f>(_xlfn.XLOOKUP(Table1[[#This Row],[Term 9 UID]],Dictionary!$B$2:$B$557,Dictionary!$D$2:$D$557,"",0,1))</f>
        <v/>
      </c>
      <c r="BC2" t="str">
        <f>(_xlfn.XLOOKUP(Table1[[#This Row],[Term 10 UID]],Dictionary!$B$2:$B$557,Dictionary!$A$2:$A$557,"",0,1))</f>
        <v/>
      </c>
      <c r="BD2" t="str">
        <f>(_xlfn.XLOOKUP(Table1[[#This Row],[Term 10 UID]],Dictionary!$B$2:$B$557,Dictionary!$C$2:$C$557,"",0,1))</f>
        <v/>
      </c>
      <c r="BE2" t="str">
        <f>(_xlfn.XLOOKUP(Table1[[#This Row],[Term 10 UID]],Dictionary!$B$2:$B$557,Dictionary!$D$2:$D$557,"",0,1))</f>
        <v/>
      </c>
      <c r="BH2" t="str">
        <f>(_xlfn.XLOOKUP(Table1[[#This Row],[Term 11 UID]],Dictionary!$B$2:$B$557,Dictionary!$A$2:$A$557,"",0,1))</f>
        <v/>
      </c>
      <c r="BI2" t="str">
        <f>(_xlfn.XLOOKUP(Table1[[#This Row],[Term 11 UID]],Dictionary!$B$2:$B$557,Dictionary!$C$2:$C$557,"",0,1))</f>
        <v/>
      </c>
      <c r="BJ2" t="str">
        <f>(_xlfn.XLOOKUP(Table1[[#This Row],[Term 11 UID]],Dictionary!$B$2:$B$557,Dictionary!$D$2:$D$557,"",0,1))</f>
        <v/>
      </c>
      <c r="BM2" t="str">
        <f>(_xlfn.XLOOKUP(Table1[[#This Row],[Term 12 UID]],Dictionary!$B$2:$B$557,Dictionary!$A$2:$A$557,"",0,1))</f>
        <v/>
      </c>
      <c r="BN2" t="str">
        <f>(_xlfn.XLOOKUP(Table1[[#This Row],[Term 12 UID]],Dictionary!$B$2:$B$557,Dictionary!$C$2:$C$557,"",0,1))</f>
        <v/>
      </c>
      <c r="BO2" t="str">
        <f>(_xlfn.XLOOKUP(Table1[[#This Row],[Term 12 UID]],Dictionary!$B$2:$B$557,Dictionary!$D$2:$D$557,"",0,1))</f>
        <v/>
      </c>
      <c r="BR2" t="str">
        <f>(_xlfn.XLOOKUP(Table1[[#This Row],[Term 13 UID]],Dictionary!$B$2:$B$557,Dictionary!$A$2:$A$557,"",0,1))</f>
        <v/>
      </c>
      <c r="BS2" t="str">
        <f>(_xlfn.XLOOKUP(Table1[[#This Row],[Term 13 UID]],Dictionary!$B$2:$B$557,Dictionary!$C$2:$C$557,"",0,1))</f>
        <v/>
      </c>
      <c r="BT2" t="str">
        <f>(_xlfn.XLOOKUP(Table1[[#This Row],[Term 13 UID]],Dictionary!$B$2:$B$557,Dictionary!$D$2:$D$557,"",0,1))</f>
        <v/>
      </c>
      <c r="BW2" t="str">
        <f>(_xlfn.XLOOKUP(Table1[[#This Row],[Term 14 UID]],Dictionary!$B$2:$B$557,Dictionary!$A$2:$A$557,"",0,1))</f>
        <v/>
      </c>
      <c r="BX2" t="str">
        <f>(_xlfn.XLOOKUP(Table1[[#This Row],[Term 14 UID]],Dictionary!$B$2:$B$557,Dictionary!$C$2:$C$557,"",0,1))</f>
        <v/>
      </c>
      <c r="BY2" t="str">
        <f>(_xlfn.XLOOKUP(Table1[[#This Row],[Term 14 UID]],Dictionary!$B$2:$B$557,Dictionary!$D$2:$D$557,"",0,1))</f>
        <v/>
      </c>
      <c r="CB2" t="str">
        <f>(_xlfn.XLOOKUP(Table1[[#This Row],[Term 15 UID]],Dictionary!$B$2:$B$557,Dictionary!$A$2:$A$557,"",0,1))</f>
        <v/>
      </c>
      <c r="CC2" t="str">
        <f>(_xlfn.XLOOKUP(Table1[[#This Row],[Term 15 UID]],Dictionary!$B$2:$B$557,Dictionary!$C$2:$C$557,"",0,1))</f>
        <v/>
      </c>
      <c r="CD2" t="str">
        <f>(_xlfn.XLOOKUP(Table1[[#This Row],[Term 15 UID]],Dictionary!$B$2:$B$557,Dictionary!$D$2:$D$557,"",0,1))</f>
        <v/>
      </c>
      <c r="CG2" t="str">
        <f>(_xlfn.XLOOKUP(Table1[[#This Row],[Term 16 UID]],Dictionary!$B$2:$B$557,Dictionary!$A$2:$A$557,"",0,1))</f>
        <v/>
      </c>
      <c r="CH2" t="str">
        <f>(_xlfn.XLOOKUP(Table1[[#This Row],[Term 16 UID]],Dictionary!$B$2:$B$557,Dictionary!$C$2:$C$557,"",0,1))</f>
        <v/>
      </c>
      <c r="CI2" t="str">
        <f>(_xlfn.XLOOKUP(Table1[[#This Row],[Term 16 UID]],Dictionary!$B$2:$B$557,Dictionary!$D$2:$D$557,"",0,1))</f>
        <v/>
      </c>
      <c r="CL2" t="str">
        <f>(_xlfn.XLOOKUP(Table1[[#This Row],[Term 17 UID]],Dictionary!$B$2:$B$557,Dictionary!$A$2:$A$557,"",0,1))</f>
        <v/>
      </c>
      <c r="CM2" t="str">
        <f>(_xlfn.XLOOKUP(Table1[[#This Row],[Term 17 UID]],Dictionary!$B$2:$B$557,Dictionary!$C$2:$C$557,"",0,1))</f>
        <v/>
      </c>
      <c r="CN2" t="str">
        <f>(_xlfn.XLOOKUP(Table1[[#This Row],[Term 17 UID]],Dictionary!$B$2:$B$557,Dictionary!$D$2:$D$557,"",0,1))</f>
        <v/>
      </c>
      <c r="CQ2" t="str">
        <f>(_xlfn.XLOOKUP(Table1[[#This Row],[Term 18 UID]],Dictionary!$B$2:$B$557,Dictionary!$A$2:$A$557,"",0,1))</f>
        <v/>
      </c>
      <c r="CR2" t="str">
        <f>(_xlfn.XLOOKUP(Table1[[#This Row],[Term 18 UID]],Dictionary!$B$2:$B$557,Dictionary!$C$2:$C$557,"",0,1))</f>
        <v/>
      </c>
      <c r="CS2" t="str">
        <f>(_xlfn.XLOOKUP(Table1[[#This Row],[Term 18 UID]],Dictionary!$B$2:$B$557,Dictionary!$D$2:$D$557,"",0,1))</f>
        <v/>
      </c>
      <c r="CV2" t="str">
        <f>(_xlfn.XLOOKUP(Table1[[#This Row],[Term 19 UID]],Dictionary!$B$2:$B$557,Dictionary!$A$2:$A$557,"",0,1))</f>
        <v/>
      </c>
      <c r="CW2" t="str">
        <f>(_xlfn.XLOOKUP(Table1[[#This Row],[Term 19 UID]],Dictionary!$B$2:$B$557,Dictionary!$C$2:$C$557,"",0,1))</f>
        <v/>
      </c>
      <c r="CX2" t="str">
        <f>(_xlfn.XLOOKUP(Table1[[#This Row],[Term 19 UID]],Dictionary!$B$2:$B$557,Dictionary!$D$2:$D$557,"",0,1))</f>
        <v/>
      </c>
      <c r="DA2" t="str">
        <f>(_xlfn.XLOOKUP(Table1[[#This Row],[Term 20 UID]],Dictionary!$B$2:$B$557,Dictionary!$A$2:$A$557,"",0,1))</f>
        <v/>
      </c>
      <c r="DB2" t="str">
        <f>(_xlfn.XLOOKUP(Table1[[#This Row],[Term 20 UID]],Dictionary!$B$2:$B$557,Dictionary!$C$2:$C$557,"",0,1))</f>
        <v/>
      </c>
      <c r="DC2" t="str">
        <f>(_xlfn.XLOOKUP(Table1[[#This Row],[Term 20 UID]],Dictionary!$B$2:$B$557,Dictionary!$D$2:$D$557,"",0,1))</f>
        <v/>
      </c>
      <c r="DF2" t="str">
        <f>(_xlfn.XLOOKUP(Table1[[#This Row],[Term 21 UID]],Dictionary!$B$2:$B$557,Dictionary!$A$2:$A$557,"",0,1))</f>
        <v/>
      </c>
      <c r="DG2" t="str">
        <f>(_xlfn.XLOOKUP(Table1[[#This Row],[Term 21 UID]],Dictionary!$B$2:$B$557,Dictionary!$C$2:$C$557,"",0,1))</f>
        <v/>
      </c>
      <c r="DH2" t="str">
        <f>(_xlfn.XLOOKUP(Table1[[#This Row],[Term 21 UID]],Dictionary!$B$2:$B$557,Dictionary!$D$2:$D$557,"",0,1))</f>
        <v/>
      </c>
      <c r="DK2" t="str">
        <f>(_xlfn.XLOOKUP(Table1[[#This Row],[Term 22 UID]],Dictionary!$B$2:$B$557,Dictionary!$A$2:$A$557,"",0,1))</f>
        <v/>
      </c>
      <c r="DL2" t="str">
        <f>(_xlfn.XLOOKUP(Table1[[#This Row],[Term 22 UID]],Dictionary!$B$2:$B$557,Dictionary!$C$2:$C$557,"",0,1))</f>
        <v/>
      </c>
      <c r="DM2" t="str">
        <f>(_xlfn.XLOOKUP(Table1[[#This Row],[Term 22 UID]],Dictionary!$B$2:$B$557,Dictionary!$D$2:$D$557,"",0,1))</f>
        <v/>
      </c>
      <c r="DP2" t="str">
        <f>(_xlfn.XLOOKUP(Table1[[#This Row],[Term 23 UID]],Dictionary!$B$2:$B$557,Dictionary!$A$2:$A$557,"",0,1))</f>
        <v/>
      </c>
      <c r="DQ2" t="str">
        <f>(_xlfn.XLOOKUP(Table1[[#This Row],[Term 23 UID]],Dictionary!$B$2:$B$557,Dictionary!$C$2:$C$557,"",0,1))</f>
        <v/>
      </c>
      <c r="DR2" t="str">
        <f>(_xlfn.XLOOKUP(Table1[[#This Row],[Term 23 UID]],Dictionary!$B$2:$B$557,Dictionary!$D$2:$D$557,"",0,1))</f>
        <v/>
      </c>
      <c r="DU2" t="str">
        <f>(_xlfn.XLOOKUP(Table1[[#This Row],[Term 24 UID]],Dictionary!$B$2:$B$557,Dictionary!$A$2:$A$557,"",0,1))</f>
        <v/>
      </c>
      <c r="DV2" t="str">
        <f>(_xlfn.XLOOKUP(Table1[[#This Row],[Term 24 UID]],Dictionary!$B$2:$B$557,Dictionary!$C$2:$C$557,"",0,1))</f>
        <v/>
      </c>
      <c r="DW2" t="str">
        <f>(_xlfn.XLOOKUP(Table1[[#This Row],[Term 24 UID]],Dictionary!$B$2:$B$557,Dictionary!$D$2:$D$557,"",0,1))</f>
        <v/>
      </c>
      <c r="DZ2" t="str">
        <f>(_xlfn.XLOOKUP(Table1[[#This Row],[Term 25 UID]],Dictionary!$B$2:$B$557,Dictionary!$A$2:$A$557,"",0,1))</f>
        <v/>
      </c>
      <c r="EA2" t="str">
        <f>(_xlfn.XLOOKUP(Table1[[#This Row],[Term 25 UID]],Dictionary!$B$2:$B$557,Dictionary!$C$2:$C$557,"",0,1))</f>
        <v/>
      </c>
      <c r="EB2" t="str">
        <f>(_xlfn.XLOOKUP(Table1[[#This Row],[Term 25 UID]],Dictionary!$B$2:$B$557,Dictionary!$D$2:$D$557,"",0,1))</f>
        <v/>
      </c>
      <c r="EE2" t="str">
        <f>(_xlfn.XLOOKUP(Table1[[#This Row],[Term 26 UID]],Dictionary!$B$2:$B$557,Dictionary!$A$2:$A$557,"",0,1))</f>
        <v/>
      </c>
      <c r="EF2" t="str">
        <f>(_xlfn.XLOOKUP(Table1[[#This Row],[Term 26 UID]],Dictionary!$B$2:$B$557,Dictionary!$C$2:$C$557,"",0,1))</f>
        <v/>
      </c>
      <c r="EG2" t="str">
        <f>(_xlfn.XLOOKUP(Table1[[#This Row],[Term 26 UID]],Dictionary!$B$2:$B$557,Dictionary!$D$2:$D$557,"",0,1))</f>
        <v/>
      </c>
      <c r="EJ2" t="str">
        <f>(_xlfn.XLOOKUP(Table1[[#This Row],[Term 27 UID]],Dictionary!$B$2:$B$557,Dictionary!$A$2:$A$557,"",0,1))</f>
        <v/>
      </c>
      <c r="EK2" t="str">
        <f>(_xlfn.XLOOKUP(Table1[[#This Row],[Term 27 UID]],Dictionary!$B$2:$B$557,Dictionary!$C$2:$C$557,"",0,1))</f>
        <v/>
      </c>
      <c r="EL2" t="str">
        <f>(_xlfn.XLOOKUP(Table1[[#This Row],[Term 27 UID]],Dictionary!$B$2:$B$557,Dictionary!$D$2:$D$557,"",0,1))</f>
        <v/>
      </c>
      <c r="EO2" t="str">
        <f>(_xlfn.XLOOKUP(Table1[[#This Row],[Term 28 UID]],Dictionary!$B$2:$B$557,Dictionary!$A$2:$A$557,"",0,1))</f>
        <v/>
      </c>
      <c r="EP2" t="str">
        <f>(_xlfn.XLOOKUP(Table1[[#This Row],[Term 28 UID]],Dictionary!$B$2:$B$557,Dictionary!$C$2:$C$557,"",0,1))</f>
        <v/>
      </c>
      <c r="EQ2" t="str">
        <f>(_xlfn.XLOOKUP(Table1[[#This Row],[Term 28 UID]],Dictionary!$B$2:$B$557,Dictionary!$D$2:$D$557,"",0,1))</f>
        <v/>
      </c>
      <c r="ET2" t="str">
        <f>(_xlfn.XLOOKUP(Table1[[#This Row],[Term 29 UID]],Dictionary!$B$2:$B$557,Dictionary!$A$2:$A$557,"",0,1))</f>
        <v/>
      </c>
      <c r="EU2" t="str">
        <f>(_xlfn.XLOOKUP(Table1[[#This Row],[Term 29 UID]],Dictionary!$B$2:$B$557,Dictionary!$C$2:$C$557,"",0,1))</f>
        <v/>
      </c>
      <c r="EV2" t="str">
        <f>(_xlfn.XLOOKUP(Table1[[#This Row],[Term 29 UID]],Dictionary!$B$2:$B$557,Dictionary!$D$2:$D$557,"",0,1))</f>
        <v/>
      </c>
      <c r="EY2" t="str">
        <f>(_xlfn.XLOOKUP(Table1[[#This Row],[Term 30 UID]],Dictionary!$B$2:$B$557,Dictionary!$A$2:$A$557,"",0,1))</f>
        <v/>
      </c>
      <c r="EZ2" t="str">
        <f>(_xlfn.XLOOKUP(Table1[[#This Row],[Term 30 UID]],Dictionary!$B$2:$B$557,Dictionary!$C$2:$C$557,"",0,1))</f>
        <v/>
      </c>
      <c r="FA2" t="str">
        <f>(_xlfn.XLOOKUP(Table1[[#This Row],[Term 30 UID]],Dictionary!$B$2:$B$557,Dictionary!$D$2:$D$557,"",0,1))</f>
        <v/>
      </c>
      <c r="FD2" t="str">
        <f>(_xlfn.XLOOKUP(Table1[[#This Row],[Term 31 UID]],Dictionary!$B$2:$B$557,Dictionary!$A$2:$A$557,"",0,1))</f>
        <v/>
      </c>
      <c r="FE2" t="str">
        <f>(_xlfn.XLOOKUP(Table1[[#This Row],[Term 31 UID]],Dictionary!$B$2:$B$557,Dictionary!$C$2:$C$557,"",0,1))</f>
        <v/>
      </c>
      <c r="FF2" t="str">
        <f>(_xlfn.XLOOKUP(Table1[[#This Row],[Term 31 UID]],Dictionary!$B$2:$B$557,Dictionary!$D$2:$D$557,"",0,1))</f>
        <v/>
      </c>
    </row>
    <row r="3" spans="1:162" ht="15" customHeight="1" x14ac:dyDescent="0.2">
      <c r="A3" t="s">
        <v>164</v>
      </c>
      <c r="B3" t="s">
        <v>165</v>
      </c>
      <c r="C3" t="str">
        <f>_xlfn.TEXTJOIN(", ", TRUE, Table1[[#This Row],[Last Name]],Table1[[#This Row],[First Name]])</f>
        <v>Allison, Steven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  <c r="J3" t="str">
        <f>(_xlfn.XLOOKUP(Table1[[#This Row],[Term 1 UID]],Dictionary!$B$2:$B$557,Dictionary!$A$2:$A$557,"",0,1))</f>
        <v>H01.158.273.540.274.555</v>
      </c>
      <c r="K3" t="str">
        <f>(_xlfn.XLOOKUP(Table1[[#This Row],[Term 1 UID]],Dictionary!$B$2:$B$557,Dictionary!C$2:C$557,"",0,1))</f>
        <v>H01.158.273.540.274</v>
      </c>
      <c r="L3" t="str">
        <f>(_xlfn.XLOOKUP(Table1[[#This Row],[Term 1 UID]],Dictionary!$B$2:$B$557,Dictionary!D$2:D$557,"",0,1))</f>
        <v>H01.158.273.540</v>
      </c>
      <c r="M3" t="s">
        <v>172</v>
      </c>
      <c r="N3" t="s">
        <v>173</v>
      </c>
      <c r="O3" t="str">
        <f>(_xlfn.XLOOKUP(Table1[[#This Row],[Term 2 UID]],Dictionary!$B$2:$B$557,Dictionary!$A$2:$A$557,"",0,1))</f>
        <v>G02.607.125</v>
      </c>
      <c r="P3" t="str">
        <f>(_xlfn.XLOOKUP(Table1[[#This Row],[Term 2 UID]],Dictionary!$B$2:$B$557,Dictionary!C$2:C$557,"",0,1))</f>
        <v>G02.607</v>
      </c>
      <c r="Q3" t="str">
        <f>(_xlfn.XLOOKUP(Table1[[#This Row],[Term 2 UID]],Dictionary!$B$2:$B$557,Dictionary!D$2:D$557,"",0,1))</f>
        <v>G02</v>
      </c>
      <c r="R3" t="s">
        <v>174</v>
      </c>
      <c r="S3" t="s">
        <v>175</v>
      </c>
      <c r="T3" t="str">
        <f>(_xlfn.XLOOKUP(Table1[[#This Row],[Term 3 UID]],Dictionary!$B$2:$B$557,Dictionary!$A$2:$A$557,"",0,1))</f>
        <v>H01.158.273.540.274</v>
      </c>
      <c r="U3" t="str">
        <f>(_xlfn.XLOOKUP(Table1[[#This Row],[Term 3 UID]],Dictionary!$B$2:$B$557,Dictionary!C$2:C$557,"",0,1))</f>
        <v>H01.158.273.540</v>
      </c>
      <c r="V3" t="str">
        <f>(_xlfn.XLOOKUP(Table1[[#This Row],[Term 3 UID]],Dictionary!$B$2:$B$557,Dictionary!D$2:D$557,"",0,1))</f>
        <v>H01.158.273</v>
      </c>
      <c r="W3" t="s">
        <v>176</v>
      </c>
      <c r="X3" t="s">
        <v>177</v>
      </c>
      <c r="Y3" t="str">
        <f>(_xlfn.XLOOKUP(Table1[[#This Row],[Term 4 UID]],Dictionary!$B$2:$B$557,Dictionary!$A$2:$A$557,"",0,1))</f>
        <v>E05.599</v>
      </c>
      <c r="Z3" t="str" cm="1">
        <f t="array" ref="Z3">(_xlfn.XLOOKUP(Table1[[#This Row],[Term 4 UID]],Dictionary!$B$2:$B$557,Dictionary!$C$2:C$557,"",0,1))</f>
        <v>E05</v>
      </c>
      <c r="AB3" t="s">
        <v>178</v>
      </c>
      <c r="AC3" t="s">
        <v>179</v>
      </c>
      <c r="AD3" t="str">
        <f>(_xlfn.XLOOKUP(Table1[[#This Row],[Term 5 UID]],Dictionary!$B$2:$B$557,Dictionary!$A$2:$A$557,"",0,1))</f>
        <v>N06.230.080.600.500</v>
      </c>
      <c r="AE3" t="str">
        <f>(_xlfn.XLOOKUP(Table1[[#This Row],[Term 5 UID]],Dictionary!$B$2:$B$557,Dictionary!$C$2:$C$557,"",0,1))</f>
        <v>N06.230.080.600</v>
      </c>
      <c r="AF3" t="str">
        <f>(_xlfn.XLOOKUP(Table1[[#This Row],[Term 5 UID]],Dictionary!$B$2:$B$557,Dictionary!$D$2:$D$557,"",0,1))</f>
        <v>N06.230.080</v>
      </c>
      <c r="AG3" t="s">
        <v>180</v>
      </c>
      <c r="AH3" t="s">
        <v>181</v>
      </c>
      <c r="AI3" t="str">
        <f>(_xlfn.XLOOKUP(Table1[[#This Row],[Term 6 UID]],Dictionary!$B$2:$B$557,Dictionary!$A$2:$A$557,"",0,1))</f>
        <v>D08.811</v>
      </c>
      <c r="AJ3" t="str">
        <f>(_xlfn.XLOOKUP(Table1[[#This Row],[Term 6 UID]],Dictionary!$B$2:$B$557,Dictionary!$C$2:$C$557,"",0,1))</f>
        <v>D08</v>
      </c>
      <c r="AK3">
        <f>(_xlfn.XLOOKUP(Table1[[#This Row],[Term 6 UID]],Dictionary!$B$2:$B$557,Dictionary!$D$2:$D$557,"",0,1))</f>
        <v>0</v>
      </c>
      <c r="AL3" t="s">
        <v>182</v>
      </c>
      <c r="AM3" t="s">
        <v>183</v>
      </c>
      <c r="AN3" t="str">
        <f>(_xlfn.XLOOKUP(Table1[[#This Row],[Term 7 UID]],Dictionary!$B$2:$B$557,Dictionary!$A$2:$A$557,"",0,1))</f>
        <v>G16.500.275.157</v>
      </c>
      <c r="AO3" t="str">
        <f>(_xlfn.XLOOKUP(Table1[[#This Row],[Term 7 UID]],Dictionary!$B$2:$B$557,Dictionary!$C$2:$C$557,"",0,1))</f>
        <v>G16.500.275</v>
      </c>
      <c r="AP3" t="str">
        <f>(_xlfn.XLOOKUP(Table1[[#This Row],[Term 7 UID]],Dictionary!$B$2:$B$557,Dictionary!$D$2:$D$557,"",0,1))</f>
        <v>G16.500</v>
      </c>
      <c r="AQ3" t="s">
        <v>184</v>
      </c>
      <c r="AS3" t="str">
        <f>(_xlfn.XLOOKUP(Table1[[#This Row],[Term 8 UID]],Dictionary!$B$2:$B$557,Dictionary!$A$2:$A$557,"",0,1))</f>
        <v/>
      </c>
      <c r="AT3" t="str">
        <f>(_xlfn.XLOOKUP(Table1[[#This Row],[Term 8 UID]],Dictionary!$B$2:$B$557,Dictionary!$C$2:$C$557,"",0,1))</f>
        <v/>
      </c>
      <c r="AU3" t="str">
        <f>(_xlfn.XLOOKUP(Table1[[#This Row],[Term 8 UID]],Dictionary!$B$2:$B$557,Dictionary!$D$2:$D$557,"",0,1))</f>
        <v/>
      </c>
      <c r="AV3" t="s">
        <v>185</v>
      </c>
      <c r="AW3" t="s">
        <v>186</v>
      </c>
      <c r="AX3" t="str">
        <f>(_xlfn.XLOOKUP(Table1[[#This Row],[Term 9 UID]],Dictionary!$B$2:$B$557,Dictionary!$A$2:$A$557,"",0,1))</f>
        <v>G16.500.175.374</v>
      </c>
      <c r="AY3" t="str">
        <f>(_xlfn.XLOOKUP(Table1[[#This Row],[Term 9 UID]],Dictionary!$B$2:$B$557,Dictionary!$C$2:$C$557,"",0,1))</f>
        <v>G16.500.175</v>
      </c>
      <c r="AZ3" t="str">
        <f>(_xlfn.XLOOKUP(Table1[[#This Row],[Term 9 UID]],Dictionary!$B$2:$B$557,Dictionary!$D$2:$D$557,"",0,1))</f>
        <v>G16.500</v>
      </c>
      <c r="BA3" t="s">
        <v>187</v>
      </c>
      <c r="BB3" t="s">
        <v>188</v>
      </c>
      <c r="BC3" t="str">
        <f>(_xlfn.XLOOKUP(Table1[[#This Row],[Term 10 UID]],Dictionary!$B$2:$B$557,Dictionary!$A$2:$A$557,"",0,1))</f>
        <v>G16.500.175.781</v>
      </c>
      <c r="BD3" t="str">
        <f>(_xlfn.XLOOKUP(Table1[[#This Row],[Term 10 UID]],Dictionary!$B$2:$B$557,Dictionary!$C$2:$C$557,"",0,1))</f>
        <v>G16.500.175</v>
      </c>
      <c r="BE3" t="str">
        <f>(_xlfn.XLOOKUP(Table1[[#This Row],[Term 10 UID]],Dictionary!$B$2:$B$557,Dictionary!$D$2:$D$557,"",0,1))</f>
        <v>G16.500</v>
      </c>
      <c r="BF3" t="s">
        <v>189</v>
      </c>
      <c r="BG3" t="s">
        <v>190</v>
      </c>
      <c r="BH3" t="str">
        <f>(_xlfn.XLOOKUP(Table1[[#This Row],[Term 11 UID]],Dictionary!$B$2:$B$557,Dictionary!$A$2:$A$557,"",0,1))</f>
        <v>I01.738.458.500</v>
      </c>
      <c r="BI3" t="str">
        <f>(_xlfn.XLOOKUP(Table1[[#This Row],[Term 11 UID]],Dictionary!$B$2:$B$557,Dictionary!$C$2:$C$557,"",0,1))</f>
        <v>I01.738.458</v>
      </c>
      <c r="BJ3" t="str">
        <f>(_xlfn.XLOOKUP(Table1[[#This Row],[Term 11 UID]],Dictionary!$B$2:$B$557,Dictionary!$D$2:$D$557,"",0,1))</f>
        <v>I01.738</v>
      </c>
      <c r="BK3" t="s">
        <v>191</v>
      </c>
      <c r="BL3" t="s">
        <v>192</v>
      </c>
      <c r="BM3" t="s">
        <v>193</v>
      </c>
      <c r="BN3" t="s">
        <v>194</v>
      </c>
      <c r="BO3" t="str">
        <f>(_xlfn.XLOOKUP(Table1[[#This Row],[Term 12 UID]],Dictionary!$B$2:$B$557,Dictionary!$D$2:$D$557,"",0,1))</f>
        <v/>
      </c>
      <c r="BP3" t="s">
        <v>195</v>
      </c>
      <c r="BQ3" t="s">
        <v>196</v>
      </c>
      <c r="BR3" t="str">
        <f>(_xlfn.XLOOKUP(Table1[[#This Row],[Term 13 UID]],Dictionary!$B$2:$B$557,Dictionary!$A$2:$A$557,"",0,1))</f>
        <v>G16.500.275.157.049.100.500</v>
      </c>
      <c r="BS3" t="str">
        <f>(_xlfn.XLOOKUP(Table1[[#This Row],[Term 13 UID]],Dictionary!$B$2:$B$557,Dictionary!$C$2:$C$557,"",0,1))</f>
        <v>G16.500.275.157.049.100</v>
      </c>
      <c r="BT3" t="str">
        <f>(_xlfn.XLOOKUP(Table1[[#This Row],[Term 13 UID]],Dictionary!$B$2:$B$557,Dictionary!$D$2:$D$557,"",0,1))</f>
        <v>G16.500.275.157.049</v>
      </c>
      <c r="BW3" t="str">
        <f>(_xlfn.XLOOKUP(Table1[[#This Row],[Term 14 UID]],Dictionary!$B$2:$B$557,Dictionary!$A$2:$A$557,"",0,1))</f>
        <v/>
      </c>
      <c r="BX3" t="str">
        <f>(_xlfn.XLOOKUP(Table1[[#This Row],[Term 14 UID]],Dictionary!$B$2:$B$557,Dictionary!$C$2:$C$557,"",0,1))</f>
        <v/>
      </c>
      <c r="BY3" t="str">
        <f>(_xlfn.XLOOKUP(Table1[[#This Row],[Term 14 UID]],Dictionary!$B$2:$B$557,Dictionary!$D$2:$D$557,"",0,1))</f>
        <v/>
      </c>
      <c r="CB3" t="str">
        <f>(_xlfn.XLOOKUP(Table1[[#This Row],[Term 15 UID]],Dictionary!$B$2:$B$557,Dictionary!$A$2:$A$557,"",0,1))</f>
        <v/>
      </c>
      <c r="CC3" t="str">
        <f>(_xlfn.XLOOKUP(Table1[[#This Row],[Term 15 UID]],Dictionary!$B$2:$B$557,Dictionary!$C$2:$C$557,"",0,1))</f>
        <v/>
      </c>
      <c r="CD3" t="str">
        <f>(_xlfn.XLOOKUP(Table1[[#This Row],[Term 15 UID]],Dictionary!$B$2:$B$557,Dictionary!$D$2:$D$557,"",0,1))</f>
        <v/>
      </c>
      <c r="CG3" t="str">
        <f>(_xlfn.XLOOKUP(Table1[[#This Row],[Term 16 UID]],Dictionary!$B$2:$B$557,Dictionary!$A$2:$A$557,"",0,1))</f>
        <v/>
      </c>
      <c r="CH3" t="str">
        <f>(_xlfn.XLOOKUP(Table1[[#This Row],[Term 16 UID]],Dictionary!$B$2:$B$557,Dictionary!$C$2:$C$557,"",0,1))</f>
        <v/>
      </c>
      <c r="CI3" t="str">
        <f>(_xlfn.XLOOKUP(Table1[[#This Row],[Term 16 UID]],Dictionary!$B$2:$B$557,Dictionary!$D$2:$D$557,"",0,1))</f>
        <v/>
      </c>
      <c r="CL3" t="str">
        <f>(_xlfn.XLOOKUP(Table1[[#This Row],[Term 17 UID]],Dictionary!$B$2:$B$557,Dictionary!$A$2:$A$557,"",0,1))</f>
        <v/>
      </c>
      <c r="CM3" t="str">
        <f>(_xlfn.XLOOKUP(Table1[[#This Row],[Term 17 UID]],Dictionary!$B$2:$B$557,Dictionary!$C$2:$C$557,"",0,1))</f>
        <v/>
      </c>
      <c r="CN3" t="str">
        <f>(_xlfn.XLOOKUP(Table1[[#This Row],[Term 17 UID]],Dictionary!$B$2:$B$557,Dictionary!$D$2:$D$557,"",0,1))</f>
        <v/>
      </c>
      <c r="CQ3" t="str">
        <f>(_xlfn.XLOOKUP(Table1[[#This Row],[Term 18 UID]],Dictionary!$B$2:$B$557,Dictionary!$A$2:$A$557,"",0,1))</f>
        <v/>
      </c>
      <c r="CR3" t="str">
        <f>(_xlfn.XLOOKUP(Table1[[#This Row],[Term 18 UID]],Dictionary!$B$2:$B$557,Dictionary!$C$2:$C$557,"",0,1))</f>
        <v/>
      </c>
      <c r="CS3" t="str">
        <f>(_xlfn.XLOOKUP(Table1[[#This Row],[Term 18 UID]],Dictionary!$B$2:$B$557,Dictionary!$D$2:$D$557,"",0,1))</f>
        <v/>
      </c>
      <c r="CV3" t="str">
        <f>(_xlfn.XLOOKUP(Table1[[#This Row],[Term 19 UID]],Dictionary!$B$2:$B$557,Dictionary!$A$2:$A$557,"",0,1))</f>
        <v/>
      </c>
      <c r="CW3" t="str">
        <f>(_xlfn.XLOOKUP(Table1[[#This Row],[Term 19 UID]],Dictionary!$B$2:$B$557,Dictionary!$C$2:$C$557,"",0,1))</f>
        <v/>
      </c>
      <c r="CX3" t="str">
        <f>(_xlfn.XLOOKUP(Table1[[#This Row],[Term 19 UID]],Dictionary!$B$2:$B$557,Dictionary!$D$2:$D$557,"",0,1))</f>
        <v/>
      </c>
      <c r="DA3" t="str">
        <f>(_xlfn.XLOOKUP(Table1[[#This Row],[Term 20 UID]],Dictionary!$B$2:$B$557,Dictionary!$A$2:$A$557,"",0,1))</f>
        <v/>
      </c>
      <c r="DB3" t="str">
        <f>(_xlfn.XLOOKUP(Table1[[#This Row],[Term 20 UID]],Dictionary!$B$2:$B$557,Dictionary!$C$2:$C$557,"",0,1))</f>
        <v/>
      </c>
      <c r="DC3" t="str">
        <f>(_xlfn.XLOOKUP(Table1[[#This Row],[Term 20 UID]],Dictionary!$B$2:$B$557,Dictionary!$D$2:$D$557,"",0,1))</f>
        <v/>
      </c>
      <c r="DF3" t="str">
        <f>(_xlfn.XLOOKUP(Table1[[#This Row],[Term 21 UID]],Dictionary!$B$2:$B$557,Dictionary!$A$2:$A$557,"",0,1))</f>
        <v/>
      </c>
      <c r="DG3" t="str">
        <f>(_xlfn.XLOOKUP(Table1[[#This Row],[Term 21 UID]],Dictionary!$B$2:$B$557,Dictionary!$C$2:$C$557,"",0,1))</f>
        <v/>
      </c>
      <c r="DH3" t="str">
        <f>(_xlfn.XLOOKUP(Table1[[#This Row],[Term 21 UID]],Dictionary!$B$2:$B$557,Dictionary!$D$2:$D$557,"",0,1))</f>
        <v/>
      </c>
      <c r="DK3" t="str">
        <f>(_xlfn.XLOOKUP(Table1[[#This Row],[Term 22 UID]],Dictionary!$B$2:$B$557,Dictionary!$A$2:$A$557,"",0,1))</f>
        <v/>
      </c>
      <c r="DL3" t="str">
        <f>(_xlfn.XLOOKUP(Table1[[#This Row],[Term 22 UID]],Dictionary!$B$2:$B$557,Dictionary!$C$2:$C$557,"",0,1))</f>
        <v/>
      </c>
      <c r="DM3" t="str">
        <f>(_xlfn.XLOOKUP(Table1[[#This Row],[Term 22 UID]],Dictionary!$B$2:$B$557,Dictionary!$D$2:$D$557,"",0,1))</f>
        <v/>
      </c>
      <c r="DP3" t="str">
        <f>(_xlfn.XLOOKUP(Table1[[#This Row],[Term 23 UID]],Dictionary!$B$2:$B$557,Dictionary!$A$2:$A$557,"",0,1))</f>
        <v/>
      </c>
      <c r="DQ3" t="str">
        <f>(_xlfn.XLOOKUP(Table1[[#This Row],[Term 23 UID]],Dictionary!$B$2:$B$557,Dictionary!$C$2:$C$557,"",0,1))</f>
        <v/>
      </c>
      <c r="DR3" t="str">
        <f>(_xlfn.XLOOKUP(Table1[[#This Row],[Term 23 UID]],Dictionary!$B$2:$B$557,Dictionary!$D$2:$D$557,"",0,1))</f>
        <v/>
      </c>
      <c r="DU3" t="str">
        <f>(_xlfn.XLOOKUP(Table1[[#This Row],[Term 24 UID]],Dictionary!$B$2:$B$557,Dictionary!$A$2:$A$557,"",0,1))</f>
        <v/>
      </c>
      <c r="DV3" t="str">
        <f>(_xlfn.XLOOKUP(Table1[[#This Row],[Term 24 UID]],Dictionary!$B$2:$B$557,Dictionary!$C$2:$C$557,"",0,1))</f>
        <v/>
      </c>
      <c r="DW3" t="str">
        <f>(_xlfn.XLOOKUP(Table1[[#This Row],[Term 24 UID]],Dictionary!$B$2:$B$557,Dictionary!$D$2:$D$557,"",0,1))</f>
        <v/>
      </c>
      <c r="DZ3" t="str">
        <f>(_xlfn.XLOOKUP(Table1[[#This Row],[Term 25 UID]],Dictionary!$B$2:$B$557,Dictionary!$A$2:$A$557,"",0,1))</f>
        <v/>
      </c>
      <c r="EA3" t="str">
        <f>(_xlfn.XLOOKUP(Table1[[#This Row],[Term 25 UID]],Dictionary!$B$2:$B$557,Dictionary!$C$2:$C$557,"",0,1))</f>
        <v/>
      </c>
      <c r="EB3" t="str">
        <f>(_xlfn.XLOOKUP(Table1[[#This Row],[Term 25 UID]],Dictionary!$B$2:$B$557,Dictionary!$D$2:$D$557,"",0,1))</f>
        <v/>
      </c>
      <c r="EE3" t="str">
        <f>(_xlfn.XLOOKUP(Table1[[#This Row],[Term 26 UID]],Dictionary!$B$2:$B$557,Dictionary!$A$2:$A$557,"",0,1))</f>
        <v/>
      </c>
      <c r="EF3" t="str">
        <f>(_xlfn.XLOOKUP(Table1[[#This Row],[Term 26 UID]],Dictionary!$B$2:$B$557,Dictionary!$C$2:$C$557,"",0,1))</f>
        <v/>
      </c>
      <c r="EG3" t="str">
        <f>(_xlfn.XLOOKUP(Table1[[#This Row],[Term 26 UID]],Dictionary!$B$2:$B$557,Dictionary!$D$2:$D$557,"",0,1))</f>
        <v/>
      </c>
      <c r="EJ3" t="str">
        <f>(_xlfn.XLOOKUP(Table1[[#This Row],[Term 27 UID]],Dictionary!$B$2:$B$557,Dictionary!$A$2:$A$557,"",0,1))</f>
        <v/>
      </c>
      <c r="EK3" t="str">
        <f>(_xlfn.XLOOKUP(Table1[[#This Row],[Term 27 UID]],Dictionary!$B$2:$B$557,Dictionary!$C$2:$C$557,"",0,1))</f>
        <v/>
      </c>
      <c r="EL3" t="str">
        <f>(_xlfn.XLOOKUP(Table1[[#This Row],[Term 27 UID]],Dictionary!$B$2:$B$557,Dictionary!$D$2:$D$557,"",0,1))</f>
        <v/>
      </c>
      <c r="EO3" t="str">
        <f>(_xlfn.XLOOKUP(Table1[[#This Row],[Term 28 UID]],Dictionary!$B$2:$B$557,Dictionary!$A$2:$A$557,"",0,1))</f>
        <v/>
      </c>
      <c r="EP3" t="str">
        <f>(_xlfn.XLOOKUP(Table1[[#This Row],[Term 28 UID]],Dictionary!$B$2:$B$557,Dictionary!$C$2:$C$557,"",0,1))</f>
        <v/>
      </c>
      <c r="EQ3" t="str">
        <f>(_xlfn.XLOOKUP(Table1[[#This Row],[Term 28 UID]],Dictionary!$B$2:$B$557,Dictionary!$D$2:$D$557,"",0,1))</f>
        <v/>
      </c>
      <c r="ET3" t="str">
        <f>(_xlfn.XLOOKUP(Table1[[#This Row],[Term 29 UID]],Dictionary!$B$2:$B$557,Dictionary!$A$2:$A$557,"",0,1))</f>
        <v/>
      </c>
      <c r="EU3" t="str">
        <f>(_xlfn.XLOOKUP(Table1[[#This Row],[Term 29 UID]],Dictionary!$B$2:$B$557,Dictionary!$C$2:$C$557,"",0,1))</f>
        <v/>
      </c>
      <c r="EV3" t="str">
        <f>(_xlfn.XLOOKUP(Table1[[#This Row],[Term 29 UID]],Dictionary!$B$2:$B$557,Dictionary!$D$2:$D$557,"",0,1))</f>
        <v/>
      </c>
      <c r="EY3" t="str">
        <f>(_xlfn.XLOOKUP(Table1[[#This Row],[Term 30 UID]],Dictionary!$B$2:$B$557,Dictionary!$A$2:$A$557,"",0,1))</f>
        <v/>
      </c>
      <c r="EZ3" t="str">
        <f>(_xlfn.XLOOKUP(Table1[[#This Row],[Term 30 UID]],Dictionary!$B$2:$B$557,Dictionary!$C$2:$C$557,"",0,1))</f>
        <v/>
      </c>
      <c r="FA3" t="str">
        <f>(_xlfn.XLOOKUP(Table1[[#This Row],[Term 30 UID]],Dictionary!$B$2:$B$557,Dictionary!$D$2:$D$557,"",0,1))</f>
        <v/>
      </c>
      <c r="FD3" t="str">
        <f>(_xlfn.XLOOKUP(Table1[[#This Row],[Term 31 UID]],Dictionary!$B$2:$B$557,Dictionary!$A$2:$A$557,"",0,1))</f>
        <v/>
      </c>
      <c r="FE3" t="str">
        <f>(_xlfn.XLOOKUP(Table1[[#This Row],[Term 31 UID]],Dictionary!$B$2:$B$557,Dictionary!$C$2:$C$557,"",0,1))</f>
        <v/>
      </c>
      <c r="FF3" t="str">
        <f>(_xlfn.XLOOKUP(Table1[[#This Row],[Term 31 UID]],Dictionary!$B$2:$B$557,Dictionary!$D$2:$D$557,"",0,1))</f>
        <v/>
      </c>
    </row>
    <row r="4" spans="1:162" ht="15" customHeight="1" x14ac:dyDescent="0.2">
      <c r="A4" t="s">
        <v>197</v>
      </c>
      <c r="B4" t="s">
        <v>198</v>
      </c>
      <c r="C4" t="str">
        <f>_xlfn.TEXTJOIN(", ", TRUE, Table1[[#This Row],[Last Name]],Table1[[#This Row],[First Name]])</f>
        <v>Cocco, Melanie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tr">
        <f>(_xlfn.XLOOKUP(Table1[[#This Row],[Term 1 UID]],Dictionary!$B$2:$B$557,Dictionary!$A$2:$A$557,"",0,1))</f>
        <v>G02.111.570</v>
      </c>
      <c r="K4" t="str">
        <f>(_xlfn.XLOOKUP(Table1[[#This Row],[Term 1 UID]],Dictionary!$B$2:$B$557,Dictionary!C$2:C$557,"",0,1))</f>
        <v>G02.111</v>
      </c>
      <c r="L4" t="str">
        <f>(_xlfn.XLOOKUP(Table1[[#This Row],[Term 1 UID]],Dictionary!$B$2:$B$557,Dictionary!D$2:D$557,"",0,1))</f>
        <v>G02</v>
      </c>
      <c r="M4" t="s">
        <v>205</v>
      </c>
      <c r="N4" t="s">
        <v>206</v>
      </c>
      <c r="O4" t="str">
        <f>(_xlfn.XLOOKUP(Table1[[#This Row],[Term 2 UID]],Dictionary!$B$2:$B$557,Dictionary!$A$2:$A$557,"",0,1))</f>
        <v>D12.776.543</v>
      </c>
      <c r="P4" t="str">
        <f>(_xlfn.XLOOKUP(Table1[[#This Row],[Term 2 UID]],Dictionary!$B$2:$B$557,Dictionary!C$2:C$557,"",0,1))</f>
        <v>D12.776</v>
      </c>
      <c r="Q4" t="str">
        <f>(_xlfn.XLOOKUP(Table1[[#This Row],[Term 2 UID]],Dictionary!$B$2:$B$557,Dictionary!D$2:D$557,"",0,1))</f>
        <v>D12</v>
      </c>
      <c r="R4" t="s">
        <v>207</v>
      </c>
      <c r="S4" t="s">
        <v>208</v>
      </c>
      <c r="T4" t="str">
        <f>(_xlfn.XLOOKUP(Table1[[#This Row],[Term 3 UID]],Dictionary!$B$2:$B$557,Dictionary!$A$2:$A$557,"",0,1))</f>
        <v>G06.225</v>
      </c>
      <c r="U4" t="str">
        <f>(_xlfn.XLOOKUP(Table1[[#This Row],[Term 3 UID]],Dictionary!$B$2:$B$557,Dictionary!C$2:C$557,"",0,1))</f>
        <v>G06</v>
      </c>
      <c r="V4">
        <f>(_xlfn.XLOOKUP(Table1[[#This Row],[Term 3 UID]],Dictionary!$B$2:$B$557,Dictionary!D$2:D$557,"",0,1))</f>
        <v>0</v>
      </c>
      <c r="W4" t="s">
        <v>209</v>
      </c>
      <c r="X4" t="s">
        <v>210</v>
      </c>
      <c r="Y4" t="str">
        <f>(_xlfn.XLOOKUP(Table1[[#This Row],[Term 4 UID]],Dictionary!$B$2:$B$557,Dictionary!$A$2:$A$557,"",0,1))</f>
        <v>E05.290</v>
      </c>
      <c r="Z4" t="str" cm="1">
        <f t="array" ref="Z4">(_xlfn.XLOOKUP(Table1[[#This Row],[Term 4 UID]],Dictionary!$B$2:$B$557,Dictionary!$C$2:C$557,"",0,1))</f>
        <v>E05</v>
      </c>
      <c r="AA4" cm="1">
        <f t="array" ref="AA4">(_xlfn.XLOOKUP(Table1[[#This Row],[Term 4 UID]],Dictionary!$B$2:$B$557,Dictionary!$D$2:D$557,"",0,1))</f>
        <v>0</v>
      </c>
      <c r="AB4" t="s">
        <v>211</v>
      </c>
      <c r="AC4" t="s">
        <v>212</v>
      </c>
      <c r="AD4" t="str">
        <f>(_xlfn.XLOOKUP(Table1[[#This Row],[Term 5 UID]],Dictionary!$B$2:$B$557,Dictionary!$A$2:$A$557,"",0,1))</f>
        <v>C15.378.050.141.150.150</v>
      </c>
      <c r="AE4" t="str">
        <f>(_xlfn.XLOOKUP(Table1[[#This Row],[Term 5 UID]],Dictionary!$B$2:$B$557,Dictionary!$C$2:$C$557,"",0,1))</f>
        <v>C15.378.050.141.150</v>
      </c>
      <c r="AF4" t="str">
        <f>(_xlfn.XLOOKUP(Table1[[#This Row],[Term 5 UID]],Dictionary!$B$2:$B$557,Dictionary!$D$2:$D$557,"",0,1))</f>
        <v>C15.378.050.141</v>
      </c>
      <c r="AG4" t="s">
        <v>213</v>
      </c>
      <c r="AH4" t="s">
        <v>214</v>
      </c>
      <c r="AI4" t="str">
        <f>(_xlfn.XLOOKUP(Table1[[#This Row],[Term 6 UID]],Dictionary!$B$2:$B$557,Dictionary!$A$2:$A$557,"",0,1))</f>
        <v>G03.493.750</v>
      </c>
      <c r="AJ4" t="str">
        <f>(_xlfn.XLOOKUP(Table1[[#This Row],[Term 6 UID]],Dictionary!$B$2:$B$557,Dictionary!$C$2:$C$557,"",0,1))</f>
        <v>G03.493</v>
      </c>
      <c r="AK4" t="str">
        <f>(_xlfn.XLOOKUP(Table1[[#This Row],[Term 6 UID]],Dictionary!$B$2:$B$557,Dictionary!$D$2:$D$557,"",0,1))</f>
        <v>G03</v>
      </c>
      <c r="AL4" t="s">
        <v>195</v>
      </c>
      <c r="AM4" t="s">
        <v>196</v>
      </c>
      <c r="AN4" t="str">
        <f>(_xlfn.XLOOKUP(Table1[[#This Row],[Term 7 UID]],Dictionary!$B$2:$B$557,Dictionary!$A$2:$A$557,"",0,1))</f>
        <v>G16.500.275.157.049.100.500</v>
      </c>
      <c r="AO4" t="str">
        <f>(_xlfn.XLOOKUP(Table1[[#This Row],[Term 7 UID]],Dictionary!$B$2:$B$557,Dictionary!$C$2:$C$557,"",0,1))</f>
        <v>G16.500.275.157.049.100</v>
      </c>
      <c r="AP4" t="str">
        <f>(_xlfn.XLOOKUP(Table1[[#This Row],[Term 7 UID]],Dictionary!$B$2:$B$557,Dictionary!$D$2:$D$557,"",0,1))</f>
        <v>G16.500.275.157.049</v>
      </c>
      <c r="AS4" t="str">
        <f>(_xlfn.XLOOKUP(Table1[[#This Row],[Term 8 UID]],Dictionary!$B$2:$B$557,Dictionary!$A$2:$A$557,"",0,1))</f>
        <v/>
      </c>
      <c r="AT4" t="str">
        <f>(_xlfn.XLOOKUP(Table1[[#This Row],[Term 8 UID]],Dictionary!$B$2:$B$557,Dictionary!$C$2:$C$557,"",0,1))</f>
        <v/>
      </c>
      <c r="AU4" t="str">
        <f>(_xlfn.XLOOKUP(Table1[[#This Row],[Term 8 UID]],Dictionary!$B$2:$B$557,Dictionary!$D$2:$D$557,"",0,1))</f>
        <v/>
      </c>
      <c r="AX4" t="str">
        <f>(_xlfn.XLOOKUP(Table1[[#This Row],[Term 9 UID]],Dictionary!$B$2:$B$557,Dictionary!$A$2:$A$557,"",0,1))</f>
        <v/>
      </c>
      <c r="AY4" t="str">
        <f>(_xlfn.XLOOKUP(Table1[[#This Row],[Term 9 UID]],Dictionary!$B$2:$B$557,Dictionary!$C$2:$C$557,"",0,1))</f>
        <v/>
      </c>
      <c r="AZ4" t="str">
        <f>(_xlfn.XLOOKUP(Table1[[#This Row],[Term 9 UID]],Dictionary!$B$2:$B$557,Dictionary!$D$2:$D$557,"",0,1))</f>
        <v/>
      </c>
      <c r="BC4" t="str">
        <f>(_xlfn.XLOOKUP(Table1[[#This Row],[Term 10 UID]],Dictionary!$B$2:$B$557,Dictionary!$A$2:$A$557,"",0,1))</f>
        <v/>
      </c>
      <c r="BD4" t="str">
        <f>(_xlfn.XLOOKUP(Table1[[#This Row],[Term 10 UID]],Dictionary!$B$2:$B$557,Dictionary!$C$2:$C$557,"",0,1))</f>
        <v/>
      </c>
      <c r="BE4" t="str">
        <f>(_xlfn.XLOOKUP(Table1[[#This Row],[Term 10 UID]],Dictionary!$B$2:$B$557,Dictionary!$D$2:$D$557,"",0,1))</f>
        <v/>
      </c>
      <c r="BH4" t="str">
        <f>(_xlfn.XLOOKUP(Table1[[#This Row],[Term 11 UID]],Dictionary!$B$2:$B$557,Dictionary!$A$2:$A$557,"",0,1))</f>
        <v/>
      </c>
      <c r="BI4" t="str">
        <f>(_xlfn.XLOOKUP(Table1[[#This Row],[Term 11 UID]],Dictionary!$B$2:$B$557,Dictionary!$C$2:$C$557,"",0,1))</f>
        <v/>
      </c>
      <c r="BJ4" t="str">
        <f>(_xlfn.XLOOKUP(Table1[[#This Row],[Term 11 UID]],Dictionary!$B$2:$B$557,Dictionary!$D$2:$D$557,"",0,1))</f>
        <v/>
      </c>
      <c r="BM4" t="str">
        <f>(_xlfn.XLOOKUP(Table1[[#This Row],[Term 12 UID]],Dictionary!$B$2:$B$557,Dictionary!$A$2:$A$557,"",0,1))</f>
        <v/>
      </c>
      <c r="BN4" t="str">
        <f>(_xlfn.XLOOKUP(Table1[[#This Row],[Term 12 UID]],Dictionary!$B$2:$B$557,Dictionary!$C$2:$C$557,"",0,1))</f>
        <v/>
      </c>
      <c r="BO4" t="str">
        <f>(_xlfn.XLOOKUP(Table1[[#This Row],[Term 12 UID]],Dictionary!$B$2:$B$557,Dictionary!$D$2:$D$557,"",0,1))</f>
        <v/>
      </c>
      <c r="BR4" t="str">
        <f>(_xlfn.XLOOKUP(Table1[[#This Row],[Term 13 UID]],Dictionary!$B$2:$B$557,Dictionary!$A$2:$A$557,"",0,1))</f>
        <v/>
      </c>
      <c r="BS4" t="str">
        <f>(_xlfn.XLOOKUP(Table1[[#This Row],[Term 13 UID]],Dictionary!$B$2:$B$557,Dictionary!$C$2:$C$557,"",0,1))</f>
        <v/>
      </c>
      <c r="BT4" t="str">
        <f>(_xlfn.XLOOKUP(Table1[[#This Row],[Term 13 UID]],Dictionary!$B$2:$B$557,Dictionary!$D$2:$D$557,"",0,1))</f>
        <v/>
      </c>
      <c r="BW4" t="str">
        <f>(_xlfn.XLOOKUP(Table1[[#This Row],[Term 14 UID]],Dictionary!$B$2:$B$557,Dictionary!$A$2:$A$557,"",0,1))</f>
        <v/>
      </c>
      <c r="BX4" t="str">
        <f>(_xlfn.XLOOKUP(Table1[[#This Row],[Term 14 UID]],Dictionary!$B$2:$B$557,Dictionary!$C$2:$C$557,"",0,1))</f>
        <v/>
      </c>
      <c r="BY4" t="str">
        <f>(_xlfn.XLOOKUP(Table1[[#This Row],[Term 14 UID]],Dictionary!$B$2:$B$557,Dictionary!$D$2:$D$557,"",0,1))</f>
        <v/>
      </c>
      <c r="CB4" t="str">
        <f>(_xlfn.XLOOKUP(Table1[[#This Row],[Term 15 UID]],Dictionary!$B$2:$B$557,Dictionary!$A$2:$A$557,"",0,1))</f>
        <v/>
      </c>
      <c r="CC4" t="str">
        <f>(_xlfn.XLOOKUP(Table1[[#This Row],[Term 15 UID]],Dictionary!$B$2:$B$557,Dictionary!$C$2:$C$557,"",0,1))</f>
        <v/>
      </c>
      <c r="CD4" t="str">
        <f>(_xlfn.XLOOKUP(Table1[[#This Row],[Term 15 UID]],Dictionary!$B$2:$B$557,Dictionary!$D$2:$D$557,"",0,1))</f>
        <v/>
      </c>
      <c r="CG4" t="str">
        <f>(_xlfn.XLOOKUP(Table1[[#This Row],[Term 16 UID]],Dictionary!$B$2:$B$557,Dictionary!$A$2:$A$557,"",0,1))</f>
        <v/>
      </c>
      <c r="CH4" t="str">
        <f>(_xlfn.XLOOKUP(Table1[[#This Row],[Term 16 UID]],Dictionary!$B$2:$B$557,Dictionary!$C$2:$C$557,"",0,1))</f>
        <v/>
      </c>
      <c r="CI4" t="str">
        <f>(_xlfn.XLOOKUP(Table1[[#This Row],[Term 16 UID]],Dictionary!$B$2:$B$557,Dictionary!$D$2:$D$557,"",0,1))</f>
        <v/>
      </c>
      <c r="CL4" t="str">
        <f>(_xlfn.XLOOKUP(Table1[[#This Row],[Term 17 UID]],Dictionary!$B$2:$B$557,Dictionary!$A$2:$A$557,"",0,1))</f>
        <v/>
      </c>
      <c r="CM4" t="str">
        <f>(_xlfn.XLOOKUP(Table1[[#This Row],[Term 17 UID]],Dictionary!$B$2:$B$557,Dictionary!$C$2:$C$557,"",0,1))</f>
        <v/>
      </c>
      <c r="CN4" t="str">
        <f>(_xlfn.XLOOKUP(Table1[[#This Row],[Term 17 UID]],Dictionary!$B$2:$B$557,Dictionary!$D$2:$D$557,"",0,1))</f>
        <v/>
      </c>
      <c r="CQ4" t="str">
        <f>(_xlfn.XLOOKUP(Table1[[#This Row],[Term 18 UID]],Dictionary!$B$2:$B$557,Dictionary!$A$2:$A$557,"",0,1))</f>
        <v/>
      </c>
      <c r="CR4" t="str">
        <f>(_xlfn.XLOOKUP(Table1[[#This Row],[Term 18 UID]],Dictionary!$B$2:$B$557,Dictionary!$C$2:$C$557,"",0,1))</f>
        <v/>
      </c>
      <c r="CS4" t="str">
        <f>(_xlfn.XLOOKUP(Table1[[#This Row],[Term 18 UID]],Dictionary!$B$2:$B$557,Dictionary!$D$2:$D$557,"",0,1))</f>
        <v/>
      </c>
      <c r="CV4" t="str">
        <f>(_xlfn.XLOOKUP(Table1[[#This Row],[Term 19 UID]],Dictionary!$B$2:$B$557,Dictionary!$A$2:$A$557,"",0,1))</f>
        <v/>
      </c>
      <c r="CW4" t="str">
        <f>(_xlfn.XLOOKUP(Table1[[#This Row],[Term 19 UID]],Dictionary!$B$2:$B$557,Dictionary!$C$2:$C$557,"",0,1))</f>
        <v/>
      </c>
      <c r="CX4" t="str">
        <f>(_xlfn.XLOOKUP(Table1[[#This Row],[Term 19 UID]],Dictionary!$B$2:$B$557,Dictionary!$D$2:$D$557,"",0,1))</f>
        <v/>
      </c>
      <c r="DA4" t="str">
        <f>(_xlfn.XLOOKUP(Table1[[#This Row],[Term 20 UID]],Dictionary!$B$2:$B$557,Dictionary!$A$2:$A$557,"",0,1))</f>
        <v/>
      </c>
      <c r="DB4" t="str">
        <f>(_xlfn.XLOOKUP(Table1[[#This Row],[Term 20 UID]],Dictionary!$B$2:$B$557,Dictionary!$C$2:$C$557,"",0,1))</f>
        <v/>
      </c>
      <c r="DC4" t="str">
        <f>(_xlfn.XLOOKUP(Table1[[#This Row],[Term 20 UID]],Dictionary!$B$2:$B$557,Dictionary!$D$2:$D$557,"",0,1))</f>
        <v/>
      </c>
      <c r="DF4" t="str">
        <f>(_xlfn.XLOOKUP(Table1[[#This Row],[Term 21 UID]],Dictionary!$B$2:$B$557,Dictionary!$A$2:$A$557,"",0,1))</f>
        <v/>
      </c>
      <c r="DG4" t="str">
        <f>(_xlfn.XLOOKUP(Table1[[#This Row],[Term 21 UID]],Dictionary!$B$2:$B$557,Dictionary!$C$2:$C$557,"",0,1))</f>
        <v/>
      </c>
      <c r="DH4" t="str">
        <f>(_xlfn.XLOOKUP(Table1[[#This Row],[Term 21 UID]],Dictionary!$B$2:$B$557,Dictionary!$D$2:$D$557,"",0,1))</f>
        <v/>
      </c>
      <c r="DK4" t="str">
        <f>(_xlfn.XLOOKUP(Table1[[#This Row],[Term 22 UID]],Dictionary!$B$2:$B$557,Dictionary!$A$2:$A$557,"",0,1))</f>
        <v/>
      </c>
      <c r="DL4" t="str">
        <f>(_xlfn.XLOOKUP(Table1[[#This Row],[Term 22 UID]],Dictionary!$B$2:$B$557,Dictionary!$C$2:$C$557,"",0,1))</f>
        <v/>
      </c>
      <c r="DM4" t="str">
        <f>(_xlfn.XLOOKUP(Table1[[#This Row],[Term 22 UID]],Dictionary!$B$2:$B$557,Dictionary!$D$2:$D$557,"",0,1))</f>
        <v/>
      </c>
      <c r="DP4" t="str">
        <f>(_xlfn.XLOOKUP(Table1[[#This Row],[Term 23 UID]],Dictionary!$B$2:$B$557,Dictionary!$A$2:$A$557,"",0,1))</f>
        <v/>
      </c>
      <c r="DQ4" t="str">
        <f>(_xlfn.XLOOKUP(Table1[[#This Row],[Term 23 UID]],Dictionary!$B$2:$B$557,Dictionary!$C$2:$C$557,"",0,1))</f>
        <v/>
      </c>
      <c r="DR4" t="str">
        <f>(_xlfn.XLOOKUP(Table1[[#This Row],[Term 23 UID]],Dictionary!$B$2:$B$557,Dictionary!$D$2:$D$557,"",0,1))</f>
        <v/>
      </c>
      <c r="DU4" t="str">
        <f>(_xlfn.XLOOKUP(Table1[[#This Row],[Term 24 UID]],Dictionary!$B$2:$B$557,Dictionary!$A$2:$A$557,"",0,1))</f>
        <v/>
      </c>
      <c r="DV4" t="str">
        <f>(_xlfn.XLOOKUP(Table1[[#This Row],[Term 24 UID]],Dictionary!$B$2:$B$557,Dictionary!$C$2:$C$557,"",0,1))</f>
        <v/>
      </c>
      <c r="DW4" t="str">
        <f>(_xlfn.XLOOKUP(Table1[[#This Row],[Term 24 UID]],Dictionary!$B$2:$B$557,Dictionary!$D$2:$D$557,"",0,1))</f>
        <v/>
      </c>
      <c r="DZ4" t="str">
        <f>(_xlfn.XLOOKUP(Table1[[#This Row],[Term 25 UID]],Dictionary!$B$2:$B$557,Dictionary!$A$2:$A$557,"",0,1))</f>
        <v/>
      </c>
      <c r="EA4" t="str">
        <f>(_xlfn.XLOOKUP(Table1[[#This Row],[Term 25 UID]],Dictionary!$B$2:$B$557,Dictionary!$C$2:$C$557,"",0,1))</f>
        <v/>
      </c>
      <c r="EB4" t="str">
        <f>(_xlfn.XLOOKUP(Table1[[#This Row],[Term 25 UID]],Dictionary!$B$2:$B$557,Dictionary!$D$2:$D$557,"",0,1))</f>
        <v/>
      </c>
      <c r="EE4" t="str">
        <f>(_xlfn.XLOOKUP(Table1[[#This Row],[Term 26 UID]],Dictionary!$B$2:$B$557,Dictionary!$A$2:$A$557,"",0,1))</f>
        <v/>
      </c>
      <c r="EF4" t="str">
        <f>(_xlfn.XLOOKUP(Table1[[#This Row],[Term 26 UID]],Dictionary!$B$2:$B$557,Dictionary!$C$2:$C$557,"",0,1))</f>
        <v/>
      </c>
      <c r="EG4" t="str">
        <f>(_xlfn.XLOOKUP(Table1[[#This Row],[Term 26 UID]],Dictionary!$B$2:$B$557,Dictionary!$D$2:$D$557,"",0,1))</f>
        <v/>
      </c>
      <c r="EJ4" t="str">
        <f>(_xlfn.XLOOKUP(Table1[[#This Row],[Term 27 UID]],Dictionary!$B$2:$B$557,Dictionary!$A$2:$A$557,"",0,1))</f>
        <v/>
      </c>
      <c r="EK4" t="str">
        <f>(_xlfn.XLOOKUP(Table1[[#This Row],[Term 27 UID]],Dictionary!$B$2:$B$557,Dictionary!$C$2:$C$557,"",0,1))</f>
        <v/>
      </c>
      <c r="EL4" t="str">
        <f>(_xlfn.XLOOKUP(Table1[[#This Row],[Term 27 UID]],Dictionary!$B$2:$B$557,Dictionary!$D$2:$D$557,"",0,1))</f>
        <v/>
      </c>
      <c r="EO4" t="str">
        <f>(_xlfn.XLOOKUP(Table1[[#This Row],[Term 28 UID]],Dictionary!$B$2:$B$557,Dictionary!$A$2:$A$557,"",0,1))</f>
        <v/>
      </c>
      <c r="EP4" t="str">
        <f>(_xlfn.XLOOKUP(Table1[[#This Row],[Term 28 UID]],Dictionary!$B$2:$B$557,Dictionary!$C$2:$C$557,"",0,1))</f>
        <v/>
      </c>
      <c r="EQ4" t="str">
        <f>(_xlfn.XLOOKUP(Table1[[#This Row],[Term 28 UID]],Dictionary!$B$2:$B$557,Dictionary!$D$2:$D$557,"",0,1))</f>
        <v/>
      </c>
      <c r="ET4" t="str">
        <f>(_xlfn.XLOOKUP(Table1[[#This Row],[Term 29 UID]],Dictionary!$B$2:$B$557,Dictionary!$A$2:$A$557,"",0,1))</f>
        <v/>
      </c>
      <c r="EU4" t="str">
        <f>(_xlfn.XLOOKUP(Table1[[#This Row],[Term 29 UID]],Dictionary!$B$2:$B$557,Dictionary!$C$2:$C$557,"",0,1))</f>
        <v/>
      </c>
      <c r="EV4" t="str">
        <f>(_xlfn.XLOOKUP(Table1[[#This Row],[Term 29 UID]],Dictionary!$B$2:$B$557,Dictionary!$D$2:$D$557,"",0,1))</f>
        <v/>
      </c>
      <c r="EY4" t="str">
        <f>(_xlfn.XLOOKUP(Table1[[#This Row],[Term 30 UID]],Dictionary!$B$2:$B$557,Dictionary!$A$2:$A$557,"",0,1))</f>
        <v/>
      </c>
      <c r="EZ4" t="str">
        <f>(_xlfn.XLOOKUP(Table1[[#This Row],[Term 30 UID]],Dictionary!$B$2:$B$557,Dictionary!$C$2:$C$557,"",0,1))</f>
        <v/>
      </c>
      <c r="FA4" t="str">
        <f>(_xlfn.XLOOKUP(Table1[[#This Row],[Term 30 UID]],Dictionary!$B$2:$B$557,Dictionary!$D$2:$D$557,"",0,1))</f>
        <v/>
      </c>
      <c r="FD4" t="str">
        <f>(_xlfn.XLOOKUP(Table1[[#This Row],[Term 31 UID]],Dictionary!$B$2:$B$557,Dictionary!$A$2:$A$557,"",0,1))</f>
        <v/>
      </c>
      <c r="FE4" t="str">
        <f>(_xlfn.XLOOKUP(Table1[[#This Row],[Term 31 UID]],Dictionary!$B$2:$B$557,Dictionary!$C$2:$C$557,"",0,1))</f>
        <v/>
      </c>
      <c r="FF4" t="str">
        <f>(_xlfn.XLOOKUP(Table1[[#This Row],[Term 31 UID]],Dictionary!$B$2:$B$557,Dictionary!$D$2:$D$557,"",0,1))</f>
        <v/>
      </c>
    </row>
    <row r="5" spans="1:162" ht="15" customHeight="1" x14ac:dyDescent="0.2">
      <c r="A5" t="s">
        <v>215</v>
      </c>
      <c r="B5" t="s">
        <v>165</v>
      </c>
      <c r="C5" t="str">
        <f>_xlfn.TEXTJOIN(", ", TRUE, Table1[[#This Row],[Last Name]],Table1[[#This Row],[First Name]])</f>
        <v>Gross, Steven</v>
      </c>
      <c r="D5" t="s">
        <v>216</v>
      </c>
      <c r="E5" t="s">
        <v>217</v>
      </c>
      <c r="F5" t="s">
        <v>168</v>
      </c>
      <c r="G5" t="s">
        <v>218</v>
      </c>
      <c r="H5" t="s">
        <v>219</v>
      </c>
      <c r="I5" t="s">
        <v>220</v>
      </c>
      <c r="J5" t="str">
        <f>(_xlfn.XLOOKUP(Table1[[#This Row],[Term 1 UID]],Dictionary!$B$2:$B$557,Dictionary!$A$2:$A$557,"",0,1))</f>
        <v>D05.500.500</v>
      </c>
      <c r="K5" t="str">
        <f>(_xlfn.XLOOKUP(Table1[[#This Row],[Term 1 UID]],Dictionary!$B$2:$B$557,Dictionary!C$2:C$557,"",0,1))</f>
        <v>D05.500</v>
      </c>
      <c r="L5" t="str">
        <f>(_xlfn.XLOOKUP(Table1[[#This Row],[Term 1 UID]],Dictionary!$B$2:$B$557,Dictionary!D$2:D$557,"",0,1))</f>
        <v>D05</v>
      </c>
      <c r="M5" t="s">
        <v>221</v>
      </c>
      <c r="N5" t="s">
        <v>222</v>
      </c>
      <c r="O5" t="str">
        <f>(_xlfn.XLOOKUP(Table1[[#This Row],[Term 2 UID]],Dictionary!$B$2:$B$557,Dictionary!$A$2:$A$557,"",0,1))</f>
        <v>A11.284.430.214.190.750</v>
      </c>
      <c r="P5" t="str">
        <f>(_xlfn.XLOOKUP(Table1[[#This Row],[Term 2 UID]],Dictionary!$B$2:$B$557,Dictionary!C$2:C$557,"",0,1))</f>
        <v>A11.284.430.214.190</v>
      </c>
      <c r="Q5" t="str">
        <f>(_xlfn.XLOOKUP(Table1[[#This Row],[Term 2 UID]],Dictionary!$B$2:$B$557,Dictionary!D$2:D$557,"",0,1))</f>
        <v>A11.284.430.214</v>
      </c>
      <c r="R5" t="s">
        <v>223</v>
      </c>
      <c r="S5" t="s">
        <v>224</v>
      </c>
      <c r="T5" t="str">
        <f>(_xlfn.XLOOKUP(Table1[[#This Row],[Term 3 UID]],Dictionary!$B$2:$B$557,Dictionary!$A$2:$A$557,"",0,1))</f>
        <v>H01.158.344</v>
      </c>
      <c r="U5" t="str">
        <f>(_xlfn.XLOOKUP(Table1[[#This Row],[Term 3 UID]],Dictionary!$B$2:$B$557,Dictionary!C$2:C$557,"",0,1))</f>
        <v>H01.158</v>
      </c>
      <c r="V5" t="str">
        <f>(_xlfn.XLOOKUP(Table1[[#This Row],[Term 3 UID]],Dictionary!$B$2:$B$557,Dictionary!D$2:D$557,"",0,1))</f>
        <v>H01</v>
      </c>
      <c r="W5" t="s">
        <v>225</v>
      </c>
      <c r="X5" t="s">
        <v>226</v>
      </c>
      <c r="Y5" t="str">
        <f>(_xlfn.XLOOKUP(Table1[[#This Row],[Term 4 UID]],Dictionary!$B$2:$B$557,Dictionary!$A$2:$A$557,"",0,1))</f>
        <v>A11.284.430.214.190.875.393</v>
      </c>
      <c r="Z5" t="str" cm="1">
        <f t="array" ref="Z5">(_xlfn.XLOOKUP(Table1[[#This Row],[Term 4 UID]],Dictionary!$B$2:$B$557,Dictionary!$C$2:C$557,"",0,1))</f>
        <v>A11.284.430.214.190.875</v>
      </c>
      <c r="AA5" t="str" cm="1">
        <f t="array" ref="AA5">(_xlfn.XLOOKUP(Table1[[#This Row],[Term 4 UID]],Dictionary!$B$2:$B$557,Dictionary!$D$2:D$557,"",0,1))</f>
        <v>A11.284.430.214.190</v>
      </c>
      <c r="AB5" t="s">
        <v>227</v>
      </c>
      <c r="AC5" t="s">
        <v>228</v>
      </c>
      <c r="AD5" t="str">
        <f>(_xlfn.XLOOKUP(Table1[[#This Row],[Term 5 UID]],Dictionary!$B$2:$B$557,Dictionary!$A$2:$A$557,"",0,1))</f>
        <v>D27.505.954.122</v>
      </c>
      <c r="AE5" t="str">
        <f>(_xlfn.XLOOKUP(Table1[[#This Row],[Term 5 UID]],Dictionary!$B$2:$B$557,Dictionary!$C$2:$C$557,"",0,1))</f>
        <v>D27.505.954</v>
      </c>
      <c r="AF5" t="str">
        <f>(_xlfn.XLOOKUP(Table1[[#This Row],[Term 5 UID]],Dictionary!$B$2:$B$557,Dictionary!$D$2:$D$557,"",0,1))</f>
        <v>D27.505</v>
      </c>
      <c r="AG5" t="s">
        <v>229</v>
      </c>
      <c r="AH5" t="s">
        <v>230</v>
      </c>
      <c r="AI5" t="str">
        <f>(_xlfn.XLOOKUP(Table1[[#This Row],[Term 6 UID]],Dictionary!$B$2:$B$557,Dictionary!$A$2:$A$557,"",0,1))</f>
        <v>D12.776.157.687.485</v>
      </c>
      <c r="AJ5" t="str">
        <f>(_xlfn.XLOOKUP(Table1[[#This Row],[Term 6 UID]],Dictionary!$B$2:$B$557,Dictionary!$C$2:$C$557,"",0,1))</f>
        <v>D12.776.157.687</v>
      </c>
      <c r="AK5" t="str">
        <f>(_xlfn.XLOOKUP(Table1[[#This Row],[Term 6 UID]],Dictionary!$B$2:$B$557,Dictionary!$D$2:$D$557,"",0,1))</f>
        <v>D12.776.157</v>
      </c>
      <c r="AL5" t="s">
        <v>231</v>
      </c>
      <c r="AM5" t="s">
        <v>232</v>
      </c>
      <c r="AN5" t="str">
        <f>(_xlfn.XLOOKUP(Table1[[#This Row],[Term 7 UID]],Dictionary!$B$2:$B$557,Dictionary!$A$2:$A$557,"",0,1))</f>
        <v>D12.644.066</v>
      </c>
      <c r="AO5" t="str">
        <f>(_xlfn.XLOOKUP(Table1[[#This Row],[Term 7 UID]],Dictionary!$B$2:$B$557,Dictionary!$C$2:$C$557,"",0,1))</f>
        <v>D12.644</v>
      </c>
      <c r="AP5" t="str">
        <f>(_xlfn.XLOOKUP(Table1[[#This Row],[Term 7 UID]],Dictionary!$B$2:$B$557,Dictionary!$D$2:$D$557,"",0,1))</f>
        <v>D12</v>
      </c>
      <c r="AQ5" t="s">
        <v>195</v>
      </c>
      <c r="AR5" t="s">
        <v>196</v>
      </c>
      <c r="AS5" t="str">
        <f>(_xlfn.XLOOKUP(Table1[[#This Row],[Term 8 UID]],Dictionary!$B$2:$B$557,Dictionary!$A$2:$A$557,"",0,1))</f>
        <v>G16.500.275.157.049.100.500</v>
      </c>
      <c r="AT5" t="str">
        <f>(_xlfn.XLOOKUP(Table1[[#This Row],[Term 8 UID]],Dictionary!$B$2:$B$557,Dictionary!$C$2:$C$557,"",0,1))</f>
        <v>G16.500.275.157.049.100</v>
      </c>
      <c r="AU5" t="str">
        <f>(_xlfn.XLOOKUP(Table1[[#This Row],[Term 8 UID]],Dictionary!$B$2:$B$557,Dictionary!$D$2:$D$557,"",0,1))</f>
        <v>G16.500.275.157.049</v>
      </c>
      <c r="AX5" t="str">
        <f>(_xlfn.XLOOKUP(Table1[[#This Row],[Term 9 UID]],Dictionary!$B$2:$B$557,Dictionary!$A$2:$A$557,"",0,1))</f>
        <v/>
      </c>
      <c r="AY5" t="str">
        <f>(_xlfn.XLOOKUP(Table1[[#This Row],[Term 9 UID]],Dictionary!$B$2:$B$557,Dictionary!$C$2:$C$557,"",0,1))</f>
        <v/>
      </c>
      <c r="AZ5" t="str">
        <f>(_xlfn.XLOOKUP(Table1[[#This Row],[Term 9 UID]],Dictionary!$B$2:$B$557,Dictionary!$D$2:$D$557,"",0,1))</f>
        <v/>
      </c>
      <c r="BC5" t="str">
        <f>(_xlfn.XLOOKUP(Table1[[#This Row],[Term 10 UID]],Dictionary!$B$2:$B$557,Dictionary!$A$2:$A$557,"",0,1))</f>
        <v/>
      </c>
      <c r="BD5" t="str">
        <f>(_xlfn.XLOOKUP(Table1[[#This Row],[Term 10 UID]],Dictionary!$B$2:$B$557,Dictionary!$C$2:$C$557,"",0,1))</f>
        <v/>
      </c>
      <c r="BE5" t="str">
        <f>(_xlfn.XLOOKUP(Table1[[#This Row],[Term 10 UID]],Dictionary!$B$2:$B$557,Dictionary!$D$2:$D$557,"",0,1))</f>
        <v/>
      </c>
      <c r="BH5" t="str">
        <f>(_xlfn.XLOOKUP(Table1[[#This Row],[Term 11 UID]],Dictionary!$B$2:$B$557,Dictionary!$A$2:$A$557,"",0,1))</f>
        <v/>
      </c>
      <c r="BI5" t="str">
        <f>(_xlfn.XLOOKUP(Table1[[#This Row],[Term 11 UID]],Dictionary!$B$2:$B$557,Dictionary!$C$2:$C$557,"",0,1))</f>
        <v/>
      </c>
      <c r="BJ5" t="str">
        <f>(_xlfn.XLOOKUP(Table1[[#This Row],[Term 11 UID]],Dictionary!$B$2:$B$557,Dictionary!$D$2:$D$557,"",0,1))</f>
        <v/>
      </c>
      <c r="BM5" t="str">
        <f>(_xlfn.XLOOKUP(Table1[[#This Row],[Term 12 UID]],Dictionary!$B$2:$B$557,Dictionary!$A$2:$A$557,"",0,1))</f>
        <v/>
      </c>
      <c r="BN5" t="str">
        <f>(_xlfn.XLOOKUP(Table1[[#This Row],[Term 12 UID]],Dictionary!$B$2:$B$557,Dictionary!$C$2:$C$557,"",0,1))</f>
        <v/>
      </c>
      <c r="BO5" t="str">
        <f>(_xlfn.XLOOKUP(Table1[[#This Row],[Term 12 UID]],Dictionary!$B$2:$B$557,Dictionary!$D$2:$D$557,"",0,1))</f>
        <v/>
      </c>
      <c r="BR5" t="str">
        <f>(_xlfn.XLOOKUP(Table1[[#This Row],[Term 13 UID]],Dictionary!$B$2:$B$557,Dictionary!$A$2:$A$557,"",0,1))</f>
        <v/>
      </c>
      <c r="BS5" t="str">
        <f>(_xlfn.XLOOKUP(Table1[[#This Row],[Term 13 UID]],Dictionary!$B$2:$B$557,Dictionary!$C$2:$C$557,"",0,1))</f>
        <v/>
      </c>
      <c r="BT5" t="str">
        <f>(_xlfn.XLOOKUP(Table1[[#This Row],[Term 13 UID]],Dictionary!$B$2:$B$557,Dictionary!$D$2:$D$557,"",0,1))</f>
        <v/>
      </c>
      <c r="BW5" t="str">
        <f>(_xlfn.XLOOKUP(Table1[[#This Row],[Term 14 UID]],Dictionary!$B$2:$B$557,Dictionary!$A$2:$A$557,"",0,1))</f>
        <v/>
      </c>
      <c r="BX5" t="str">
        <f>(_xlfn.XLOOKUP(Table1[[#This Row],[Term 14 UID]],Dictionary!$B$2:$B$557,Dictionary!$C$2:$C$557,"",0,1))</f>
        <v/>
      </c>
      <c r="BY5" t="str">
        <f>(_xlfn.XLOOKUP(Table1[[#This Row],[Term 14 UID]],Dictionary!$B$2:$B$557,Dictionary!$D$2:$D$557,"",0,1))</f>
        <v/>
      </c>
      <c r="CB5" t="str">
        <f>(_xlfn.XLOOKUP(Table1[[#This Row],[Term 15 UID]],Dictionary!$B$2:$B$557,Dictionary!$A$2:$A$557,"",0,1))</f>
        <v/>
      </c>
      <c r="CC5" t="str">
        <f>(_xlfn.XLOOKUP(Table1[[#This Row],[Term 15 UID]],Dictionary!$B$2:$B$557,Dictionary!$C$2:$C$557,"",0,1))</f>
        <v/>
      </c>
      <c r="CD5" t="str">
        <f>(_xlfn.XLOOKUP(Table1[[#This Row],[Term 15 UID]],Dictionary!$B$2:$B$557,Dictionary!$D$2:$D$557,"",0,1))</f>
        <v/>
      </c>
      <c r="CG5" t="str">
        <f>(_xlfn.XLOOKUP(Table1[[#This Row],[Term 16 UID]],Dictionary!$B$2:$B$557,Dictionary!$A$2:$A$557,"",0,1))</f>
        <v/>
      </c>
      <c r="CH5" t="str">
        <f>(_xlfn.XLOOKUP(Table1[[#This Row],[Term 16 UID]],Dictionary!$B$2:$B$557,Dictionary!$C$2:$C$557,"",0,1))</f>
        <v/>
      </c>
      <c r="CI5" t="str">
        <f>(_xlfn.XLOOKUP(Table1[[#This Row],[Term 16 UID]],Dictionary!$B$2:$B$557,Dictionary!$D$2:$D$557,"",0,1))</f>
        <v/>
      </c>
      <c r="CL5" t="str">
        <f>(_xlfn.XLOOKUP(Table1[[#This Row],[Term 17 UID]],Dictionary!$B$2:$B$557,Dictionary!$A$2:$A$557,"",0,1))</f>
        <v/>
      </c>
      <c r="CM5" t="str">
        <f>(_xlfn.XLOOKUP(Table1[[#This Row],[Term 17 UID]],Dictionary!$B$2:$B$557,Dictionary!$C$2:$C$557,"",0,1))</f>
        <v/>
      </c>
      <c r="CN5" t="str">
        <f>(_xlfn.XLOOKUP(Table1[[#This Row],[Term 17 UID]],Dictionary!$B$2:$B$557,Dictionary!$D$2:$D$557,"",0,1))</f>
        <v/>
      </c>
      <c r="CQ5" t="str">
        <f>(_xlfn.XLOOKUP(Table1[[#This Row],[Term 18 UID]],Dictionary!$B$2:$B$557,Dictionary!$A$2:$A$557,"",0,1))</f>
        <v/>
      </c>
      <c r="CR5" t="str">
        <f>(_xlfn.XLOOKUP(Table1[[#This Row],[Term 18 UID]],Dictionary!$B$2:$B$557,Dictionary!$C$2:$C$557,"",0,1))</f>
        <v/>
      </c>
      <c r="CS5" t="str">
        <f>(_xlfn.XLOOKUP(Table1[[#This Row],[Term 18 UID]],Dictionary!$B$2:$B$557,Dictionary!$D$2:$D$557,"",0,1))</f>
        <v/>
      </c>
      <c r="CV5" t="str">
        <f>(_xlfn.XLOOKUP(Table1[[#This Row],[Term 19 UID]],Dictionary!$B$2:$B$557,Dictionary!$A$2:$A$557,"",0,1))</f>
        <v/>
      </c>
      <c r="CW5" t="str">
        <f>(_xlfn.XLOOKUP(Table1[[#This Row],[Term 19 UID]],Dictionary!$B$2:$B$557,Dictionary!$C$2:$C$557,"",0,1))</f>
        <v/>
      </c>
      <c r="CX5" t="str">
        <f>(_xlfn.XLOOKUP(Table1[[#This Row],[Term 19 UID]],Dictionary!$B$2:$B$557,Dictionary!$D$2:$D$557,"",0,1))</f>
        <v/>
      </c>
      <c r="DA5" t="str">
        <f>(_xlfn.XLOOKUP(Table1[[#This Row],[Term 20 UID]],Dictionary!$B$2:$B$557,Dictionary!$A$2:$A$557,"",0,1))</f>
        <v/>
      </c>
      <c r="DB5" t="str">
        <f>(_xlfn.XLOOKUP(Table1[[#This Row],[Term 20 UID]],Dictionary!$B$2:$B$557,Dictionary!$C$2:$C$557,"",0,1))</f>
        <v/>
      </c>
      <c r="DC5" t="str">
        <f>(_xlfn.XLOOKUP(Table1[[#This Row],[Term 20 UID]],Dictionary!$B$2:$B$557,Dictionary!$D$2:$D$557,"",0,1))</f>
        <v/>
      </c>
      <c r="DF5" t="str">
        <f>(_xlfn.XLOOKUP(Table1[[#This Row],[Term 21 UID]],Dictionary!$B$2:$B$557,Dictionary!$A$2:$A$557,"",0,1))</f>
        <v/>
      </c>
      <c r="DG5" t="str">
        <f>(_xlfn.XLOOKUP(Table1[[#This Row],[Term 21 UID]],Dictionary!$B$2:$B$557,Dictionary!$C$2:$C$557,"",0,1))</f>
        <v/>
      </c>
      <c r="DH5" t="str">
        <f>(_xlfn.XLOOKUP(Table1[[#This Row],[Term 21 UID]],Dictionary!$B$2:$B$557,Dictionary!$D$2:$D$557,"",0,1))</f>
        <v/>
      </c>
      <c r="DK5" t="str">
        <f>(_xlfn.XLOOKUP(Table1[[#This Row],[Term 22 UID]],Dictionary!$B$2:$B$557,Dictionary!$A$2:$A$557,"",0,1))</f>
        <v/>
      </c>
      <c r="DL5" t="str">
        <f>(_xlfn.XLOOKUP(Table1[[#This Row],[Term 22 UID]],Dictionary!$B$2:$B$557,Dictionary!$C$2:$C$557,"",0,1))</f>
        <v/>
      </c>
      <c r="DM5" t="str">
        <f>(_xlfn.XLOOKUP(Table1[[#This Row],[Term 22 UID]],Dictionary!$B$2:$B$557,Dictionary!$D$2:$D$557,"",0,1))</f>
        <v/>
      </c>
      <c r="DP5" t="str">
        <f>(_xlfn.XLOOKUP(Table1[[#This Row],[Term 23 UID]],Dictionary!$B$2:$B$557,Dictionary!$A$2:$A$557,"",0,1))</f>
        <v/>
      </c>
      <c r="DQ5" t="str">
        <f>(_xlfn.XLOOKUP(Table1[[#This Row],[Term 23 UID]],Dictionary!$B$2:$B$557,Dictionary!$C$2:$C$557,"",0,1))</f>
        <v/>
      </c>
      <c r="DR5" t="str">
        <f>(_xlfn.XLOOKUP(Table1[[#This Row],[Term 23 UID]],Dictionary!$B$2:$B$557,Dictionary!$D$2:$D$557,"",0,1))</f>
        <v/>
      </c>
      <c r="DU5" t="str">
        <f>(_xlfn.XLOOKUP(Table1[[#This Row],[Term 24 UID]],Dictionary!$B$2:$B$557,Dictionary!$A$2:$A$557,"",0,1))</f>
        <v/>
      </c>
      <c r="DV5" t="str">
        <f>(_xlfn.XLOOKUP(Table1[[#This Row],[Term 24 UID]],Dictionary!$B$2:$B$557,Dictionary!$C$2:$C$557,"",0,1))</f>
        <v/>
      </c>
      <c r="DW5" t="str">
        <f>(_xlfn.XLOOKUP(Table1[[#This Row],[Term 24 UID]],Dictionary!$B$2:$B$557,Dictionary!$D$2:$D$557,"",0,1))</f>
        <v/>
      </c>
      <c r="DZ5" t="str">
        <f>(_xlfn.XLOOKUP(Table1[[#This Row],[Term 25 UID]],Dictionary!$B$2:$B$557,Dictionary!$A$2:$A$557,"",0,1))</f>
        <v/>
      </c>
      <c r="EA5" t="str">
        <f>(_xlfn.XLOOKUP(Table1[[#This Row],[Term 25 UID]],Dictionary!$B$2:$B$557,Dictionary!$C$2:$C$557,"",0,1))</f>
        <v/>
      </c>
      <c r="EB5" t="str">
        <f>(_xlfn.XLOOKUP(Table1[[#This Row],[Term 25 UID]],Dictionary!$B$2:$B$557,Dictionary!$D$2:$D$557,"",0,1))</f>
        <v/>
      </c>
      <c r="EE5" t="str">
        <f>(_xlfn.XLOOKUP(Table1[[#This Row],[Term 26 UID]],Dictionary!$B$2:$B$557,Dictionary!$A$2:$A$557,"",0,1))</f>
        <v/>
      </c>
      <c r="EF5" t="str">
        <f>(_xlfn.XLOOKUP(Table1[[#This Row],[Term 26 UID]],Dictionary!$B$2:$B$557,Dictionary!$C$2:$C$557,"",0,1))</f>
        <v/>
      </c>
      <c r="EG5" t="str">
        <f>(_xlfn.XLOOKUP(Table1[[#This Row],[Term 26 UID]],Dictionary!$B$2:$B$557,Dictionary!$D$2:$D$557,"",0,1))</f>
        <v/>
      </c>
      <c r="EJ5" t="str">
        <f>(_xlfn.XLOOKUP(Table1[[#This Row],[Term 27 UID]],Dictionary!$B$2:$B$557,Dictionary!$A$2:$A$557,"",0,1))</f>
        <v/>
      </c>
      <c r="EK5" t="str">
        <f>(_xlfn.XLOOKUP(Table1[[#This Row],[Term 27 UID]],Dictionary!$B$2:$B$557,Dictionary!$C$2:$C$557,"",0,1))</f>
        <v/>
      </c>
      <c r="EL5" t="str">
        <f>(_xlfn.XLOOKUP(Table1[[#This Row],[Term 27 UID]],Dictionary!$B$2:$B$557,Dictionary!$D$2:$D$557,"",0,1))</f>
        <v/>
      </c>
      <c r="EO5" t="str">
        <f>(_xlfn.XLOOKUP(Table1[[#This Row],[Term 28 UID]],Dictionary!$B$2:$B$557,Dictionary!$A$2:$A$557,"",0,1))</f>
        <v/>
      </c>
      <c r="EP5" t="str">
        <f>(_xlfn.XLOOKUP(Table1[[#This Row],[Term 28 UID]],Dictionary!$B$2:$B$557,Dictionary!$C$2:$C$557,"",0,1))</f>
        <v/>
      </c>
      <c r="EQ5" t="str">
        <f>(_xlfn.XLOOKUP(Table1[[#This Row],[Term 28 UID]],Dictionary!$B$2:$B$557,Dictionary!$D$2:$D$557,"",0,1))</f>
        <v/>
      </c>
      <c r="ET5" t="str">
        <f>(_xlfn.XLOOKUP(Table1[[#This Row],[Term 29 UID]],Dictionary!$B$2:$B$557,Dictionary!$A$2:$A$557,"",0,1))</f>
        <v/>
      </c>
      <c r="EU5" t="str">
        <f>(_xlfn.XLOOKUP(Table1[[#This Row],[Term 29 UID]],Dictionary!$B$2:$B$557,Dictionary!$C$2:$C$557,"",0,1))</f>
        <v/>
      </c>
      <c r="EV5" t="str">
        <f>(_xlfn.XLOOKUP(Table1[[#This Row],[Term 29 UID]],Dictionary!$B$2:$B$557,Dictionary!$D$2:$D$557,"",0,1))</f>
        <v/>
      </c>
      <c r="EY5" t="str">
        <f>(_xlfn.XLOOKUP(Table1[[#This Row],[Term 30 UID]],Dictionary!$B$2:$B$557,Dictionary!$A$2:$A$557,"",0,1))</f>
        <v/>
      </c>
      <c r="EZ5" t="str">
        <f>(_xlfn.XLOOKUP(Table1[[#This Row],[Term 30 UID]],Dictionary!$B$2:$B$557,Dictionary!$C$2:$C$557,"",0,1))</f>
        <v/>
      </c>
      <c r="FA5" t="str">
        <f>(_xlfn.XLOOKUP(Table1[[#This Row],[Term 30 UID]],Dictionary!$B$2:$B$557,Dictionary!$D$2:$D$557,"",0,1))</f>
        <v/>
      </c>
      <c r="FD5" t="str">
        <f>(_xlfn.XLOOKUP(Table1[[#This Row],[Term 31 UID]],Dictionary!$B$2:$B$557,Dictionary!$A$2:$A$557,"",0,1))</f>
        <v/>
      </c>
      <c r="FE5" t="str">
        <f>(_xlfn.XLOOKUP(Table1[[#This Row],[Term 31 UID]],Dictionary!$B$2:$B$557,Dictionary!$C$2:$C$557,"",0,1))</f>
        <v/>
      </c>
      <c r="FF5" t="str">
        <f>(_xlfn.XLOOKUP(Table1[[#This Row],[Term 31 UID]],Dictionary!$B$2:$B$557,Dictionary!$D$2:$D$557,"",0,1))</f>
        <v/>
      </c>
    </row>
    <row r="6" spans="1:162" ht="15" customHeight="1" x14ac:dyDescent="0.2">
      <c r="A6" t="s">
        <v>233</v>
      </c>
      <c r="B6" t="s">
        <v>234</v>
      </c>
      <c r="C6" t="str">
        <f>_xlfn.TEXTJOIN(", ", TRUE, Table1[[#This Row],[Last Name]],Table1[[#This Row],[First Name]])</f>
        <v>Azizi, Manny</v>
      </c>
      <c r="D6" t="s">
        <v>235</v>
      </c>
      <c r="E6" t="s">
        <v>167</v>
      </c>
      <c r="F6" t="s">
        <v>201</v>
      </c>
      <c r="G6" t="s">
        <v>236</v>
      </c>
      <c r="H6" t="s">
        <v>237</v>
      </c>
      <c r="I6" t="s">
        <v>238</v>
      </c>
      <c r="J6" t="str">
        <f>(_xlfn.XLOOKUP(Table1[[#This Row],[Term 1 UID]],Dictionary!$B$2:$B$557,Dictionary!$A$2:$A$557,"",0,1))</f>
        <v>A10.690.552.500.500</v>
      </c>
      <c r="K6" t="str">
        <f>(_xlfn.XLOOKUP(Table1[[#This Row],[Term 1 UID]],Dictionary!$B$2:$B$557,Dictionary!C$2:C$557,"",0,1))</f>
        <v>A10.690.552.500</v>
      </c>
      <c r="L6" t="str">
        <f>(_xlfn.XLOOKUP(Table1[[#This Row],[Term 1 UID]],Dictionary!$B$2:$B$557,Dictionary!D$2:D$557,"",0,1))</f>
        <v>A10.690.552</v>
      </c>
      <c r="M6" t="s">
        <v>239</v>
      </c>
      <c r="N6" t="s">
        <v>240</v>
      </c>
      <c r="O6" t="str">
        <f>(_xlfn.XLOOKUP(Table1[[#This Row],[Term 2 UID]],Dictionary!$B$2:$B$557,Dictionary!$A$2:$A$557,"",0,1))</f>
        <v>A02.633.567</v>
      </c>
      <c r="P6" t="str">
        <f>(_xlfn.XLOOKUP(Table1[[#This Row],[Term 2 UID]],Dictionary!$B$2:$B$557,Dictionary!C$2:C$557,"",0,1))</f>
        <v>A02.633</v>
      </c>
      <c r="Q6" t="str">
        <f>(_xlfn.XLOOKUP(Table1[[#This Row],[Term 2 UID]],Dictionary!$B$2:$B$557,Dictionary!D$2:D$557,"",0,1))</f>
        <v>A02</v>
      </c>
      <c r="R6" t="s">
        <v>241</v>
      </c>
      <c r="S6" t="s">
        <v>242</v>
      </c>
      <c r="T6" t="str">
        <f>(_xlfn.XLOOKUP(Table1[[#This Row],[Term 3 UID]],Dictionary!$B$2:$B$557,Dictionary!$A$2:$A$557,"",0,1))</f>
        <v>G01.154.090</v>
      </c>
      <c r="U6" t="str">
        <f>(_xlfn.XLOOKUP(Table1[[#This Row],[Term 3 UID]],Dictionary!$B$2:$B$557,Dictionary!C$2:C$557,"",0,1))</f>
        <v>G01.154</v>
      </c>
      <c r="V6" t="str">
        <f>(_xlfn.XLOOKUP(Table1[[#This Row],[Term 3 UID]],Dictionary!$B$2:$B$557,Dictionary!D$2:D$557,"",0,1))</f>
        <v>G01</v>
      </c>
      <c r="W6" t="s">
        <v>243</v>
      </c>
      <c r="X6" t="s">
        <v>244</v>
      </c>
      <c r="Y6" t="str">
        <f>(_xlfn.XLOOKUP(Table1[[#This Row],[Term 4 UID]],Dictionary!$B$2:$B$557,Dictionary!$A$2:$A$557,"",0,1))</f>
        <v>G07.345.124</v>
      </c>
      <c r="Z6" t="str" cm="1">
        <f t="array" ref="Z6">(_xlfn.XLOOKUP(Table1[[#This Row],[Term 4 UID]],Dictionary!$B$2:$B$557,Dictionary!$C$2:C$557,"",0,1))</f>
        <v>G07.345</v>
      </c>
      <c r="AA6" t="str" cm="1">
        <f t="array" ref="AA6">(_xlfn.XLOOKUP(Table1[[#This Row],[Term 4 UID]],Dictionary!$B$2:$B$557,Dictionary!$D$2:D$557,"",0,1))</f>
        <v>G07</v>
      </c>
      <c r="AB6" t="s">
        <v>245</v>
      </c>
      <c r="AC6" t="s">
        <v>246</v>
      </c>
      <c r="AD6" t="str">
        <f>(_xlfn.XLOOKUP(Table1[[#This Row],[Term 5 UID]],Dictionary!$B$2:$B$557,Dictionary!$A$2:$A$557,"",0,1))</f>
        <v>G11.427.410.698.277</v>
      </c>
      <c r="AE6" t="str">
        <f>(_xlfn.XLOOKUP(Table1[[#This Row],[Term 5 UID]],Dictionary!$B$2:$B$557,Dictionary!$C$2:$C$557,"",0,1))</f>
        <v>G11.427.410.698</v>
      </c>
      <c r="AF6" t="str">
        <f>(_xlfn.XLOOKUP(Table1[[#This Row],[Term 5 UID]],Dictionary!$B$2:$B$557,Dictionary!$D$2:$D$557,"",0,1))</f>
        <v>G11.427.410</v>
      </c>
      <c r="AG6" t="s">
        <v>247</v>
      </c>
      <c r="AH6" t="s">
        <v>248</v>
      </c>
      <c r="AI6" t="str">
        <f>(_xlfn.XLOOKUP(Table1[[#This Row],[Term 6 UID]],Dictionary!$B$2:$B$557,Dictionary!$A$2:$A$557,"",0,1))</f>
        <v>A02.880</v>
      </c>
      <c r="AJ6" t="str">
        <f>(_xlfn.XLOOKUP(Table1[[#This Row],[Term 6 UID]],Dictionary!$B$2:$B$557,Dictionary!$C$2:$C$557,"",0,1))</f>
        <v>A02</v>
      </c>
      <c r="AK6">
        <f>(_xlfn.XLOOKUP(Table1[[#This Row],[Term 6 UID]],Dictionary!$B$2:$B$557,Dictionary!$D$2:$D$557,"",0,1))</f>
        <v>0</v>
      </c>
      <c r="AL6" t="s">
        <v>249</v>
      </c>
      <c r="AM6" t="s">
        <v>250</v>
      </c>
      <c r="AN6" t="str">
        <f>(_xlfn.XLOOKUP(Table1[[#This Row],[Term 7 UID]],Dictionary!$B$2:$B$557,Dictionary!$A$2:$A$557,"",0,1))</f>
        <v>F01.145.632</v>
      </c>
      <c r="AO6" t="str">
        <f>(_xlfn.XLOOKUP(Table1[[#This Row],[Term 7 UID]],Dictionary!$B$2:$B$557,Dictionary!$C$2:$C$557,"",0,1))</f>
        <v>F01.145</v>
      </c>
      <c r="AP6" t="str">
        <f>(_xlfn.XLOOKUP(Table1[[#This Row],[Term 7 UID]],Dictionary!$B$2:$B$557,Dictionary!$D$2:$D$557,"",0,1))</f>
        <v>F01</v>
      </c>
      <c r="AQ6" t="s">
        <v>251</v>
      </c>
      <c r="AR6" t="s">
        <v>252</v>
      </c>
      <c r="AS6" t="str">
        <f>(_xlfn.XLOOKUP(Table1[[#This Row],[Term 8 UID]],Dictionary!$B$2:$B$557,Dictionary!$A$2:$A$557,"",0,1))</f>
        <v>J01.637.087</v>
      </c>
      <c r="AT6" t="str">
        <f>(_xlfn.XLOOKUP(Table1[[#This Row],[Term 8 UID]],Dictionary!$B$2:$B$557,Dictionary!$C$2:$C$557,"",0,1))</f>
        <v>J01.637</v>
      </c>
      <c r="AU6" t="str">
        <f>(_xlfn.XLOOKUP(Table1[[#This Row],[Term 8 UID]],Dictionary!$B$2:$B$557,Dictionary!$D$2:$D$557,"",0,1))</f>
        <v>J01</v>
      </c>
      <c r="AV6" t="s">
        <v>253</v>
      </c>
      <c r="AW6" t="s">
        <v>254</v>
      </c>
      <c r="AX6" t="str">
        <f>(_xlfn.XLOOKUP(Table1[[#This Row],[Term 9 UID]],Dictionary!$B$2:$B$557,Dictionary!$A$2:$A$557,"",0,1))</f>
        <v>H01.671.293.643</v>
      </c>
      <c r="AY6" t="str">
        <f>(_xlfn.XLOOKUP(Table1[[#This Row],[Term 9 UID]],Dictionary!$B$2:$B$557,Dictionary!$C$2:$C$557,"",0,1))</f>
        <v>H01.671.293</v>
      </c>
      <c r="AZ6" t="str">
        <f>(_xlfn.XLOOKUP(Table1[[#This Row],[Term 9 UID]],Dictionary!$B$2:$B$557,Dictionary!$D$2:$D$557,"",0,1))</f>
        <v>H01.671</v>
      </c>
      <c r="BA6" t="s">
        <v>255</v>
      </c>
      <c r="BB6" t="s">
        <v>256</v>
      </c>
      <c r="BC6" t="str">
        <f>(_xlfn.XLOOKUP(Table1[[#This Row],[Term 10 UID]],Dictionary!$B$2:$B$557,Dictionary!$A$2:$A$557,"",0,1))</f>
        <v>D25.130</v>
      </c>
      <c r="BD6" t="str">
        <f>(_xlfn.XLOOKUP(Table1[[#This Row],[Term 10 UID]],Dictionary!$B$2:$B$557,Dictionary!$C$2:$C$557,"",0,1))</f>
        <v>D25</v>
      </c>
      <c r="BF6" t="s">
        <v>257</v>
      </c>
      <c r="BG6" t="s">
        <v>258</v>
      </c>
      <c r="BH6" t="str">
        <f>(_xlfn.XLOOKUP(Table1[[#This Row],[Term 11 UID]],Dictionary!$B$2:$B$557,Dictionary!$A$2:$A$557,"",0,1))</f>
        <v>G07.568</v>
      </c>
      <c r="BI6" t="str">
        <f>(_xlfn.XLOOKUP(Table1[[#This Row],[Term 11 UID]],Dictionary!$B$2:$B$557,Dictionary!$C$2:$C$557,"",0,1))</f>
        <v>G07</v>
      </c>
      <c r="BM6" t="str">
        <f>(_xlfn.XLOOKUP(Table1[[#This Row],[Term 12 UID]],Dictionary!$B$2:$B$557,Dictionary!$A$2:$A$557,"",0,1))</f>
        <v/>
      </c>
      <c r="BN6" t="str">
        <f>(_xlfn.XLOOKUP(Table1[[#This Row],[Term 12 UID]],Dictionary!$B$2:$B$557,Dictionary!$C$2:$C$557,"",0,1))</f>
        <v/>
      </c>
      <c r="BO6" t="str">
        <f>(_xlfn.XLOOKUP(Table1[[#This Row],[Term 12 UID]],Dictionary!$B$2:$B$557,Dictionary!$D$2:$D$557,"",0,1))</f>
        <v/>
      </c>
      <c r="BR6" t="str">
        <f>(_xlfn.XLOOKUP(Table1[[#This Row],[Term 13 UID]],Dictionary!$B$2:$B$557,Dictionary!$A$2:$A$557,"",0,1))</f>
        <v/>
      </c>
      <c r="BS6" t="str">
        <f>(_xlfn.XLOOKUP(Table1[[#This Row],[Term 13 UID]],Dictionary!$B$2:$B$557,Dictionary!$C$2:$C$557,"",0,1))</f>
        <v/>
      </c>
      <c r="BT6" t="str">
        <f>(_xlfn.XLOOKUP(Table1[[#This Row],[Term 13 UID]],Dictionary!$B$2:$B$557,Dictionary!$D$2:$D$557,"",0,1))</f>
        <v/>
      </c>
      <c r="BW6" t="str">
        <f>(_xlfn.XLOOKUP(Table1[[#This Row],[Term 14 UID]],Dictionary!$B$2:$B$557,Dictionary!$A$2:$A$557,"",0,1))</f>
        <v/>
      </c>
      <c r="BX6" t="str">
        <f>(_xlfn.XLOOKUP(Table1[[#This Row],[Term 14 UID]],Dictionary!$B$2:$B$557,Dictionary!$C$2:$C$557,"",0,1))</f>
        <v/>
      </c>
      <c r="BY6" t="str">
        <f>(_xlfn.XLOOKUP(Table1[[#This Row],[Term 14 UID]],Dictionary!$B$2:$B$557,Dictionary!$D$2:$D$557,"",0,1))</f>
        <v/>
      </c>
      <c r="CB6" t="str">
        <f>(_xlfn.XLOOKUP(Table1[[#This Row],[Term 15 UID]],Dictionary!$B$2:$B$557,Dictionary!$A$2:$A$557,"",0,1))</f>
        <v/>
      </c>
      <c r="CC6" t="str">
        <f>(_xlfn.XLOOKUP(Table1[[#This Row],[Term 15 UID]],Dictionary!$B$2:$B$557,Dictionary!$C$2:$C$557,"",0,1))</f>
        <v/>
      </c>
      <c r="CD6" t="str">
        <f>(_xlfn.XLOOKUP(Table1[[#This Row],[Term 15 UID]],Dictionary!$B$2:$B$557,Dictionary!$D$2:$D$557,"",0,1))</f>
        <v/>
      </c>
      <c r="CG6" t="str">
        <f>(_xlfn.XLOOKUP(Table1[[#This Row],[Term 16 UID]],Dictionary!$B$2:$B$557,Dictionary!$A$2:$A$557,"",0,1))</f>
        <v/>
      </c>
      <c r="CH6" t="str">
        <f>(_xlfn.XLOOKUP(Table1[[#This Row],[Term 16 UID]],Dictionary!$B$2:$B$557,Dictionary!$C$2:$C$557,"",0,1))</f>
        <v/>
      </c>
      <c r="CI6" t="str">
        <f>(_xlfn.XLOOKUP(Table1[[#This Row],[Term 16 UID]],Dictionary!$B$2:$B$557,Dictionary!$D$2:$D$557,"",0,1))</f>
        <v/>
      </c>
      <c r="CL6" t="str">
        <f>(_xlfn.XLOOKUP(Table1[[#This Row],[Term 17 UID]],Dictionary!$B$2:$B$557,Dictionary!$A$2:$A$557,"",0,1))</f>
        <v/>
      </c>
      <c r="CM6" t="str">
        <f>(_xlfn.XLOOKUP(Table1[[#This Row],[Term 17 UID]],Dictionary!$B$2:$B$557,Dictionary!$C$2:$C$557,"",0,1))</f>
        <v/>
      </c>
      <c r="CN6" t="str">
        <f>(_xlfn.XLOOKUP(Table1[[#This Row],[Term 17 UID]],Dictionary!$B$2:$B$557,Dictionary!$D$2:$D$557,"",0,1))</f>
        <v/>
      </c>
      <c r="CQ6" t="str">
        <f>(_xlfn.XLOOKUP(Table1[[#This Row],[Term 18 UID]],Dictionary!$B$2:$B$557,Dictionary!$A$2:$A$557,"",0,1))</f>
        <v/>
      </c>
      <c r="CR6" t="str">
        <f>(_xlfn.XLOOKUP(Table1[[#This Row],[Term 18 UID]],Dictionary!$B$2:$B$557,Dictionary!$C$2:$C$557,"",0,1))</f>
        <v/>
      </c>
      <c r="CS6" t="str">
        <f>(_xlfn.XLOOKUP(Table1[[#This Row],[Term 18 UID]],Dictionary!$B$2:$B$557,Dictionary!$D$2:$D$557,"",0,1))</f>
        <v/>
      </c>
      <c r="CV6" t="str">
        <f>(_xlfn.XLOOKUP(Table1[[#This Row],[Term 19 UID]],Dictionary!$B$2:$B$557,Dictionary!$A$2:$A$557,"",0,1))</f>
        <v/>
      </c>
      <c r="CW6" t="str">
        <f>(_xlfn.XLOOKUP(Table1[[#This Row],[Term 19 UID]],Dictionary!$B$2:$B$557,Dictionary!$C$2:$C$557,"",0,1))</f>
        <v/>
      </c>
      <c r="CX6" t="str">
        <f>(_xlfn.XLOOKUP(Table1[[#This Row],[Term 19 UID]],Dictionary!$B$2:$B$557,Dictionary!$D$2:$D$557,"",0,1))</f>
        <v/>
      </c>
      <c r="DA6" t="str">
        <f>(_xlfn.XLOOKUP(Table1[[#This Row],[Term 20 UID]],Dictionary!$B$2:$B$557,Dictionary!$A$2:$A$557,"",0,1))</f>
        <v/>
      </c>
      <c r="DB6" t="str">
        <f>(_xlfn.XLOOKUP(Table1[[#This Row],[Term 20 UID]],Dictionary!$B$2:$B$557,Dictionary!$C$2:$C$557,"",0,1))</f>
        <v/>
      </c>
      <c r="DC6" t="str">
        <f>(_xlfn.XLOOKUP(Table1[[#This Row],[Term 20 UID]],Dictionary!$B$2:$B$557,Dictionary!$D$2:$D$557,"",0,1))</f>
        <v/>
      </c>
      <c r="DF6" t="str">
        <f>(_xlfn.XLOOKUP(Table1[[#This Row],[Term 21 UID]],Dictionary!$B$2:$B$557,Dictionary!$A$2:$A$557,"",0,1))</f>
        <v/>
      </c>
      <c r="DG6" t="str">
        <f>(_xlfn.XLOOKUP(Table1[[#This Row],[Term 21 UID]],Dictionary!$B$2:$B$557,Dictionary!$C$2:$C$557,"",0,1))</f>
        <v/>
      </c>
      <c r="DH6" t="str">
        <f>(_xlfn.XLOOKUP(Table1[[#This Row],[Term 21 UID]],Dictionary!$B$2:$B$557,Dictionary!$D$2:$D$557,"",0,1))</f>
        <v/>
      </c>
      <c r="DK6" t="str">
        <f>(_xlfn.XLOOKUP(Table1[[#This Row],[Term 22 UID]],Dictionary!$B$2:$B$557,Dictionary!$A$2:$A$557,"",0,1))</f>
        <v/>
      </c>
      <c r="DL6" t="str">
        <f>(_xlfn.XLOOKUP(Table1[[#This Row],[Term 22 UID]],Dictionary!$B$2:$B$557,Dictionary!$C$2:$C$557,"",0,1))</f>
        <v/>
      </c>
      <c r="DM6" t="str">
        <f>(_xlfn.XLOOKUP(Table1[[#This Row],[Term 22 UID]],Dictionary!$B$2:$B$557,Dictionary!$D$2:$D$557,"",0,1))</f>
        <v/>
      </c>
      <c r="DP6" t="str">
        <f>(_xlfn.XLOOKUP(Table1[[#This Row],[Term 23 UID]],Dictionary!$B$2:$B$557,Dictionary!$A$2:$A$557,"",0,1))</f>
        <v/>
      </c>
      <c r="DQ6" t="str">
        <f>(_xlfn.XLOOKUP(Table1[[#This Row],[Term 23 UID]],Dictionary!$B$2:$B$557,Dictionary!$C$2:$C$557,"",0,1))</f>
        <v/>
      </c>
      <c r="DR6" t="str">
        <f>(_xlfn.XLOOKUP(Table1[[#This Row],[Term 23 UID]],Dictionary!$B$2:$B$557,Dictionary!$D$2:$D$557,"",0,1))</f>
        <v/>
      </c>
      <c r="DU6" t="str">
        <f>(_xlfn.XLOOKUP(Table1[[#This Row],[Term 24 UID]],Dictionary!$B$2:$B$557,Dictionary!$A$2:$A$557,"",0,1))</f>
        <v/>
      </c>
      <c r="DV6" t="str">
        <f>(_xlfn.XLOOKUP(Table1[[#This Row],[Term 24 UID]],Dictionary!$B$2:$B$557,Dictionary!$C$2:$C$557,"",0,1))</f>
        <v/>
      </c>
      <c r="DW6" t="str">
        <f>(_xlfn.XLOOKUP(Table1[[#This Row],[Term 24 UID]],Dictionary!$B$2:$B$557,Dictionary!$D$2:$D$557,"",0,1))</f>
        <v/>
      </c>
      <c r="DZ6" t="str">
        <f>(_xlfn.XLOOKUP(Table1[[#This Row],[Term 25 UID]],Dictionary!$B$2:$B$557,Dictionary!$A$2:$A$557,"",0,1))</f>
        <v/>
      </c>
      <c r="EA6" t="str">
        <f>(_xlfn.XLOOKUP(Table1[[#This Row],[Term 25 UID]],Dictionary!$B$2:$B$557,Dictionary!$C$2:$C$557,"",0,1))</f>
        <v/>
      </c>
      <c r="EB6" t="str">
        <f>(_xlfn.XLOOKUP(Table1[[#This Row],[Term 25 UID]],Dictionary!$B$2:$B$557,Dictionary!$D$2:$D$557,"",0,1))</f>
        <v/>
      </c>
      <c r="EE6" t="str">
        <f>(_xlfn.XLOOKUP(Table1[[#This Row],[Term 26 UID]],Dictionary!$B$2:$B$557,Dictionary!$A$2:$A$557,"",0,1))</f>
        <v/>
      </c>
      <c r="EF6" t="str">
        <f>(_xlfn.XLOOKUP(Table1[[#This Row],[Term 26 UID]],Dictionary!$B$2:$B$557,Dictionary!$C$2:$C$557,"",0,1))</f>
        <v/>
      </c>
      <c r="EG6" t="str">
        <f>(_xlfn.XLOOKUP(Table1[[#This Row],[Term 26 UID]],Dictionary!$B$2:$B$557,Dictionary!$D$2:$D$557,"",0,1))</f>
        <v/>
      </c>
      <c r="EJ6" t="str">
        <f>(_xlfn.XLOOKUP(Table1[[#This Row],[Term 27 UID]],Dictionary!$B$2:$B$557,Dictionary!$A$2:$A$557,"",0,1))</f>
        <v/>
      </c>
      <c r="EK6" t="str">
        <f>(_xlfn.XLOOKUP(Table1[[#This Row],[Term 27 UID]],Dictionary!$B$2:$B$557,Dictionary!$C$2:$C$557,"",0,1))</f>
        <v/>
      </c>
      <c r="EL6" t="str">
        <f>(_xlfn.XLOOKUP(Table1[[#This Row],[Term 27 UID]],Dictionary!$B$2:$B$557,Dictionary!$D$2:$D$557,"",0,1))</f>
        <v/>
      </c>
      <c r="EO6" t="str">
        <f>(_xlfn.XLOOKUP(Table1[[#This Row],[Term 28 UID]],Dictionary!$B$2:$B$557,Dictionary!$A$2:$A$557,"",0,1))</f>
        <v/>
      </c>
      <c r="EP6" t="str">
        <f>(_xlfn.XLOOKUP(Table1[[#This Row],[Term 28 UID]],Dictionary!$B$2:$B$557,Dictionary!$C$2:$C$557,"",0,1))</f>
        <v/>
      </c>
      <c r="EQ6" t="str">
        <f>(_xlfn.XLOOKUP(Table1[[#This Row],[Term 28 UID]],Dictionary!$B$2:$B$557,Dictionary!$D$2:$D$557,"",0,1))</f>
        <v/>
      </c>
      <c r="ET6" t="str">
        <f>(_xlfn.XLOOKUP(Table1[[#This Row],[Term 29 UID]],Dictionary!$B$2:$B$557,Dictionary!$A$2:$A$557,"",0,1))</f>
        <v/>
      </c>
      <c r="EU6" t="str">
        <f>(_xlfn.XLOOKUP(Table1[[#This Row],[Term 29 UID]],Dictionary!$B$2:$B$557,Dictionary!$C$2:$C$557,"",0,1))</f>
        <v/>
      </c>
      <c r="EV6" t="str">
        <f>(_xlfn.XLOOKUP(Table1[[#This Row],[Term 29 UID]],Dictionary!$B$2:$B$557,Dictionary!$D$2:$D$557,"",0,1))</f>
        <v/>
      </c>
      <c r="EY6" t="str">
        <f>(_xlfn.XLOOKUP(Table1[[#This Row],[Term 30 UID]],Dictionary!$B$2:$B$557,Dictionary!$A$2:$A$557,"",0,1))</f>
        <v/>
      </c>
      <c r="EZ6" t="str">
        <f>(_xlfn.XLOOKUP(Table1[[#This Row],[Term 30 UID]],Dictionary!$B$2:$B$557,Dictionary!$C$2:$C$557,"",0,1))</f>
        <v/>
      </c>
      <c r="FA6" t="str">
        <f>(_xlfn.XLOOKUP(Table1[[#This Row],[Term 30 UID]],Dictionary!$B$2:$B$557,Dictionary!$D$2:$D$557,"",0,1))</f>
        <v/>
      </c>
      <c r="FD6" t="str">
        <f>(_xlfn.XLOOKUP(Table1[[#This Row],[Term 31 UID]],Dictionary!$B$2:$B$557,Dictionary!$A$2:$A$557,"",0,1))</f>
        <v/>
      </c>
      <c r="FE6" t="str">
        <f>(_xlfn.XLOOKUP(Table1[[#This Row],[Term 31 UID]],Dictionary!$B$2:$B$557,Dictionary!$C$2:$C$557,"",0,1))</f>
        <v/>
      </c>
      <c r="FF6" t="str">
        <f>(_xlfn.XLOOKUP(Table1[[#This Row],[Term 31 UID]],Dictionary!$B$2:$B$557,Dictionary!$D$2:$D$557,"",0,1))</f>
        <v/>
      </c>
    </row>
    <row r="7" spans="1:162" ht="15" customHeight="1" x14ac:dyDescent="0.2">
      <c r="A7" t="s">
        <v>259</v>
      </c>
      <c r="B7" t="s">
        <v>260</v>
      </c>
      <c r="C7" t="str">
        <f>_xlfn.TEXTJOIN(", ", TRUE, Table1[[#This Row],[Last Name]],Table1[[#This Row],[First Name]])</f>
        <v>Morehouse, Benjamin</v>
      </c>
      <c r="D7" t="s">
        <v>261</v>
      </c>
      <c r="E7" t="s">
        <v>200</v>
      </c>
      <c r="F7" t="s">
        <v>262</v>
      </c>
      <c r="G7" t="s">
        <v>263</v>
      </c>
      <c r="H7" t="s">
        <v>264</v>
      </c>
      <c r="I7" t="s">
        <v>265</v>
      </c>
      <c r="J7" t="str">
        <f>(_xlfn.XLOOKUP(Table1[[#This Row],[Term 1 UID]],Dictionary!$B$2:$B$557,Dictionary!$A$2:$A$557,"",0,1))</f>
        <v>Y08.040.050</v>
      </c>
      <c r="K7" t="str">
        <f>(_xlfn.XLOOKUP(Table1[[#This Row],[Term 1 UID]],Dictionary!$B$2:$B$557,Dictionary!C$2:C$557,"",0,1))</f>
        <v>Y08.040</v>
      </c>
      <c r="L7" t="str">
        <f>(_xlfn.XLOOKUP(Table1[[#This Row],[Term 1 UID]],Dictionary!$B$2:$B$557,Dictionary!D$2:D$557,"",0,1))</f>
        <v>Y08</v>
      </c>
      <c r="M7" t="s">
        <v>266</v>
      </c>
      <c r="N7" t="s">
        <v>267</v>
      </c>
      <c r="O7" t="str">
        <f>(_xlfn.XLOOKUP(Table1[[#This Row],[Term 2 UID]],Dictionary!$B$2:$B$557,Dictionary!$A$2:$A$557,"",0,1))</f>
        <v>G12.450.564</v>
      </c>
      <c r="P7" t="str">
        <f>(_xlfn.XLOOKUP(Table1[[#This Row],[Term 2 UID]],Dictionary!$B$2:$B$557,Dictionary!C$2:C$557,"",0,1))</f>
        <v>G12.450</v>
      </c>
      <c r="Q7" t="str">
        <f>(_xlfn.XLOOKUP(Table1[[#This Row],[Term 2 UID]],Dictionary!$B$2:$B$557,Dictionary!D$2:D$557,"",0,1))</f>
        <v>G12</v>
      </c>
      <c r="R7" t="s">
        <v>268</v>
      </c>
      <c r="S7" t="s">
        <v>269</v>
      </c>
      <c r="T7" t="str">
        <f>(_xlfn.XLOOKUP(Table1[[#This Row],[Term 3 UID]],Dictionary!$B$2:$B$557,Dictionary!$A$2:$A$557,"",0,1))</f>
        <v>G05.045.250</v>
      </c>
      <c r="U7" t="str">
        <f>(_xlfn.XLOOKUP(Table1[[#This Row],[Term 3 UID]],Dictionary!$B$2:$B$557,Dictionary!C$2:C$557,"",0,1))</f>
        <v>G05.045</v>
      </c>
      <c r="V7" t="str">
        <f>(_xlfn.XLOOKUP(Table1[[#This Row],[Term 3 UID]],Dictionary!$B$2:$B$557,Dictionary!D$2:D$557,"",0,1))</f>
        <v>G05</v>
      </c>
      <c r="W7" t="s">
        <v>270</v>
      </c>
      <c r="X7" t="s">
        <v>204</v>
      </c>
      <c r="Y7" t="str">
        <f>(_xlfn.XLOOKUP(Table1[[#This Row],[Term 4 UID]],Dictionary!$B$2:$B$557,Dictionary!$A$2:$A$557,"",0,1))</f>
        <v>G02.111.570</v>
      </c>
      <c r="Z7" t="str" cm="1">
        <f t="array" ref="Z7">(_xlfn.XLOOKUP(Table1[[#This Row],[Term 4 UID]],Dictionary!$B$2:$B$557,Dictionary!$C$2:C$557,"",0,1))</f>
        <v>G02.111</v>
      </c>
      <c r="AA7" t="str" cm="1">
        <f t="array" ref="AA7">(_xlfn.XLOOKUP(Table1[[#This Row],[Term 4 UID]],Dictionary!$B$2:$B$557,Dictionary!$D$2:D$557,"",0,1))</f>
        <v>G02</v>
      </c>
      <c r="AB7" t="s">
        <v>271</v>
      </c>
      <c r="AC7" t="s">
        <v>272</v>
      </c>
      <c r="AD7" t="str">
        <f>(_xlfn.XLOOKUP(Table1[[#This Row],[Term 5 UID]],Dictionary!$B$2:$B$557,Dictionary!$A$2:$A$557,"",0,1))</f>
        <v>H01.158.273.540</v>
      </c>
      <c r="AE7" t="str">
        <f>(_xlfn.XLOOKUP(Table1[[#This Row],[Term 5 UID]],Dictionary!$B$2:$B$557,Dictionary!$C$2:$C$557,"",0,1))</f>
        <v>H01.158.273</v>
      </c>
      <c r="AF7" t="str">
        <f>(_xlfn.XLOOKUP(Table1[[#This Row],[Term 5 UID]],Dictionary!$B$2:$B$557,Dictionary!$D$2:$D$557,"",0,1))</f>
        <v>H01.158</v>
      </c>
      <c r="AG7" t="s">
        <v>273</v>
      </c>
      <c r="AH7" t="s">
        <v>274</v>
      </c>
      <c r="AI7" t="str">
        <f>(_xlfn.XLOOKUP(Table1[[#This Row],[Term 6 UID]],Dictionary!$B$2:$B$557,Dictionary!$A$2:$A$557,"",0,1))</f>
        <v>D12.776</v>
      </c>
      <c r="AJ7" t="str">
        <f>(_xlfn.XLOOKUP(Table1[[#This Row],[Term 6 UID]],Dictionary!$B$2:$B$557,Dictionary!$C$2:$C$557,"",0,1))</f>
        <v>D12</v>
      </c>
      <c r="AK7">
        <f>(_xlfn.XLOOKUP(Table1[[#This Row],[Term 6 UID]],Dictionary!$B$2:$B$557,Dictionary!$D$2:$D$557,"",0,1))</f>
        <v>0</v>
      </c>
      <c r="AL7" t="s">
        <v>275</v>
      </c>
      <c r="AM7" t="s">
        <v>276</v>
      </c>
      <c r="AN7" t="str">
        <f>(_xlfn.XLOOKUP(Table1[[#This Row],[Term 7 UID]],Dictionary!$B$2:$B$557,Dictionary!$A$2:$A$557,"",0,1))</f>
        <v>H01.158.201</v>
      </c>
      <c r="AO7" t="str">
        <f>(_xlfn.XLOOKUP(Table1[[#This Row],[Term 7 UID]],Dictionary!$B$2:$B$557,Dictionary!$C$2:$C$557,"",0,1))</f>
        <v>H01.158</v>
      </c>
      <c r="AP7" t="str">
        <f>(_xlfn.XLOOKUP(Table1[[#This Row],[Term 7 UID]],Dictionary!$B$2:$B$557,Dictionary!$D$2:$D$557,"",0,1))</f>
        <v>H01</v>
      </c>
      <c r="AQ7" t="s">
        <v>277</v>
      </c>
      <c r="AR7" t="s">
        <v>278</v>
      </c>
      <c r="AS7" t="str">
        <f>(_xlfn.XLOOKUP(Table1[[#This Row],[Term 8 UID]],Dictionary!$B$2:$B$557,Dictionary!$A$2:$A$557,"",0,1))</f>
        <v>D13.444</v>
      </c>
      <c r="AT7" t="str">
        <f>(_xlfn.XLOOKUP(Table1[[#This Row],[Term 8 UID]],Dictionary!$B$2:$B$557,Dictionary!$C$2:$C$557,"",0,1))</f>
        <v>D13</v>
      </c>
      <c r="AU7">
        <f>(_xlfn.XLOOKUP(Table1[[#This Row],[Term 8 UID]],Dictionary!$B$2:$B$557,Dictionary!$D$2:$D$557,"",0,1))</f>
        <v>0</v>
      </c>
      <c r="AV7" t="s">
        <v>279</v>
      </c>
      <c r="AW7" t="s">
        <v>280</v>
      </c>
      <c r="AX7" t="str">
        <f>(_xlfn.XLOOKUP(Table1[[#This Row],[Term 9 UID]],Dictionary!$B$2:$B$557,Dictionary!$A$2:$A$557,"",0,1))</f>
        <v>G06.373</v>
      </c>
      <c r="AY7" t="str">
        <f>(_xlfn.XLOOKUP(Table1[[#This Row],[Term 9 UID]],Dictionary!$B$2:$B$557,Dictionary!$C$2:$C$557,"",0,1))</f>
        <v>G06</v>
      </c>
      <c r="AZ7">
        <f>(_xlfn.XLOOKUP(Table1[[#This Row],[Term 9 UID]],Dictionary!$B$2:$B$557,Dictionary!$D$2:$D$557,"",0,1))</f>
        <v>0</v>
      </c>
      <c r="BA7" t="s">
        <v>281</v>
      </c>
      <c r="BB7" t="s">
        <v>282</v>
      </c>
      <c r="BC7" t="str">
        <f>(_xlfn.XLOOKUP(Table1[[#This Row],[Term 10 UID]],Dictionary!$B$2:$B$557,Dictionary!$A$2:$A$557,"",0,1))</f>
        <v>B03</v>
      </c>
      <c r="BD7">
        <f>(_xlfn.XLOOKUP(Table1[[#This Row],[Term 10 UID]],Dictionary!$B$2:$B$557,Dictionary!$C$2:$C$557,"",0,1))</f>
        <v>0</v>
      </c>
      <c r="BE7">
        <f>(_xlfn.XLOOKUP(Table1[[#This Row],[Term 10 UID]],Dictionary!$B$2:$B$557,Dictionary!$D$2:$D$557,"",0,1))</f>
        <v>0</v>
      </c>
      <c r="BF7" t="s">
        <v>195</v>
      </c>
      <c r="BG7" t="s">
        <v>196</v>
      </c>
      <c r="BH7" t="str">
        <f>(_xlfn.XLOOKUP(Table1[[#This Row],[Term 11 UID]],Dictionary!$B$2:$B$557,Dictionary!$A$2:$A$557,"",0,1))</f>
        <v>G16.500.275.157.049.100.500</v>
      </c>
      <c r="BI7" t="str">
        <f>(_xlfn.XLOOKUP(Table1[[#This Row],[Term 11 UID]],Dictionary!$B$2:$B$557,Dictionary!$C$2:$C$557,"",0,1))</f>
        <v>G16.500.275.157.049.100</v>
      </c>
      <c r="BJ7" t="str">
        <f>(_xlfn.XLOOKUP(Table1[[#This Row],[Term 11 UID]],Dictionary!$B$2:$B$557,Dictionary!$D$2:$D$557,"",0,1))</f>
        <v>G16.500.275.157.049</v>
      </c>
      <c r="BK7" t="s">
        <v>283</v>
      </c>
      <c r="BL7" t="s">
        <v>284</v>
      </c>
      <c r="BM7" t="str">
        <f>(_xlfn.XLOOKUP(Table1[[#This Row],[Term 12 UID]],Dictionary!$B$2:$B$557,Dictionary!$A$2:$A$557,"",0,1))</f>
        <v>G05.045</v>
      </c>
      <c r="BN7" t="str">
        <f>(_xlfn.XLOOKUP(Table1[[#This Row],[Term 12 UID]],Dictionary!$B$2:$B$557,Dictionary!$C$2:$C$557,"",0,1))</f>
        <v>G05</v>
      </c>
      <c r="BO7">
        <f>(_xlfn.XLOOKUP(Table1[[#This Row],[Term 12 UID]],Dictionary!$B$2:$B$557,Dictionary!$D$2:$D$557,"",0,1))</f>
        <v>0</v>
      </c>
      <c r="BP7" t="s">
        <v>285</v>
      </c>
      <c r="BQ7" t="s">
        <v>286</v>
      </c>
      <c r="BR7" t="str">
        <f>(_xlfn.XLOOKUP(Table1[[#This Row],[Term 13 UID]],Dictionary!$B$2:$B$557,Dictionary!$A$2:$A$557,"",0,1))</f>
        <v>H02.403.044</v>
      </c>
      <c r="BS7" t="str">
        <f>(_xlfn.XLOOKUP(Table1[[#This Row],[Term 13 UID]],Dictionary!$B$2:$B$557,Dictionary!$C$2:$C$557,"",0,1))</f>
        <v>H02.403</v>
      </c>
      <c r="BT7" t="str">
        <f>(_xlfn.XLOOKUP(Table1[[#This Row],[Term 13 UID]],Dictionary!$B$2:$B$557,Dictionary!$D$2:$D$557,"",0,1))</f>
        <v>H02</v>
      </c>
      <c r="BW7" t="str">
        <f>(_xlfn.XLOOKUP(Table1[[#This Row],[Term 14 UID]],Dictionary!$B$2:$B$557,Dictionary!$A$2:$A$557,"",0,1))</f>
        <v/>
      </c>
      <c r="BX7" t="str">
        <f>(_xlfn.XLOOKUP(Table1[[#This Row],[Term 14 UID]],Dictionary!$B$2:$B$557,Dictionary!$C$2:$C$557,"",0,1))</f>
        <v/>
      </c>
      <c r="BY7" t="str">
        <f>(_xlfn.XLOOKUP(Table1[[#This Row],[Term 14 UID]],Dictionary!$B$2:$B$557,Dictionary!$D$2:$D$557,"",0,1))</f>
        <v/>
      </c>
      <c r="CB7" t="str">
        <f>(_xlfn.XLOOKUP(Table1[[#This Row],[Term 15 UID]],Dictionary!$B$2:$B$557,Dictionary!$A$2:$A$557,"",0,1))</f>
        <v/>
      </c>
      <c r="CC7" t="str">
        <f>(_xlfn.XLOOKUP(Table1[[#This Row],[Term 15 UID]],Dictionary!$B$2:$B$557,Dictionary!$C$2:$C$557,"",0,1))</f>
        <v/>
      </c>
      <c r="CD7" t="str">
        <f>(_xlfn.XLOOKUP(Table1[[#This Row],[Term 15 UID]],Dictionary!$B$2:$B$557,Dictionary!$D$2:$D$557,"",0,1))</f>
        <v/>
      </c>
      <c r="CG7" t="str">
        <f>(_xlfn.XLOOKUP(Table1[[#This Row],[Term 16 UID]],Dictionary!$B$2:$B$557,Dictionary!$A$2:$A$557,"",0,1))</f>
        <v/>
      </c>
      <c r="CH7" t="str">
        <f>(_xlfn.XLOOKUP(Table1[[#This Row],[Term 16 UID]],Dictionary!$B$2:$B$557,Dictionary!$C$2:$C$557,"",0,1))</f>
        <v/>
      </c>
      <c r="CI7" t="str">
        <f>(_xlfn.XLOOKUP(Table1[[#This Row],[Term 16 UID]],Dictionary!$B$2:$B$557,Dictionary!$D$2:$D$557,"",0,1))</f>
        <v/>
      </c>
      <c r="CL7" t="str">
        <f>(_xlfn.XLOOKUP(Table1[[#This Row],[Term 17 UID]],Dictionary!$B$2:$B$557,Dictionary!$A$2:$A$557,"",0,1))</f>
        <v/>
      </c>
      <c r="CM7" t="str">
        <f>(_xlfn.XLOOKUP(Table1[[#This Row],[Term 17 UID]],Dictionary!$B$2:$B$557,Dictionary!$C$2:$C$557,"",0,1))</f>
        <v/>
      </c>
      <c r="CN7" t="str">
        <f>(_xlfn.XLOOKUP(Table1[[#This Row],[Term 17 UID]],Dictionary!$B$2:$B$557,Dictionary!$D$2:$D$557,"",0,1))</f>
        <v/>
      </c>
      <c r="CQ7" t="str">
        <f>(_xlfn.XLOOKUP(Table1[[#This Row],[Term 18 UID]],Dictionary!$B$2:$B$557,Dictionary!$A$2:$A$557,"",0,1))</f>
        <v/>
      </c>
      <c r="CR7" t="str">
        <f>(_xlfn.XLOOKUP(Table1[[#This Row],[Term 18 UID]],Dictionary!$B$2:$B$557,Dictionary!$C$2:$C$557,"",0,1))</f>
        <v/>
      </c>
      <c r="CS7" t="str">
        <f>(_xlfn.XLOOKUP(Table1[[#This Row],[Term 18 UID]],Dictionary!$B$2:$B$557,Dictionary!$D$2:$D$557,"",0,1))</f>
        <v/>
      </c>
      <c r="CV7" t="str">
        <f>(_xlfn.XLOOKUP(Table1[[#This Row],[Term 19 UID]],Dictionary!$B$2:$B$557,Dictionary!$A$2:$A$557,"",0,1))</f>
        <v/>
      </c>
      <c r="CW7" t="str">
        <f>(_xlfn.XLOOKUP(Table1[[#This Row],[Term 19 UID]],Dictionary!$B$2:$B$557,Dictionary!$C$2:$C$557,"",0,1))</f>
        <v/>
      </c>
      <c r="CX7" t="str">
        <f>(_xlfn.XLOOKUP(Table1[[#This Row],[Term 19 UID]],Dictionary!$B$2:$B$557,Dictionary!$D$2:$D$557,"",0,1))</f>
        <v/>
      </c>
      <c r="DA7" t="str">
        <f>(_xlfn.XLOOKUP(Table1[[#This Row],[Term 20 UID]],Dictionary!$B$2:$B$557,Dictionary!$A$2:$A$557,"",0,1))</f>
        <v/>
      </c>
      <c r="DB7" t="str">
        <f>(_xlfn.XLOOKUP(Table1[[#This Row],[Term 20 UID]],Dictionary!$B$2:$B$557,Dictionary!$C$2:$C$557,"",0,1))</f>
        <v/>
      </c>
      <c r="DC7" t="str">
        <f>(_xlfn.XLOOKUP(Table1[[#This Row],[Term 20 UID]],Dictionary!$B$2:$B$557,Dictionary!$D$2:$D$557,"",0,1))</f>
        <v/>
      </c>
      <c r="DF7" t="str">
        <f>(_xlfn.XLOOKUP(Table1[[#This Row],[Term 21 UID]],Dictionary!$B$2:$B$557,Dictionary!$A$2:$A$557,"",0,1))</f>
        <v/>
      </c>
      <c r="DG7" t="str">
        <f>(_xlfn.XLOOKUP(Table1[[#This Row],[Term 21 UID]],Dictionary!$B$2:$B$557,Dictionary!$C$2:$C$557,"",0,1))</f>
        <v/>
      </c>
      <c r="DH7" t="str">
        <f>(_xlfn.XLOOKUP(Table1[[#This Row],[Term 21 UID]],Dictionary!$B$2:$B$557,Dictionary!$D$2:$D$557,"",0,1))</f>
        <v/>
      </c>
      <c r="DK7" t="str">
        <f>(_xlfn.XLOOKUP(Table1[[#This Row],[Term 22 UID]],Dictionary!$B$2:$B$557,Dictionary!$A$2:$A$557,"",0,1))</f>
        <v/>
      </c>
      <c r="DL7" t="str">
        <f>(_xlfn.XLOOKUP(Table1[[#This Row],[Term 22 UID]],Dictionary!$B$2:$B$557,Dictionary!$C$2:$C$557,"",0,1))</f>
        <v/>
      </c>
      <c r="DM7" t="str">
        <f>(_xlfn.XLOOKUP(Table1[[#This Row],[Term 22 UID]],Dictionary!$B$2:$B$557,Dictionary!$D$2:$D$557,"",0,1))</f>
        <v/>
      </c>
      <c r="DP7" t="str">
        <f>(_xlfn.XLOOKUP(Table1[[#This Row],[Term 23 UID]],Dictionary!$B$2:$B$557,Dictionary!$A$2:$A$557,"",0,1))</f>
        <v/>
      </c>
      <c r="DQ7" t="str">
        <f>(_xlfn.XLOOKUP(Table1[[#This Row],[Term 23 UID]],Dictionary!$B$2:$B$557,Dictionary!$C$2:$C$557,"",0,1))</f>
        <v/>
      </c>
      <c r="DR7" t="str">
        <f>(_xlfn.XLOOKUP(Table1[[#This Row],[Term 23 UID]],Dictionary!$B$2:$B$557,Dictionary!$D$2:$D$557,"",0,1))</f>
        <v/>
      </c>
      <c r="DU7" t="str">
        <f>(_xlfn.XLOOKUP(Table1[[#This Row],[Term 24 UID]],Dictionary!$B$2:$B$557,Dictionary!$A$2:$A$557,"",0,1))</f>
        <v/>
      </c>
      <c r="DV7" t="str">
        <f>(_xlfn.XLOOKUP(Table1[[#This Row],[Term 24 UID]],Dictionary!$B$2:$B$557,Dictionary!$C$2:$C$557,"",0,1))</f>
        <v/>
      </c>
      <c r="DW7" t="str">
        <f>(_xlfn.XLOOKUP(Table1[[#This Row],[Term 24 UID]],Dictionary!$B$2:$B$557,Dictionary!$D$2:$D$557,"",0,1))</f>
        <v/>
      </c>
      <c r="DZ7" t="str">
        <f>(_xlfn.XLOOKUP(Table1[[#This Row],[Term 25 UID]],Dictionary!$B$2:$B$557,Dictionary!$A$2:$A$557,"",0,1))</f>
        <v/>
      </c>
      <c r="EA7" t="str">
        <f>(_xlfn.XLOOKUP(Table1[[#This Row],[Term 25 UID]],Dictionary!$B$2:$B$557,Dictionary!$C$2:$C$557,"",0,1))</f>
        <v/>
      </c>
      <c r="EB7" t="str">
        <f>(_xlfn.XLOOKUP(Table1[[#This Row],[Term 25 UID]],Dictionary!$B$2:$B$557,Dictionary!$D$2:$D$557,"",0,1))</f>
        <v/>
      </c>
      <c r="EE7" t="str">
        <f>(_xlfn.XLOOKUP(Table1[[#This Row],[Term 26 UID]],Dictionary!$B$2:$B$557,Dictionary!$A$2:$A$557,"",0,1))</f>
        <v/>
      </c>
      <c r="EF7" t="str">
        <f>(_xlfn.XLOOKUP(Table1[[#This Row],[Term 26 UID]],Dictionary!$B$2:$B$557,Dictionary!$C$2:$C$557,"",0,1))</f>
        <v/>
      </c>
      <c r="EG7" t="str">
        <f>(_xlfn.XLOOKUP(Table1[[#This Row],[Term 26 UID]],Dictionary!$B$2:$B$557,Dictionary!$D$2:$D$557,"",0,1))</f>
        <v/>
      </c>
      <c r="EJ7" t="str">
        <f>(_xlfn.XLOOKUP(Table1[[#This Row],[Term 27 UID]],Dictionary!$B$2:$B$557,Dictionary!$A$2:$A$557,"",0,1))</f>
        <v/>
      </c>
      <c r="EK7" t="str">
        <f>(_xlfn.XLOOKUP(Table1[[#This Row],[Term 27 UID]],Dictionary!$B$2:$B$557,Dictionary!$C$2:$C$557,"",0,1))</f>
        <v/>
      </c>
      <c r="EL7" t="str">
        <f>(_xlfn.XLOOKUP(Table1[[#This Row],[Term 27 UID]],Dictionary!$B$2:$B$557,Dictionary!$D$2:$D$557,"",0,1))</f>
        <v/>
      </c>
      <c r="EO7" t="str">
        <f>(_xlfn.XLOOKUP(Table1[[#This Row],[Term 28 UID]],Dictionary!$B$2:$B$557,Dictionary!$A$2:$A$557,"",0,1))</f>
        <v/>
      </c>
      <c r="EP7" t="str">
        <f>(_xlfn.XLOOKUP(Table1[[#This Row],[Term 28 UID]],Dictionary!$B$2:$B$557,Dictionary!$C$2:$C$557,"",0,1))</f>
        <v/>
      </c>
      <c r="EQ7" t="str">
        <f>(_xlfn.XLOOKUP(Table1[[#This Row],[Term 28 UID]],Dictionary!$B$2:$B$557,Dictionary!$D$2:$D$557,"",0,1))</f>
        <v/>
      </c>
      <c r="ET7" t="str">
        <f>(_xlfn.XLOOKUP(Table1[[#This Row],[Term 29 UID]],Dictionary!$B$2:$B$557,Dictionary!$A$2:$A$557,"",0,1))</f>
        <v/>
      </c>
      <c r="EU7" t="str">
        <f>(_xlfn.XLOOKUP(Table1[[#This Row],[Term 29 UID]],Dictionary!$B$2:$B$557,Dictionary!$C$2:$C$557,"",0,1))</f>
        <v/>
      </c>
      <c r="EV7" t="str">
        <f>(_xlfn.XLOOKUP(Table1[[#This Row],[Term 29 UID]],Dictionary!$B$2:$B$557,Dictionary!$D$2:$D$557,"",0,1))</f>
        <v/>
      </c>
      <c r="EY7" t="str">
        <f>(_xlfn.XLOOKUP(Table1[[#This Row],[Term 30 UID]],Dictionary!$B$2:$B$557,Dictionary!$A$2:$A$557,"",0,1))</f>
        <v/>
      </c>
      <c r="EZ7" t="str">
        <f>(_xlfn.XLOOKUP(Table1[[#This Row],[Term 30 UID]],Dictionary!$B$2:$B$557,Dictionary!$C$2:$C$557,"",0,1))</f>
        <v/>
      </c>
      <c r="FA7" t="str">
        <f>(_xlfn.XLOOKUP(Table1[[#This Row],[Term 30 UID]],Dictionary!$B$2:$B$557,Dictionary!$D$2:$D$557,"",0,1))</f>
        <v/>
      </c>
      <c r="FD7" t="str">
        <f>(_xlfn.XLOOKUP(Table1[[#This Row],[Term 31 UID]],Dictionary!$B$2:$B$557,Dictionary!$A$2:$A$557,"",0,1))</f>
        <v/>
      </c>
      <c r="FE7" t="str">
        <f>(_xlfn.XLOOKUP(Table1[[#This Row],[Term 31 UID]],Dictionary!$B$2:$B$557,Dictionary!$C$2:$C$557,"",0,1))</f>
        <v/>
      </c>
      <c r="FF7" t="str">
        <f>(_xlfn.XLOOKUP(Table1[[#This Row],[Term 31 UID]],Dictionary!$B$2:$B$557,Dictionary!$D$2:$D$557,"",0,1))</f>
        <v/>
      </c>
    </row>
    <row r="8" spans="1:162" ht="15" customHeight="1" x14ac:dyDescent="0.2">
      <c r="A8" t="s">
        <v>287</v>
      </c>
      <c r="B8" t="s">
        <v>288</v>
      </c>
      <c r="C8" t="str">
        <f>_xlfn.TEXTJOIN(", ", TRUE, Table1[[#This Row],[Last Name]],Table1[[#This Row],[First Name]])</f>
        <v>Barry, Rachael</v>
      </c>
      <c r="D8" t="s">
        <v>289</v>
      </c>
      <c r="E8" t="s">
        <v>200</v>
      </c>
      <c r="F8" t="s">
        <v>290</v>
      </c>
      <c r="G8" t="s">
        <v>291</v>
      </c>
      <c r="H8" t="s">
        <v>292</v>
      </c>
      <c r="I8" t="s">
        <v>293</v>
      </c>
      <c r="J8" t="str">
        <f>(_xlfn.XLOOKUP(Table1[[#This Row],[Term 1 UID]],Dictionary!$B$2:$B$557,Dictionary!$A$2:$A$557,"",0,1))</f>
        <v>I02.903</v>
      </c>
      <c r="K8" t="str">
        <f>(_xlfn.XLOOKUP(Table1[[#This Row],[Term 1 UID]],Dictionary!$B$2:$B$557,Dictionary!C$2:C$557,"",0,1))</f>
        <v>I02</v>
      </c>
      <c r="L8">
        <f>(_xlfn.XLOOKUP(Table1[[#This Row],[Term 1 UID]],Dictionary!$B$2:$B$557,Dictionary!D$2:D$557,"",0,1))</f>
        <v>0</v>
      </c>
      <c r="M8" t="s">
        <v>294</v>
      </c>
      <c r="N8" t="s">
        <v>295</v>
      </c>
      <c r="O8" t="str">
        <f>(_xlfn.XLOOKUP(Table1[[#This Row],[Term 2 UID]],Dictionary!$B$2:$B$557,Dictionary!$A$2:$A$557,"",0,1))</f>
        <v>I02.358.337.125</v>
      </c>
      <c r="P8" t="str">
        <f>(_xlfn.XLOOKUP(Table1[[#This Row],[Term 2 UID]],Dictionary!$B$2:$B$557,Dictionary!C$2:C$557,"",0,1))</f>
        <v>I02.358.337</v>
      </c>
      <c r="Q8" t="str">
        <f>(_xlfn.XLOOKUP(Table1[[#This Row],[Term 2 UID]],Dictionary!$B$2:$B$557,Dictionary!D$2:D$557,"",0,1))</f>
        <v>I02.358</v>
      </c>
      <c r="R8" t="s">
        <v>296</v>
      </c>
      <c r="T8" t="str">
        <f>(_xlfn.XLOOKUP(Table1[[#This Row],[Term 3 UID]],Dictionary!$B$2:$B$557,Dictionary!$A$2:$A$557,"",0,1))</f>
        <v/>
      </c>
      <c r="U8" t="str">
        <f>(_xlfn.XLOOKUP(Table1[[#This Row],[Term 3 UID]],Dictionary!$B$2:$B$557,Dictionary!C$2:C$557,"",0,1))</f>
        <v/>
      </c>
      <c r="V8" t="str">
        <f>(_xlfn.XLOOKUP(Table1[[#This Row],[Term 3 UID]],Dictionary!$B$2:$B$557,Dictionary!D$2:D$557,"",0,1))</f>
        <v/>
      </c>
      <c r="W8" t="s">
        <v>297</v>
      </c>
      <c r="Y8" t="str">
        <f>(_xlfn.XLOOKUP(Table1[[#This Row],[Term 4 UID]],Dictionary!$B$2:$B$557,Dictionary!$A$2:$A$557,"",0,1))</f>
        <v/>
      </c>
      <c r="Z8" t="str" cm="1">
        <f t="array" ref="Z8">(_xlfn.XLOOKUP(Table1[[#This Row],[Term 4 UID]],Dictionary!$B$2:$B$557,Dictionary!$C$2:C$557,"",0,1))</f>
        <v/>
      </c>
      <c r="AA8" t="str" cm="1">
        <f t="array" ref="AA8">(_xlfn.XLOOKUP(Table1[[#This Row],[Term 4 UID]],Dictionary!$B$2:$B$557,Dictionary!$D$2:D$557,"",0,1))</f>
        <v/>
      </c>
      <c r="AB8" t="s">
        <v>298</v>
      </c>
      <c r="AD8" t="str">
        <f>(_xlfn.XLOOKUP(Table1[[#This Row],[Term 5 UID]],Dictionary!$B$2:$B$557,Dictionary!$A$2:$A$557,"",0,1))</f>
        <v/>
      </c>
      <c r="AE8" t="str">
        <f>(_xlfn.XLOOKUP(Table1[[#This Row],[Term 5 UID]],Dictionary!$B$2:$B$557,Dictionary!$C$2:$C$557,"",0,1))</f>
        <v/>
      </c>
      <c r="AF8" t="str">
        <f>(_xlfn.XLOOKUP(Table1[[#This Row],[Term 5 UID]],Dictionary!$B$2:$B$557,Dictionary!$D$2:$D$557,"",0,1))</f>
        <v/>
      </c>
      <c r="AG8" t="s">
        <v>299</v>
      </c>
      <c r="AH8" t="s">
        <v>300</v>
      </c>
      <c r="AI8" t="str">
        <f>(_xlfn.XLOOKUP(Table1[[#This Row],[Term 6 UID]],Dictionary!$B$2:$B$557,Dictionary!$A$2:$A$557,"",0,1))</f>
        <v>I02.358.462</v>
      </c>
      <c r="AJ8" t="str">
        <f>(_xlfn.XLOOKUP(Table1[[#This Row],[Term 6 UID]],Dictionary!$B$2:$B$557,Dictionary!$C$2:$C$557,"",0,1))</f>
        <v>I02.358</v>
      </c>
      <c r="AK8" t="str">
        <f>(_xlfn.XLOOKUP(Table1[[#This Row],[Term 6 UID]],Dictionary!$B$2:$B$557,Dictionary!$D$2:$D$557,"",0,1))</f>
        <v>I02</v>
      </c>
      <c r="AL8" t="s">
        <v>301</v>
      </c>
      <c r="AN8" t="str">
        <f>(_xlfn.XLOOKUP(Table1[[#This Row],[Term 7 UID]],Dictionary!$B$2:$B$557,Dictionary!$A$2:$A$557,"",0,1))</f>
        <v/>
      </c>
      <c r="AO8" t="str">
        <f>(_xlfn.XLOOKUP(Table1[[#This Row],[Term 7 UID]],Dictionary!$B$2:$B$557,Dictionary!$C$2:$C$557,"",0,1))</f>
        <v/>
      </c>
      <c r="AP8" t="str">
        <f>(_xlfn.XLOOKUP(Table1[[#This Row],[Term 7 UID]],Dictionary!$B$2:$B$557,Dictionary!$D$2:$D$557,"",0,1))</f>
        <v/>
      </c>
      <c r="AQ8" t="s">
        <v>302</v>
      </c>
      <c r="AR8" t="s">
        <v>295</v>
      </c>
      <c r="AS8" t="str">
        <f>(_xlfn.XLOOKUP(Table1[[#This Row],[Term 8 UID]],Dictionary!$B$2:$B$557,Dictionary!$A$2:$A$557,"",0,1))</f>
        <v>I02.358.337.125</v>
      </c>
      <c r="AT8" t="str">
        <f>(_xlfn.XLOOKUP(Table1[[#This Row],[Term 8 UID]],Dictionary!$B$2:$B$557,Dictionary!$C$2:$C$557,"",0,1))</f>
        <v>I02.358.337</v>
      </c>
      <c r="AU8" t="str">
        <f>(_xlfn.XLOOKUP(Table1[[#This Row],[Term 8 UID]],Dictionary!$B$2:$B$557,Dictionary!$D$2:$D$557,"",0,1))</f>
        <v>I02.358</v>
      </c>
      <c r="AV8" t="s">
        <v>303</v>
      </c>
      <c r="AX8" t="str">
        <f>(_xlfn.XLOOKUP(Table1[[#This Row],[Term 9 UID]],Dictionary!$B$2:$B$557,Dictionary!$A$2:$A$557,"",0,1))</f>
        <v/>
      </c>
      <c r="AY8" t="str">
        <f>(_xlfn.XLOOKUP(Table1[[#This Row],[Term 9 UID]],Dictionary!$B$2:$B$557,Dictionary!$C$2:$C$557,"",0,1))</f>
        <v/>
      </c>
      <c r="AZ8" t="str">
        <f>(_xlfn.XLOOKUP(Table1[[#This Row],[Term 9 UID]],Dictionary!$B$2:$B$557,Dictionary!$D$2:$D$557,"",0,1))</f>
        <v/>
      </c>
      <c r="BA8" t="s">
        <v>304</v>
      </c>
      <c r="BC8" t="str">
        <f>(_xlfn.XLOOKUP(Table1[[#This Row],[Term 10 UID]],Dictionary!$B$2:$B$557,Dictionary!$A$2:$A$557,"",0,1))</f>
        <v/>
      </c>
      <c r="BD8" t="str">
        <f>(_xlfn.XLOOKUP(Table1[[#This Row],[Term 10 UID]],Dictionary!$B$2:$B$557,Dictionary!$C$2:$C$557,"",0,1))</f>
        <v/>
      </c>
      <c r="BE8" t="str">
        <f>(_xlfn.XLOOKUP(Table1[[#This Row],[Term 10 UID]],Dictionary!$B$2:$B$557,Dictionary!$D$2:$D$557,"",0,1))</f>
        <v/>
      </c>
      <c r="BF8" t="s">
        <v>305</v>
      </c>
      <c r="BH8" t="str">
        <f>(_xlfn.XLOOKUP(Table1[[#This Row],[Term 11 UID]],Dictionary!$B$2:$B$557,Dictionary!$A$2:$A$557,"",0,1))</f>
        <v/>
      </c>
      <c r="BI8" t="str">
        <f>(_xlfn.XLOOKUP(Table1[[#This Row],[Term 11 UID]],Dictionary!$B$2:$B$557,Dictionary!$C$2:$C$557,"",0,1))</f>
        <v/>
      </c>
      <c r="BJ8" t="str">
        <f>(_xlfn.XLOOKUP(Table1[[#This Row],[Term 11 UID]],Dictionary!$B$2:$B$557,Dictionary!$D$2:$D$557,"",0,1))</f>
        <v/>
      </c>
      <c r="BK8" t="s">
        <v>306</v>
      </c>
      <c r="BL8" t="s">
        <v>307</v>
      </c>
      <c r="BM8" t="str">
        <f>(_xlfn.XLOOKUP(Table1[[#This Row],[Term 12 UID]],Dictionary!$B$2:$B$557,Dictionary!$A$2:$A$557,"",0,1))</f>
        <v>I02.358.968</v>
      </c>
      <c r="BN8" t="str">
        <f>(_xlfn.XLOOKUP(Table1[[#This Row],[Term 12 UID]],Dictionary!$B$2:$B$557,Dictionary!$C$2:$C$557,"",0,1))</f>
        <v>I02.358</v>
      </c>
      <c r="BO8" t="str">
        <f>(_xlfn.XLOOKUP(Table1[[#This Row],[Term 12 UID]],Dictionary!$B$2:$B$557,Dictionary!$D$2:$D$557,"",0,1))</f>
        <v>I02</v>
      </c>
      <c r="BP8" t="s">
        <v>308</v>
      </c>
      <c r="BR8" t="str">
        <f>(_xlfn.XLOOKUP(Table1[[#This Row],[Term 13 UID]],Dictionary!$B$2:$B$557,Dictionary!$A$2:$A$557,"",0,1))</f>
        <v/>
      </c>
      <c r="BS8" t="str">
        <f>(_xlfn.XLOOKUP(Table1[[#This Row],[Term 13 UID]],Dictionary!$B$2:$B$557,Dictionary!$C$2:$C$557,"",0,1))</f>
        <v/>
      </c>
      <c r="BT8" t="str">
        <f>(_xlfn.XLOOKUP(Table1[[#This Row],[Term 13 UID]],Dictionary!$B$2:$B$557,Dictionary!$D$2:$D$557,"",0,1))</f>
        <v/>
      </c>
      <c r="BU8" t="s">
        <v>309</v>
      </c>
      <c r="BW8" t="str">
        <f>(_xlfn.XLOOKUP(Table1[[#This Row],[Term 14 UID]],Dictionary!$B$2:$B$557,Dictionary!$A$2:$A$557,"",0,1))</f>
        <v/>
      </c>
      <c r="BX8" t="str">
        <f>(_xlfn.XLOOKUP(Table1[[#This Row],[Term 14 UID]],Dictionary!$B$2:$B$557,Dictionary!$C$2:$C$557,"",0,1))</f>
        <v/>
      </c>
      <c r="BY8" t="str">
        <f>(_xlfn.XLOOKUP(Table1[[#This Row],[Term 14 UID]],Dictionary!$B$2:$B$557,Dictionary!$D$2:$D$557,"",0,1))</f>
        <v/>
      </c>
      <c r="BZ8" t="s">
        <v>310</v>
      </c>
      <c r="CB8" t="str">
        <f>(_xlfn.XLOOKUP(Table1[[#This Row],[Term 15 UID]],Dictionary!$B$2:$B$557,Dictionary!$A$2:$A$557,"",0,1))</f>
        <v/>
      </c>
      <c r="CC8" t="str">
        <f>(_xlfn.XLOOKUP(Table1[[#This Row],[Term 15 UID]],Dictionary!$B$2:$B$557,Dictionary!$C$2:$C$557,"",0,1))</f>
        <v/>
      </c>
      <c r="CD8" t="str">
        <f>(_xlfn.XLOOKUP(Table1[[#This Row],[Term 15 UID]],Dictionary!$B$2:$B$557,Dictionary!$D$2:$D$557,"",0,1))</f>
        <v/>
      </c>
      <c r="CE8" t="s">
        <v>311</v>
      </c>
      <c r="CG8" t="str">
        <f>(_xlfn.XLOOKUP(Table1[[#This Row],[Term 16 UID]],Dictionary!$B$2:$B$557,Dictionary!$A$2:$A$557,"",0,1))</f>
        <v/>
      </c>
      <c r="CH8" t="str">
        <f>(_xlfn.XLOOKUP(Table1[[#This Row],[Term 16 UID]],Dictionary!$B$2:$B$557,Dictionary!$C$2:$C$557,"",0,1))</f>
        <v/>
      </c>
      <c r="CI8" t="str">
        <f>(_xlfn.XLOOKUP(Table1[[#This Row],[Term 16 UID]],Dictionary!$B$2:$B$557,Dictionary!$D$2:$D$557,"",0,1))</f>
        <v/>
      </c>
      <c r="CJ8" t="s">
        <v>312</v>
      </c>
      <c r="CK8" t="s">
        <v>313</v>
      </c>
      <c r="CL8" t="str">
        <f>(_xlfn.XLOOKUP(Table1[[#This Row],[Term 17 UID]],Dictionary!$B$2:$B$557,Dictionary!$A$2:$A$557,"",0,1))</f>
        <v>I01.076.201.450.350.500</v>
      </c>
      <c r="CM8" t="str">
        <f>(_xlfn.XLOOKUP(Table1[[#This Row],[Term 17 UID]],Dictionary!$B$2:$B$557,Dictionary!$C$2:$C$557,"",0,1))</f>
        <v>I01.076.201.450.350</v>
      </c>
      <c r="CN8" t="str">
        <f>(_xlfn.XLOOKUP(Table1[[#This Row],[Term 17 UID]],Dictionary!$B$2:$B$557,Dictionary!$D$2:$D$557,"",0,1))</f>
        <v>I01.076.201.450</v>
      </c>
      <c r="CO8" t="s">
        <v>314</v>
      </c>
      <c r="CP8" t="s">
        <v>315</v>
      </c>
      <c r="CQ8" t="str">
        <f>(_xlfn.XLOOKUP(Table1[[#This Row],[Term 18 UID]],Dictionary!$B$2:$B$557,Dictionary!$A$2:$A$557,"",0,1))</f>
        <v>I01.880.604.473.700</v>
      </c>
      <c r="CR8" t="str">
        <f>(_xlfn.XLOOKUP(Table1[[#This Row],[Term 18 UID]],Dictionary!$B$2:$B$557,Dictionary!$C$2:$C$557,"",0,1))</f>
        <v>I01.880.604.473</v>
      </c>
      <c r="CS8" t="str">
        <f>(_xlfn.XLOOKUP(Table1[[#This Row],[Term 18 UID]],Dictionary!$B$2:$B$557,Dictionary!$D$2:$D$557,"",0,1))</f>
        <v>I01.880.604</v>
      </c>
      <c r="CT8" t="s">
        <v>316</v>
      </c>
      <c r="CU8" t="s">
        <v>208</v>
      </c>
      <c r="CV8" t="str">
        <f>(_xlfn.XLOOKUP(Table1[[#This Row],[Term 19 UID]],Dictionary!$B$2:$B$557,Dictionary!$A$2:$A$557,"",0,1))</f>
        <v>G06.225</v>
      </c>
      <c r="CW8" t="str">
        <f>(_xlfn.XLOOKUP(Table1[[#This Row],[Term 19 UID]],Dictionary!$B$2:$B$557,Dictionary!$C$2:$C$557,"",0,1))</f>
        <v>G06</v>
      </c>
      <c r="CX8">
        <f>(_xlfn.XLOOKUP(Table1[[#This Row],[Term 19 UID]],Dictionary!$B$2:$B$557,Dictionary!$D$2:$D$557,"",0,1))</f>
        <v>0</v>
      </c>
      <c r="CY8" t="s">
        <v>317</v>
      </c>
      <c r="DA8" t="str">
        <f>(_xlfn.XLOOKUP(Table1[[#This Row],[Term 20 UID]],Dictionary!$B$2:$B$557,Dictionary!$A$2:$A$557,"",0,1))</f>
        <v/>
      </c>
      <c r="DB8" t="str">
        <f>(_xlfn.XLOOKUP(Table1[[#This Row],[Term 20 UID]],Dictionary!$B$2:$B$557,Dictionary!$C$2:$C$557,"",0,1))</f>
        <v/>
      </c>
      <c r="DC8" t="str">
        <f>(_xlfn.XLOOKUP(Table1[[#This Row],[Term 20 UID]],Dictionary!$B$2:$B$557,Dictionary!$D$2:$D$557,"",0,1))</f>
        <v/>
      </c>
      <c r="DD8" t="s">
        <v>318</v>
      </c>
      <c r="DF8" t="str">
        <f>(_xlfn.XLOOKUP(Table1[[#This Row],[Term 21 UID]],Dictionary!$B$2:$B$557,Dictionary!$A$2:$A$557,"",0,1))</f>
        <v/>
      </c>
      <c r="DG8" t="str">
        <f>(_xlfn.XLOOKUP(Table1[[#This Row],[Term 21 UID]],Dictionary!$B$2:$B$557,Dictionary!$C$2:$C$557,"",0,1))</f>
        <v/>
      </c>
      <c r="DH8" t="str">
        <f>(_xlfn.XLOOKUP(Table1[[#This Row],[Term 21 UID]],Dictionary!$B$2:$B$557,Dictionary!$D$2:$D$557,"",0,1))</f>
        <v/>
      </c>
      <c r="DK8" t="str">
        <f>(_xlfn.XLOOKUP(Table1[[#This Row],[Term 22 UID]],Dictionary!$B$2:$B$557,Dictionary!$A$2:$A$557,"",0,1))</f>
        <v/>
      </c>
      <c r="DL8" t="str">
        <f>(_xlfn.XLOOKUP(Table1[[#This Row],[Term 22 UID]],Dictionary!$B$2:$B$557,Dictionary!$C$2:$C$557,"",0,1))</f>
        <v/>
      </c>
      <c r="DM8" t="str">
        <f>(_xlfn.XLOOKUP(Table1[[#This Row],[Term 22 UID]],Dictionary!$B$2:$B$557,Dictionary!$D$2:$D$557,"",0,1))</f>
        <v/>
      </c>
      <c r="DP8" t="str">
        <f>(_xlfn.XLOOKUP(Table1[[#This Row],[Term 23 UID]],Dictionary!$B$2:$B$557,Dictionary!$A$2:$A$557,"",0,1))</f>
        <v/>
      </c>
      <c r="DQ8" t="str">
        <f>(_xlfn.XLOOKUP(Table1[[#This Row],[Term 23 UID]],Dictionary!$B$2:$B$557,Dictionary!$C$2:$C$557,"",0,1))</f>
        <v/>
      </c>
      <c r="DR8" t="str">
        <f>(_xlfn.XLOOKUP(Table1[[#This Row],[Term 23 UID]],Dictionary!$B$2:$B$557,Dictionary!$D$2:$D$557,"",0,1))</f>
        <v/>
      </c>
      <c r="DU8" t="str">
        <f>(_xlfn.XLOOKUP(Table1[[#This Row],[Term 24 UID]],Dictionary!$B$2:$B$557,Dictionary!$A$2:$A$557,"",0,1))</f>
        <v/>
      </c>
      <c r="DV8" t="str">
        <f>(_xlfn.XLOOKUP(Table1[[#This Row],[Term 24 UID]],Dictionary!$B$2:$B$557,Dictionary!$C$2:$C$557,"",0,1))</f>
        <v/>
      </c>
      <c r="DW8" t="str">
        <f>(_xlfn.XLOOKUP(Table1[[#This Row],[Term 24 UID]],Dictionary!$B$2:$B$557,Dictionary!$D$2:$D$557,"",0,1))</f>
        <v/>
      </c>
      <c r="DZ8" t="str">
        <f>(_xlfn.XLOOKUP(Table1[[#This Row],[Term 25 UID]],Dictionary!$B$2:$B$557,Dictionary!$A$2:$A$557,"",0,1))</f>
        <v/>
      </c>
      <c r="EA8" t="str">
        <f>(_xlfn.XLOOKUP(Table1[[#This Row],[Term 25 UID]],Dictionary!$B$2:$B$557,Dictionary!$C$2:$C$557,"",0,1))</f>
        <v/>
      </c>
      <c r="EB8" t="str">
        <f>(_xlfn.XLOOKUP(Table1[[#This Row],[Term 25 UID]],Dictionary!$B$2:$B$557,Dictionary!$D$2:$D$557,"",0,1))</f>
        <v/>
      </c>
      <c r="EE8" t="str">
        <f>(_xlfn.XLOOKUP(Table1[[#This Row],[Term 26 UID]],Dictionary!$B$2:$B$557,Dictionary!$A$2:$A$557,"",0,1))</f>
        <v/>
      </c>
      <c r="EF8" t="str">
        <f>(_xlfn.XLOOKUP(Table1[[#This Row],[Term 26 UID]],Dictionary!$B$2:$B$557,Dictionary!$C$2:$C$557,"",0,1))</f>
        <v/>
      </c>
      <c r="EG8" t="str">
        <f>(_xlfn.XLOOKUP(Table1[[#This Row],[Term 26 UID]],Dictionary!$B$2:$B$557,Dictionary!$D$2:$D$557,"",0,1))</f>
        <v/>
      </c>
      <c r="EJ8" t="str">
        <f>(_xlfn.XLOOKUP(Table1[[#This Row],[Term 27 UID]],Dictionary!$B$2:$B$557,Dictionary!$A$2:$A$557,"",0,1))</f>
        <v/>
      </c>
      <c r="EK8" t="str">
        <f>(_xlfn.XLOOKUP(Table1[[#This Row],[Term 27 UID]],Dictionary!$B$2:$B$557,Dictionary!$C$2:$C$557,"",0,1))</f>
        <v/>
      </c>
      <c r="EL8" t="str">
        <f>(_xlfn.XLOOKUP(Table1[[#This Row],[Term 27 UID]],Dictionary!$B$2:$B$557,Dictionary!$D$2:$D$557,"",0,1))</f>
        <v/>
      </c>
      <c r="EO8" t="str">
        <f>(_xlfn.XLOOKUP(Table1[[#This Row],[Term 28 UID]],Dictionary!$B$2:$B$557,Dictionary!$A$2:$A$557,"",0,1))</f>
        <v/>
      </c>
      <c r="EP8" t="str">
        <f>(_xlfn.XLOOKUP(Table1[[#This Row],[Term 28 UID]],Dictionary!$B$2:$B$557,Dictionary!$C$2:$C$557,"",0,1))</f>
        <v/>
      </c>
      <c r="EQ8" t="str">
        <f>(_xlfn.XLOOKUP(Table1[[#This Row],[Term 28 UID]],Dictionary!$B$2:$B$557,Dictionary!$D$2:$D$557,"",0,1))</f>
        <v/>
      </c>
      <c r="ET8" t="str">
        <f>(_xlfn.XLOOKUP(Table1[[#This Row],[Term 29 UID]],Dictionary!$B$2:$B$557,Dictionary!$A$2:$A$557,"",0,1))</f>
        <v/>
      </c>
      <c r="EU8" t="str">
        <f>(_xlfn.XLOOKUP(Table1[[#This Row],[Term 29 UID]],Dictionary!$B$2:$B$557,Dictionary!$C$2:$C$557,"",0,1))</f>
        <v/>
      </c>
      <c r="EV8" t="str">
        <f>(_xlfn.XLOOKUP(Table1[[#This Row],[Term 29 UID]],Dictionary!$B$2:$B$557,Dictionary!$D$2:$D$557,"",0,1))</f>
        <v/>
      </c>
      <c r="EY8" t="str">
        <f>(_xlfn.XLOOKUP(Table1[[#This Row],[Term 30 UID]],Dictionary!$B$2:$B$557,Dictionary!$A$2:$A$557,"",0,1))</f>
        <v/>
      </c>
      <c r="EZ8" t="str">
        <f>(_xlfn.XLOOKUP(Table1[[#This Row],[Term 30 UID]],Dictionary!$B$2:$B$557,Dictionary!$C$2:$C$557,"",0,1))</f>
        <v/>
      </c>
      <c r="FA8" t="str">
        <f>(_xlfn.XLOOKUP(Table1[[#This Row],[Term 30 UID]],Dictionary!$B$2:$B$557,Dictionary!$D$2:$D$557,"",0,1))</f>
        <v/>
      </c>
      <c r="FD8" t="str">
        <f>(_xlfn.XLOOKUP(Table1[[#This Row],[Term 31 UID]],Dictionary!$B$2:$B$557,Dictionary!$A$2:$A$557,"",0,1))</f>
        <v/>
      </c>
      <c r="FE8" t="str">
        <f>(_xlfn.XLOOKUP(Table1[[#This Row],[Term 31 UID]],Dictionary!$B$2:$B$557,Dictionary!$C$2:$C$557,"",0,1))</f>
        <v/>
      </c>
      <c r="FF8" t="str">
        <f>(_xlfn.XLOOKUP(Table1[[#This Row],[Term 31 UID]],Dictionary!$B$2:$B$557,Dictionary!$D$2:$D$557,"",0,1))</f>
        <v/>
      </c>
    </row>
    <row r="9" spans="1:162" ht="15" customHeight="1" x14ac:dyDescent="0.2">
      <c r="A9" t="s">
        <v>319</v>
      </c>
      <c r="B9" t="s">
        <v>320</v>
      </c>
      <c r="C9" t="str">
        <f>_xlfn.TEXTJOIN(", ", TRUE, Table1[[#This Row],[Last Name]],Table1[[#This Row],[First Name]])</f>
        <v>Suetterlin, Christine</v>
      </c>
      <c r="D9" t="s">
        <v>321</v>
      </c>
      <c r="E9" t="s">
        <v>217</v>
      </c>
      <c r="F9" t="s">
        <v>168</v>
      </c>
      <c r="G9" t="s">
        <v>322</v>
      </c>
      <c r="H9" t="s">
        <v>323</v>
      </c>
      <c r="I9" t="s">
        <v>324</v>
      </c>
      <c r="J9" t="str">
        <f>(_xlfn.XLOOKUP(Table1[[#This Row],[Term 1 UID]],Dictionary!$B$2:$B$557,Dictionary!$A$2:$A$557,"",0,1))</f>
        <v>B03.440.190.190.190</v>
      </c>
      <c r="K9" t="str">
        <f>(_xlfn.XLOOKUP(Table1[[#This Row],[Term 1 UID]],Dictionary!$B$2:$B$557,Dictionary!C$2:C$557,"",0,1))</f>
        <v>B03.440.190.190</v>
      </c>
      <c r="L9" t="str">
        <f>(_xlfn.XLOOKUP(Table1[[#This Row],[Term 1 UID]],Dictionary!$B$2:$B$557,Dictionary!D$2:D$557,"",0,1))</f>
        <v>B03.440.190</v>
      </c>
      <c r="M9" t="s">
        <v>325</v>
      </c>
      <c r="N9" t="s">
        <v>282</v>
      </c>
      <c r="O9" t="str">
        <f>(_xlfn.XLOOKUP(Table1[[#This Row],[Term 2 UID]],Dictionary!$B$2:$B$557,Dictionary!$A$2:$A$557,"",0,1))</f>
        <v>B03</v>
      </c>
      <c r="P9">
        <f>(_xlfn.XLOOKUP(Table1[[#This Row],[Term 2 UID]],Dictionary!$B$2:$B$557,Dictionary!C$2:C$557,"",0,1))</f>
        <v>0</v>
      </c>
      <c r="Q9">
        <f>(_xlfn.XLOOKUP(Table1[[#This Row],[Term 2 UID]],Dictionary!$B$2:$B$557,Dictionary!D$2:D$557,"",0,1))</f>
        <v>0</v>
      </c>
      <c r="R9" t="s">
        <v>326</v>
      </c>
      <c r="S9" t="s">
        <v>272</v>
      </c>
      <c r="T9" t="str">
        <f>(_xlfn.XLOOKUP(Table1[[#This Row],[Term 3 UID]],Dictionary!$B$2:$B$557,Dictionary!$A$2:$A$557,"",0,1))</f>
        <v>H01.158.273.540</v>
      </c>
      <c r="U9" t="str">
        <f>(_xlfn.XLOOKUP(Table1[[#This Row],[Term 3 UID]],Dictionary!$B$2:$B$557,Dictionary!C$2:C$557,"",0,1))</f>
        <v>H01.158.273</v>
      </c>
      <c r="V9" t="str">
        <f>(_xlfn.XLOOKUP(Table1[[#This Row],[Term 3 UID]],Dictionary!$B$2:$B$557,Dictionary!D$2:D$557,"",0,1))</f>
        <v>H01.158</v>
      </c>
      <c r="W9" t="s">
        <v>327</v>
      </c>
      <c r="X9" t="s">
        <v>328</v>
      </c>
      <c r="Y9" t="str">
        <f>(_xlfn.XLOOKUP(Table1[[#This Row],[Term 4 UID]],Dictionary!$B$2:$B$557,Dictionary!$A$2:$A$557,"",0,1))</f>
        <v>H01.158.100.433</v>
      </c>
      <c r="Z9" t="str" cm="1">
        <f t="array" ref="Z9">(_xlfn.XLOOKUP(Table1[[#This Row],[Term 4 UID]],Dictionary!$B$2:$B$557,Dictionary!$C$2:C$557,"",0,1))</f>
        <v>H01.158.100</v>
      </c>
      <c r="AA9" t="str" cm="1">
        <f t="array" ref="AA9">(_xlfn.XLOOKUP(Table1[[#This Row],[Term 4 UID]],Dictionary!$B$2:$B$557,Dictionary!$D$2:D$557,"",0,1))</f>
        <v>H01.158</v>
      </c>
      <c r="AB9" t="s">
        <v>329</v>
      </c>
      <c r="AC9" t="s">
        <v>330</v>
      </c>
      <c r="AD9" t="str">
        <f>(_xlfn.XLOOKUP(Table1[[#This Row],[Term 5 UID]],Dictionary!$B$2:$B$557,Dictionary!$A$2:$A$557,"",0,1))</f>
        <v>A11.284.180.165</v>
      </c>
      <c r="AE9" t="str">
        <f>(_xlfn.XLOOKUP(Table1[[#This Row],[Term 5 UID]],Dictionary!$B$2:$B$557,Dictionary!$C$2:$C$557,"",0,1))</f>
        <v>A11.284.180</v>
      </c>
      <c r="AF9" t="str">
        <f>(_xlfn.XLOOKUP(Table1[[#This Row],[Term 5 UID]],Dictionary!$B$2:$B$557,Dictionary!$D$2:$D$557,"",0,1))</f>
        <v>A11.284</v>
      </c>
      <c r="AG9" t="s">
        <v>331</v>
      </c>
      <c r="AH9" t="s">
        <v>332</v>
      </c>
      <c r="AI9" t="str">
        <f>(_xlfn.XLOOKUP(Table1[[#This Row],[Term 6 UID]],Dictionary!$B$2:$B$557,Dictionary!$A$2:$A$557,"",0,1))</f>
        <v>A11.284.430.214.190.750.585.160</v>
      </c>
      <c r="AJ9" t="str">
        <f>(_xlfn.XLOOKUP(Table1[[#This Row],[Term 6 UID]],Dictionary!$B$2:$B$557,Dictionary!$C$2:$C$557,"",0,1))</f>
        <v>A11.284.430.214.190.750.585</v>
      </c>
      <c r="AK9" t="str">
        <f>(_xlfn.XLOOKUP(Table1[[#This Row],[Term 6 UID]],Dictionary!$B$2:$B$557,Dictionary!$D$2:$D$557,"",0,1))</f>
        <v>A11.284.430.214.190.750</v>
      </c>
      <c r="AL9" t="s">
        <v>333</v>
      </c>
      <c r="AM9" t="s">
        <v>334</v>
      </c>
      <c r="AN9" t="str">
        <f>(_xlfn.XLOOKUP(Table1[[#This Row],[Term 7 UID]],Dictionary!$B$2:$B$557,Dictionary!$A$2:$A$557,"",0,1))</f>
        <v>A11.284.430.214.190.875.336</v>
      </c>
      <c r="AO9" t="str">
        <f>(_xlfn.XLOOKUP(Table1[[#This Row],[Term 7 UID]],Dictionary!$B$2:$B$557,Dictionary!$C$2:$C$557,"",0,1))</f>
        <v>A11.284.430.214.190.875</v>
      </c>
      <c r="AP9" t="str">
        <f>(_xlfn.XLOOKUP(Table1[[#This Row],[Term 7 UID]],Dictionary!$B$2:$B$557,Dictionary!$D$2:$D$557,"",0,1))</f>
        <v>A11.284.430.214.190</v>
      </c>
      <c r="AQ9" t="s">
        <v>335</v>
      </c>
      <c r="AR9" t="s">
        <v>336</v>
      </c>
      <c r="AS9" t="str">
        <f>(_xlfn.XLOOKUP(Table1[[#This Row],[Term 8 UID]],Dictionary!$B$2:$B$557,Dictionary!$A$2:$A$557,"",0,1))</f>
        <v>A10.615</v>
      </c>
      <c r="AT9" t="str">
        <f>(_xlfn.XLOOKUP(Table1[[#This Row],[Term 8 UID]],Dictionary!$B$2:$B$557,Dictionary!$C$2:$C$557,"",0,1))</f>
        <v>A10</v>
      </c>
      <c r="AU9">
        <f>(_xlfn.XLOOKUP(Table1[[#This Row],[Term 8 UID]],Dictionary!$B$2:$B$557,Dictionary!$D$2:$D$557,"",0,1))</f>
        <v>0</v>
      </c>
      <c r="AV9" t="s">
        <v>337</v>
      </c>
      <c r="AW9" t="s">
        <v>338</v>
      </c>
      <c r="AX9" t="str">
        <f>(_xlfn.XLOOKUP(Table1[[#This Row],[Term 9 UID]],Dictionary!$B$2:$B$557,Dictionary!$A$2:$A$557,"",0,1))</f>
        <v>N05.715.350.200</v>
      </c>
      <c r="AY9" t="str">
        <f>(_xlfn.XLOOKUP(Table1[[#This Row],[Term 9 UID]],Dictionary!$B$2:$B$557,Dictionary!$C$2:$C$557,"",0,1))</f>
        <v>N05.715.350</v>
      </c>
      <c r="AZ9" t="str">
        <f>(_xlfn.XLOOKUP(Table1[[#This Row],[Term 9 UID]],Dictionary!$B$2:$B$557,Dictionary!$D$2:$D$557,"",0,1))</f>
        <v>N05.715</v>
      </c>
      <c r="BA9" t="s">
        <v>339</v>
      </c>
      <c r="BB9" t="s">
        <v>340</v>
      </c>
      <c r="BC9" t="str">
        <f>(_xlfn.XLOOKUP(Table1[[#This Row],[Term 10 UID]],Dictionary!$B$2:$B$557,Dictionary!$A$2:$A$557,"",0,1))</f>
        <v>E01.370.350.515</v>
      </c>
      <c r="BD9" t="str">
        <f>(_xlfn.XLOOKUP(Table1[[#This Row],[Term 10 UID]],Dictionary!$B$2:$B$557,Dictionary!$C$2:$C$557,"",0,1))</f>
        <v>E01.370.350</v>
      </c>
      <c r="BE9" t="str">
        <f>(_xlfn.XLOOKUP(Table1[[#This Row],[Term 10 UID]],Dictionary!$B$2:$B$557,Dictionary!$D$2:$D$557,"",0,1))</f>
        <v>E01.370</v>
      </c>
      <c r="BF9" t="s">
        <v>195</v>
      </c>
      <c r="BG9" t="s">
        <v>196</v>
      </c>
      <c r="BH9" t="str">
        <f>(_xlfn.XLOOKUP(Table1[[#This Row],[Term 11 UID]],Dictionary!$B$2:$B$557,Dictionary!$A$2:$A$557,"",0,1))</f>
        <v>G16.500.275.157.049.100.500</v>
      </c>
      <c r="BI9" t="str">
        <f>(_xlfn.XLOOKUP(Table1[[#This Row],[Term 11 UID]],Dictionary!$B$2:$B$557,Dictionary!$C$2:$C$557,"",0,1))</f>
        <v>G16.500.275.157.049.100</v>
      </c>
      <c r="BJ9" t="str">
        <f>(_xlfn.XLOOKUP(Table1[[#This Row],[Term 11 UID]],Dictionary!$B$2:$B$557,Dictionary!$D$2:$D$557,"",0,1))</f>
        <v>G16.500.275.157.049</v>
      </c>
      <c r="BM9" t="str">
        <f>(_xlfn.XLOOKUP(Table1[[#This Row],[Term 12 UID]],Dictionary!$B$2:$B$557,Dictionary!$A$2:$A$557,"",0,1))</f>
        <v/>
      </c>
      <c r="BN9" t="str">
        <f>(_xlfn.XLOOKUP(Table1[[#This Row],[Term 12 UID]],Dictionary!$B$2:$B$557,Dictionary!$C$2:$C$557,"",0,1))</f>
        <v/>
      </c>
      <c r="BO9" t="str">
        <f>(_xlfn.XLOOKUP(Table1[[#This Row],[Term 12 UID]],Dictionary!$B$2:$B$557,Dictionary!$D$2:$D$557,"",0,1))</f>
        <v/>
      </c>
      <c r="BR9" t="str">
        <f>(_xlfn.XLOOKUP(Table1[[#This Row],[Term 13 UID]],Dictionary!$B$2:$B$557,Dictionary!$A$2:$A$557,"",0,1))</f>
        <v/>
      </c>
      <c r="BS9" t="str">
        <f>(_xlfn.XLOOKUP(Table1[[#This Row],[Term 13 UID]],Dictionary!$B$2:$B$557,Dictionary!$C$2:$C$557,"",0,1))</f>
        <v/>
      </c>
      <c r="BT9" t="str">
        <f>(_xlfn.XLOOKUP(Table1[[#This Row],[Term 13 UID]],Dictionary!$B$2:$B$557,Dictionary!$D$2:$D$557,"",0,1))</f>
        <v/>
      </c>
      <c r="BW9" t="str">
        <f>(_xlfn.XLOOKUP(Table1[[#This Row],[Term 14 UID]],Dictionary!$B$2:$B$557,Dictionary!$A$2:$A$557,"",0,1))</f>
        <v/>
      </c>
      <c r="BX9" t="str">
        <f>(_xlfn.XLOOKUP(Table1[[#This Row],[Term 14 UID]],Dictionary!$B$2:$B$557,Dictionary!$C$2:$C$557,"",0,1))</f>
        <v/>
      </c>
      <c r="BY9" t="str">
        <f>(_xlfn.XLOOKUP(Table1[[#This Row],[Term 14 UID]],Dictionary!$B$2:$B$557,Dictionary!$D$2:$D$557,"",0,1))</f>
        <v/>
      </c>
      <c r="CB9" t="str">
        <f>(_xlfn.XLOOKUP(Table1[[#This Row],[Term 15 UID]],Dictionary!$B$2:$B$557,Dictionary!$A$2:$A$557,"",0,1))</f>
        <v/>
      </c>
      <c r="CC9" t="str">
        <f>(_xlfn.XLOOKUP(Table1[[#This Row],[Term 15 UID]],Dictionary!$B$2:$B$557,Dictionary!$C$2:$C$557,"",0,1))</f>
        <v/>
      </c>
      <c r="CD9" t="str">
        <f>(_xlfn.XLOOKUP(Table1[[#This Row],[Term 15 UID]],Dictionary!$B$2:$B$557,Dictionary!$D$2:$D$557,"",0,1))</f>
        <v/>
      </c>
      <c r="CG9" t="str">
        <f>(_xlfn.XLOOKUP(Table1[[#This Row],[Term 16 UID]],Dictionary!$B$2:$B$557,Dictionary!$A$2:$A$557,"",0,1))</f>
        <v/>
      </c>
      <c r="CH9" t="str">
        <f>(_xlfn.XLOOKUP(Table1[[#This Row],[Term 16 UID]],Dictionary!$B$2:$B$557,Dictionary!$C$2:$C$557,"",0,1))</f>
        <v/>
      </c>
      <c r="CI9" t="str">
        <f>(_xlfn.XLOOKUP(Table1[[#This Row],[Term 16 UID]],Dictionary!$B$2:$B$557,Dictionary!$D$2:$D$557,"",0,1))</f>
        <v/>
      </c>
      <c r="CL9" t="str">
        <f>(_xlfn.XLOOKUP(Table1[[#This Row],[Term 17 UID]],Dictionary!$B$2:$B$557,Dictionary!$A$2:$A$557,"",0,1))</f>
        <v/>
      </c>
      <c r="CM9" t="str">
        <f>(_xlfn.XLOOKUP(Table1[[#This Row],[Term 17 UID]],Dictionary!$B$2:$B$557,Dictionary!$C$2:$C$557,"",0,1))</f>
        <v/>
      </c>
      <c r="CN9" t="str">
        <f>(_xlfn.XLOOKUP(Table1[[#This Row],[Term 17 UID]],Dictionary!$B$2:$B$557,Dictionary!$D$2:$D$557,"",0,1))</f>
        <v/>
      </c>
      <c r="CQ9" t="str">
        <f>(_xlfn.XLOOKUP(Table1[[#This Row],[Term 18 UID]],Dictionary!$B$2:$B$557,Dictionary!$A$2:$A$557,"",0,1))</f>
        <v/>
      </c>
      <c r="CR9" t="str">
        <f>(_xlfn.XLOOKUP(Table1[[#This Row],[Term 18 UID]],Dictionary!$B$2:$B$557,Dictionary!$C$2:$C$557,"",0,1))</f>
        <v/>
      </c>
      <c r="CS9" t="str">
        <f>(_xlfn.XLOOKUP(Table1[[#This Row],[Term 18 UID]],Dictionary!$B$2:$B$557,Dictionary!$D$2:$D$557,"",0,1))</f>
        <v/>
      </c>
      <c r="CV9" t="str">
        <f>(_xlfn.XLOOKUP(Table1[[#This Row],[Term 19 UID]],Dictionary!$B$2:$B$557,Dictionary!$A$2:$A$557,"",0,1))</f>
        <v/>
      </c>
      <c r="CW9" t="str">
        <f>(_xlfn.XLOOKUP(Table1[[#This Row],[Term 19 UID]],Dictionary!$B$2:$B$557,Dictionary!$C$2:$C$557,"",0,1))</f>
        <v/>
      </c>
      <c r="CX9" t="str">
        <f>(_xlfn.XLOOKUP(Table1[[#This Row],[Term 19 UID]],Dictionary!$B$2:$B$557,Dictionary!$D$2:$D$557,"",0,1))</f>
        <v/>
      </c>
      <c r="DA9" t="str">
        <f>(_xlfn.XLOOKUP(Table1[[#This Row],[Term 20 UID]],Dictionary!$B$2:$B$557,Dictionary!$A$2:$A$557,"",0,1))</f>
        <v/>
      </c>
      <c r="DB9" t="str">
        <f>(_xlfn.XLOOKUP(Table1[[#This Row],[Term 20 UID]],Dictionary!$B$2:$B$557,Dictionary!$C$2:$C$557,"",0,1))</f>
        <v/>
      </c>
      <c r="DC9" t="str">
        <f>(_xlfn.XLOOKUP(Table1[[#This Row],[Term 20 UID]],Dictionary!$B$2:$B$557,Dictionary!$D$2:$D$557,"",0,1))</f>
        <v/>
      </c>
      <c r="DF9" t="str">
        <f>(_xlfn.XLOOKUP(Table1[[#This Row],[Term 21 UID]],Dictionary!$B$2:$B$557,Dictionary!$A$2:$A$557,"",0,1))</f>
        <v/>
      </c>
      <c r="DG9" t="str">
        <f>(_xlfn.XLOOKUP(Table1[[#This Row],[Term 21 UID]],Dictionary!$B$2:$B$557,Dictionary!$C$2:$C$557,"",0,1))</f>
        <v/>
      </c>
      <c r="DH9" t="str">
        <f>(_xlfn.XLOOKUP(Table1[[#This Row],[Term 21 UID]],Dictionary!$B$2:$B$557,Dictionary!$D$2:$D$557,"",0,1))</f>
        <v/>
      </c>
      <c r="DK9" t="str">
        <f>(_xlfn.XLOOKUP(Table1[[#This Row],[Term 22 UID]],Dictionary!$B$2:$B$557,Dictionary!$A$2:$A$557,"",0,1))</f>
        <v/>
      </c>
      <c r="DL9" t="str">
        <f>(_xlfn.XLOOKUP(Table1[[#This Row],[Term 22 UID]],Dictionary!$B$2:$B$557,Dictionary!$C$2:$C$557,"",0,1))</f>
        <v/>
      </c>
      <c r="DM9" t="str">
        <f>(_xlfn.XLOOKUP(Table1[[#This Row],[Term 22 UID]],Dictionary!$B$2:$B$557,Dictionary!$D$2:$D$557,"",0,1))</f>
        <v/>
      </c>
      <c r="DP9" t="str">
        <f>(_xlfn.XLOOKUP(Table1[[#This Row],[Term 23 UID]],Dictionary!$B$2:$B$557,Dictionary!$A$2:$A$557,"",0,1))</f>
        <v/>
      </c>
      <c r="DQ9" t="str">
        <f>(_xlfn.XLOOKUP(Table1[[#This Row],[Term 23 UID]],Dictionary!$B$2:$B$557,Dictionary!$C$2:$C$557,"",0,1))</f>
        <v/>
      </c>
      <c r="DR9" t="str">
        <f>(_xlfn.XLOOKUP(Table1[[#This Row],[Term 23 UID]],Dictionary!$B$2:$B$557,Dictionary!$D$2:$D$557,"",0,1))</f>
        <v/>
      </c>
      <c r="DU9" t="str">
        <f>(_xlfn.XLOOKUP(Table1[[#This Row],[Term 24 UID]],Dictionary!$B$2:$B$557,Dictionary!$A$2:$A$557,"",0,1))</f>
        <v/>
      </c>
      <c r="DV9" t="str">
        <f>(_xlfn.XLOOKUP(Table1[[#This Row],[Term 24 UID]],Dictionary!$B$2:$B$557,Dictionary!$C$2:$C$557,"",0,1))</f>
        <v/>
      </c>
      <c r="DW9" t="str">
        <f>(_xlfn.XLOOKUP(Table1[[#This Row],[Term 24 UID]],Dictionary!$B$2:$B$557,Dictionary!$D$2:$D$557,"",0,1))</f>
        <v/>
      </c>
      <c r="DZ9" t="str">
        <f>(_xlfn.XLOOKUP(Table1[[#This Row],[Term 25 UID]],Dictionary!$B$2:$B$557,Dictionary!$A$2:$A$557,"",0,1))</f>
        <v/>
      </c>
      <c r="EA9" t="str">
        <f>(_xlfn.XLOOKUP(Table1[[#This Row],[Term 25 UID]],Dictionary!$B$2:$B$557,Dictionary!$C$2:$C$557,"",0,1))</f>
        <v/>
      </c>
      <c r="EB9" t="str">
        <f>(_xlfn.XLOOKUP(Table1[[#This Row],[Term 25 UID]],Dictionary!$B$2:$B$557,Dictionary!$D$2:$D$557,"",0,1))</f>
        <v/>
      </c>
      <c r="EE9" t="str">
        <f>(_xlfn.XLOOKUP(Table1[[#This Row],[Term 26 UID]],Dictionary!$B$2:$B$557,Dictionary!$A$2:$A$557,"",0,1))</f>
        <v/>
      </c>
      <c r="EF9" t="str">
        <f>(_xlfn.XLOOKUP(Table1[[#This Row],[Term 26 UID]],Dictionary!$B$2:$B$557,Dictionary!$C$2:$C$557,"",0,1))</f>
        <v/>
      </c>
      <c r="EG9" t="str">
        <f>(_xlfn.XLOOKUP(Table1[[#This Row],[Term 26 UID]],Dictionary!$B$2:$B$557,Dictionary!$D$2:$D$557,"",0,1))</f>
        <v/>
      </c>
      <c r="EJ9" t="str">
        <f>(_xlfn.XLOOKUP(Table1[[#This Row],[Term 27 UID]],Dictionary!$B$2:$B$557,Dictionary!$A$2:$A$557,"",0,1))</f>
        <v/>
      </c>
      <c r="EK9" t="str">
        <f>(_xlfn.XLOOKUP(Table1[[#This Row],[Term 27 UID]],Dictionary!$B$2:$B$557,Dictionary!$C$2:$C$557,"",0,1))</f>
        <v/>
      </c>
      <c r="EL9" t="str">
        <f>(_xlfn.XLOOKUP(Table1[[#This Row],[Term 27 UID]],Dictionary!$B$2:$B$557,Dictionary!$D$2:$D$557,"",0,1))</f>
        <v/>
      </c>
      <c r="EO9" t="str">
        <f>(_xlfn.XLOOKUP(Table1[[#This Row],[Term 28 UID]],Dictionary!$B$2:$B$557,Dictionary!$A$2:$A$557,"",0,1))</f>
        <v/>
      </c>
      <c r="EP9" t="str">
        <f>(_xlfn.XLOOKUP(Table1[[#This Row],[Term 28 UID]],Dictionary!$B$2:$B$557,Dictionary!$C$2:$C$557,"",0,1))</f>
        <v/>
      </c>
      <c r="EQ9" t="str">
        <f>(_xlfn.XLOOKUP(Table1[[#This Row],[Term 28 UID]],Dictionary!$B$2:$B$557,Dictionary!$D$2:$D$557,"",0,1))</f>
        <v/>
      </c>
      <c r="ET9" t="str">
        <f>(_xlfn.XLOOKUP(Table1[[#This Row],[Term 29 UID]],Dictionary!$B$2:$B$557,Dictionary!$A$2:$A$557,"",0,1))</f>
        <v/>
      </c>
      <c r="EU9" t="str">
        <f>(_xlfn.XLOOKUP(Table1[[#This Row],[Term 29 UID]],Dictionary!$B$2:$B$557,Dictionary!$C$2:$C$557,"",0,1))</f>
        <v/>
      </c>
      <c r="EV9" t="str">
        <f>(_xlfn.XLOOKUP(Table1[[#This Row],[Term 29 UID]],Dictionary!$B$2:$B$557,Dictionary!$D$2:$D$557,"",0,1))</f>
        <v/>
      </c>
      <c r="EY9" t="str">
        <f>(_xlfn.XLOOKUP(Table1[[#This Row],[Term 30 UID]],Dictionary!$B$2:$B$557,Dictionary!$A$2:$A$557,"",0,1))</f>
        <v/>
      </c>
      <c r="EZ9" t="str">
        <f>(_xlfn.XLOOKUP(Table1[[#This Row],[Term 30 UID]],Dictionary!$B$2:$B$557,Dictionary!$C$2:$C$557,"",0,1))</f>
        <v/>
      </c>
      <c r="FA9" t="str">
        <f>(_xlfn.XLOOKUP(Table1[[#This Row],[Term 30 UID]],Dictionary!$B$2:$B$557,Dictionary!$D$2:$D$557,"",0,1))</f>
        <v/>
      </c>
      <c r="FD9" t="str">
        <f>(_xlfn.XLOOKUP(Table1[[#This Row],[Term 31 UID]],Dictionary!$B$2:$B$557,Dictionary!$A$2:$A$557,"",0,1))</f>
        <v/>
      </c>
      <c r="FE9" t="str">
        <f>(_xlfn.XLOOKUP(Table1[[#This Row],[Term 31 UID]],Dictionary!$B$2:$B$557,Dictionary!$C$2:$C$557,"",0,1))</f>
        <v/>
      </c>
      <c r="FF9" t="str">
        <f>(_xlfn.XLOOKUP(Table1[[#This Row],[Term 31 UID]],Dictionary!$B$2:$B$557,Dictionary!$D$2:$D$557,"",0,1))</f>
        <v/>
      </c>
    </row>
    <row r="10" spans="1:162" ht="15" customHeight="1" x14ac:dyDescent="0.2">
      <c r="A10" t="s">
        <v>341</v>
      </c>
      <c r="B10" t="s">
        <v>342</v>
      </c>
      <c r="C10" t="str">
        <f>_xlfn.TEXTJOIN(", ", TRUE, Table1[[#This Row],[Last Name]],Table1[[#This Row],[First Name]])</f>
        <v>Whiteson, Katrine</v>
      </c>
      <c r="D10" t="s">
        <v>343</v>
      </c>
      <c r="E10" t="s">
        <v>200</v>
      </c>
      <c r="F10" t="s">
        <v>201</v>
      </c>
      <c r="G10" t="s">
        <v>344</v>
      </c>
      <c r="H10" t="s">
        <v>345</v>
      </c>
      <c r="I10" t="s">
        <v>196</v>
      </c>
      <c r="J10" t="str">
        <f>(_xlfn.XLOOKUP(Table1[[#This Row],[Term 1 UID]],Dictionary!$B$2:$B$557,Dictionary!$A$2:$A$557,"",0,1))</f>
        <v>G16.500.275.157.049.100.500</v>
      </c>
      <c r="K10" t="str">
        <f>(_xlfn.XLOOKUP(Table1[[#This Row],[Term 1 UID]],Dictionary!$B$2:$B$557,Dictionary!C$2:C$557,"",0,1))</f>
        <v>G16.500.275.157.049.100</v>
      </c>
      <c r="L10" t="str">
        <f>(_xlfn.XLOOKUP(Table1[[#This Row],[Term 1 UID]],Dictionary!$B$2:$B$557,Dictionary!D$2:D$557,"",0,1))</f>
        <v>G16.500.275.157.049</v>
      </c>
      <c r="M10" t="s">
        <v>346</v>
      </c>
      <c r="N10" t="s">
        <v>347</v>
      </c>
      <c r="O10" t="str">
        <f>(_xlfn.XLOOKUP(Table1[[#This Row],[Term 2 UID]],Dictionary!$B$2:$B$557,Dictionary!$A$2:$A$557,"",0,1))</f>
        <v>H01.158.201.586</v>
      </c>
      <c r="P10" t="str">
        <f>(_xlfn.XLOOKUP(Table1[[#This Row],[Term 2 UID]],Dictionary!$B$2:$B$557,Dictionary!C$2:C$557,"",0,1))</f>
        <v>H01.158.201</v>
      </c>
      <c r="Q10" t="str">
        <f>(_xlfn.XLOOKUP(Table1[[#This Row],[Term 2 UID]],Dictionary!$B$2:$B$557,Dictionary!D$2:D$557,"",0,1))</f>
        <v>H01.158</v>
      </c>
      <c r="R10" t="s">
        <v>348</v>
      </c>
      <c r="S10" t="s">
        <v>349</v>
      </c>
      <c r="T10" t="str">
        <f>(_xlfn.XLOOKUP(Table1[[#This Row],[Term 3 UID]],Dictionary!$B$2:$B$557,Dictionary!$A$2:$A$557,"",0,1))</f>
        <v>E05.393.760.319</v>
      </c>
      <c r="U10" t="str">
        <f>(_xlfn.XLOOKUP(Table1[[#This Row],[Term 3 UID]],Dictionary!$B$2:$B$557,Dictionary!C$2:C$557,"",0,1))</f>
        <v>E05.393.760</v>
      </c>
      <c r="V10" t="str">
        <f>(_xlfn.XLOOKUP(Table1[[#This Row],[Term 3 UID]],Dictionary!$B$2:$B$557,Dictionary!D$2:D$557,"",0,1))</f>
        <v>E05.393</v>
      </c>
      <c r="W10" t="s">
        <v>350</v>
      </c>
      <c r="X10" t="s">
        <v>196</v>
      </c>
      <c r="Y10" t="str">
        <f>(_xlfn.XLOOKUP(Table1[[#This Row],[Term 4 UID]],Dictionary!$B$2:$B$557,Dictionary!$A$2:$A$557,"",0,1))</f>
        <v>G16.500.275.157.049.100.500</v>
      </c>
      <c r="Z10" t="str" cm="1">
        <f t="array" ref="Z10">(_xlfn.XLOOKUP(Table1[[#This Row],[Term 4 UID]],Dictionary!$B$2:$B$557,Dictionary!$C$2:C$557,"",0,1))</f>
        <v>G16.500.275.157.049.100</v>
      </c>
      <c r="AA10" t="str" cm="1">
        <f t="array" ref="AA10">(_xlfn.XLOOKUP(Table1[[#This Row],[Term 4 UID]],Dictionary!$B$2:$B$557,Dictionary!$D$2:D$557,"",0,1))</f>
        <v>G16.500.275.157.049</v>
      </c>
      <c r="AB10" t="s">
        <v>351</v>
      </c>
      <c r="AC10" t="s">
        <v>272</v>
      </c>
      <c r="AD10" t="str">
        <f>(_xlfn.XLOOKUP(Table1[[#This Row],[Term 5 UID]],Dictionary!$B$2:$B$557,Dictionary!$A$2:$A$557,"",0,1))</f>
        <v>H01.158.273.540</v>
      </c>
      <c r="AE10" t="str">
        <f>(_xlfn.XLOOKUP(Table1[[#This Row],[Term 5 UID]],Dictionary!$B$2:$B$557,Dictionary!$C$2:$C$557,"",0,1))</f>
        <v>H01.158.273</v>
      </c>
      <c r="AF10" t="str">
        <f>(_xlfn.XLOOKUP(Table1[[#This Row],[Term 5 UID]],Dictionary!$B$2:$B$557,Dictionary!$D$2:$D$557,"",0,1))</f>
        <v>H01.158</v>
      </c>
      <c r="AG10" t="s">
        <v>352</v>
      </c>
      <c r="AH10" t="s">
        <v>353</v>
      </c>
      <c r="AI10" t="str">
        <f>(_xlfn.XLOOKUP(Table1[[#This Row],[Term 6 UID]],Dictionary!$B$2:$B$557,Dictionary!$A$2:$A$557,"",0,1))</f>
        <v>E02.095.841</v>
      </c>
      <c r="AJ10" t="str">
        <f>(_xlfn.XLOOKUP(Table1[[#This Row],[Term 6 UID]],Dictionary!$B$2:$B$557,Dictionary!$C$2:$C$557,"",0,1))</f>
        <v>E02.095</v>
      </c>
      <c r="AK10" t="str">
        <f>(_xlfn.XLOOKUP(Table1[[#This Row],[Term 6 UID]],Dictionary!$B$2:$B$557,Dictionary!$D$2:$D$557,"",0,1))</f>
        <v>E02</v>
      </c>
      <c r="AL10" t="s">
        <v>354</v>
      </c>
      <c r="AM10" t="s">
        <v>355</v>
      </c>
      <c r="AN10" t="str">
        <f>(_xlfn.XLOOKUP(Table1[[#This Row],[Term 7 UID]],Dictionary!$B$2:$B$557,Dictionary!$A$2:$A$557,"",0,1))</f>
        <v>G06.591.968</v>
      </c>
      <c r="AO10" t="str">
        <f>(_xlfn.XLOOKUP(Table1[[#This Row],[Term 7 UID]],Dictionary!$B$2:$B$557,Dictionary!$C$2:$C$557,"",0,1))</f>
        <v>G06.591</v>
      </c>
      <c r="AP10" t="str">
        <f>(_xlfn.XLOOKUP(Table1[[#This Row],[Term 7 UID]],Dictionary!$B$2:$B$557,Dictionary!$D$2:$D$557,"",0,1))</f>
        <v>G06</v>
      </c>
      <c r="AQ10" t="s">
        <v>356</v>
      </c>
      <c r="AR10" t="s">
        <v>357</v>
      </c>
      <c r="AS10" t="str">
        <f>(_xlfn.XLOOKUP(Table1[[#This Row],[Term 8 UID]],Dictionary!$B$2:$B$557,Dictionary!$A$2:$A$557,"",0,1))</f>
        <v>C06.689.202</v>
      </c>
      <c r="AT10" t="str">
        <f>(_xlfn.XLOOKUP(Table1[[#This Row],[Term 8 UID]],Dictionary!$B$2:$B$557,Dictionary!$C$2:$C$557,"",0,1))</f>
        <v>C06.689</v>
      </c>
      <c r="AU10" t="str">
        <f>(_xlfn.XLOOKUP(Table1[[#This Row],[Term 8 UID]],Dictionary!$B$2:$B$557,Dictionary!$D$2:$D$557,"",0,1))</f>
        <v>C06</v>
      </c>
      <c r="AV10" t="s">
        <v>358</v>
      </c>
      <c r="AW10" t="s">
        <v>359</v>
      </c>
      <c r="AX10" t="str">
        <f>(_xlfn.XLOOKUP(Table1[[#This Row],[Term 9 UID]],Dictionary!$B$2:$B$557,Dictionary!$A$2:$A$557,"",0,1))</f>
        <v>E05.318.375.500</v>
      </c>
      <c r="AY10" t="str">
        <f>(_xlfn.XLOOKUP(Table1[[#This Row],[Term 9 UID]],Dictionary!$B$2:$B$557,Dictionary!$C$2:$C$557,"",0,1))</f>
        <v>E05.318.375</v>
      </c>
      <c r="AZ10" t="str">
        <f>(_xlfn.XLOOKUP(Table1[[#This Row],[Term 9 UID]],Dictionary!$B$2:$B$557,Dictionary!$D$2:$D$557,"",0,1))</f>
        <v>E05.318</v>
      </c>
      <c r="BA10" t="s">
        <v>360</v>
      </c>
      <c r="BB10" t="s">
        <v>361</v>
      </c>
      <c r="BC10" t="str">
        <f>(_xlfn.XLOOKUP(Table1[[#This Row],[Term 10 UID]],Dictionary!$B$2:$B$557,Dictionary!$A$2:$A$557,"",0,1))</f>
        <v>C10.228.140.380.100</v>
      </c>
      <c r="BD10" t="str">
        <f>(_xlfn.XLOOKUP(Table1[[#This Row],[Term 10 UID]],Dictionary!$B$2:$B$557,Dictionary!$C$2:$C$557,"",0,1))</f>
        <v>C10.228.140.380</v>
      </c>
      <c r="BE10" t="str">
        <f>(_xlfn.XLOOKUP(Table1[[#This Row],[Term 10 UID]],Dictionary!$B$2:$B$557,Dictionary!$D$2:$D$557,"",0,1))</f>
        <v>C10.228.140</v>
      </c>
      <c r="BF10" t="s">
        <v>362</v>
      </c>
      <c r="BG10" t="s">
        <v>363</v>
      </c>
      <c r="BH10" t="str">
        <f>(_xlfn.XLOOKUP(Table1[[#This Row],[Term 11 UID]],Dictionary!$B$2:$B$557,Dictionary!$A$2:$A$557,"",0,1))</f>
        <v>E02.642.249</v>
      </c>
      <c r="BI10" t="str">
        <f>(_xlfn.XLOOKUP(Table1[[#This Row],[Term 11 UID]],Dictionary!$B$2:$B$557,Dictionary!$C$2:$C$557,"",0,1))</f>
        <v>E02.642</v>
      </c>
      <c r="BJ10" t="str">
        <f>(_xlfn.XLOOKUP(Table1[[#This Row],[Term 11 UID]],Dictionary!$B$2:$B$557,Dictionary!$D$2:$D$557,"",0,1))</f>
        <v>E02</v>
      </c>
      <c r="BK10" t="s">
        <v>364</v>
      </c>
      <c r="BL10" t="s">
        <v>365</v>
      </c>
      <c r="BM10" t="str">
        <f>(_xlfn.XLOOKUP(Table1[[#This Row],[Term 12 UID]],Dictionary!$B$2:$B$557,Dictionary!$A$2:$A$557,"",0,1))</f>
        <v>D09.301.416</v>
      </c>
      <c r="BN10" t="str">
        <f>(_xlfn.XLOOKUP(Table1[[#This Row],[Term 12 UID]],Dictionary!$B$2:$B$557,Dictionary!$C$2:$C$557,"",0,1))</f>
        <v>D09.301</v>
      </c>
      <c r="BO10" t="str">
        <f>(_xlfn.XLOOKUP(Table1[[#This Row],[Term 12 UID]],Dictionary!$B$2:$B$557,Dictionary!$D$2:$D$557,"",0,1))</f>
        <v>D09</v>
      </c>
      <c r="BP10" t="s">
        <v>366</v>
      </c>
      <c r="BQ10" t="s">
        <v>367</v>
      </c>
      <c r="BR10" t="str">
        <f>(_xlfn.XLOOKUP(Table1[[#This Row],[Term 13 UID]],Dictionary!$B$2:$B$557,Dictionary!$A$2:$A$557,"",0,1))</f>
        <v>N01.400</v>
      </c>
      <c r="BS10" t="str">
        <f>(_xlfn.XLOOKUP(Table1[[#This Row],[Term 13 UID]],Dictionary!$B$2:$B$557,Dictionary!$C$2:$C$557,"",0,1))</f>
        <v>N01</v>
      </c>
      <c r="BT10">
        <f>(_xlfn.XLOOKUP(Table1[[#This Row],[Term 13 UID]],Dictionary!$B$2:$B$557,Dictionary!$D$2:$D$557,"",0,1))</f>
        <v>0</v>
      </c>
      <c r="BU10" t="s">
        <v>368</v>
      </c>
      <c r="BV10" t="s">
        <v>369</v>
      </c>
      <c r="BW10" t="str">
        <f>(_xlfn.XLOOKUP(Table1[[#This Row],[Term 14 UID]],Dictionary!$B$2:$B$557,Dictionary!$A$2:$A$557,"",0,1))</f>
        <v>C04</v>
      </c>
      <c r="BX10">
        <f>(_xlfn.XLOOKUP(Table1[[#This Row],[Term 14 UID]],Dictionary!$B$2:$B$557,Dictionary!$C$2:$C$557,"",0,1))</f>
        <v>0</v>
      </c>
      <c r="BY10">
        <f>(_xlfn.XLOOKUP(Table1[[#This Row],[Term 14 UID]],Dictionary!$B$2:$B$557,Dictionary!$D$2:$D$557,"",0,1))</f>
        <v>0</v>
      </c>
      <c r="BZ10" t="s">
        <v>370</v>
      </c>
      <c r="CA10" t="s">
        <v>196</v>
      </c>
      <c r="CB10" t="str">
        <f>(_xlfn.XLOOKUP(Table1[[#This Row],[Term 15 UID]],Dictionary!$B$2:$B$557,Dictionary!$A$2:$A$557,"",0,1))</f>
        <v>G16.500.275.157.049.100.500</v>
      </c>
      <c r="CC10" t="str">
        <f>(_xlfn.XLOOKUP(Table1[[#This Row],[Term 15 UID]],Dictionary!$B$2:$B$557,Dictionary!$C$2:$C$557,"",0,1))</f>
        <v>G16.500.275.157.049.100</v>
      </c>
      <c r="CD10" t="str">
        <f>(_xlfn.XLOOKUP(Table1[[#This Row],[Term 15 UID]],Dictionary!$B$2:$B$557,Dictionary!$D$2:$D$557,"",0,1))</f>
        <v>G16.500.275.157.049</v>
      </c>
      <c r="CE10" t="s">
        <v>371</v>
      </c>
      <c r="CF10" t="s">
        <v>372</v>
      </c>
      <c r="CG10" t="str">
        <f>(_xlfn.XLOOKUP(Table1[[#This Row],[Term 16 UID]],Dictionary!$B$2:$B$557,Dictionary!$A$2:$A$557,"",0,1))</f>
        <v>D23.101</v>
      </c>
      <c r="CH10" t="str">
        <f>(_xlfn.XLOOKUP(Table1[[#This Row],[Term 16 UID]],Dictionary!$B$2:$B$557,Dictionary!$C$2:$C$557,"",0,1))</f>
        <v>D23</v>
      </c>
      <c r="CI10">
        <f>(_xlfn.XLOOKUP(Table1[[#This Row],[Term 16 UID]],Dictionary!$B$2:$B$557,Dictionary!$D$2:$D$557,"",0,1))</f>
        <v>0</v>
      </c>
      <c r="CJ10" t="s">
        <v>373</v>
      </c>
      <c r="CK10" t="s">
        <v>374</v>
      </c>
      <c r="CL10" t="str">
        <f>(_xlfn.XLOOKUP(Table1[[#This Row],[Term 17 UID]],Dictionary!$B$2:$B$557,Dictionary!$A$2:$A$557,"",0,1))</f>
        <v>E01</v>
      </c>
      <c r="CM10">
        <f>(_xlfn.XLOOKUP(Table1[[#This Row],[Term 17 UID]],Dictionary!$B$2:$B$557,Dictionary!$C$2:$C$557,"",0,1))</f>
        <v>0</v>
      </c>
      <c r="CN10">
        <f>(_xlfn.XLOOKUP(Table1[[#This Row],[Term 17 UID]],Dictionary!$B$2:$B$557,Dictionary!$D$2:$D$557,"",0,1))</f>
        <v>0</v>
      </c>
      <c r="CO10" t="s">
        <v>375</v>
      </c>
      <c r="CP10" t="s">
        <v>376</v>
      </c>
      <c r="CQ10" t="str">
        <f>(_xlfn.XLOOKUP(Table1[[#This Row],[Term 18 UID]],Dictionary!$B$2:$B$557,Dictionary!$A$2:$A$557,"",0,1))</f>
        <v>E05.318.372.500.750.500</v>
      </c>
      <c r="CR10" t="str">
        <f>(_xlfn.XLOOKUP(Table1[[#This Row],[Term 18 UID]],Dictionary!$B$2:$B$557,Dictionary!$C$2:$C$557,"",0,1))</f>
        <v>E05.318.372.500.750</v>
      </c>
      <c r="CS10" t="str">
        <f>(_xlfn.XLOOKUP(Table1[[#This Row],[Term 18 UID]],Dictionary!$B$2:$B$557,Dictionary!$D$2:$D$557,"",0,1))</f>
        <v>E05.318.372.500</v>
      </c>
      <c r="CT10" t="s">
        <v>377</v>
      </c>
      <c r="CU10" t="s">
        <v>378</v>
      </c>
      <c r="CV10" t="str">
        <f>(_xlfn.XLOOKUP(Table1[[#This Row],[Term 19 UID]],Dictionary!$B$2:$B$557,Dictionary!$A$2:$A$557,"",0,1))</f>
        <v>G17.035.812</v>
      </c>
      <c r="CW10" t="str">
        <f>(_xlfn.XLOOKUP(Table1[[#This Row],[Term 19 UID]],Dictionary!$B$2:$B$557,Dictionary!$C$2:$C$557,"",0,1))</f>
        <v>G17.035</v>
      </c>
      <c r="CX10" t="str">
        <f>(_xlfn.XLOOKUP(Table1[[#This Row],[Term 19 UID]],Dictionary!$B$2:$B$557,Dictionary!$D$2:$D$557,"",0,1))</f>
        <v>G17</v>
      </c>
      <c r="CY10" t="s">
        <v>379</v>
      </c>
      <c r="CZ10" t="s">
        <v>380</v>
      </c>
      <c r="DA10" t="str">
        <f>(_xlfn.XLOOKUP(Table1[[#This Row],[Term 20 UID]],Dictionary!$B$2:$B$557,Dictionary!$A$2:$A$557,"",0,1))</f>
        <v>H01.770.644.287</v>
      </c>
      <c r="DB10" t="str">
        <f>(_xlfn.XLOOKUP(Table1[[#This Row],[Term 20 UID]],Dictionary!$B$2:$B$557,Dictionary!$C$2:$C$557,"",0,1))</f>
        <v>H01.770.644</v>
      </c>
      <c r="DC10" t="str">
        <f>(_xlfn.XLOOKUP(Table1[[#This Row],[Term 20 UID]],Dictionary!$B$2:$B$557,Dictionary!$D$2:$D$557,"",0,1))</f>
        <v>H01.770</v>
      </c>
      <c r="DD10" t="s">
        <v>381</v>
      </c>
      <c r="DE10" t="s">
        <v>382</v>
      </c>
      <c r="DF10" t="str">
        <f>(_xlfn.XLOOKUP(Table1[[#This Row],[Term 21 UID]],Dictionary!$B$2:$B$557,Dictionary!$A$2:$A$557,"",0,1))</f>
        <v>H01.158.945</v>
      </c>
      <c r="DG10" t="str">
        <f>(_xlfn.XLOOKUP(Table1[[#This Row],[Term 21 UID]],Dictionary!$B$2:$B$557,Dictionary!$C$2:$C$557,"",0,1))</f>
        <v>H01.158</v>
      </c>
      <c r="DH10" t="str">
        <f>(_xlfn.XLOOKUP(Table1[[#This Row],[Term 21 UID]],Dictionary!$B$2:$B$557,Dictionary!$D$2:$D$557,"",0,1))</f>
        <v>H01</v>
      </c>
      <c r="DI10" t="s">
        <v>383</v>
      </c>
      <c r="DJ10" t="s">
        <v>384</v>
      </c>
      <c r="DK10" t="str">
        <f>(_xlfn.XLOOKUP(Table1[[#This Row],[Term 22 UID]],Dictionary!$B$2:$B$557,Dictionary!$A$2:$A$557,"",0,1))</f>
        <v>C12.050.703.420.491.500</v>
      </c>
      <c r="DL10" t="str">
        <f>(_xlfn.XLOOKUP(Table1[[#This Row],[Term 22 UID]],Dictionary!$B$2:$B$557,Dictionary!$C$2:$C$557,"",0,1))</f>
        <v>C12.050.703.420.491</v>
      </c>
      <c r="DM10" t="str">
        <f>(_xlfn.XLOOKUP(Table1[[#This Row],[Term 22 UID]],Dictionary!$B$2:$B$557,Dictionary!$D$2:$D$557,"",0,1))</f>
        <v>C12.050.703.420</v>
      </c>
      <c r="DN10" t="s">
        <v>385</v>
      </c>
      <c r="DO10" s="9" t="s">
        <v>386</v>
      </c>
      <c r="DP10" t="s">
        <v>387</v>
      </c>
      <c r="DQ10" t="s">
        <v>388</v>
      </c>
      <c r="DR10" t="str">
        <f>(_xlfn.XLOOKUP(Table1[[#This Row],[Term 23 UID]],Dictionary!$B$2:$B$557,Dictionary!$D$2:$D$557,"",0,1))</f>
        <v/>
      </c>
      <c r="DS10" t="s">
        <v>389</v>
      </c>
      <c r="DT10" t="s">
        <v>390</v>
      </c>
      <c r="DU10" t="str">
        <f>(_xlfn.XLOOKUP(Table1[[#This Row],[Term 24 UID]],Dictionary!$B$2:$B$557,Dictionary!$A$2:$A$557,"",0,1))</f>
        <v>H01.158.273.180</v>
      </c>
      <c r="DV10" t="str">
        <f>(_xlfn.XLOOKUP(Table1[[#This Row],[Term 24 UID]],Dictionary!$B$2:$B$557,Dictionary!$C$2:$C$557,"",0,1))</f>
        <v>H01.158.273</v>
      </c>
      <c r="DW10" t="str">
        <f>(_xlfn.XLOOKUP(Table1[[#This Row],[Term 24 UID]],Dictionary!$B$2:$B$557,Dictionary!$D$2:$D$557,"",0,1))</f>
        <v>H01.158</v>
      </c>
      <c r="DX10" t="s">
        <v>391</v>
      </c>
      <c r="DY10" t="s">
        <v>392</v>
      </c>
      <c r="DZ10" t="str">
        <f>(_xlfn.XLOOKUP(Table1[[#This Row],[Term 25 UID]],Dictionary!$B$2:$B$557,Dictionary!$A$2:$A$557,"",0,1))</f>
        <v>D02.974</v>
      </c>
      <c r="EA10" t="str">
        <f>(_xlfn.XLOOKUP(Table1[[#This Row],[Term 25 UID]],Dictionary!$B$2:$B$557,Dictionary!$C$2:$C$557,"",0,1))</f>
        <v>D02</v>
      </c>
      <c r="EB10">
        <f>(_xlfn.XLOOKUP(Table1[[#This Row],[Term 25 UID]],Dictionary!$B$2:$B$557,Dictionary!$D$2:$D$557,"",0,1))</f>
        <v>0</v>
      </c>
      <c r="EC10" t="s">
        <v>393</v>
      </c>
      <c r="ED10" t="s">
        <v>394</v>
      </c>
      <c r="EE10" t="str">
        <f>(_xlfn.XLOOKUP(Table1[[#This Row],[Term 26 UID]],Dictionary!$B$2:$B$557,Dictionary!$A$2:$A$557,"",0,1))</f>
        <v>G09.772.705</v>
      </c>
      <c r="EF10" t="str">
        <f>(_xlfn.XLOOKUP(Table1[[#This Row],[Term 26 UID]],Dictionary!$B$2:$B$557,Dictionary!$C$2:$C$557,"",0,1))</f>
        <v>G09.772</v>
      </c>
      <c r="EG10" t="str">
        <f>(_xlfn.XLOOKUP(Table1[[#This Row],[Term 26 UID]],Dictionary!$B$2:$B$557,Dictionary!$D$2:$D$557,"",0,1))</f>
        <v>G09</v>
      </c>
      <c r="EH10" t="s">
        <v>395</v>
      </c>
      <c r="EI10" t="s">
        <v>396</v>
      </c>
      <c r="EJ10" t="str">
        <f>(_xlfn.XLOOKUP(Table1[[#This Row],[Term 27 UID]],Dictionary!$B$2:$B$557,Dictionary!$A$2:$A$557,"",0,1))</f>
        <v>E05.196.566</v>
      </c>
      <c r="EK10" t="str">
        <f>(_xlfn.XLOOKUP(Table1[[#This Row],[Term 27 UID]],Dictionary!$B$2:$B$557,Dictionary!$C$2:$C$557,"",0,1))</f>
        <v>E05.196</v>
      </c>
      <c r="EL10" t="str">
        <f>(_xlfn.XLOOKUP(Table1[[#This Row],[Term 27 UID]],Dictionary!$B$2:$B$557,Dictionary!$D$2:$D$557,"",0,1))</f>
        <v>E05</v>
      </c>
      <c r="EM10" t="s">
        <v>397</v>
      </c>
      <c r="EN10" t="s">
        <v>398</v>
      </c>
      <c r="EO10" t="str">
        <f>(_xlfn.XLOOKUP(Table1[[#This Row],[Term 28 UID]],Dictionary!$B$2:$B$557,Dictionary!$A$2:$A$557,"",0,1))</f>
        <v>G07.203.650.240</v>
      </c>
      <c r="EP10" t="str">
        <f>(_xlfn.XLOOKUP(Table1[[#This Row],[Term 28 UID]],Dictionary!$B$2:$B$557,Dictionary!$C$2:$C$557,"",0,1))</f>
        <v>G07.203.650</v>
      </c>
      <c r="EQ10" t="str">
        <f>(_xlfn.XLOOKUP(Table1[[#This Row],[Term 28 UID]],Dictionary!$B$2:$B$557,Dictionary!$D$2:$D$557,"",0,1))</f>
        <v>G07.203</v>
      </c>
      <c r="ET10" t="str">
        <f>(_xlfn.XLOOKUP(Table1[[#This Row],[Term 29 UID]],Dictionary!$B$2:$B$557,Dictionary!$A$2:$A$557,"",0,1))</f>
        <v/>
      </c>
      <c r="EU10" t="str">
        <f>(_xlfn.XLOOKUP(Table1[[#This Row],[Term 29 UID]],Dictionary!$B$2:$B$557,Dictionary!$C$2:$C$557,"",0,1))</f>
        <v/>
      </c>
      <c r="EV10" t="str">
        <f>(_xlfn.XLOOKUP(Table1[[#This Row],[Term 29 UID]],Dictionary!$B$2:$B$557,Dictionary!$D$2:$D$557,"",0,1))</f>
        <v/>
      </c>
      <c r="EY10" t="str">
        <f>(_xlfn.XLOOKUP(Table1[[#This Row],[Term 30 UID]],Dictionary!$B$2:$B$557,Dictionary!$A$2:$A$557,"",0,1))</f>
        <v/>
      </c>
      <c r="EZ10" t="str">
        <f>(_xlfn.XLOOKUP(Table1[[#This Row],[Term 30 UID]],Dictionary!$B$2:$B$557,Dictionary!$C$2:$C$557,"",0,1))</f>
        <v/>
      </c>
      <c r="FA10" t="str">
        <f>(_xlfn.XLOOKUP(Table1[[#This Row],[Term 30 UID]],Dictionary!$B$2:$B$557,Dictionary!$D$2:$D$557,"",0,1))</f>
        <v/>
      </c>
      <c r="FD10" t="str">
        <f>(_xlfn.XLOOKUP(Table1[[#This Row],[Term 31 UID]],Dictionary!$B$2:$B$557,Dictionary!$A$2:$A$557,"",0,1))</f>
        <v/>
      </c>
      <c r="FE10" t="str">
        <f>(_xlfn.XLOOKUP(Table1[[#This Row],[Term 31 UID]],Dictionary!$B$2:$B$557,Dictionary!$C$2:$C$557,"",0,1))</f>
        <v/>
      </c>
      <c r="FF10" t="str">
        <f>(_xlfn.XLOOKUP(Table1[[#This Row],[Term 31 UID]],Dictionary!$B$2:$B$557,Dictionary!$D$2:$D$557,"",0,1))</f>
        <v/>
      </c>
    </row>
    <row r="11" spans="1:162" ht="15" customHeight="1" x14ac:dyDescent="0.2">
      <c r="A11" t="s">
        <v>399</v>
      </c>
      <c r="B11" t="s">
        <v>400</v>
      </c>
      <c r="C11" t="str">
        <f>_xlfn.TEXTJOIN(", ", TRUE, Table1[[#This Row],[Last Name]],Table1[[#This Row],[First Name]])</f>
        <v>Bohlson, Suzie</v>
      </c>
      <c r="D11" t="s">
        <v>401</v>
      </c>
      <c r="E11" t="s">
        <v>200</v>
      </c>
      <c r="F11" t="s">
        <v>402</v>
      </c>
      <c r="G11" t="s">
        <v>403</v>
      </c>
      <c r="H11" t="s">
        <v>404</v>
      </c>
      <c r="I11" t="s">
        <v>295</v>
      </c>
      <c r="J11" t="str">
        <f>(_xlfn.XLOOKUP(Table1[[#This Row],[Term 1 UID]],Dictionary!$B$2:$B$557,Dictionary!$A$2:$A$557,"",0,1))</f>
        <v>I02.358.337.125</v>
      </c>
      <c r="K11" t="str">
        <f>(_xlfn.XLOOKUP(Table1[[#This Row],[Term 1 UID]],Dictionary!$B$2:$B$557,Dictionary!C$2:C$557,"",0,1))</f>
        <v>I02.358.337</v>
      </c>
      <c r="L11" t="str">
        <f>(_xlfn.XLOOKUP(Table1[[#This Row],[Term 1 UID]],Dictionary!$B$2:$B$557,Dictionary!D$2:D$557,"",0,1))</f>
        <v>I02.358</v>
      </c>
      <c r="M11" t="s">
        <v>405</v>
      </c>
      <c r="N11" t="s">
        <v>406</v>
      </c>
      <c r="O11" t="str">
        <f>(_xlfn.XLOOKUP(Table1[[#This Row],[Term 2 UID]],Dictionary!$B$2:$B$557,Dictionary!$A$2:$A$557,"",0,1))</f>
        <v>H01.158.550</v>
      </c>
      <c r="P11" t="str">
        <f>(_xlfn.XLOOKUP(Table1[[#This Row],[Term 2 UID]],Dictionary!$B$2:$B$557,Dictionary!C$2:C$557,"",0,1))</f>
        <v>H01.158</v>
      </c>
      <c r="Q11" t="str">
        <f>(_xlfn.XLOOKUP(Table1[[#This Row],[Term 2 UID]],Dictionary!$B$2:$B$557,Dictionary!D$2:D$557,"",0,1))</f>
        <v>H01</v>
      </c>
      <c r="R11" t="s">
        <v>407</v>
      </c>
      <c r="S11" t="s">
        <v>408</v>
      </c>
      <c r="T11" t="str">
        <f>(_xlfn.XLOOKUP(Table1[[#This Row],[Term 3 UID]],Dictionary!$B$2:$B$557,Dictionary!$A$2:$A$557,"",0,1))</f>
        <v>C04.557.337</v>
      </c>
      <c r="U11" t="str">
        <f>(_xlfn.XLOOKUP(Table1[[#This Row],[Term 3 UID]],Dictionary!$B$2:$B$557,Dictionary!C$2:C$557,"",0,1))</f>
        <v>C04.557</v>
      </c>
      <c r="V11" t="str">
        <f>(_xlfn.XLOOKUP(Table1[[#This Row],[Term 3 UID]],Dictionary!$B$2:$B$557,Dictionary!D$2:D$557,"",0,1))</f>
        <v>C04</v>
      </c>
      <c r="W11" t="s">
        <v>409</v>
      </c>
      <c r="X11" t="s">
        <v>410</v>
      </c>
      <c r="Y11" t="str">
        <f>(_xlfn.XLOOKUP(Table1[[#This Row],[Term 4 UID]],Dictionary!$B$2:$B$557,Dictionary!$A$2:$A$557,"",0,1))</f>
        <v>C23.550.470</v>
      </c>
      <c r="Z11" t="str" cm="1">
        <f t="array" ref="Z11">(_xlfn.XLOOKUP(Table1[[#This Row],[Term 4 UID]],Dictionary!$B$2:$B$557,Dictionary!$C$2:C$557,"",0,1))</f>
        <v>C23.550</v>
      </c>
      <c r="AA11" t="str" cm="1">
        <f t="array" ref="AA11">(_xlfn.XLOOKUP(Table1[[#This Row],[Term 4 UID]],Dictionary!$B$2:$B$557,Dictionary!$D$2:D$557,"",0,1))</f>
        <v>C23</v>
      </c>
      <c r="AB11" t="s">
        <v>411</v>
      </c>
      <c r="AC11" t="s">
        <v>267</v>
      </c>
      <c r="AD11" t="str">
        <f>(_xlfn.XLOOKUP(Table1[[#This Row],[Term 5 UID]],Dictionary!$B$2:$B$557,Dictionary!$A$2:$A$557,"",0,1))</f>
        <v>G12.450.564</v>
      </c>
      <c r="AE11" t="str">
        <f>(_xlfn.XLOOKUP(Table1[[#This Row],[Term 5 UID]],Dictionary!$B$2:$B$557,Dictionary!$C$2:$C$557,"",0,1))</f>
        <v>G12.450</v>
      </c>
      <c r="AF11" t="str">
        <f>(_xlfn.XLOOKUP(Table1[[#This Row],[Term 5 UID]],Dictionary!$B$2:$B$557,Dictionary!$D$2:$D$557,"",0,1))</f>
        <v>G12</v>
      </c>
      <c r="AI11" t="str">
        <f>(_xlfn.XLOOKUP(Table1[[#This Row],[Term 6 UID]],Dictionary!$B$2:$B$557,Dictionary!$A$2:$A$557,"",0,1))</f>
        <v/>
      </c>
      <c r="AJ11" t="str">
        <f>(_xlfn.XLOOKUP(Table1[[#This Row],[Term 6 UID]],Dictionary!$B$2:$B$557,Dictionary!$C$2:$C$557,"",0,1))</f>
        <v/>
      </c>
      <c r="AK11" t="str">
        <f>(_xlfn.XLOOKUP(Table1[[#This Row],[Term 6 UID]],Dictionary!$B$2:$B$557,Dictionary!$D$2:$D$557,"",0,1))</f>
        <v/>
      </c>
      <c r="AN11" t="str">
        <f>(_xlfn.XLOOKUP(Table1[[#This Row],[Term 7 UID]],Dictionary!$B$2:$B$557,Dictionary!$A$2:$A$557,"",0,1))</f>
        <v/>
      </c>
      <c r="AO11" t="str">
        <f>(_xlfn.XLOOKUP(Table1[[#This Row],[Term 7 UID]],Dictionary!$B$2:$B$557,Dictionary!$C$2:$C$557,"",0,1))</f>
        <v/>
      </c>
      <c r="AP11" t="str">
        <f>(_xlfn.XLOOKUP(Table1[[#This Row],[Term 7 UID]],Dictionary!$B$2:$B$557,Dictionary!$D$2:$D$557,"",0,1))</f>
        <v/>
      </c>
      <c r="AS11" t="str">
        <f>(_xlfn.XLOOKUP(Table1[[#This Row],[Term 8 UID]],Dictionary!$B$2:$B$557,Dictionary!$A$2:$A$557,"",0,1))</f>
        <v/>
      </c>
      <c r="AT11" t="str">
        <f>(_xlfn.XLOOKUP(Table1[[#This Row],[Term 8 UID]],Dictionary!$B$2:$B$557,Dictionary!$C$2:$C$557,"",0,1))</f>
        <v/>
      </c>
      <c r="AU11" t="str">
        <f>(_xlfn.XLOOKUP(Table1[[#This Row],[Term 8 UID]],Dictionary!$B$2:$B$557,Dictionary!$D$2:$D$557,"",0,1))</f>
        <v/>
      </c>
      <c r="AX11" t="str">
        <f>(_xlfn.XLOOKUP(Table1[[#This Row],[Term 9 UID]],Dictionary!$B$2:$B$557,Dictionary!$A$2:$A$557,"",0,1))</f>
        <v/>
      </c>
      <c r="AY11" t="str">
        <f>(_xlfn.XLOOKUP(Table1[[#This Row],[Term 9 UID]],Dictionary!$B$2:$B$557,Dictionary!$C$2:$C$557,"",0,1))</f>
        <v/>
      </c>
      <c r="AZ11" t="str">
        <f>(_xlfn.XLOOKUP(Table1[[#This Row],[Term 9 UID]],Dictionary!$B$2:$B$557,Dictionary!$D$2:$D$557,"",0,1))</f>
        <v/>
      </c>
      <c r="BC11" t="str">
        <f>(_xlfn.XLOOKUP(Table1[[#This Row],[Term 10 UID]],Dictionary!$B$2:$B$557,Dictionary!$A$2:$A$557,"",0,1))</f>
        <v/>
      </c>
      <c r="BD11" t="str">
        <f>(_xlfn.XLOOKUP(Table1[[#This Row],[Term 10 UID]],Dictionary!$B$2:$B$557,Dictionary!$C$2:$C$557,"",0,1))</f>
        <v/>
      </c>
      <c r="BE11" t="str">
        <f>(_xlfn.XLOOKUP(Table1[[#This Row],[Term 10 UID]],Dictionary!$B$2:$B$557,Dictionary!$D$2:$D$557,"",0,1))</f>
        <v/>
      </c>
      <c r="BH11" t="str">
        <f>(_xlfn.XLOOKUP(Table1[[#This Row],[Term 11 UID]],Dictionary!$B$2:$B$557,Dictionary!$A$2:$A$557,"",0,1))</f>
        <v/>
      </c>
      <c r="BI11" t="str">
        <f>(_xlfn.XLOOKUP(Table1[[#This Row],[Term 11 UID]],Dictionary!$B$2:$B$557,Dictionary!$C$2:$C$557,"",0,1))</f>
        <v/>
      </c>
      <c r="BJ11" t="str">
        <f>(_xlfn.XLOOKUP(Table1[[#This Row],[Term 11 UID]],Dictionary!$B$2:$B$557,Dictionary!$D$2:$D$557,"",0,1))</f>
        <v/>
      </c>
      <c r="BM11" t="str">
        <f>(_xlfn.XLOOKUP(Table1[[#This Row],[Term 12 UID]],Dictionary!$B$2:$B$557,Dictionary!$A$2:$A$557,"",0,1))</f>
        <v/>
      </c>
      <c r="BN11" t="str">
        <f>(_xlfn.XLOOKUP(Table1[[#This Row],[Term 12 UID]],Dictionary!$B$2:$B$557,Dictionary!$C$2:$C$557,"",0,1))</f>
        <v/>
      </c>
      <c r="BO11" t="str">
        <f>(_xlfn.XLOOKUP(Table1[[#This Row],[Term 12 UID]],Dictionary!$B$2:$B$557,Dictionary!$D$2:$D$557,"",0,1))</f>
        <v/>
      </c>
      <c r="BR11" t="str">
        <f>(_xlfn.XLOOKUP(Table1[[#This Row],[Term 13 UID]],Dictionary!$B$2:$B$557,Dictionary!$A$2:$A$557,"",0,1))</f>
        <v/>
      </c>
      <c r="BS11" t="str">
        <f>(_xlfn.XLOOKUP(Table1[[#This Row],[Term 13 UID]],Dictionary!$B$2:$B$557,Dictionary!$C$2:$C$557,"",0,1))</f>
        <v/>
      </c>
      <c r="BT11" t="str">
        <f>(_xlfn.XLOOKUP(Table1[[#This Row],[Term 13 UID]],Dictionary!$B$2:$B$557,Dictionary!$D$2:$D$557,"",0,1))</f>
        <v/>
      </c>
      <c r="BW11" t="str">
        <f>(_xlfn.XLOOKUP(Table1[[#This Row],[Term 14 UID]],Dictionary!$B$2:$B$557,Dictionary!$A$2:$A$557,"",0,1))</f>
        <v/>
      </c>
      <c r="BX11" t="str">
        <f>(_xlfn.XLOOKUP(Table1[[#This Row],[Term 14 UID]],Dictionary!$B$2:$B$557,Dictionary!$C$2:$C$557,"",0,1))</f>
        <v/>
      </c>
      <c r="BY11" t="str">
        <f>(_xlfn.XLOOKUP(Table1[[#This Row],[Term 14 UID]],Dictionary!$B$2:$B$557,Dictionary!$D$2:$D$557,"",0,1))</f>
        <v/>
      </c>
      <c r="CB11" t="str">
        <f>(_xlfn.XLOOKUP(Table1[[#This Row],[Term 15 UID]],Dictionary!$B$2:$B$557,Dictionary!$A$2:$A$557,"",0,1))</f>
        <v/>
      </c>
      <c r="CC11" t="str">
        <f>(_xlfn.XLOOKUP(Table1[[#This Row],[Term 15 UID]],Dictionary!$B$2:$B$557,Dictionary!$C$2:$C$557,"",0,1))</f>
        <v/>
      </c>
      <c r="CD11" t="str">
        <f>(_xlfn.XLOOKUP(Table1[[#This Row],[Term 15 UID]],Dictionary!$B$2:$B$557,Dictionary!$D$2:$D$557,"",0,1))</f>
        <v/>
      </c>
      <c r="CG11" t="str">
        <f>(_xlfn.XLOOKUP(Table1[[#This Row],[Term 16 UID]],Dictionary!$B$2:$B$557,Dictionary!$A$2:$A$557,"",0,1))</f>
        <v/>
      </c>
      <c r="CH11" t="str">
        <f>(_xlfn.XLOOKUP(Table1[[#This Row],[Term 16 UID]],Dictionary!$B$2:$B$557,Dictionary!$C$2:$C$557,"",0,1))</f>
        <v/>
      </c>
      <c r="CI11" t="str">
        <f>(_xlfn.XLOOKUP(Table1[[#This Row],[Term 16 UID]],Dictionary!$B$2:$B$557,Dictionary!$D$2:$D$557,"",0,1))</f>
        <v/>
      </c>
      <c r="CL11" t="str">
        <f>(_xlfn.XLOOKUP(Table1[[#This Row],[Term 17 UID]],Dictionary!$B$2:$B$557,Dictionary!$A$2:$A$557,"",0,1))</f>
        <v/>
      </c>
      <c r="CM11" t="str">
        <f>(_xlfn.XLOOKUP(Table1[[#This Row],[Term 17 UID]],Dictionary!$B$2:$B$557,Dictionary!$C$2:$C$557,"",0,1))</f>
        <v/>
      </c>
      <c r="CN11" t="str">
        <f>(_xlfn.XLOOKUP(Table1[[#This Row],[Term 17 UID]],Dictionary!$B$2:$B$557,Dictionary!$D$2:$D$557,"",0,1))</f>
        <v/>
      </c>
      <c r="CQ11" t="str">
        <f>(_xlfn.XLOOKUP(Table1[[#This Row],[Term 18 UID]],Dictionary!$B$2:$B$557,Dictionary!$A$2:$A$557,"",0,1))</f>
        <v/>
      </c>
      <c r="CR11" t="str">
        <f>(_xlfn.XLOOKUP(Table1[[#This Row],[Term 18 UID]],Dictionary!$B$2:$B$557,Dictionary!$C$2:$C$557,"",0,1))</f>
        <v/>
      </c>
      <c r="CS11" t="str">
        <f>(_xlfn.XLOOKUP(Table1[[#This Row],[Term 18 UID]],Dictionary!$B$2:$B$557,Dictionary!$D$2:$D$557,"",0,1))</f>
        <v/>
      </c>
      <c r="CV11" t="str">
        <f>(_xlfn.XLOOKUP(Table1[[#This Row],[Term 19 UID]],Dictionary!$B$2:$B$557,Dictionary!$A$2:$A$557,"",0,1))</f>
        <v/>
      </c>
      <c r="CW11" t="str">
        <f>(_xlfn.XLOOKUP(Table1[[#This Row],[Term 19 UID]],Dictionary!$B$2:$B$557,Dictionary!$C$2:$C$557,"",0,1))</f>
        <v/>
      </c>
      <c r="CX11" t="str">
        <f>(_xlfn.XLOOKUP(Table1[[#This Row],[Term 19 UID]],Dictionary!$B$2:$B$557,Dictionary!$D$2:$D$557,"",0,1))</f>
        <v/>
      </c>
      <c r="DA11" t="str">
        <f>(_xlfn.XLOOKUP(Table1[[#This Row],[Term 20 UID]],Dictionary!$B$2:$B$557,Dictionary!$A$2:$A$557,"",0,1))</f>
        <v/>
      </c>
      <c r="DB11" t="str">
        <f>(_xlfn.XLOOKUP(Table1[[#This Row],[Term 20 UID]],Dictionary!$B$2:$B$557,Dictionary!$C$2:$C$557,"",0,1))</f>
        <v/>
      </c>
      <c r="DC11" t="str">
        <f>(_xlfn.XLOOKUP(Table1[[#This Row],[Term 20 UID]],Dictionary!$B$2:$B$557,Dictionary!$D$2:$D$557,"",0,1))</f>
        <v/>
      </c>
      <c r="DF11" t="str">
        <f>(_xlfn.XLOOKUP(Table1[[#This Row],[Term 21 UID]],Dictionary!$B$2:$B$557,Dictionary!$A$2:$A$557,"",0,1))</f>
        <v/>
      </c>
      <c r="DG11" t="str">
        <f>(_xlfn.XLOOKUP(Table1[[#This Row],[Term 21 UID]],Dictionary!$B$2:$B$557,Dictionary!$C$2:$C$557,"",0,1))</f>
        <v/>
      </c>
      <c r="DH11" t="str">
        <f>(_xlfn.XLOOKUP(Table1[[#This Row],[Term 21 UID]],Dictionary!$B$2:$B$557,Dictionary!$D$2:$D$557,"",0,1))</f>
        <v/>
      </c>
      <c r="DK11" t="str">
        <f>(_xlfn.XLOOKUP(Table1[[#This Row],[Term 22 UID]],Dictionary!$B$2:$B$557,Dictionary!$A$2:$A$557,"",0,1))</f>
        <v/>
      </c>
      <c r="DL11" t="str">
        <f>(_xlfn.XLOOKUP(Table1[[#This Row],[Term 22 UID]],Dictionary!$B$2:$B$557,Dictionary!$C$2:$C$557,"",0,1))</f>
        <v/>
      </c>
      <c r="DM11" t="str">
        <f>(_xlfn.XLOOKUP(Table1[[#This Row],[Term 22 UID]],Dictionary!$B$2:$B$557,Dictionary!$D$2:$D$557,"",0,1))</f>
        <v/>
      </c>
      <c r="DP11" t="str">
        <f>(_xlfn.XLOOKUP(Table1[[#This Row],[Term 23 UID]],Dictionary!$B$2:$B$557,Dictionary!$A$2:$A$557,"",0,1))</f>
        <v/>
      </c>
      <c r="DQ11" t="str">
        <f>(_xlfn.XLOOKUP(Table1[[#This Row],[Term 23 UID]],Dictionary!$B$2:$B$557,Dictionary!$C$2:$C$557,"",0,1))</f>
        <v/>
      </c>
      <c r="DR11" t="str">
        <f>(_xlfn.XLOOKUP(Table1[[#This Row],[Term 23 UID]],Dictionary!$B$2:$B$557,Dictionary!$D$2:$D$557,"",0,1))</f>
        <v/>
      </c>
      <c r="DU11" t="str">
        <f>(_xlfn.XLOOKUP(Table1[[#This Row],[Term 24 UID]],Dictionary!$B$2:$B$557,Dictionary!$A$2:$A$557,"",0,1))</f>
        <v/>
      </c>
      <c r="DV11" t="str">
        <f>(_xlfn.XLOOKUP(Table1[[#This Row],[Term 24 UID]],Dictionary!$B$2:$B$557,Dictionary!$C$2:$C$557,"",0,1))</f>
        <v/>
      </c>
      <c r="DW11" t="str">
        <f>(_xlfn.XLOOKUP(Table1[[#This Row],[Term 24 UID]],Dictionary!$B$2:$B$557,Dictionary!$D$2:$D$557,"",0,1))</f>
        <v/>
      </c>
      <c r="DZ11" t="str">
        <f>(_xlfn.XLOOKUP(Table1[[#This Row],[Term 25 UID]],Dictionary!$B$2:$B$557,Dictionary!$A$2:$A$557,"",0,1))</f>
        <v/>
      </c>
      <c r="EA11" t="str">
        <f>(_xlfn.XLOOKUP(Table1[[#This Row],[Term 25 UID]],Dictionary!$B$2:$B$557,Dictionary!$C$2:$C$557,"",0,1))</f>
        <v/>
      </c>
      <c r="EB11" t="str">
        <f>(_xlfn.XLOOKUP(Table1[[#This Row],[Term 25 UID]],Dictionary!$B$2:$B$557,Dictionary!$D$2:$D$557,"",0,1))</f>
        <v/>
      </c>
      <c r="EE11" t="str">
        <f>(_xlfn.XLOOKUP(Table1[[#This Row],[Term 26 UID]],Dictionary!$B$2:$B$557,Dictionary!$A$2:$A$557,"",0,1))</f>
        <v/>
      </c>
      <c r="EF11" t="str">
        <f>(_xlfn.XLOOKUP(Table1[[#This Row],[Term 26 UID]],Dictionary!$B$2:$B$557,Dictionary!$C$2:$C$557,"",0,1))</f>
        <v/>
      </c>
      <c r="EG11" t="str">
        <f>(_xlfn.XLOOKUP(Table1[[#This Row],[Term 26 UID]],Dictionary!$B$2:$B$557,Dictionary!$D$2:$D$557,"",0,1))</f>
        <v/>
      </c>
      <c r="EJ11" t="str">
        <f>(_xlfn.XLOOKUP(Table1[[#This Row],[Term 27 UID]],Dictionary!$B$2:$B$557,Dictionary!$A$2:$A$557,"",0,1))</f>
        <v/>
      </c>
      <c r="EK11" t="str">
        <f>(_xlfn.XLOOKUP(Table1[[#This Row],[Term 27 UID]],Dictionary!$B$2:$B$557,Dictionary!$C$2:$C$557,"",0,1))</f>
        <v/>
      </c>
      <c r="EL11" t="str">
        <f>(_xlfn.XLOOKUP(Table1[[#This Row],[Term 27 UID]],Dictionary!$B$2:$B$557,Dictionary!$D$2:$D$557,"",0,1))</f>
        <v/>
      </c>
      <c r="EO11" t="str">
        <f>(_xlfn.XLOOKUP(Table1[[#This Row],[Term 28 UID]],Dictionary!$B$2:$B$557,Dictionary!$A$2:$A$557,"",0,1))</f>
        <v/>
      </c>
      <c r="EP11" t="str">
        <f>(_xlfn.XLOOKUP(Table1[[#This Row],[Term 28 UID]],Dictionary!$B$2:$B$557,Dictionary!$C$2:$C$557,"",0,1))</f>
        <v/>
      </c>
      <c r="EQ11" t="str">
        <f>(_xlfn.XLOOKUP(Table1[[#This Row],[Term 28 UID]],Dictionary!$B$2:$B$557,Dictionary!$D$2:$D$557,"",0,1))</f>
        <v/>
      </c>
      <c r="ET11" t="str">
        <f>(_xlfn.XLOOKUP(Table1[[#This Row],[Term 29 UID]],Dictionary!$B$2:$B$557,Dictionary!$A$2:$A$557,"",0,1))</f>
        <v/>
      </c>
      <c r="EU11" t="str">
        <f>(_xlfn.XLOOKUP(Table1[[#This Row],[Term 29 UID]],Dictionary!$B$2:$B$557,Dictionary!$C$2:$C$557,"",0,1))</f>
        <v/>
      </c>
      <c r="EV11" t="str">
        <f>(_xlfn.XLOOKUP(Table1[[#This Row],[Term 29 UID]],Dictionary!$B$2:$B$557,Dictionary!$D$2:$D$557,"",0,1))</f>
        <v/>
      </c>
      <c r="EY11" t="str">
        <f>(_xlfn.XLOOKUP(Table1[[#This Row],[Term 30 UID]],Dictionary!$B$2:$B$557,Dictionary!$A$2:$A$557,"",0,1))</f>
        <v/>
      </c>
      <c r="EZ11" t="str">
        <f>(_xlfn.XLOOKUP(Table1[[#This Row],[Term 30 UID]],Dictionary!$B$2:$B$557,Dictionary!$C$2:$C$557,"",0,1))</f>
        <v/>
      </c>
      <c r="FA11" t="str">
        <f>(_xlfn.XLOOKUP(Table1[[#This Row],[Term 30 UID]],Dictionary!$B$2:$B$557,Dictionary!$D$2:$D$557,"",0,1))</f>
        <v/>
      </c>
      <c r="FD11" t="str">
        <f>(_xlfn.XLOOKUP(Table1[[#This Row],[Term 31 UID]],Dictionary!$B$2:$B$557,Dictionary!$A$2:$A$557,"",0,1))</f>
        <v/>
      </c>
      <c r="FE11" t="str">
        <f>(_xlfn.XLOOKUP(Table1[[#This Row],[Term 31 UID]],Dictionary!$B$2:$B$557,Dictionary!$C$2:$C$557,"",0,1))</f>
        <v/>
      </c>
      <c r="FF11" t="str">
        <f>(_xlfn.XLOOKUP(Table1[[#This Row],[Term 31 UID]],Dictionary!$B$2:$B$557,Dictionary!$D$2:$D$557,"",0,1))</f>
        <v/>
      </c>
    </row>
    <row r="12" spans="1:162" ht="15" customHeight="1" x14ac:dyDescent="0.2">
      <c r="A12" t="s">
        <v>412</v>
      </c>
      <c r="B12" t="s">
        <v>413</v>
      </c>
      <c r="C12" t="str">
        <f>_xlfn.TEXTJOIN(", ", TRUE, Table1[[#This Row],[Last Name]],Table1[[#This Row],[First Name]])</f>
        <v>Bracken, Matthew</v>
      </c>
      <c r="D12" t="s">
        <v>414</v>
      </c>
      <c r="E12" t="s">
        <v>167</v>
      </c>
      <c r="F12" t="s">
        <v>168</v>
      </c>
      <c r="G12" t="s">
        <v>415</v>
      </c>
      <c r="H12" t="s">
        <v>416</v>
      </c>
      <c r="I12" t="s">
        <v>417</v>
      </c>
      <c r="J12" t="str">
        <f>(_xlfn.XLOOKUP(Table1[[#This Row],[Term 1 UID]],Dictionary!$B$2:$B$557,Dictionary!$A$2:$A$557,"",0,1))</f>
        <v>G16.500.275.157.049</v>
      </c>
      <c r="K12" t="str">
        <f>(_xlfn.XLOOKUP(Table1[[#This Row],[Term 1 UID]],Dictionary!$B$2:$B$557,Dictionary!C$2:C$557,"",0,1))</f>
        <v>G16.500.275.157</v>
      </c>
      <c r="L12" t="str">
        <f>(_xlfn.XLOOKUP(Table1[[#This Row],[Term 1 UID]],Dictionary!$B$2:$B$557,Dictionary!D$2:D$557,"",0,1))</f>
        <v>G16.500.275</v>
      </c>
      <c r="M12" t="s">
        <v>418</v>
      </c>
      <c r="N12" t="s">
        <v>419</v>
      </c>
      <c r="O12" t="str">
        <f>(_xlfn.XLOOKUP(Table1[[#This Row],[Term 2 UID]],Dictionary!$B$2:$B$557,Dictionary!$A$2:$A$557,"",0,1))</f>
        <v>H01.158.273.248.750.500</v>
      </c>
      <c r="P12" t="str">
        <f>(_xlfn.XLOOKUP(Table1[[#This Row],[Term 2 UID]],Dictionary!$B$2:$B$557,Dictionary!C$2:C$557,"",0,1))</f>
        <v>H01.158.273.248.750</v>
      </c>
      <c r="Q12" t="str">
        <f>(_xlfn.XLOOKUP(Table1[[#This Row],[Term 2 UID]],Dictionary!$B$2:$B$557,Dictionary!D$2:D$557,"",0,1))</f>
        <v>H01.158.273.248</v>
      </c>
      <c r="R12" t="s">
        <v>420</v>
      </c>
      <c r="S12" t="s">
        <v>183</v>
      </c>
      <c r="T12" t="str">
        <f>(_xlfn.XLOOKUP(Table1[[#This Row],[Term 3 UID]],Dictionary!$B$2:$B$557,Dictionary!$A$2:$A$557,"",0,1))</f>
        <v>G16.500.275.157</v>
      </c>
      <c r="U12" t="str">
        <f>(_xlfn.XLOOKUP(Table1[[#This Row],[Term 3 UID]],Dictionary!$B$2:$B$557,Dictionary!C$2:C$557,"",0,1))</f>
        <v>G16.500.275</v>
      </c>
      <c r="V12" t="str">
        <f>(_xlfn.XLOOKUP(Table1[[#This Row],[Term 3 UID]],Dictionary!$B$2:$B$557,Dictionary!D$2:D$557,"",0,1))</f>
        <v>G16.500</v>
      </c>
      <c r="W12" t="s">
        <v>421</v>
      </c>
      <c r="Y12" t="str">
        <f>(_xlfn.XLOOKUP(Table1[[#This Row],[Term 4 UID]],Dictionary!$B$2:$B$557,Dictionary!$A$2:$A$557,"",0,1))</f>
        <v/>
      </c>
      <c r="Z12" t="str" cm="1">
        <f t="array" ref="Z12">(_xlfn.XLOOKUP(Table1[[#This Row],[Term 4 UID]],Dictionary!$B$2:$B$557,Dictionary!$C$2:C$557,"",0,1))</f>
        <v/>
      </c>
      <c r="AA12" t="str" cm="1">
        <f t="array" ref="AA12">(_xlfn.XLOOKUP(Table1[[#This Row],[Term 4 UID]],Dictionary!$B$2:$B$557,Dictionary!$D$2:D$557,"",0,1))</f>
        <v/>
      </c>
      <c r="AB12" t="s">
        <v>422</v>
      </c>
      <c r="AC12" t="s">
        <v>423</v>
      </c>
      <c r="AD12" t="str">
        <f>(_xlfn.XLOOKUP(Table1[[#This Row],[Term 5 UID]],Dictionary!$B$2:$B$557,Dictionary!$A$2:$A$557,"",0,1))</f>
        <v>G01.311.625</v>
      </c>
      <c r="AE12" t="str">
        <f>(_xlfn.XLOOKUP(Table1[[#This Row],[Term 5 UID]],Dictionary!$B$2:$B$557,Dictionary!$C$2:$C$557,"",0,1))</f>
        <v>G01.311</v>
      </c>
      <c r="AF12" t="str">
        <f>(_xlfn.XLOOKUP(Table1[[#This Row],[Term 5 UID]],Dictionary!$B$2:$B$557,Dictionary!$D$2:$D$557,"",0,1))</f>
        <v>G01</v>
      </c>
      <c r="AG12" t="s">
        <v>424</v>
      </c>
      <c r="AH12" t="s">
        <v>425</v>
      </c>
      <c r="AI12" t="str">
        <f>(_xlfn.XLOOKUP(Table1[[#This Row],[Term 6 UID]],Dictionary!$B$2:$B$557,Dictionary!$A$2:$A$557,"",0,1))</f>
        <v>G16.510</v>
      </c>
      <c r="AJ12" t="str">
        <f>(_xlfn.XLOOKUP(Table1[[#This Row],[Term 6 UID]],Dictionary!$B$2:$B$557,Dictionary!$C$2:$C$557,"",0,1))</f>
        <v>G16</v>
      </c>
      <c r="AK12">
        <f>(_xlfn.XLOOKUP(Table1[[#This Row],[Term 6 UID]],Dictionary!$B$2:$B$557,Dictionary!$D$2:$D$557,"",0,1))</f>
        <v>0</v>
      </c>
      <c r="AL12" t="s">
        <v>426</v>
      </c>
      <c r="AN12" t="str">
        <f>(_xlfn.XLOOKUP(Table1[[#This Row],[Term 7 UID]],Dictionary!$B$2:$B$557,Dictionary!$A$2:$A$557,"",0,1))</f>
        <v/>
      </c>
      <c r="AO12" t="str">
        <f>(_xlfn.XLOOKUP(Table1[[#This Row],[Term 7 UID]],Dictionary!$B$2:$B$557,Dictionary!$C$2:$C$557,"",0,1))</f>
        <v/>
      </c>
      <c r="AP12" t="str">
        <f>(_xlfn.XLOOKUP(Table1[[#This Row],[Term 7 UID]],Dictionary!$B$2:$B$557,Dictionary!$D$2:$D$557,"",0,1))</f>
        <v/>
      </c>
      <c r="AQ12" t="s">
        <v>184</v>
      </c>
      <c r="AR12" t="s">
        <v>186</v>
      </c>
      <c r="AS12" t="str">
        <f>(_xlfn.XLOOKUP(Table1[[#This Row],[Term 8 UID]],Dictionary!$B$2:$B$557,Dictionary!$A$2:$A$557,"",0,1))</f>
        <v>G16.500.175.374</v>
      </c>
      <c r="AT12" t="str">
        <f>(_xlfn.XLOOKUP(Table1[[#This Row],[Term 8 UID]],Dictionary!$B$2:$B$557,Dictionary!$C$2:$C$557,"",0,1))</f>
        <v>G16.500.175</v>
      </c>
      <c r="AU12" t="str">
        <f>(_xlfn.XLOOKUP(Table1[[#This Row],[Term 8 UID]],Dictionary!$B$2:$B$557,Dictionary!$D$2:$D$557,"",0,1))</f>
        <v>G16.500</v>
      </c>
      <c r="AV12" t="s">
        <v>191</v>
      </c>
      <c r="AW12" t="s">
        <v>192</v>
      </c>
      <c r="AX12" t="s">
        <v>193</v>
      </c>
      <c r="AY12" t="s">
        <v>194</v>
      </c>
      <c r="AZ12" t="str">
        <f>(_xlfn.XLOOKUP(Table1[[#This Row],[Term 9 UID]],Dictionary!$B$2:$B$557,Dictionary!$D$2:$D$557,"",0,1))</f>
        <v/>
      </c>
      <c r="BC12" t="str">
        <f>(_xlfn.XLOOKUP(Table1[[#This Row],[Term 10 UID]],Dictionary!$B$2:$B$557,Dictionary!$A$2:$A$557,"",0,1))</f>
        <v/>
      </c>
      <c r="BD12" t="str">
        <f>(_xlfn.XLOOKUP(Table1[[#This Row],[Term 10 UID]],Dictionary!$B$2:$B$557,Dictionary!$C$2:$C$557,"",0,1))</f>
        <v/>
      </c>
      <c r="BE12" t="str">
        <f>(_xlfn.XLOOKUP(Table1[[#This Row],[Term 10 UID]],Dictionary!$B$2:$B$557,Dictionary!$D$2:$D$557,"",0,1))</f>
        <v/>
      </c>
      <c r="BH12" t="str">
        <f>(_xlfn.XLOOKUP(Table1[[#This Row],[Term 11 UID]],Dictionary!$B$2:$B$557,Dictionary!$A$2:$A$557,"",0,1))</f>
        <v/>
      </c>
      <c r="BI12" t="str">
        <f>(_xlfn.XLOOKUP(Table1[[#This Row],[Term 11 UID]],Dictionary!$B$2:$B$557,Dictionary!$C$2:$C$557,"",0,1))</f>
        <v/>
      </c>
      <c r="BJ12" t="str">
        <f>(_xlfn.XLOOKUP(Table1[[#This Row],[Term 11 UID]],Dictionary!$B$2:$B$557,Dictionary!$D$2:$D$557,"",0,1))</f>
        <v/>
      </c>
      <c r="BM12" t="str">
        <f>(_xlfn.XLOOKUP(Table1[[#This Row],[Term 12 UID]],Dictionary!$B$2:$B$557,Dictionary!$A$2:$A$557,"",0,1))</f>
        <v/>
      </c>
      <c r="BN12" t="str">
        <f>(_xlfn.XLOOKUP(Table1[[#This Row],[Term 12 UID]],Dictionary!$B$2:$B$557,Dictionary!$C$2:$C$557,"",0,1))</f>
        <v/>
      </c>
      <c r="BO12" t="str">
        <f>(_xlfn.XLOOKUP(Table1[[#This Row],[Term 12 UID]],Dictionary!$B$2:$B$557,Dictionary!$D$2:$D$557,"",0,1))</f>
        <v/>
      </c>
      <c r="BR12" t="str">
        <f>(_xlfn.XLOOKUP(Table1[[#This Row],[Term 13 UID]],Dictionary!$B$2:$B$557,Dictionary!$A$2:$A$557,"",0,1))</f>
        <v/>
      </c>
      <c r="BS12" t="str">
        <f>(_xlfn.XLOOKUP(Table1[[#This Row],[Term 13 UID]],Dictionary!$B$2:$B$557,Dictionary!$C$2:$C$557,"",0,1))</f>
        <v/>
      </c>
      <c r="BT12" t="str">
        <f>(_xlfn.XLOOKUP(Table1[[#This Row],[Term 13 UID]],Dictionary!$B$2:$B$557,Dictionary!$D$2:$D$557,"",0,1))</f>
        <v/>
      </c>
      <c r="BW12" t="str">
        <f>(_xlfn.XLOOKUP(Table1[[#This Row],[Term 14 UID]],Dictionary!$B$2:$B$557,Dictionary!$A$2:$A$557,"",0,1))</f>
        <v/>
      </c>
      <c r="BX12" t="str">
        <f>(_xlfn.XLOOKUP(Table1[[#This Row],[Term 14 UID]],Dictionary!$B$2:$B$557,Dictionary!$C$2:$C$557,"",0,1))</f>
        <v/>
      </c>
      <c r="BY12" t="str">
        <f>(_xlfn.XLOOKUP(Table1[[#This Row],[Term 14 UID]],Dictionary!$B$2:$B$557,Dictionary!$D$2:$D$557,"",0,1))</f>
        <v/>
      </c>
      <c r="CB12" t="str">
        <f>(_xlfn.XLOOKUP(Table1[[#This Row],[Term 15 UID]],Dictionary!$B$2:$B$557,Dictionary!$A$2:$A$557,"",0,1))</f>
        <v/>
      </c>
      <c r="CC12" t="str">
        <f>(_xlfn.XLOOKUP(Table1[[#This Row],[Term 15 UID]],Dictionary!$B$2:$B$557,Dictionary!$C$2:$C$557,"",0,1))</f>
        <v/>
      </c>
      <c r="CD12" t="str">
        <f>(_xlfn.XLOOKUP(Table1[[#This Row],[Term 15 UID]],Dictionary!$B$2:$B$557,Dictionary!$D$2:$D$557,"",0,1))</f>
        <v/>
      </c>
      <c r="CG12" t="str">
        <f>(_xlfn.XLOOKUP(Table1[[#This Row],[Term 16 UID]],Dictionary!$B$2:$B$557,Dictionary!$A$2:$A$557,"",0,1))</f>
        <v/>
      </c>
      <c r="CH12" t="str">
        <f>(_xlfn.XLOOKUP(Table1[[#This Row],[Term 16 UID]],Dictionary!$B$2:$B$557,Dictionary!$C$2:$C$557,"",0,1))</f>
        <v/>
      </c>
      <c r="CI12" t="str">
        <f>(_xlfn.XLOOKUP(Table1[[#This Row],[Term 16 UID]],Dictionary!$B$2:$B$557,Dictionary!$D$2:$D$557,"",0,1))</f>
        <v/>
      </c>
      <c r="CL12" t="str">
        <f>(_xlfn.XLOOKUP(Table1[[#This Row],[Term 17 UID]],Dictionary!$B$2:$B$557,Dictionary!$A$2:$A$557,"",0,1))</f>
        <v/>
      </c>
      <c r="CM12" t="str">
        <f>(_xlfn.XLOOKUP(Table1[[#This Row],[Term 17 UID]],Dictionary!$B$2:$B$557,Dictionary!$C$2:$C$557,"",0,1))</f>
        <v/>
      </c>
      <c r="CN12" t="str">
        <f>(_xlfn.XLOOKUP(Table1[[#This Row],[Term 17 UID]],Dictionary!$B$2:$B$557,Dictionary!$D$2:$D$557,"",0,1))</f>
        <v/>
      </c>
      <c r="CQ12" t="str">
        <f>(_xlfn.XLOOKUP(Table1[[#This Row],[Term 18 UID]],Dictionary!$B$2:$B$557,Dictionary!$A$2:$A$557,"",0,1))</f>
        <v/>
      </c>
      <c r="CR12" t="str">
        <f>(_xlfn.XLOOKUP(Table1[[#This Row],[Term 18 UID]],Dictionary!$B$2:$B$557,Dictionary!$C$2:$C$557,"",0,1))</f>
        <v/>
      </c>
      <c r="CS12" t="str">
        <f>(_xlfn.XLOOKUP(Table1[[#This Row],[Term 18 UID]],Dictionary!$B$2:$B$557,Dictionary!$D$2:$D$557,"",0,1))</f>
        <v/>
      </c>
      <c r="CV12" t="str">
        <f>(_xlfn.XLOOKUP(Table1[[#This Row],[Term 19 UID]],Dictionary!$B$2:$B$557,Dictionary!$A$2:$A$557,"",0,1))</f>
        <v/>
      </c>
      <c r="CW12" t="str">
        <f>(_xlfn.XLOOKUP(Table1[[#This Row],[Term 19 UID]],Dictionary!$B$2:$B$557,Dictionary!$C$2:$C$557,"",0,1))</f>
        <v/>
      </c>
      <c r="CX12" t="str">
        <f>(_xlfn.XLOOKUP(Table1[[#This Row],[Term 19 UID]],Dictionary!$B$2:$B$557,Dictionary!$D$2:$D$557,"",0,1))</f>
        <v/>
      </c>
      <c r="DA12" t="str">
        <f>(_xlfn.XLOOKUP(Table1[[#This Row],[Term 20 UID]],Dictionary!$B$2:$B$557,Dictionary!$A$2:$A$557,"",0,1))</f>
        <v/>
      </c>
      <c r="DB12" t="str">
        <f>(_xlfn.XLOOKUP(Table1[[#This Row],[Term 20 UID]],Dictionary!$B$2:$B$557,Dictionary!$C$2:$C$557,"",0,1))</f>
        <v/>
      </c>
      <c r="DC12" t="str">
        <f>(_xlfn.XLOOKUP(Table1[[#This Row],[Term 20 UID]],Dictionary!$B$2:$B$557,Dictionary!$D$2:$D$557,"",0,1))</f>
        <v/>
      </c>
      <c r="DF12" t="str">
        <f>(_xlfn.XLOOKUP(Table1[[#This Row],[Term 21 UID]],Dictionary!$B$2:$B$557,Dictionary!$A$2:$A$557,"",0,1))</f>
        <v/>
      </c>
      <c r="DG12" t="str">
        <f>(_xlfn.XLOOKUP(Table1[[#This Row],[Term 21 UID]],Dictionary!$B$2:$B$557,Dictionary!$C$2:$C$557,"",0,1))</f>
        <v/>
      </c>
      <c r="DH12" t="str">
        <f>(_xlfn.XLOOKUP(Table1[[#This Row],[Term 21 UID]],Dictionary!$B$2:$B$557,Dictionary!$D$2:$D$557,"",0,1))</f>
        <v/>
      </c>
      <c r="DK12" t="str">
        <f>(_xlfn.XLOOKUP(Table1[[#This Row],[Term 22 UID]],Dictionary!$B$2:$B$557,Dictionary!$A$2:$A$557,"",0,1))</f>
        <v/>
      </c>
      <c r="DL12" t="str">
        <f>(_xlfn.XLOOKUP(Table1[[#This Row],[Term 22 UID]],Dictionary!$B$2:$B$557,Dictionary!$C$2:$C$557,"",0,1))</f>
        <v/>
      </c>
      <c r="DM12" t="str">
        <f>(_xlfn.XLOOKUP(Table1[[#This Row],[Term 22 UID]],Dictionary!$B$2:$B$557,Dictionary!$D$2:$D$557,"",0,1))</f>
        <v/>
      </c>
      <c r="DP12" t="str">
        <f>(_xlfn.XLOOKUP(Table1[[#This Row],[Term 23 UID]],Dictionary!$B$2:$B$557,Dictionary!$A$2:$A$557,"",0,1))</f>
        <v/>
      </c>
      <c r="DQ12" t="str">
        <f>(_xlfn.XLOOKUP(Table1[[#This Row],[Term 23 UID]],Dictionary!$B$2:$B$557,Dictionary!$C$2:$C$557,"",0,1))</f>
        <v/>
      </c>
      <c r="DR12" t="str">
        <f>(_xlfn.XLOOKUP(Table1[[#This Row],[Term 23 UID]],Dictionary!$B$2:$B$557,Dictionary!$D$2:$D$557,"",0,1))</f>
        <v/>
      </c>
      <c r="DU12" t="str">
        <f>(_xlfn.XLOOKUP(Table1[[#This Row],[Term 24 UID]],Dictionary!$B$2:$B$557,Dictionary!$A$2:$A$557,"",0,1))</f>
        <v/>
      </c>
      <c r="DV12" t="str">
        <f>(_xlfn.XLOOKUP(Table1[[#This Row],[Term 24 UID]],Dictionary!$B$2:$B$557,Dictionary!$C$2:$C$557,"",0,1))</f>
        <v/>
      </c>
      <c r="DW12" t="str">
        <f>(_xlfn.XLOOKUP(Table1[[#This Row],[Term 24 UID]],Dictionary!$B$2:$B$557,Dictionary!$D$2:$D$557,"",0,1))</f>
        <v/>
      </c>
      <c r="DZ12" t="str">
        <f>(_xlfn.XLOOKUP(Table1[[#This Row],[Term 25 UID]],Dictionary!$B$2:$B$557,Dictionary!$A$2:$A$557,"",0,1))</f>
        <v/>
      </c>
      <c r="EA12" t="str">
        <f>(_xlfn.XLOOKUP(Table1[[#This Row],[Term 25 UID]],Dictionary!$B$2:$B$557,Dictionary!$C$2:$C$557,"",0,1))</f>
        <v/>
      </c>
      <c r="EB12" t="str">
        <f>(_xlfn.XLOOKUP(Table1[[#This Row],[Term 25 UID]],Dictionary!$B$2:$B$557,Dictionary!$D$2:$D$557,"",0,1))</f>
        <v/>
      </c>
      <c r="EE12" t="str">
        <f>(_xlfn.XLOOKUP(Table1[[#This Row],[Term 26 UID]],Dictionary!$B$2:$B$557,Dictionary!$A$2:$A$557,"",0,1))</f>
        <v/>
      </c>
      <c r="EF12" t="str">
        <f>(_xlfn.XLOOKUP(Table1[[#This Row],[Term 26 UID]],Dictionary!$B$2:$B$557,Dictionary!$C$2:$C$557,"",0,1))</f>
        <v/>
      </c>
      <c r="EG12" t="str">
        <f>(_xlfn.XLOOKUP(Table1[[#This Row],[Term 26 UID]],Dictionary!$B$2:$B$557,Dictionary!$D$2:$D$557,"",0,1))</f>
        <v/>
      </c>
      <c r="EJ12" t="str">
        <f>(_xlfn.XLOOKUP(Table1[[#This Row],[Term 27 UID]],Dictionary!$B$2:$B$557,Dictionary!$A$2:$A$557,"",0,1))</f>
        <v/>
      </c>
      <c r="EK12" t="str">
        <f>(_xlfn.XLOOKUP(Table1[[#This Row],[Term 27 UID]],Dictionary!$B$2:$B$557,Dictionary!$C$2:$C$557,"",0,1))</f>
        <v/>
      </c>
      <c r="EL12" t="str">
        <f>(_xlfn.XLOOKUP(Table1[[#This Row],[Term 27 UID]],Dictionary!$B$2:$B$557,Dictionary!$D$2:$D$557,"",0,1))</f>
        <v/>
      </c>
      <c r="EO12" t="str">
        <f>(_xlfn.XLOOKUP(Table1[[#This Row],[Term 28 UID]],Dictionary!$B$2:$B$557,Dictionary!$A$2:$A$557,"",0,1))</f>
        <v/>
      </c>
      <c r="EP12" t="str">
        <f>(_xlfn.XLOOKUP(Table1[[#This Row],[Term 28 UID]],Dictionary!$B$2:$B$557,Dictionary!$C$2:$C$557,"",0,1))</f>
        <v/>
      </c>
      <c r="EQ12" t="str">
        <f>(_xlfn.XLOOKUP(Table1[[#This Row],[Term 28 UID]],Dictionary!$B$2:$B$557,Dictionary!$D$2:$D$557,"",0,1))</f>
        <v/>
      </c>
      <c r="ET12" t="str">
        <f>(_xlfn.XLOOKUP(Table1[[#This Row],[Term 29 UID]],Dictionary!$B$2:$B$557,Dictionary!$A$2:$A$557,"",0,1))</f>
        <v/>
      </c>
      <c r="EU12" t="str">
        <f>(_xlfn.XLOOKUP(Table1[[#This Row],[Term 29 UID]],Dictionary!$B$2:$B$557,Dictionary!$C$2:$C$557,"",0,1))</f>
        <v/>
      </c>
      <c r="EV12" t="str">
        <f>(_xlfn.XLOOKUP(Table1[[#This Row],[Term 29 UID]],Dictionary!$B$2:$B$557,Dictionary!$D$2:$D$557,"",0,1))</f>
        <v/>
      </c>
      <c r="EY12" t="str">
        <f>(_xlfn.XLOOKUP(Table1[[#This Row],[Term 30 UID]],Dictionary!$B$2:$B$557,Dictionary!$A$2:$A$557,"",0,1))</f>
        <v/>
      </c>
      <c r="EZ12" t="str">
        <f>(_xlfn.XLOOKUP(Table1[[#This Row],[Term 30 UID]],Dictionary!$B$2:$B$557,Dictionary!$C$2:$C$557,"",0,1))</f>
        <v/>
      </c>
      <c r="FA12" t="str">
        <f>(_xlfn.XLOOKUP(Table1[[#This Row],[Term 30 UID]],Dictionary!$B$2:$B$557,Dictionary!$D$2:$D$557,"",0,1))</f>
        <v/>
      </c>
      <c r="FD12" t="str">
        <f>(_xlfn.XLOOKUP(Table1[[#This Row],[Term 31 UID]],Dictionary!$B$2:$B$557,Dictionary!$A$2:$A$557,"",0,1))</f>
        <v/>
      </c>
      <c r="FE12" t="str">
        <f>(_xlfn.XLOOKUP(Table1[[#This Row],[Term 31 UID]],Dictionary!$B$2:$B$557,Dictionary!$C$2:$C$557,"",0,1))</f>
        <v/>
      </c>
      <c r="FF12" t="str">
        <f>(_xlfn.XLOOKUP(Table1[[#This Row],[Term 31 UID]],Dictionary!$B$2:$B$557,Dictionary!$D$2:$D$557,"",0,1))</f>
        <v/>
      </c>
    </row>
    <row r="13" spans="1:162" ht="15" customHeight="1" x14ac:dyDescent="0.2">
      <c r="A13" t="s">
        <v>427</v>
      </c>
      <c r="B13" t="s">
        <v>428</v>
      </c>
      <c r="C13" t="str">
        <f>_xlfn.TEXTJOIN(", ", TRUE, Table1[[#This Row],[Last Name]],Table1[[#This Row],[First Name]])</f>
        <v>Briscoe, Adriana</v>
      </c>
      <c r="J13" t="str">
        <f>(_xlfn.XLOOKUP(Table1[[#This Row],[Term 1 UID]],Dictionary!$B$2:$B$557,Dictionary!$A$2:$A$557,"",0,1))</f>
        <v/>
      </c>
      <c r="K13" t="str">
        <f>(_xlfn.XLOOKUP(Table1[[#This Row],[Term 1 UID]],Dictionary!$B$2:$B$557,Dictionary!C$2:C$557,"",0,1))</f>
        <v/>
      </c>
      <c r="L13" t="str">
        <f>(_xlfn.XLOOKUP(Table1[[#This Row],[Term 1 UID]],Dictionary!$B$2:$B$557,Dictionary!D$2:D$557,"",0,1))</f>
        <v/>
      </c>
      <c r="O13" t="str">
        <f>(_xlfn.XLOOKUP(Table1[[#This Row],[Term 2 UID]],Dictionary!$B$2:$B$557,Dictionary!$A$2:$A$557,"",0,1))</f>
        <v/>
      </c>
      <c r="P13" t="str">
        <f>(_xlfn.XLOOKUP(Table1[[#This Row],[Term 2 UID]],Dictionary!$B$2:$B$557,Dictionary!C$2:C$557,"",0,1))</f>
        <v/>
      </c>
      <c r="Q13" t="str">
        <f>(_xlfn.XLOOKUP(Table1[[#This Row],[Term 2 UID]],Dictionary!$B$2:$B$557,Dictionary!D$2:D$557,"",0,1))</f>
        <v/>
      </c>
      <c r="T13" t="str">
        <f>(_xlfn.XLOOKUP(Table1[[#This Row],[Term 3 UID]],Dictionary!$B$2:$B$557,Dictionary!$A$2:$A$557,"",0,1))</f>
        <v/>
      </c>
      <c r="U13" t="str">
        <f>(_xlfn.XLOOKUP(Table1[[#This Row],[Term 3 UID]],Dictionary!$B$2:$B$557,Dictionary!C$2:C$557,"",0,1))</f>
        <v/>
      </c>
      <c r="V13" t="str">
        <f>(_xlfn.XLOOKUP(Table1[[#This Row],[Term 3 UID]],Dictionary!$B$2:$B$557,Dictionary!D$2:D$557,"",0,1))</f>
        <v/>
      </c>
      <c r="Y13" t="str">
        <f>(_xlfn.XLOOKUP(Table1[[#This Row],[Term 4 UID]],Dictionary!$B$2:$B$557,Dictionary!$A$2:$A$557,"",0,1))</f>
        <v/>
      </c>
      <c r="Z13" t="str" cm="1">
        <f t="array" ref="Z13">(_xlfn.XLOOKUP(Table1[[#This Row],[Term 4 UID]],Dictionary!$B$2:$B$557,Dictionary!$C$2:C$557,"",0,1))</f>
        <v/>
      </c>
      <c r="AA13" t="str" cm="1">
        <f t="array" ref="AA13">(_xlfn.XLOOKUP(Table1[[#This Row],[Term 4 UID]],Dictionary!$B$2:$B$557,Dictionary!$D$2:D$557,"",0,1))</f>
        <v/>
      </c>
      <c r="AD13" t="str">
        <f>(_xlfn.XLOOKUP(Table1[[#This Row],[Term 5 UID]],Dictionary!$B$2:$B$557,Dictionary!$A$2:$A$557,"",0,1))</f>
        <v/>
      </c>
      <c r="AE13" t="str">
        <f>(_xlfn.XLOOKUP(Table1[[#This Row],[Term 5 UID]],Dictionary!$B$2:$B$557,Dictionary!$C$2:$C$557,"",0,1))</f>
        <v/>
      </c>
      <c r="AF13" t="str">
        <f>(_xlfn.XLOOKUP(Table1[[#This Row],[Term 5 UID]],Dictionary!$B$2:$B$557,Dictionary!$D$2:$D$557,"",0,1))</f>
        <v/>
      </c>
      <c r="AI13" t="str">
        <f>(_xlfn.XLOOKUP(Table1[[#This Row],[Term 6 UID]],Dictionary!$B$2:$B$557,Dictionary!$A$2:$A$557,"",0,1))</f>
        <v/>
      </c>
      <c r="AJ13" t="str">
        <f>(_xlfn.XLOOKUP(Table1[[#This Row],[Term 6 UID]],Dictionary!$B$2:$B$557,Dictionary!$C$2:$C$557,"",0,1))</f>
        <v/>
      </c>
      <c r="AK13" t="str">
        <f>(_xlfn.XLOOKUP(Table1[[#This Row],[Term 6 UID]],Dictionary!$B$2:$B$557,Dictionary!$D$2:$D$557,"",0,1))</f>
        <v/>
      </c>
      <c r="AN13" t="str">
        <f>(_xlfn.XLOOKUP(Table1[[#This Row],[Term 7 UID]],Dictionary!$B$2:$B$557,Dictionary!$A$2:$A$557,"",0,1))</f>
        <v/>
      </c>
      <c r="AO13" t="str">
        <f>(_xlfn.XLOOKUP(Table1[[#This Row],[Term 7 UID]],Dictionary!$B$2:$B$557,Dictionary!$C$2:$C$557,"",0,1))</f>
        <v/>
      </c>
      <c r="AP13" t="str">
        <f>(_xlfn.XLOOKUP(Table1[[#This Row],[Term 7 UID]],Dictionary!$B$2:$B$557,Dictionary!$D$2:$D$557,"",0,1))</f>
        <v/>
      </c>
      <c r="AS13" t="str">
        <f>(_xlfn.XLOOKUP(Table1[[#This Row],[Term 8 UID]],Dictionary!$B$2:$B$557,Dictionary!$A$2:$A$557,"",0,1))</f>
        <v/>
      </c>
      <c r="AT13" t="str">
        <f>(_xlfn.XLOOKUP(Table1[[#This Row],[Term 8 UID]],Dictionary!$B$2:$B$557,Dictionary!$C$2:$C$557,"",0,1))</f>
        <v/>
      </c>
      <c r="AU13" t="str">
        <f>(_xlfn.XLOOKUP(Table1[[#This Row],[Term 8 UID]],Dictionary!$B$2:$B$557,Dictionary!$D$2:$D$557,"",0,1))</f>
        <v/>
      </c>
      <c r="AX13" t="str">
        <f>(_xlfn.XLOOKUP(Table1[[#This Row],[Term 9 UID]],Dictionary!$B$2:$B$557,Dictionary!$A$2:$A$557,"",0,1))</f>
        <v/>
      </c>
      <c r="AY13" t="str">
        <f>(_xlfn.XLOOKUP(Table1[[#This Row],[Term 9 UID]],Dictionary!$B$2:$B$557,Dictionary!$C$2:$C$557,"",0,1))</f>
        <v/>
      </c>
      <c r="AZ13" t="str">
        <f>(_xlfn.XLOOKUP(Table1[[#This Row],[Term 9 UID]],Dictionary!$B$2:$B$557,Dictionary!$D$2:$D$557,"",0,1))</f>
        <v/>
      </c>
      <c r="BC13" t="str">
        <f>(_xlfn.XLOOKUP(Table1[[#This Row],[Term 10 UID]],Dictionary!$B$2:$B$557,Dictionary!$A$2:$A$557,"",0,1))</f>
        <v/>
      </c>
      <c r="BD13" t="str">
        <f>(_xlfn.XLOOKUP(Table1[[#This Row],[Term 10 UID]],Dictionary!$B$2:$B$557,Dictionary!$C$2:$C$557,"",0,1))</f>
        <v/>
      </c>
      <c r="BE13" t="str">
        <f>(_xlfn.XLOOKUP(Table1[[#This Row],[Term 10 UID]],Dictionary!$B$2:$B$557,Dictionary!$D$2:$D$557,"",0,1))</f>
        <v/>
      </c>
      <c r="BH13" t="str">
        <f>(_xlfn.XLOOKUP(Table1[[#This Row],[Term 11 UID]],Dictionary!$B$2:$B$557,Dictionary!$A$2:$A$557,"",0,1))</f>
        <v/>
      </c>
      <c r="BI13" t="str">
        <f>(_xlfn.XLOOKUP(Table1[[#This Row],[Term 11 UID]],Dictionary!$B$2:$B$557,Dictionary!$C$2:$C$557,"",0,1))</f>
        <v/>
      </c>
      <c r="BJ13" t="str">
        <f>(_xlfn.XLOOKUP(Table1[[#This Row],[Term 11 UID]],Dictionary!$B$2:$B$557,Dictionary!$D$2:$D$557,"",0,1))</f>
        <v/>
      </c>
      <c r="BM13" t="str">
        <f>(_xlfn.XLOOKUP(Table1[[#This Row],[Term 12 UID]],Dictionary!$B$2:$B$557,Dictionary!$A$2:$A$557,"",0,1))</f>
        <v/>
      </c>
      <c r="BN13" t="str">
        <f>(_xlfn.XLOOKUP(Table1[[#This Row],[Term 12 UID]],Dictionary!$B$2:$B$557,Dictionary!$C$2:$C$557,"",0,1))</f>
        <v/>
      </c>
      <c r="BO13" t="str">
        <f>(_xlfn.XLOOKUP(Table1[[#This Row],[Term 12 UID]],Dictionary!$B$2:$B$557,Dictionary!$D$2:$D$557,"",0,1))</f>
        <v/>
      </c>
      <c r="BR13" t="str">
        <f>(_xlfn.XLOOKUP(Table1[[#This Row],[Term 13 UID]],Dictionary!$B$2:$B$557,Dictionary!$A$2:$A$557,"",0,1))</f>
        <v/>
      </c>
      <c r="BS13" t="str">
        <f>(_xlfn.XLOOKUP(Table1[[#This Row],[Term 13 UID]],Dictionary!$B$2:$B$557,Dictionary!$C$2:$C$557,"",0,1))</f>
        <v/>
      </c>
      <c r="BT13" t="str">
        <f>(_xlfn.XLOOKUP(Table1[[#This Row],[Term 13 UID]],Dictionary!$B$2:$B$557,Dictionary!$D$2:$D$557,"",0,1))</f>
        <v/>
      </c>
      <c r="BW13" t="str">
        <f>(_xlfn.XLOOKUP(Table1[[#This Row],[Term 14 UID]],Dictionary!$B$2:$B$557,Dictionary!$A$2:$A$557,"",0,1))</f>
        <v/>
      </c>
      <c r="BX13" t="str">
        <f>(_xlfn.XLOOKUP(Table1[[#This Row],[Term 14 UID]],Dictionary!$B$2:$B$557,Dictionary!$C$2:$C$557,"",0,1))</f>
        <v/>
      </c>
      <c r="BY13" t="str">
        <f>(_xlfn.XLOOKUP(Table1[[#This Row],[Term 14 UID]],Dictionary!$B$2:$B$557,Dictionary!$D$2:$D$557,"",0,1))</f>
        <v/>
      </c>
      <c r="CB13" t="str">
        <f>(_xlfn.XLOOKUP(Table1[[#This Row],[Term 15 UID]],Dictionary!$B$2:$B$557,Dictionary!$A$2:$A$557,"",0,1))</f>
        <v/>
      </c>
      <c r="CC13" t="str">
        <f>(_xlfn.XLOOKUP(Table1[[#This Row],[Term 15 UID]],Dictionary!$B$2:$B$557,Dictionary!$C$2:$C$557,"",0,1))</f>
        <v/>
      </c>
      <c r="CD13" t="str">
        <f>(_xlfn.XLOOKUP(Table1[[#This Row],[Term 15 UID]],Dictionary!$B$2:$B$557,Dictionary!$D$2:$D$557,"",0,1))</f>
        <v/>
      </c>
      <c r="CG13" t="str">
        <f>(_xlfn.XLOOKUP(Table1[[#This Row],[Term 16 UID]],Dictionary!$B$2:$B$557,Dictionary!$A$2:$A$557,"",0,1))</f>
        <v/>
      </c>
      <c r="CH13" t="str">
        <f>(_xlfn.XLOOKUP(Table1[[#This Row],[Term 16 UID]],Dictionary!$B$2:$B$557,Dictionary!$C$2:$C$557,"",0,1))</f>
        <v/>
      </c>
      <c r="CI13" t="str">
        <f>(_xlfn.XLOOKUP(Table1[[#This Row],[Term 16 UID]],Dictionary!$B$2:$B$557,Dictionary!$D$2:$D$557,"",0,1))</f>
        <v/>
      </c>
      <c r="CL13" t="str">
        <f>(_xlfn.XLOOKUP(Table1[[#This Row],[Term 17 UID]],Dictionary!$B$2:$B$557,Dictionary!$A$2:$A$557,"",0,1))</f>
        <v/>
      </c>
      <c r="CM13" t="str">
        <f>(_xlfn.XLOOKUP(Table1[[#This Row],[Term 17 UID]],Dictionary!$B$2:$B$557,Dictionary!$C$2:$C$557,"",0,1))</f>
        <v/>
      </c>
      <c r="CN13" t="str">
        <f>(_xlfn.XLOOKUP(Table1[[#This Row],[Term 17 UID]],Dictionary!$B$2:$B$557,Dictionary!$D$2:$D$557,"",0,1))</f>
        <v/>
      </c>
      <c r="CQ13" t="str">
        <f>(_xlfn.XLOOKUP(Table1[[#This Row],[Term 18 UID]],Dictionary!$B$2:$B$557,Dictionary!$A$2:$A$557,"",0,1))</f>
        <v/>
      </c>
      <c r="CR13" t="str">
        <f>(_xlfn.XLOOKUP(Table1[[#This Row],[Term 18 UID]],Dictionary!$B$2:$B$557,Dictionary!$C$2:$C$557,"",0,1))</f>
        <v/>
      </c>
      <c r="CS13" t="str">
        <f>(_xlfn.XLOOKUP(Table1[[#This Row],[Term 18 UID]],Dictionary!$B$2:$B$557,Dictionary!$D$2:$D$557,"",0,1))</f>
        <v/>
      </c>
      <c r="CV13" t="str">
        <f>(_xlfn.XLOOKUP(Table1[[#This Row],[Term 19 UID]],Dictionary!$B$2:$B$557,Dictionary!$A$2:$A$557,"",0,1))</f>
        <v/>
      </c>
      <c r="CW13" t="str">
        <f>(_xlfn.XLOOKUP(Table1[[#This Row],[Term 19 UID]],Dictionary!$B$2:$B$557,Dictionary!$C$2:$C$557,"",0,1))</f>
        <v/>
      </c>
      <c r="CX13" t="str">
        <f>(_xlfn.XLOOKUP(Table1[[#This Row],[Term 19 UID]],Dictionary!$B$2:$B$557,Dictionary!$D$2:$D$557,"",0,1))</f>
        <v/>
      </c>
      <c r="DA13" t="str">
        <f>(_xlfn.XLOOKUP(Table1[[#This Row],[Term 20 UID]],Dictionary!$B$2:$B$557,Dictionary!$A$2:$A$557,"",0,1))</f>
        <v/>
      </c>
      <c r="DB13" t="str">
        <f>(_xlfn.XLOOKUP(Table1[[#This Row],[Term 20 UID]],Dictionary!$B$2:$B$557,Dictionary!$C$2:$C$557,"",0,1))</f>
        <v/>
      </c>
      <c r="DC13" t="str">
        <f>(_xlfn.XLOOKUP(Table1[[#This Row],[Term 20 UID]],Dictionary!$B$2:$B$557,Dictionary!$D$2:$D$557,"",0,1))</f>
        <v/>
      </c>
      <c r="DF13" t="str">
        <f>(_xlfn.XLOOKUP(Table1[[#This Row],[Term 21 UID]],Dictionary!$B$2:$B$557,Dictionary!$A$2:$A$557,"",0,1))</f>
        <v/>
      </c>
      <c r="DG13" t="str">
        <f>(_xlfn.XLOOKUP(Table1[[#This Row],[Term 21 UID]],Dictionary!$B$2:$B$557,Dictionary!$C$2:$C$557,"",0,1))</f>
        <v/>
      </c>
      <c r="DH13" t="str">
        <f>(_xlfn.XLOOKUP(Table1[[#This Row],[Term 21 UID]],Dictionary!$B$2:$B$557,Dictionary!$D$2:$D$557,"",0,1))</f>
        <v/>
      </c>
      <c r="DK13" t="str">
        <f>(_xlfn.XLOOKUP(Table1[[#This Row],[Term 22 UID]],Dictionary!$B$2:$B$557,Dictionary!$A$2:$A$557,"",0,1))</f>
        <v/>
      </c>
      <c r="DL13" t="str">
        <f>(_xlfn.XLOOKUP(Table1[[#This Row],[Term 22 UID]],Dictionary!$B$2:$B$557,Dictionary!$C$2:$C$557,"",0,1))</f>
        <v/>
      </c>
      <c r="DM13" t="str">
        <f>(_xlfn.XLOOKUP(Table1[[#This Row],[Term 22 UID]],Dictionary!$B$2:$B$557,Dictionary!$D$2:$D$557,"",0,1))</f>
        <v/>
      </c>
      <c r="DP13" t="str">
        <f>(_xlfn.XLOOKUP(Table1[[#This Row],[Term 23 UID]],Dictionary!$B$2:$B$557,Dictionary!$A$2:$A$557,"",0,1))</f>
        <v/>
      </c>
      <c r="DQ13" t="str">
        <f>(_xlfn.XLOOKUP(Table1[[#This Row],[Term 23 UID]],Dictionary!$B$2:$B$557,Dictionary!$C$2:$C$557,"",0,1))</f>
        <v/>
      </c>
      <c r="DR13" t="str">
        <f>(_xlfn.XLOOKUP(Table1[[#This Row],[Term 23 UID]],Dictionary!$B$2:$B$557,Dictionary!$D$2:$D$557,"",0,1))</f>
        <v/>
      </c>
      <c r="DU13" t="str">
        <f>(_xlfn.XLOOKUP(Table1[[#This Row],[Term 24 UID]],Dictionary!$B$2:$B$557,Dictionary!$A$2:$A$557,"",0,1))</f>
        <v/>
      </c>
      <c r="DV13" t="str">
        <f>(_xlfn.XLOOKUP(Table1[[#This Row],[Term 24 UID]],Dictionary!$B$2:$B$557,Dictionary!$C$2:$C$557,"",0,1))</f>
        <v/>
      </c>
      <c r="DW13" t="str">
        <f>(_xlfn.XLOOKUP(Table1[[#This Row],[Term 24 UID]],Dictionary!$B$2:$B$557,Dictionary!$D$2:$D$557,"",0,1))</f>
        <v/>
      </c>
      <c r="DZ13" t="str">
        <f>(_xlfn.XLOOKUP(Table1[[#This Row],[Term 25 UID]],Dictionary!$B$2:$B$557,Dictionary!$A$2:$A$557,"",0,1))</f>
        <v/>
      </c>
      <c r="EA13" t="str">
        <f>(_xlfn.XLOOKUP(Table1[[#This Row],[Term 25 UID]],Dictionary!$B$2:$B$557,Dictionary!$C$2:$C$557,"",0,1))</f>
        <v/>
      </c>
      <c r="EB13" t="str">
        <f>(_xlfn.XLOOKUP(Table1[[#This Row],[Term 25 UID]],Dictionary!$B$2:$B$557,Dictionary!$D$2:$D$557,"",0,1))</f>
        <v/>
      </c>
      <c r="EE13" t="str">
        <f>(_xlfn.XLOOKUP(Table1[[#This Row],[Term 26 UID]],Dictionary!$B$2:$B$557,Dictionary!$A$2:$A$557,"",0,1))</f>
        <v/>
      </c>
      <c r="EF13" t="str">
        <f>(_xlfn.XLOOKUP(Table1[[#This Row],[Term 26 UID]],Dictionary!$B$2:$B$557,Dictionary!$C$2:$C$557,"",0,1))</f>
        <v/>
      </c>
      <c r="EG13" t="str">
        <f>(_xlfn.XLOOKUP(Table1[[#This Row],[Term 26 UID]],Dictionary!$B$2:$B$557,Dictionary!$D$2:$D$557,"",0,1))</f>
        <v/>
      </c>
      <c r="EJ13" t="str">
        <f>(_xlfn.XLOOKUP(Table1[[#This Row],[Term 27 UID]],Dictionary!$B$2:$B$557,Dictionary!$A$2:$A$557,"",0,1))</f>
        <v/>
      </c>
      <c r="EK13" t="str">
        <f>(_xlfn.XLOOKUP(Table1[[#This Row],[Term 27 UID]],Dictionary!$B$2:$B$557,Dictionary!$C$2:$C$557,"",0,1))</f>
        <v/>
      </c>
      <c r="EL13" t="str">
        <f>(_xlfn.XLOOKUP(Table1[[#This Row],[Term 27 UID]],Dictionary!$B$2:$B$557,Dictionary!$D$2:$D$557,"",0,1))</f>
        <v/>
      </c>
      <c r="EO13" t="str">
        <f>(_xlfn.XLOOKUP(Table1[[#This Row],[Term 28 UID]],Dictionary!$B$2:$B$557,Dictionary!$A$2:$A$557,"",0,1))</f>
        <v/>
      </c>
      <c r="EP13" t="str">
        <f>(_xlfn.XLOOKUP(Table1[[#This Row],[Term 28 UID]],Dictionary!$B$2:$B$557,Dictionary!$C$2:$C$557,"",0,1))</f>
        <v/>
      </c>
      <c r="EQ13" t="str">
        <f>(_xlfn.XLOOKUP(Table1[[#This Row],[Term 28 UID]],Dictionary!$B$2:$B$557,Dictionary!$D$2:$D$557,"",0,1))</f>
        <v/>
      </c>
      <c r="ET13" t="str">
        <f>(_xlfn.XLOOKUP(Table1[[#This Row],[Term 29 UID]],Dictionary!$B$2:$B$557,Dictionary!$A$2:$A$557,"",0,1))</f>
        <v/>
      </c>
      <c r="EU13" t="str">
        <f>(_xlfn.XLOOKUP(Table1[[#This Row],[Term 29 UID]],Dictionary!$B$2:$B$557,Dictionary!$C$2:$C$557,"",0,1))</f>
        <v/>
      </c>
      <c r="EV13" t="str">
        <f>(_xlfn.XLOOKUP(Table1[[#This Row],[Term 29 UID]],Dictionary!$B$2:$B$557,Dictionary!$D$2:$D$557,"",0,1))</f>
        <v/>
      </c>
      <c r="EY13" t="str">
        <f>(_xlfn.XLOOKUP(Table1[[#This Row],[Term 30 UID]],Dictionary!$B$2:$B$557,Dictionary!$A$2:$A$557,"",0,1))</f>
        <v/>
      </c>
      <c r="EZ13" t="str">
        <f>(_xlfn.XLOOKUP(Table1[[#This Row],[Term 30 UID]],Dictionary!$B$2:$B$557,Dictionary!$C$2:$C$557,"",0,1))</f>
        <v/>
      </c>
      <c r="FA13" t="str">
        <f>(_xlfn.XLOOKUP(Table1[[#This Row],[Term 30 UID]],Dictionary!$B$2:$B$557,Dictionary!$D$2:$D$557,"",0,1))</f>
        <v/>
      </c>
      <c r="FD13" t="str">
        <f>(_xlfn.XLOOKUP(Table1[[#This Row],[Term 31 UID]],Dictionary!$B$2:$B$557,Dictionary!$A$2:$A$557,"",0,1))</f>
        <v/>
      </c>
      <c r="FE13" t="str">
        <f>(_xlfn.XLOOKUP(Table1[[#This Row],[Term 31 UID]],Dictionary!$B$2:$B$557,Dictionary!$C$2:$C$557,"",0,1))</f>
        <v/>
      </c>
      <c r="FF13" t="str">
        <f>(_xlfn.XLOOKUP(Table1[[#This Row],[Term 31 UID]],Dictionary!$B$2:$B$557,Dictionary!$D$2:$D$557,"",0,1))</f>
        <v/>
      </c>
    </row>
    <row r="14" spans="1:162" ht="15" customHeight="1" x14ac:dyDescent="0.2">
      <c r="A14" t="s">
        <v>429</v>
      </c>
      <c r="B14" t="s">
        <v>163</v>
      </c>
      <c r="C14" t="str">
        <f>_xlfn.TEXTJOIN(", ", TRUE, Table1[[#This Row],[Last Name]],Table1[[#This Row],[First Name]])</f>
        <v>Burley, Nancy</v>
      </c>
      <c r="J14" t="str">
        <f>(_xlfn.XLOOKUP(Table1[[#This Row],[Term 1 UID]],Dictionary!$B$2:$B$557,Dictionary!$A$2:$A$557,"",0,1))</f>
        <v/>
      </c>
      <c r="K14" t="str">
        <f>(_xlfn.XLOOKUP(Table1[[#This Row],[Term 1 UID]],Dictionary!$B$2:$B$557,Dictionary!C$2:C$557,"",0,1))</f>
        <v/>
      </c>
      <c r="L14" t="str">
        <f>(_xlfn.XLOOKUP(Table1[[#This Row],[Term 1 UID]],Dictionary!$B$2:$B$557,Dictionary!D$2:D$557,"",0,1))</f>
        <v/>
      </c>
      <c r="O14" t="str">
        <f>(_xlfn.XLOOKUP(Table1[[#This Row],[Term 2 UID]],Dictionary!$B$2:$B$557,Dictionary!$A$2:$A$557,"",0,1))</f>
        <v/>
      </c>
      <c r="P14" t="str">
        <f>(_xlfn.XLOOKUP(Table1[[#This Row],[Term 2 UID]],Dictionary!$B$2:$B$557,Dictionary!C$2:C$557,"",0,1))</f>
        <v/>
      </c>
      <c r="Q14" t="str">
        <f>(_xlfn.XLOOKUP(Table1[[#This Row],[Term 2 UID]],Dictionary!$B$2:$B$557,Dictionary!D$2:D$557,"",0,1))</f>
        <v/>
      </c>
      <c r="T14" t="str">
        <f>(_xlfn.XLOOKUP(Table1[[#This Row],[Term 3 UID]],Dictionary!$B$2:$B$557,Dictionary!$A$2:$A$557,"",0,1))</f>
        <v/>
      </c>
      <c r="U14" t="str">
        <f>(_xlfn.XLOOKUP(Table1[[#This Row],[Term 3 UID]],Dictionary!$B$2:$B$557,Dictionary!C$2:C$557,"",0,1))</f>
        <v/>
      </c>
      <c r="V14" t="str">
        <f>(_xlfn.XLOOKUP(Table1[[#This Row],[Term 3 UID]],Dictionary!$B$2:$B$557,Dictionary!D$2:D$557,"",0,1))</f>
        <v/>
      </c>
      <c r="Y14" t="str">
        <f>(_xlfn.XLOOKUP(Table1[[#This Row],[Term 4 UID]],Dictionary!$B$2:$B$557,Dictionary!$A$2:$A$557,"",0,1))</f>
        <v/>
      </c>
      <c r="Z14" t="str" cm="1">
        <f t="array" ref="Z14">(_xlfn.XLOOKUP(Table1[[#This Row],[Term 4 UID]],Dictionary!$B$2:$B$557,Dictionary!$C$2:C$557,"",0,1))</f>
        <v/>
      </c>
      <c r="AA14" t="str" cm="1">
        <f t="array" ref="AA14">(_xlfn.XLOOKUP(Table1[[#This Row],[Term 4 UID]],Dictionary!$B$2:$B$557,Dictionary!$D$2:D$557,"",0,1))</f>
        <v/>
      </c>
      <c r="AD14" t="str">
        <f>(_xlfn.XLOOKUP(Table1[[#This Row],[Term 5 UID]],Dictionary!$B$2:$B$557,Dictionary!$A$2:$A$557,"",0,1))</f>
        <v/>
      </c>
      <c r="AE14" t="str">
        <f>(_xlfn.XLOOKUP(Table1[[#This Row],[Term 5 UID]],Dictionary!$B$2:$B$557,Dictionary!$C$2:$C$557,"",0,1))</f>
        <v/>
      </c>
      <c r="AF14" t="str">
        <f>(_xlfn.XLOOKUP(Table1[[#This Row],[Term 5 UID]],Dictionary!$B$2:$B$557,Dictionary!$D$2:$D$557,"",0,1))</f>
        <v/>
      </c>
      <c r="AI14" t="str">
        <f>(_xlfn.XLOOKUP(Table1[[#This Row],[Term 6 UID]],Dictionary!$B$2:$B$557,Dictionary!$A$2:$A$557,"",0,1))</f>
        <v/>
      </c>
      <c r="AJ14" t="str">
        <f>(_xlfn.XLOOKUP(Table1[[#This Row],[Term 6 UID]],Dictionary!$B$2:$B$557,Dictionary!$C$2:$C$557,"",0,1))</f>
        <v/>
      </c>
      <c r="AK14" t="str">
        <f>(_xlfn.XLOOKUP(Table1[[#This Row],[Term 6 UID]],Dictionary!$B$2:$B$557,Dictionary!$D$2:$D$557,"",0,1))</f>
        <v/>
      </c>
      <c r="AN14" t="str">
        <f>(_xlfn.XLOOKUP(Table1[[#This Row],[Term 7 UID]],Dictionary!$B$2:$B$557,Dictionary!$A$2:$A$557,"",0,1))</f>
        <v/>
      </c>
      <c r="AO14" t="str">
        <f>(_xlfn.XLOOKUP(Table1[[#This Row],[Term 7 UID]],Dictionary!$B$2:$B$557,Dictionary!$C$2:$C$557,"",0,1))</f>
        <v/>
      </c>
      <c r="AP14" t="str">
        <f>(_xlfn.XLOOKUP(Table1[[#This Row],[Term 7 UID]],Dictionary!$B$2:$B$557,Dictionary!$D$2:$D$557,"",0,1))</f>
        <v/>
      </c>
      <c r="AS14" t="str">
        <f>(_xlfn.XLOOKUP(Table1[[#This Row],[Term 8 UID]],Dictionary!$B$2:$B$557,Dictionary!$A$2:$A$557,"",0,1))</f>
        <v/>
      </c>
      <c r="AT14" t="str">
        <f>(_xlfn.XLOOKUP(Table1[[#This Row],[Term 8 UID]],Dictionary!$B$2:$B$557,Dictionary!$C$2:$C$557,"",0,1))</f>
        <v/>
      </c>
      <c r="AU14" t="str">
        <f>(_xlfn.XLOOKUP(Table1[[#This Row],[Term 8 UID]],Dictionary!$B$2:$B$557,Dictionary!$D$2:$D$557,"",0,1))</f>
        <v/>
      </c>
      <c r="AX14" t="str">
        <f>(_xlfn.XLOOKUP(Table1[[#This Row],[Term 9 UID]],Dictionary!$B$2:$B$557,Dictionary!$A$2:$A$557,"",0,1))</f>
        <v/>
      </c>
      <c r="AY14" t="str">
        <f>(_xlfn.XLOOKUP(Table1[[#This Row],[Term 9 UID]],Dictionary!$B$2:$B$557,Dictionary!$C$2:$C$557,"",0,1))</f>
        <v/>
      </c>
      <c r="AZ14" t="str">
        <f>(_xlfn.XLOOKUP(Table1[[#This Row],[Term 9 UID]],Dictionary!$B$2:$B$557,Dictionary!$D$2:$D$557,"",0,1))</f>
        <v/>
      </c>
      <c r="BC14" t="str">
        <f>(_xlfn.XLOOKUP(Table1[[#This Row],[Term 10 UID]],Dictionary!$B$2:$B$557,Dictionary!$A$2:$A$557,"",0,1))</f>
        <v/>
      </c>
      <c r="BD14" t="str">
        <f>(_xlfn.XLOOKUP(Table1[[#This Row],[Term 10 UID]],Dictionary!$B$2:$B$557,Dictionary!$C$2:$C$557,"",0,1))</f>
        <v/>
      </c>
      <c r="BE14" t="str">
        <f>(_xlfn.XLOOKUP(Table1[[#This Row],[Term 10 UID]],Dictionary!$B$2:$B$557,Dictionary!$D$2:$D$557,"",0,1))</f>
        <v/>
      </c>
      <c r="BH14" t="str">
        <f>(_xlfn.XLOOKUP(Table1[[#This Row],[Term 11 UID]],Dictionary!$B$2:$B$557,Dictionary!$A$2:$A$557,"",0,1))</f>
        <v/>
      </c>
      <c r="BI14" t="str">
        <f>(_xlfn.XLOOKUP(Table1[[#This Row],[Term 11 UID]],Dictionary!$B$2:$B$557,Dictionary!$C$2:$C$557,"",0,1))</f>
        <v/>
      </c>
      <c r="BJ14" t="str">
        <f>(_xlfn.XLOOKUP(Table1[[#This Row],[Term 11 UID]],Dictionary!$B$2:$B$557,Dictionary!$D$2:$D$557,"",0,1))</f>
        <v/>
      </c>
      <c r="BM14" t="str">
        <f>(_xlfn.XLOOKUP(Table1[[#This Row],[Term 12 UID]],Dictionary!$B$2:$B$557,Dictionary!$A$2:$A$557,"",0,1))</f>
        <v/>
      </c>
      <c r="BN14" t="str">
        <f>(_xlfn.XLOOKUP(Table1[[#This Row],[Term 12 UID]],Dictionary!$B$2:$B$557,Dictionary!$C$2:$C$557,"",0,1))</f>
        <v/>
      </c>
      <c r="BO14" t="str">
        <f>(_xlfn.XLOOKUP(Table1[[#This Row],[Term 12 UID]],Dictionary!$B$2:$B$557,Dictionary!$D$2:$D$557,"",0,1))</f>
        <v/>
      </c>
      <c r="BR14" t="str">
        <f>(_xlfn.XLOOKUP(Table1[[#This Row],[Term 13 UID]],Dictionary!$B$2:$B$557,Dictionary!$A$2:$A$557,"",0,1))</f>
        <v/>
      </c>
      <c r="BS14" t="str">
        <f>(_xlfn.XLOOKUP(Table1[[#This Row],[Term 13 UID]],Dictionary!$B$2:$B$557,Dictionary!$C$2:$C$557,"",0,1))</f>
        <v/>
      </c>
      <c r="BT14" t="str">
        <f>(_xlfn.XLOOKUP(Table1[[#This Row],[Term 13 UID]],Dictionary!$B$2:$B$557,Dictionary!$D$2:$D$557,"",0,1))</f>
        <v/>
      </c>
      <c r="BW14" t="str">
        <f>(_xlfn.XLOOKUP(Table1[[#This Row],[Term 14 UID]],Dictionary!$B$2:$B$557,Dictionary!$A$2:$A$557,"",0,1))</f>
        <v/>
      </c>
      <c r="BX14" t="str">
        <f>(_xlfn.XLOOKUP(Table1[[#This Row],[Term 14 UID]],Dictionary!$B$2:$B$557,Dictionary!$C$2:$C$557,"",0,1))</f>
        <v/>
      </c>
      <c r="BY14" t="str">
        <f>(_xlfn.XLOOKUP(Table1[[#This Row],[Term 14 UID]],Dictionary!$B$2:$B$557,Dictionary!$D$2:$D$557,"",0,1))</f>
        <v/>
      </c>
      <c r="CB14" t="str">
        <f>(_xlfn.XLOOKUP(Table1[[#This Row],[Term 15 UID]],Dictionary!$B$2:$B$557,Dictionary!$A$2:$A$557,"",0,1))</f>
        <v/>
      </c>
      <c r="CC14" t="str">
        <f>(_xlfn.XLOOKUP(Table1[[#This Row],[Term 15 UID]],Dictionary!$B$2:$B$557,Dictionary!$C$2:$C$557,"",0,1))</f>
        <v/>
      </c>
      <c r="CD14" t="str">
        <f>(_xlfn.XLOOKUP(Table1[[#This Row],[Term 15 UID]],Dictionary!$B$2:$B$557,Dictionary!$D$2:$D$557,"",0,1))</f>
        <v/>
      </c>
      <c r="CG14" t="str">
        <f>(_xlfn.XLOOKUP(Table1[[#This Row],[Term 16 UID]],Dictionary!$B$2:$B$557,Dictionary!$A$2:$A$557,"",0,1))</f>
        <v/>
      </c>
      <c r="CH14" t="str">
        <f>(_xlfn.XLOOKUP(Table1[[#This Row],[Term 16 UID]],Dictionary!$B$2:$B$557,Dictionary!$C$2:$C$557,"",0,1))</f>
        <v/>
      </c>
      <c r="CI14" t="str">
        <f>(_xlfn.XLOOKUP(Table1[[#This Row],[Term 16 UID]],Dictionary!$B$2:$B$557,Dictionary!$D$2:$D$557,"",0,1))</f>
        <v/>
      </c>
      <c r="CL14" t="str">
        <f>(_xlfn.XLOOKUP(Table1[[#This Row],[Term 17 UID]],Dictionary!$B$2:$B$557,Dictionary!$A$2:$A$557,"",0,1))</f>
        <v/>
      </c>
      <c r="CM14" t="str">
        <f>(_xlfn.XLOOKUP(Table1[[#This Row],[Term 17 UID]],Dictionary!$B$2:$B$557,Dictionary!$C$2:$C$557,"",0,1))</f>
        <v/>
      </c>
      <c r="CN14" t="str">
        <f>(_xlfn.XLOOKUP(Table1[[#This Row],[Term 17 UID]],Dictionary!$B$2:$B$557,Dictionary!$D$2:$D$557,"",0,1))</f>
        <v/>
      </c>
      <c r="CQ14" t="str">
        <f>(_xlfn.XLOOKUP(Table1[[#This Row],[Term 18 UID]],Dictionary!$B$2:$B$557,Dictionary!$A$2:$A$557,"",0,1))</f>
        <v/>
      </c>
      <c r="CR14" t="str">
        <f>(_xlfn.XLOOKUP(Table1[[#This Row],[Term 18 UID]],Dictionary!$B$2:$B$557,Dictionary!$C$2:$C$557,"",0,1))</f>
        <v/>
      </c>
      <c r="CS14" t="str">
        <f>(_xlfn.XLOOKUP(Table1[[#This Row],[Term 18 UID]],Dictionary!$B$2:$B$557,Dictionary!$D$2:$D$557,"",0,1))</f>
        <v/>
      </c>
      <c r="CV14" t="str">
        <f>(_xlfn.XLOOKUP(Table1[[#This Row],[Term 19 UID]],Dictionary!$B$2:$B$557,Dictionary!$A$2:$A$557,"",0,1))</f>
        <v/>
      </c>
      <c r="CW14" t="str">
        <f>(_xlfn.XLOOKUP(Table1[[#This Row],[Term 19 UID]],Dictionary!$B$2:$B$557,Dictionary!$C$2:$C$557,"",0,1))</f>
        <v/>
      </c>
      <c r="CX14" t="str">
        <f>(_xlfn.XLOOKUP(Table1[[#This Row],[Term 19 UID]],Dictionary!$B$2:$B$557,Dictionary!$D$2:$D$557,"",0,1))</f>
        <v/>
      </c>
      <c r="DA14" t="str">
        <f>(_xlfn.XLOOKUP(Table1[[#This Row],[Term 20 UID]],Dictionary!$B$2:$B$557,Dictionary!$A$2:$A$557,"",0,1))</f>
        <v/>
      </c>
      <c r="DB14" t="str">
        <f>(_xlfn.XLOOKUP(Table1[[#This Row],[Term 20 UID]],Dictionary!$B$2:$B$557,Dictionary!$C$2:$C$557,"",0,1))</f>
        <v/>
      </c>
      <c r="DC14" t="str">
        <f>(_xlfn.XLOOKUP(Table1[[#This Row],[Term 20 UID]],Dictionary!$B$2:$B$557,Dictionary!$D$2:$D$557,"",0,1))</f>
        <v/>
      </c>
      <c r="DF14" t="str">
        <f>(_xlfn.XLOOKUP(Table1[[#This Row],[Term 21 UID]],Dictionary!$B$2:$B$557,Dictionary!$A$2:$A$557,"",0,1))</f>
        <v/>
      </c>
      <c r="DG14" t="str">
        <f>(_xlfn.XLOOKUP(Table1[[#This Row],[Term 21 UID]],Dictionary!$B$2:$B$557,Dictionary!$C$2:$C$557,"",0,1))</f>
        <v/>
      </c>
      <c r="DH14" t="str">
        <f>(_xlfn.XLOOKUP(Table1[[#This Row],[Term 21 UID]],Dictionary!$B$2:$B$557,Dictionary!$D$2:$D$557,"",0,1))</f>
        <v/>
      </c>
      <c r="DK14" t="str">
        <f>(_xlfn.XLOOKUP(Table1[[#This Row],[Term 22 UID]],Dictionary!$B$2:$B$557,Dictionary!$A$2:$A$557,"",0,1))</f>
        <v/>
      </c>
      <c r="DL14" t="str">
        <f>(_xlfn.XLOOKUP(Table1[[#This Row],[Term 22 UID]],Dictionary!$B$2:$B$557,Dictionary!$C$2:$C$557,"",0,1))</f>
        <v/>
      </c>
      <c r="DM14" t="str">
        <f>(_xlfn.XLOOKUP(Table1[[#This Row],[Term 22 UID]],Dictionary!$B$2:$B$557,Dictionary!$D$2:$D$557,"",0,1))</f>
        <v/>
      </c>
      <c r="DP14" t="str">
        <f>(_xlfn.XLOOKUP(Table1[[#This Row],[Term 23 UID]],Dictionary!$B$2:$B$557,Dictionary!$A$2:$A$557,"",0,1))</f>
        <v/>
      </c>
      <c r="DQ14" t="str">
        <f>(_xlfn.XLOOKUP(Table1[[#This Row],[Term 23 UID]],Dictionary!$B$2:$B$557,Dictionary!$C$2:$C$557,"",0,1))</f>
        <v/>
      </c>
      <c r="DR14" t="str">
        <f>(_xlfn.XLOOKUP(Table1[[#This Row],[Term 23 UID]],Dictionary!$B$2:$B$557,Dictionary!$D$2:$D$557,"",0,1))</f>
        <v/>
      </c>
      <c r="DU14" t="str">
        <f>(_xlfn.XLOOKUP(Table1[[#This Row],[Term 24 UID]],Dictionary!$B$2:$B$557,Dictionary!$A$2:$A$557,"",0,1))</f>
        <v/>
      </c>
      <c r="DV14" t="str">
        <f>(_xlfn.XLOOKUP(Table1[[#This Row],[Term 24 UID]],Dictionary!$B$2:$B$557,Dictionary!$C$2:$C$557,"",0,1))</f>
        <v/>
      </c>
      <c r="DW14" t="str">
        <f>(_xlfn.XLOOKUP(Table1[[#This Row],[Term 24 UID]],Dictionary!$B$2:$B$557,Dictionary!$D$2:$D$557,"",0,1))</f>
        <v/>
      </c>
      <c r="DZ14" t="str">
        <f>(_xlfn.XLOOKUP(Table1[[#This Row],[Term 25 UID]],Dictionary!$B$2:$B$557,Dictionary!$A$2:$A$557,"",0,1))</f>
        <v/>
      </c>
      <c r="EA14" t="str">
        <f>(_xlfn.XLOOKUP(Table1[[#This Row],[Term 25 UID]],Dictionary!$B$2:$B$557,Dictionary!$C$2:$C$557,"",0,1))</f>
        <v/>
      </c>
      <c r="EB14" t="str">
        <f>(_xlfn.XLOOKUP(Table1[[#This Row],[Term 25 UID]],Dictionary!$B$2:$B$557,Dictionary!$D$2:$D$557,"",0,1))</f>
        <v/>
      </c>
      <c r="EE14" t="str">
        <f>(_xlfn.XLOOKUP(Table1[[#This Row],[Term 26 UID]],Dictionary!$B$2:$B$557,Dictionary!$A$2:$A$557,"",0,1))</f>
        <v/>
      </c>
      <c r="EF14" t="str">
        <f>(_xlfn.XLOOKUP(Table1[[#This Row],[Term 26 UID]],Dictionary!$B$2:$B$557,Dictionary!$C$2:$C$557,"",0,1))</f>
        <v/>
      </c>
      <c r="EG14" t="str">
        <f>(_xlfn.XLOOKUP(Table1[[#This Row],[Term 26 UID]],Dictionary!$B$2:$B$557,Dictionary!$D$2:$D$557,"",0,1))</f>
        <v/>
      </c>
      <c r="EJ14" t="str">
        <f>(_xlfn.XLOOKUP(Table1[[#This Row],[Term 27 UID]],Dictionary!$B$2:$B$557,Dictionary!$A$2:$A$557,"",0,1))</f>
        <v/>
      </c>
      <c r="EK14" t="str">
        <f>(_xlfn.XLOOKUP(Table1[[#This Row],[Term 27 UID]],Dictionary!$B$2:$B$557,Dictionary!$C$2:$C$557,"",0,1))</f>
        <v/>
      </c>
      <c r="EL14" t="str">
        <f>(_xlfn.XLOOKUP(Table1[[#This Row],[Term 27 UID]],Dictionary!$B$2:$B$557,Dictionary!$D$2:$D$557,"",0,1))</f>
        <v/>
      </c>
      <c r="EO14" t="str">
        <f>(_xlfn.XLOOKUP(Table1[[#This Row],[Term 28 UID]],Dictionary!$B$2:$B$557,Dictionary!$A$2:$A$557,"",0,1))</f>
        <v/>
      </c>
      <c r="EP14" t="str">
        <f>(_xlfn.XLOOKUP(Table1[[#This Row],[Term 28 UID]],Dictionary!$B$2:$B$557,Dictionary!$C$2:$C$557,"",0,1))</f>
        <v/>
      </c>
      <c r="EQ14" t="str">
        <f>(_xlfn.XLOOKUP(Table1[[#This Row],[Term 28 UID]],Dictionary!$B$2:$B$557,Dictionary!$D$2:$D$557,"",0,1))</f>
        <v/>
      </c>
      <c r="ET14" t="str">
        <f>(_xlfn.XLOOKUP(Table1[[#This Row],[Term 29 UID]],Dictionary!$B$2:$B$557,Dictionary!$A$2:$A$557,"",0,1))</f>
        <v/>
      </c>
      <c r="EU14" t="str">
        <f>(_xlfn.XLOOKUP(Table1[[#This Row],[Term 29 UID]],Dictionary!$B$2:$B$557,Dictionary!$C$2:$C$557,"",0,1))</f>
        <v/>
      </c>
      <c r="EV14" t="str">
        <f>(_xlfn.XLOOKUP(Table1[[#This Row],[Term 29 UID]],Dictionary!$B$2:$B$557,Dictionary!$D$2:$D$557,"",0,1))</f>
        <v/>
      </c>
      <c r="EY14" t="str">
        <f>(_xlfn.XLOOKUP(Table1[[#This Row],[Term 30 UID]],Dictionary!$B$2:$B$557,Dictionary!$A$2:$A$557,"",0,1))</f>
        <v/>
      </c>
      <c r="EZ14" t="str">
        <f>(_xlfn.XLOOKUP(Table1[[#This Row],[Term 30 UID]],Dictionary!$B$2:$B$557,Dictionary!$C$2:$C$557,"",0,1))</f>
        <v/>
      </c>
      <c r="FA14" t="str">
        <f>(_xlfn.XLOOKUP(Table1[[#This Row],[Term 30 UID]],Dictionary!$B$2:$B$557,Dictionary!$D$2:$D$557,"",0,1))</f>
        <v/>
      </c>
      <c r="FD14" t="str">
        <f>(_xlfn.XLOOKUP(Table1[[#This Row],[Term 31 UID]],Dictionary!$B$2:$B$557,Dictionary!$A$2:$A$557,"",0,1))</f>
        <v/>
      </c>
      <c r="FE14" t="str">
        <f>(_xlfn.XLOOKUP(Table1[[#This Row],[Term 31 UID]],Dictionary!$B$2:$B$557,Dictionary!$C$2:$C$557,"",0,1))</f>
        <v/>
      </c>
      <c r="FF14" t="str">
        <f>(_xlfn.XLOOKUP(Table1[[#This Row],[Term 31 UID]],Dictionary!$B$2:$B$557,Dictionary!$D$2:$D$557,"",0,1))</f>
        <v/>
      </c>
    </row>
    <row r="15" spans="1:162" ht="15" customHeight="1" x14ac:dyDescent="0.2">
      <c r="A15" t="s">
        <v>430</v>
      </c>
      <c r="B15" t="s">
        <v>431</v>
      </c>
      <c r="C15" t="str">
        <f>_xlfn.TEXTJOIN(", ", TRUE, Table1[[#This Row],[Last Name]],Table1[[#This Row],[First Name]])</f>
        <v>Wiles, Travis</v>
      </c>
      <c r="D15" t="s">
        <v>432</v>
      </c>
      <c r="E15" t="s">
        <v>200</v>
      </c>
      <c r="F15" t="s">
        <v>262</v>
      </c>
      <c r="G15" t="s">
        <v>433</v>
      </c>
      <c r="H15" t="s">
        <v>434</v>
      </c>
      <c r="I15" t="s">
        <v>272</v>
      </c>
      <c r="J15" t="str">
        <f>(_xlfn.XLOOKUP(Table1[[#This Row],[Term 1 UID]],Dictionary!$B$2:$B$557,Dictionary!$A$2:$A$557,"",0,1))</f>
        <v>H01.158.273.540</v>
      </c>
      <c r="K15" t="str">
        <f>(_xlfn.XLOOKUP(Table1[[#This Row],[Term 1 UID]],Dictionary!$B$2:$B$557,Dictionary!C$2:C$557,"",0,1))</f>
        <v>H01.158.273</v>
      </c>
      <c r="L15" t="str">
        <f>(_xlfn.XLOOKUP(Table1[[#This Row],[Term 1 UID]],Dictionary!$B$2:$B$557,Dictionary!D$2:D$557,"",0,1))</f>
        <v>H01.158</v>
      </c>
      <c r="M15" t="s">
        <v>435</v>
      </c>
      <c r="N15" t="s">
        <v>436</v>
      </c>
      <c r="O15" t="str">
        <f>(_xlfn.XLOOKUP(Table1[[#This Row],[Term 2 UID]],Dictionary!$B$2:$B$557,Dictionary!$A$2:$A$557,"",0,1))</f>
        <v>G06.591.375</v>
      </c>
      <c r="P15" t="str">
        <f>(_xlfn.XLOOKUP(Table1[[#This Row],[Term 2 UID]],Dictionary!$B$2:$B$557,Dictionary!C$2:C$557,"",0,1))</f>
        <v>G06.591</v>
      </c>
      <c r="Q15" t="str">
        <f>(_xlfn.XLOOKUP(Table1[[#This Row],[Term 2 UID]],Dictionary!$B$2:$B$557,Dictionary!D$2:D$557,"",0,1))</f>
        <v>G06</v>
      </c>
      <c r="R15" t="s">
        <v>437</v>
      </c>
      <c r="S15" t="s">
        <v>438</v>
      </c>
      <c r="T15" t="str">
        <f>(_xlfn.XLOOKUP(Table1[[#This Row],[Term 3 UID]],Dictionary!$B$2:$B$557,Dictionary!$A$2:$A$557,"",0,1))</f>
        <v>G06.550.800</v>
      </c>
      <c r="U15" t="str">
        <f>(_xlfn.XLOOKUP(Table1[[#This Row],[Term 3 UID]],Dictionary!$B$2:$B$557,Dictionary!C$2:C$557,"",0,1))</f>
        <v>G06.550</v>
      </c>
      <c r="V15" t="str">
        <f>(_xlfn.XLOOKUP(Table1[[#This Row],[Term 3 UID]],Dictionary!$B$2:$B$557,Dictionary!D$2:D$557,"",0,1))</f>
        <v>G06</v>
      </c>
      <c r="W15" t="s">
        <v>439</v>
      </c>
      <c r="X15" t="s">
        <v>440</v>
      </c>
      <c r="Y15" t="str">
        <f>(_xlfn.XLOOKUP(Table1[[#This Row],[Term 4 UID]],Dictionary!$B$2:$B$557,Dictionary!$A$2:$A$557,"",0,1))</f>
        <v>B04.123</v>
      </c>
      <c r="Z15" t="str" cm="1">
        <f t="array" ref="Z15">(_xlfn.XLOOKUP(Table1[[#This Row],[Term 4 UID]],Dictionary!$B$2:$B$557,Dictionary!$C$2:C$557,"",0,1))</f>
        <v>B04</v>
      </c>
      <c r="AA15" cm="1">
        <f t="array" ref="AA15">(_xlfn.XLOOKUP(Table1[[#This Row],[Term 4 UID]],Dictionary!$B$2:$B$557,Dictionary!$D$2:D$557,"",0,1))</f>
        <v>0</v>
      </c>
      <c r="AB15" t="s">
        <v>441</v>
      </c>
      <c r="AC15" t="s">
        <v>442</v>
      </c>
      <c r="AD15" t="str">
        <f>(_xlfn.XLOOKUP(Table1[[#This Row],[Term 5 UID]],Dictionary!$B$2:$B$557,Dictionary!$A$2:$A$557,"",0,1))</f>
        <v>H01.158.273.343</v>
      </c>
      <c r="AE15" t="str">
        <f>(_xlfn.XLOOKUP(Table1[[#This Row],[Term 5 UID]],Dictionary!$B$2:$B$557,Dictionary!$C$2:$C$557,"",0,1))</f>
        <v>H01.158.273</v>
      </c>
      <c r="AF15" t="str">
        <f>(_xlfn.XLOOKUP(Table1[[#This Row],[Term 5 UID]],Dictionary!$B$2:$B$557,Dictionary!$D$2:$D$557,"",0,1))</f>
        <v>H01.158</v>
      </c>
      <c r="AG15" t="s">
        <v>443</v>
      </c>
      <c r="AH15" t="s">
        <v>282</v>
      </c>
      <c r="AI15" t="str">
        <f>(_xlfn.XLOOKUP(Table1[[#This Row],[Term 6 UID]],Dictionary!$B$2:$B$557,Dictionary!$A$2:$A$557,"",0,1))</f>
        <v>B03</v>
      </c>
      <c r="AJ15">
        <f>(_xlfn.XLOOKUP(Table1[[#This Row],[Term 6 UID]],Dictionary!$B$2:$B$557,Dictionary!$C$2:$C$557,"",0,1))</f>
        <v>0</v>
      </c>
      <c r="AK15">
        <f>(_xlfn.XLOOKUP(Table1[[#This Row],[Term 6 UID]],Dictionary!$B$2:$B$557,Dictionary!$D$2:$D$557,"",0,1))</f>
        <v>0</v>
      </c>
      <c r="AL15" t="s">
        <v>444</v>
      </c>
      <c r="AM15" t="s">
        <v>196</v>
      </c>
      <c r="AN15" t="str">
        <f>(_xlfn.XLOOKUP(Table1[[#This Row],[Term 7 UID]],Dictionary!$B$2:$B$557,Dictionary!$A$2:$A$557,"",0,1))</f>
        <v>G16.500.275.157.049.100.500</v>
      </c>
      <c r="AO15" t="str">
        <f>(_xlfn.XLOOKUP(Table1[[#This Row],[Term 7 UID]],Dictionary!$B$2:$B$557,Dictionary!$C$2:$C$557,"",0,1))</f>
        <v>G16.500.275.157.049.100</v>
      </c>
      <c r="AP15" t="str">
        <f>(_xlfn.XLOOKUP(Table1[[#This Row],[Term 7 UID]],Dictionary!$B$2:$B$557,Dictionary!$D$2:$D$557,"",0,1))</f>
        <v>G16.500.275.157.049</v>
      </c>
      <c r="AQ15" t="s">
        <v>316</v>
      </c>
      <c r="AR15" t="s">
        <v>208</v>
      </c>
      <c r="AS15" t="str">
        <f>(_xlfn.XLOOKUP(Table1[[#This Row],[Term 8 UID]],Dictionary!$B$2:$B$557,Dictionary!$A$2:$A$557,"",0,1))</f>
        <v>G06.225</v>
      </c>
      <c r="AT15" t="str">
        <f>(_xlfn.XLOOKUP(Table1[[#This Row],[Term 8 UID]],Dictionary!$B$2:$B$557,Dictionary!$C$2:$C$557,"",0,1))</f>
        <v>G06</v>
      </c>
      <c r="AU15">
        <f>(_xlfn.XLOOKUP(Table1[[#This Row],[Term 8 UID]],Dictionary!$B$2:$B$557,Dictionary!$D$2:$D$557,"",0,1))</f>
        <v>0</v>
      </c>
      <c r="AV15" t="s">
        <v>445</v>
      </c>
      <c r="AW15" t="s">
        <v>280</v>
      </c>
      <c r="AX15" t="str">
        <f>(_xlfn.XLOOKUP(Table1[[#This Row],[Term 9 UID]],Dictionary!$B$2:$B$557,Dictionary!$A$2:$A$557,"",0,1))</f>
        <v>G06.373</v>
      </c>
      <c r="AY15" t="str">
        <f>(_xlfn.XLOOKUP(Table1[[#This Row],[Term 9 UID]],Dictionary!$B$2:$B$557,Dictionary!$C$2:$C$557,"",0,1))</f>
        <v>G06</v>
      </c>
      <c r="AZ15">
        <f>(_xlfn.XLOOKUP(Table1[[#This Row],[Term 9 UID]],Dictionary!$B$2:$B$557,Dictionary!$D$2:$D$557,"",0,1))</f>
        <v>0</v>
      </c>
      <c r="BA15" t="s">
        <v>446</v>
      </c>
      <c r="BB15" t="s">
        <v>447</v>
      </c>
      <c r="BC15" t="str">
        <f>(_xlfn.XLOOKUP(Table1[[#This Row],[Term 10 UID]],Dictionary!$B$2:$B$557,Dictionary!$A$2:$A$557,"",0,1))</f>
        <v>D02.455</v>
      </c>
      <c r="BD15" t="str">
        <f>(_xlfn.XLOOKUP(Table1[[#This Row],[Term 10 UID]],Dictionary!$B$2:$B$557,Dictionary!$C$2:$C$557,"",0,1))</f>
        <v>D02</v>
      </c>
      <c r="BE15">
        <f>(_xlfn.XLOOKUP(Table1[[#This Row],[Term 10 UID]],Dictionary!$B$2:$B$557,Dictionary!$D$2:$D$557,"",0,1))</f>
        <v>0</v>
      </c>
      <c r="BF15" t="s">
        <v>448</v>
      </c>
      <c r="BG15" t="s">
        <v>449</v>
      </c>
      <c r="BH15" t="str">
        <f>(_xlfn.XLOOKUP(Table1[[#This Row],[Term 11 UID]],Dictionary!$B$2:$B$557,Dictionary!$A$2:$A$557,"",0,1))</f>
        <v>H01.158.273.248</v>
      </c>
      <c r="BI15" t="str">
        <f>(_xlfn.XLOOKUP(Table1[[#This Row],[Term 11 UID]],Dictionary!$B$2:$B$557,Dictionary!$C$2:$C$557,"",0,1))</f>
        <v>H01.158.273</v>
      </c>
      <c r="BJ15" t="str">
        <f>(_xlfn.XLOOKUP(Table1[[#This Row],[Term 11 UID]],Dictionary!$B$2:$B$557,Dictionary!$D$2:$D$557,"",0,1))</f>
        <v>H01.158</v>
      </c>
      <c r="BK15" t="s">
        <v>450</v>
      </c>
      <c r="BL15" t="s">
        <v>269</v>
      </c>
      <c r="BM15" t="str">
        <f>(_xlfn.XLOOKUP(Table1[[#This Row],[Term 12 UID]],Dictionary!$B$2:$B$557,Dictionary!$A$2:$A$557,"",0,1))</f>
        <v>G05.045.250</v>
      </c>
      <c r="BN15" t="str">
        <f>(_xlfn.XLOOKUP(Table1[[#This Row],[Term 12 UID]],Dictionary!$B$2:$B$557,Dictionary!$C$2:$C$557,"",0,1))</f>
        <v>G05.045</v>
      </c>
      <c r="BO15" t="str">
        <f>(_xlfn.XLOOKUP(Table1[[#This Row],[Term 12 UID]],Dictionary!$B$2:$B$557,Dictionary!$D$2:$D$557,"",0,1))</f>
        <v>G05</v>
      </c>
      <c r="BP15" t="s">
        <v>451</v>
      </c>
      <c r="BQ15" t="s">
        <v>452</v>
      </c>
      <c r="BR15" t="str">
        <f>(_xlfn.XLOOKUP(Table1[[#This Row],[Term 13 UID]],Dictionary!$B$2:$B$557,Dictionary!$A$2:$A$557,"",0,1))</f>
        <v>E01.370.350.400</v>
      </c>
      <c r="BS15" t="str">
        <f>(_xlfn.XLOOKUP(Table1[[#This Row],[Term 13 UID]],Dictionary!$B$2:$B$557,Dictionary!$C$2:$C$557,"",0,1))</f>
        <v>E01.370.350</v>
      </c>
      <c r="BT15" t="str">
        <f>(_xlfn.XLOOKUP(Table1[[#This Row],[Term 13 UID]],Dictionary!$B$2:$B$557,Dictionary!$D$2:$D$557,"",0,1))</f>
        <v>E01.370</v>
      </c>
      <c r="BU15" t="s">
        <v>453</v>
      </c>
      <c r="BV15" t="s">
        <v>454</v>
      </c>
      <c r="BW15" t="str">
        <f>(_xlfn.XLOOKUP(Table1[[#This Row],[Term 14 UID]],Dictionary!$B$2:$B$557,Dictionary!$A$2:$A$557,"",0,1))</f>
        <v>B01.050.150.900.493.200.244.828</v>
      </c>
      <c r="BX15" t="str">
        <f>(_xlfn.XLOOKUP(Table1[[#This Row],[Term 14 UID]],Dictionary!$B$2:$B$557,Dictionary!$C$2:$C$557,"",0,1))</f>
        <v>B01.050.150.900.493.200.244</v>
      </c>
      <c r="BY15" t="str">
        <f>(_xlfn.XLOOKUP(Table1[[#This Row],[Term 14 UID]],Dictionary!$B$2:$B$557,Dictionary!$D$2:$D$557,"",0,1))</f>
        <v>B01.050.150.900.493.200</v>
      </c>
      <c r="BZ15" t="s">
        <v>455</v>
      </c>
      <c r="CB15" t="str">
        <f>(_xlfn.XLOOKUP(Table1[[#This Row],[Term 15 UID]],Dictionary!$B$2:$B$557,Dictionary!$A$2:$A$557,"",0,1))</f>
        <v/>
      </c>
      <c r="CC15" t="str">
        <f>(_xlfn.XLOOKUP(Table1[[#This Row],[Term 15 UID]],Dictionary!$B$2:$B$557,Dictionary!$C$2:$C$557,"",0,1))</f>
        <v/>
      </c>
      <c r="CD15" t="str">
        <f>(_xlfn.XLOOKUP(Table1[[#This Row],[Term 15 UID]],Dictionary!$B$2:$B$557,Dictionary!$D$2:$D$557,"",0,1))</f>
        <v/>
      </c>
      <c r="CE15" t="s">
        <v>409</v>
      </c>
      <c r="CF15" t="s">
        <v>410</v>
      </c>
      <c r="CG15" t="str">
        <f>(_xlfn.XLOOKUP(Table1[[#This Row],[Term 16 UID]],Dictionary!$B$2:$B$557,Dictionary!$A$2:$A$557,"",0,1))</f>
        <v>C23.550.470</v>
      </c>
      <c r="CH15" t="str">
        <f>(_xlfn.XLOOKUP(Table1[[#This Row],[Term 16 UID]],Dictionary!$B$2:$B$557,Dictionary!$C$2:$C$557,"",0,1))</f>
        <v>C23.550</v>
      </c>
      <c r="CI15" t="str">
        <f>(_xlfn.XLOOKUP(Table1[[#This Row],[Term 16 UID]],Dictionary!$B$2:$B$557,Dictionary!$D$2:$D$557,"",0,1))</f>
        <v>C23</v>
      </c>
      <c r="CJ15" t="s">
        <v>456</v>
      </c>
      <c r="CK15" t="s">
        <v>457</v>
      </c>
      <c r="CL15" t="s">
        <v>458</v>
      </c>
      <c r="CM15" t="str">
        <f>(_xlfn.XLOOKUP(Table1[[#This Row],[Term 17 UID]],Dictionary!$B$2:$B$557,Dictionary!$C$2:$C$557,"",0,1))</f>
        <v/>
      </c>
      <c r="CN15" t="str">
        <f>(_xlfn.XLOOKUP(Table1[[#This Row],[Term 17 UID]],Dictionary!$B$2:$B$557,Dictionary!$D$2:$D$557,"",0,1))</f>
        <v/>
      </c>
      <c r="CO15" t="s">
        <v>459</v>
      </c>
      <c r="CP15" t="s">
        <v>460</v>
      </c>
      <c r="CQ15" t="str">
        <f>(_xlfn.XLOOKUP(Table1[[#This Row],[Term 18 UID]],Dictionary!$B$2:$B$557,Dictionary!$A$2:$A$557,"",0,1))</f>
        <v>H01.158.273.180.800</v>
      </c>
      <c r="CR15" t="str">
        <f>(_xlfn.XLOOKUP(Table1[[#This Row],[Term 18 UID]],Dictionary!$B$2:$B$557,Dictionary!$C$2:$C$557,"",0,1))</f>
        <v>H01.158.273.180</v>
      </c>
      <c r="CS15" t="str">
        <f>(_xlfn.XLOOKUP(Table1[[#This Row],[Term 18 UID]],Dictionary!$B$2:$B$557,Dictionary!$D$2:$D$557,"",0,1))</f>
        <v>H01.158.273</v>
      </c>
      <c r="CT15" t="s">
        <v>283</v>
      </c>
      <c r="CU15" t="s">
        <v>284</v>
      </c>
      <c r="CV15" t="str">
        <f>(_xlfn.XLOOKUP(Table1[[#This Row],[Term 19 UID]],Dictionary!$B$2:$B$557,Dictionary!$A$2:$A$557,"",0,1))</f>
        <v>G05.045</v>
      </c>
      <c r="CW15" t="str">
        <f>(_xlfn.XLOOKUP(Table1[[#This Row],[Term 19 UID]],Dictionary!$B$2:$B$557,Dictionary!$C$2:$C$557,"",0,1))</f>
        <v>G05</v>
      </c>
      <c r="CX15">
        <f>(_xlfn.XLOOKUP(Table1[[#This Row],[Term 19 UID]],Dictionary!$B$2:$B$557,Dictionary!$D$2:$D$557,"",0,1))</f>
        <v>0</v>
      </c>
      <c r="DA15" t="str">
        <f>(_xlfn.XLOOKUP(Table1[[#This Row],[Term 20 UID]],Dictionary!$B$2:$B$557,Dictionary!$A$2:$A$557,"",0,1))</f>
        <v/>
      </c>
      <c r="DB15" t="str">
        <f>(_xlfn.XLOOKUP(Table1[[#This Row],[Term 20 UID]],Dictionary!$B$2:$B$557,Dictionary!$C$2:$C$557,"",0,1))</f>
        <v/>
      </c>
      <c r="DC15" t="str">
        <f>(_xlfn.XLOOKUP(Table1[[#This Row],[Term 20 UID]],Dictionary!$B$2:$B$557,Dictionary!$D$2:$D$557,"",0,1))</f>
        <v/>
      </c>
      <c r="DF15" t="str">
        <f>(_xlfn.XLOOKUP(Table1[[#This Row],[Term 21 UID]],Dictionary!$B$2:$B$557,Dictionary!$A$2:$A$557,"",0,1))</f>
        <v/>
      </c>
      <c r="DG15" t="str">
        <f>(_xlfn.XLOOKUP(Table1[[#This Row],[Term 21 UID]],Dictionary!$B$2:$B$557,Dictionary!$C$2:$C$557,"",0,1))</f>
        <v/>
      </c>
      <c r="DH15" t="str">
        <f>(_xlfn.XLOOKUP(Table1[[#This Row],[Term 21 UID]],Dictionary!$B$2:$B$557,Dictionary!$D$2:$D$557,"",0,1))</f>
        <v/>
      </c>
      <c r="DK15" t="str">
        <f>(_xlfn.XLOOKUP(Table1[[#This Row],[Term 22 UID]],Dictionary!$B$2:$B$557,Dictionary!$A$2:$A$557,"",0,1))</f>
        <v/>
      </c>
      <c r="DL15" t="str">
        <f>(_xlfn.XLOOKUP(Table1[[#This Row],[Term 22 UID]],Dictionary!$B$2:$B$557,Dictionary!$C$2:$C$557,"",0,1))</f>
        <v/>
      </c>
      <c r="DM15" t="str">
        <f>(_xlfn.XLOOKUP(Table1[[#This Row],[Term 22 UID]],Dictionary!$B$2:$B$557,Dictionary!$D$2:$D$557,"",0,1))</f>
        <v/>
      </c>
      <c r="DP15" t="str">
        <f>(_xlfn.XLOOKUP(Table1[[#This Row],[Term 23 UID]],Dictionary!$B$2:$B$557,Dictionary!$A$2:$A$557,"",0,1))</f>
        <v/>
      </c>
      <c r="DQ15" t="str">
        <f>(_xlfn.XLOOKUP(Table1[[#This Row],[Term 23 UID]],Dictionary!$B$2:$B$557,Dictionary!$C$2:$C$557,"",0,1))</f>
        <v/>
      </c>
      <c r="DR15" t="str">
        <f>(_xlfn.XLOOKUP(Table1[[#This Row],[Term 23 UID]],Dictionary!$B$2:$B$557,Dictionary!$D$2:$D$557,"",0,1))</f>
        <v/>
      </c>
      <c r="DU15" t="str">
        <f>(_xlfn.XLOOKUP(Table1[[#This Row],[Term 24 UID]],Dictionary!$B$2:$B$557,Dictionary!$A$2:$A$557,"",0,1))</f>
        <v/>
      </c>
      <c r="DV15" t="str">
        <f>(_xlfn.XLOOKUP(Table1[[#This Row],[Term 24 UID]],Dictionary!$B$2:$B$557,Dictionary!$C$2:$C$557,"",0,1))</f>
        <v/>
      </c>
      <c r="DW15" t="str">
        <f>(_xlfn.XLOOKUP(Table1[[#This Row],[Term 24 UID]],Dictionary!$B$2:$B$557,Dictionary!$D$2:$D$557,"",0,1))</f>
        <v/>
      </c>
      <c r="DZ15" t="str">
        <f>(_xlfn.XLOOKUP(Table1[[#This Row],[Term 25 UID]],Dictionary!$B$2:$B$557,Dictionary!$A$2:$A$557,"",0,1))</f>
        <v/>
      </c>
      <c r="EA15" t="str">
        <f>(_xlfn.XLOOKUP(Table1[[#This Row],[Term 25 UID]],Dictionary!$B$2:$B$557,Dictionary!$C$2:$C$557,"",0,1))</f>
        <v/>
      </c>
      <c r="EB15" t="str">
        <f>(_xlfn.XLOOKUP(Table1[[#This Row],[Term 25 UID]],Dictionary!$B$2:$B$557,Dictionary!$D$2:$D$557,"",0,1))</f>
        <v/>
      </c>
      <c r="EE15" t="str">
        <f>(_xlfn.XLOOKUP(Table1[[#This Row],[Term 26 UID]],Dictionary!$B$2:$B$557,Dictionary!$A$2:$A$557,"",0,1))</f>
        <v/>
      </c>
      <c r="EF15" t="str">
        <f>(_xlfn.XLOOKUP(Table1[[#This Row],[Term 26 UID]],Dictionary!$B$2:$B$557,Dictionary!$C$2:$C$557,"",0,1))</f>
        <v/>
      </c>
      <c r="EG15" t="str">
        <f>(_xlfn.XLOOKUP(Table1[[#This Row],[Term 26 UID]],Dictionary!$B$2:$B$557,Dictionary!$D$2:$D$557,"",0,1))</f>
        <v/>
      </c>
      <c r="EJ15" t="str">
        <f>(_xlfn.XLOOKUP(Table1[[#This Row],[Term 27 UID]],Dictionary!$B$2:$B$557,Dictionary!$A$2:$A$557,"",0,1))</f>
        <v/>
      </c>
      <c r="EK15" t="str">
        <f>(_xlfn.XLOOKUP(Table1[[#This Row],[Term 27 UID]],Dictionary!$B$2:$B$557,Dictionary!$C$2:$C$557,"",0,1))</f>
        <v/>
      </c>
      <c r="EL15" t="str">
        <f>(_xlfn.XLOOKUP(Table1[[#This Row],[Term 27 UID]],Dictionary!$B$2:$B$557,Dictionary!$D$2:$D$557,"",0,1))</f>
        <v/>
      </c>
      <c r="EO15" t="str">
        <f>(_xlfn.XLOOKUP(Table1[[#This Row],[Term 28 UID]],Dictionary!$B$2:$B$557,Dictionary!$A$2:$A$557,"",0,1))</f>
        <v/>
      </c>
      <c r="EP15" t="str">
        <f>(_xlfn.XLOOKUP(Table1[[#This Row],[Term 28 UID]],Dictionary!$B$2:$B$557,Dictionary!$C$2:$C$557,"",0,1))</f>
        <v/>
      </c>
      <c r="EQ15" t="str">
        <f>(_xlfn.XLOOKUP(Table1[[#This Row],[Term 28 UID]],Dictionary!$B$2:$B$557,Dictionary!$D$2:$D$557,"",0,1))</f>
        <v/>
      </c>
      <c r="ET15" t="str">
        <f>(_xlfn.XLOOKUP(Table1[[#This Row],[Term 29 UID]],Dictionary!$B$2:$B$557,Dictionary!$A$2:$A$557,"",0,1))</f>
        <v/>
      </c>
      <c r="EU15" t="str">
        <f>(_xlfn.XLOOKUP(Table1[[#This Row],[Term 29 UID]],Dictionary!$B$2:$B$557,Dictionary!$C$2:$C$557,"",0,1))</f>
        <v/>
      </c>
      <c r="EV15" t="str">
        <f>(_xlfn.XLOOKUP(Table1[[#This Row],[Term 29 UID]],Dictionary!$B$2:$B$557,Dictionary!$D$2:$D$557,"",0,1))</f>
        <v/>
      </c>
      <c r="EY15" t="str">
        <f>(_xlfn.XLOOKUP(Table1[[#This Row],[Term 30 UID]],Dictionary!$B$2:$B$557,Dictionary!$A$2:$A$557,"",0,1))</f>
        <v/>
      </c>
      <c r="EZ15" t="str">
        <f>(_xlfn.XLOOKUP(Table1[[#This Row],[Term 30 UID]],Dictionary!$B$2:$B$557,Dictionary!$C$2:$C$557,"",0,1))</f>
        <v/>
      </c>
      <c r="FA15" t="str">
        <f>(_xlfn.XLOOKUP(Table1[[#This Row],[Term 30 UID]],Dictionary!$B$2:$B$557,Dictionary!$D$2:$D$557,"",0,1))</f>
        <v/>
      </c>
      <c r="FD15" t="str">
        <f>(_xlfn.XLOOKUP(Table1[[#This Row],[Term 31 UID]],Dictionary!$B$2:$B$557,Dictionary!$A$2:$A$557,"",0,1))</f>
        <v/>
      </c>
      <c r="FE15" t="str">
        <f>(_xlfn.XLOOKUP(Table1[[#This Row],[Term 31 UID]],Dictionary!$B$2:$B$557,Dictionary!$C$2:$C$557,"",0,1))</f>
        <v/>
      </c>
      <c r="FF15" t="str">
        <f>(_xlfn.XLOOKUP(Table1[[#This Row],[Term 31 UID]],Dictionary!$B$2:$B$557,Dictionary!$D$2:$D$557,"",0,1))</f>
        <v/>
      </c>
    </row>
    <row r="16" spans="1:162" ht="15" customHeight="1" x14ac:dyDescent="0.2">
      <c r="A16" t="s">
        <v>461</v>
      </c>
      <c r="B16" t="s">
        <v>462</v>
      </c>
      <c r="C16" t="str">
        <f>_xlfn.TEXTJOIN(", ", TRUE, Table1[[#This Row],[Last Name]],Table1[[#This Row],[First Name]])</f>
        <v>Campbell, Diane</v>
      </c>
      <c r="D16" t="s">
        <v>463</v>
      </c>
      <c r="E16" t="s">
        <v>167</v>
      </c>
      <c r="F16" t="s">
        <v>168</v>
      </c>
      <c r="G16" t="s">
        <v>464</v>
      </c>
      <c r="H16" t="s">
        <v>465</v>
      </c>
      <c r="I16" t="s">
        <v>466</v>
      </c>
      <c r="J16" t="str">
        <f>(_xlfn.XLOOKUP(Table1[[#This Row],[Term 1 UID]],Dictionary!$B$2:$B$557,Dictionary!$A$2:$A$557,"",0,1))</f>
        <v>G16.500.275.071</v>
      </c>
      <c r="K16" t="str">
        <f>(_xlfn.XLOOKUP(Table1[[#This Row],[Term 1 UID]],Dictionary!$B$2:$B$557,Dictionary!C$2:C$557,"",0,1))</f>
        <v>G16.500.275</v>
      </c>
      <c r="L16" t="str">
        <f>(_xlfn.XLOOKUP(Table1[[#This Row],[Term 1 UID]],Dictionary!$B$2:$B$557,Dictionary!D$2:D$557,"",0,1))</f>
        <v>G16.500</v>
      </c>
      <c r="M16" t="s">
        <v>467</v>
      </c>
      <c r="O16" t="str">
        <f>(_xlfn.XLOOKUP(Table1[[#This Row],[Term 2 UID]],Dictionary!$B$2:$B$557,Dictionary!$A$2:$A$557,"",0,1))</f>
        <v/>
      </c>
      <c r="P16" t="str">
        <f>(_xlfn.XLOOKUP(Table1[[#This Row],[Term 2 UID]],Dictionary!$B$2:$B$557,Dictionary!C$2:C$557,"",0,1))</f>
        <v/>
      </c>
      <c r="Q16" t="str">
        <f>(_xlfn.XLOOKUP(Table1[[#This Row],[Term 2 UID]],Dictionary!$B$2:$B$557,Dictionary!D$2:D$557,"",0,1))</f>
        <v/>
      </c>
      <c r="R16" t="s">
        <v>468</v>
      </c>
      <c r="S16" t="s">
        <v>469</v>
      </c>
      <c r="T16" t="str">
        <f>(_xlfn.XLOOKUP(Table1[[#This Row],[Term 3 UID]],Dictionary!$B$2:$B$557,Dictionary!$A$2:$A$557,"",0,1))</f>
        <v>A18.024.249.500</v>
      </c>
      <c r="U16" t="str">
        <f>(_xlfn.XLOOKUP(Table1[[#This Row],[Term 3 UID]],Dictionary!$B$2:$B$557,Dictionary!C$2:C$557,"",0,1))</f>
        <v>A18.024.249</v>
      </c>
      <c r="V16" t="str">
        <f>(_xlfn.XLOOKUP(Table1[[#This Row],[Term 3 UID]],Dictionary!$B$2:$B$557,Dictionary!D$2:D$557,"",0,1))</f>
        <v>A18.024</v>
      </c>
      <c r="W16" t="s">
        <v>470</v>
      </c>
      <c r="X16" t="s">
        <v>284</v>
      </c>
      <c r="Y16" t="str">
        <f>(_xlfn.XLOOKUP(Table1[[#This Row],[Term 4 UID]],Dictionary!$B$2:$B$557,Dictionary!$A$2:$A$557,"",0,1))</f>
        <v>G05.045</v>
      </c>
      <c r="Z16" t="str" cm="1">
        <f t="array" ref="Z16">(_xlfn.XLOOKUP(Table1[[#This Row],[Term 4 UID]],Dictionary!$B$2:$B$557,Dictionary!$C$2:C$557,"",0,1))</f>
        <v>G05</v>
      </c>
      <c r="AB16" t="s">
        <v>471</v>
      </c>
      <c r="AC16" t="s">
        <v>472</v>
      </c>
      <c r="AD16" t="str">
        <f>(_xlfn.XLOOKUP(Table1[[#This Row],[Term 5 UID]],Dictionary!$B$2:$B$557,Dictionary!$A$2:$A$557,"",0,1))</f>
        <v>G07.345.625</v>
      </c>
      <c r="AE16" t="str">
        <f>(_xlfn.XLOOKUP(Table1[[#This Row],[Term 5 UID]],Dictionary!$B$2:$B$557,Dictionary!$C$2:$C$557,"",0,1))</f>
        <v>G07.345</v>
      </c>
      <c r="AF16" t="str">
        <f>(_xlfn.XLOOKUP(Table1[[#This Row],[Term 5 UID]],Dictionary!$B$2:$B$557,Dictionary!$D$2:$D$557,"",0,1))</f>
        <v>G07</v>
      </c>
      <c r="AG16" t="s">
        <v>473</v>
      </c>
      <c r="AH16" t="s">
        <v>474</v>
      </c>
      <c r="AI16" t="str">
        <f>(_xlfn.XLOOKUP(Table1[[#This Row],[Term 6 UID]],Dictionary!$B$2:$B$557,Dictionary!$A$2:$A$557,"",0,1))</f>
        <v>G08.686.784.743</v>
      </c>
      <c r="AJ16" t="str">
        <f>(_xlfn.XLOOKUP(Table1[[#This Row],[Term 6 UID]],Dictionary!$B$2:$B$557,Dictionary!$C$2:$C$557,"",0,1))</f>
        <v>G08.686.784</v>
      </c>
      <c r="AK16" t="str">
        <f>(_xlfn.XLOOKUP(Table1[[#This Row],[Term 6 UID]],Dictionary!$B$2:$B$557,Dictionary!$D$2:$D$557,"",0,1))</f>
        <v>G08.686</v>
      </c>
      <c r="AL16" t="s">
        <v>475</v>
      </c>
      <c r="AM16" t="s">
        <v>476</v>
      </c>
      <c r="AN16" t="str">
        <f>(_xlfn.XLOOKUP(Table1[[#This Row],[Term 7 UID]],Dictionary!$B$2:$B$557,Dictionary!$A$2:$A$557,"",0,1))</f>
        <v>I01.240.600</v>
      </c>
      <c r="AO16" t="str">
        <f>(_xlfn.XLOOKUP(Table1[[#This Row],[Term 7 UID]],Dictionary!$B$2:$B$557,Dictionary!$C$2:$C$557,"",0,1))</f>
        <v>I01.240</v>
      </c>
      <c r="AP16" t="str">
        <f>(_xlfn.XLOOKUP(Table1[[#This Row],[Term 7 UID]],Dictionary!$B$2:$B$557,Dictionary!$D$2:$D$557,"",0,1))</f>
        <v>I01</v>
      </c>
      <c r="AQ16" t="s">
        <v>477</v>
      </c>
      <c r="AR16" t="s">
        <v>478</v>
      </c>
      <c r="AS16" t="str">
        <f>(_xlfn.XLOOKUP(Table1[[#This Row],[Term 8 UID]],Dictionary!$B$2:$B$557,Dictionary!$A$2:$A$557,"",0,1))</f>
        <v>G05.420.720</v>
      </c>
      <c r="AT16" t="str">
        <f>(_xlfn.XLOOKUP(Table1[[#This Row],[Term 8 UID]],Dictionary!$B$2:$B$557,Dictionary!$C$2:$C$557,"",0,1))</f>
        <v>G05.420</v>
      </c>
      <c r="AU16" t="str">
        <f>(_xlfn.XLOOKUP(Table1[[#This Row],[Term 8 UID]],Dictionary!$B$2:$B$557,Dictionary!$D$2:$D$557,"",0,1))</f>
        <v>G05</v>
      </c>
      <c r="AV16" t="s">
        <v>479</v>
      </c>
      <c r="AW16" t="s">
        <v>480</v>
      </c>
      <c r="AX16" t="str">
        <f>(_xlfn.XLOOKUP(Table1[[#This Row],[Term 9 UID]],Dictionary!$B$2:$B$557,Dictionary!$A$2:$A$557,"",0,1))</f>
        <v>G05.045.350</v>
      </c>
      <c r="AY16" t="str">
        <f>(_xlfn.XLOOKUP(Table1[[#This Row],[Term 9 UID]],Dictionary!$B$2:$B$557,Dictionary!$C$2:$C$557,"",0,1))</f>
        <v>G05.045</v>
      </c>
      <c r="AZ16" t="str">
        <f>(_xlfn.XLOOKUP(Table1[[#This Row],[Term 9 UID]],Dictionary!$B$2:$B$557,Dictionary!$D$2:$D$557,"",0,1))</f>
        <v>G05</v>
      </c>
      <c r="BA16" t="s">
        <v>191</v>
      </c>
      <c r="BB16" t="s">
        <v>192</v>
      </c>
      <c r="BC16" t="s">
        <v>193</v>
      </c>
      <c r="BD16" t="s">
        <v>194</v>
      </c>
      <c r="BE16" t="str">
        <f>(_xlfn.XLOOKUP(Table1[[#This Row],[Term 10 UID]],Dictionary!$B$2:$B$557,Dictionary!$D$2:$D$557,"",0,1))</f>
        <v/>
      </c>
      <c r="BF16" t="s">
        <v>185</v>
      </c>
      <c r="BG16" t="s">
        <v>186</v>
      </c>
      <c r="BH16" t="str">
        <f>(_xlfn.XLOOKUP(Table1[[#This Row],[Term 11 UID]],Dictionary!$B$2:$B$557,Dictionary!$A$2:$A$557,"",0,1))</f>
        <v>G16.500.175.374</v>
      </c>
      <c r="BI16" t="str">
        <f>(_xlfn.XLOOKUP(Table1[[#This Row],[Term 11 UID]],Dictionary!$B$2:$B$557,Dictionary!$C$2:$C$557,"",0,1))</f>
        <v>G16.500.175</v>
      </c>
      <c r="BJ16" t="str">
        <f>(_xlfn.XLOOKUP(Table1[[#This Row],[Term 11 UID]],Dictionary!$B$2:$B$557,Dictionary!$D$2:$D$557,"",0,1))</f>
        <v>G16.500</v>
      </c>
      <c r="BK16" t="s">
        <v>481</v>
      </c>
      <c r="BL16" t="s">
        <v>482</v>
      </c>
      <c r="BM16" t="str">
        <f>(_xlfn.XLOOKUP(Table1[[#This Row],[Term 12 UID]],Dictionary!$B$2:$B$557,Dictionary!$A$2:$A$557,"",0,1))</f>
        <v>B01.650</v>
      </c>
      <c r="BN16" t="str">
        <f>(_xlfn.XLOOKUP(Table1[[#This Row],[Term 12 UID]],Dictionary!$B$2:$B$557,Dictionary!$C$2:$C$557,"",0,1))</f>
        <v>B01</v>
      </c>
      <c r="BP16" t="s">
        <v>483</v>
      </c>
      <c r="BQ16" t="s">
        <v>442</v>
      </c>
      <c r="BR16" t="str">
        <f>(_xlfn.XLOOKUP(Table1[[#This Row],[Term 13 UID]],Dictionary!$B$2:$B$557,Dictionary!$A$2:$A$557,"",0,1))</f>
        <v>H01.158.273.343</v>
      </c>
      <c r="BS16" t="str">
        <f>(_xlfn.XLOOKUP(Table1[[#This Row],[Term 13 UID]],Dictionary!$B$2:$B$557,Dictionary!$C$2:$C$557,"",0,1))</f>
        <v>H01.158.273</v>
      </c>
      <c r="BT16" t="str">
        <f>(_xlfn.XLOOKUP(Table1[[#This Row],[Term 13 UID]],Dictionary!$B$2:$B$557,Dictionary!$D$2:$D$557,"",0,1))</f>
        <v>H01.158</v>
      </c>
      <c r="BW16" t="str">
        <f>(_xlfn.XLOOKUP(Table1[[#This Row],[Term 14 UID]],Dictionary!$B$2:$B$557,Dictionary!$A$2:$A$557,"",0,1))</f>
        <v/>
      </c>
      <c r="BX16" t="str">
        <f>(_xlfn.XLOOKUP(Table1[[#This Row],[Term 14 UID]],Dictionary!$B$2:$B$557,Dictionary!$C$2:$C$557,"",0,1))</f>
        <v/>
      </c>
      <c r="BY16" t="str">
        <f>(_xlfn.XLOOKUP(Table1[[#This Row],[Term 14 UID]],Dictionary!$B$2:$B$557,Dictionary!$D$2:$D$557,"",0,1))</f>
        <v/>
      </c>
      <c r="CB16" t="str">
        <f>(_xlfn.XLOOKUP(Table1[[#This Row],[Term 15 UID]],Dictionary!$B$2:$B$557,Dictionary!$A$2:$A$557,"",0,1))</f>
        <v/>
      </c>
      <c r="CC16" t="str">
        <f>(_xlfn.XLOOKUP(Table1[[#This Row],[Term 15 UID]],Dictionary!$B$2:$B$557,Dictionary!$C$2:$C$557,"",0,1))</f>
        <v/>
      </c>
      <c r="CD16" t="str">
        <f>(_xlfn.XLOOKUP(Table1[[#This Row],[Term 15 UID]],Dictionary!$B$2:$B$557,Dictionary!$D$2:$D$557,"",0,1))</f>
        <v/>
      </c>
      <c r="CG16" t="str">
        <f>(_xlfn.XLOOKUP(Table1[[#This Row],[Term 16 UID]],Dictionary!$B$2:$B$557,Dictionary!$A$2:$A$557,"",0,1))</f>
        <v/>
      </c>
      <c r="CH16" t="str">
        <f>(_xlfn.XLOOKUP(Table1[[#This Row],[Term 16 UID]],Dictionary!$B$2:$B$557,Dictionary!$C$2:$C$557,"",0,1))</f>
        <v/>
      </c>
      <c r="CI16" t="str">
        <f>(_xlfn.XLOOKUP(Table1[[#This Row],[Term 16 UID]],Dictionary!$B$2:$B$557,Dictionary!$D$2:$D$557,"",0,1))</f>
        <v/>
      </c>
      <c r="CL16" t="str">
        <f>(_xlfn.XLOOKUP(Table1[[#This Row],[Term 17 UID]],Dictionary!$B$2:$B$557,Dictionary!$A$2:$A$557,"",0,1))</f>
        <v/>
      </c>
      <c r="CM16" t="str">
        <f>(_xlfn.XLOOKUP(Table1[[#This Row],[Term 17 UID]],Dictionary!$B$2:$B$557,Dictionary!$C$2:$C$557,"",0,1))</f>
        <v/>
      </c>
      <c r="CN16" t="str">
        <f>(_xlfn.XLOOKUP(Table1[[#This Row],[Term 17 UID]],Dictionary!$B$2:$B$557,Dictionary!$D$2:$D$557,"",0,1))</f>
        <v/>
      </c>
      <c r="CQ16" t="str">
        <f>(_xlfn.XLOOKUP(Table1[[#This Row],[Term 18 UID]],Dictionary!$B$2:$B$557,Dictionary!$A$2:$A$557,"",0,1))</f>
        <v/>
      </c>
      <c r="CR16" t="str">
        <f>(_xlfn.XLOOKUP(Table1[[#This Row],[Term 18 UID]],Dictionary!$B$2:$B$557,Dictionary!$C$2:$C$557,"",0,1))</f>
        <v/>
      </c>
      <c r="CS16" t="str">
        <f>(_xlfn.XLOOKUP(Table1[[#This Row],[Term 18 UID]],Dictionary!$B$2:$B$557,Dictionary!$D$2:$D$557,"",0,1))</f>
        <v/>
      </c>
      <c r="CV16" t="str">
        <f>(_xlfn.XLOOKUP(Table1[[#This Row],[Term 19 UID]],Dictionary!$B$2:$B$557,Dictionary!$A$2:$A$557,"",0,1))</f>
        <v/>
      </c>
      <c r="CW16" t="str">
        <f>(_xlfn.XLOOKUP(Table1[[#This Row],[Term 19 UID]],Dictionary!$B$2:$B$557,Dictionary!$C$2:$C$557,"",0,1))</f>
        <v/>
      </c>
      <c r="CX16" t="str">
        <f>(_xlfn.XLOOKUP(Table1[[#This Row],[Term 19 UID]],Dictionary!$B$2:$B$557,Dictionary!$D$2:$D$557,"",0,1))</f>
        <v/>
      </c>
      <c r="DA16" t="str">
        <f>(_xlfn.XLOOKUP(Table1[[#This Row],[Term 20 UID]],Dictionary!$B$2:$B$557,Dictionary!$A$2:$A$557,"",0,1))</f>
        <v/>
      </c>
      <c r="DB16" t="str">
        <f>(_xlfn.XLOOKUP(Table1[[#This Row],[Term 20 UID]],Dictionary!$B$2:$B$557,Dictionary!$C$2:$C$557,"",0,1))</f>
        <v/>
      </c>
      <c r="DC16" t="str">
        <f>(_xlfn.XLOOKUP(Table1[[#This Row],[Term 20 UID]],Dictionary!$B$2:$B$557,Dictionary!$D$2:$D$557,"",0,1))</f>
        <v/>
      </c>
      <c r="DF16" t="str">
        <f>(_xlfn.XLOOKUP(Table1[[#This Row],[Term 21 UID]],Dictionary!$B$2:$B$557,Dictionary!$A$2:$A$557,"",0,1))</f>
        <v/>
      </c>
      <c r="DG16" t="str">
        <f>(_xlfn.XLOOKUP(Table1[[#This Row],[Term 21 UID]],Dictionary!$B$2:$B$557,Dictionary!$C$2:$C$557,"",0,1))</f>
        <v/>
      </c>
      <c r="DH16" t="str">
        <f>(_xlfn.XLOOKUP(Table1[[#This Row],[Term 21 UID]],Dictionary!$B$2:$B$557,Dictionary!$D$2:$D$557,"",0,1))</f>
        <v/>
      </c>
      <c r="DK16" t="str">
        <f>(_xlfn.XLOOKUP(Table1[[#This Row],[Term 22 UID]],Dictionary!$B$2:$B$557,Dictionary!$A$2:$A$557,"",0,1))</f>
        <v/>
      </c>
      <c r="DL16" t="str">
        <f>(_xlfn.XLOOKUP(Table1[[#This Row],[Term 22 UID]],Dictionary!$B$2:$B$557,Dictionary!$C$2:$C$557,"",0,1))</f>
        <v/>
      </c>
      <c r="DM16" t="str">
        <f>(_xlfn.XLOOKUP(Table1[[#This Row],[Term 22 UID]],Dictionary!$B$2:$B$557,Dictionary!$D$2:$D$557,"",0,1))</f>
        <v/>
      </c>
      <c r="DP16" t="str">
        <f>(_xlfn.XLOOKUP(Table1[[#This Row],[Term 23 UID]],Dictionary!$B$2:$B$557,Dictionary!$A$2:$A$557,"",0,1))</f>
        <v/>
      </c>
      <c r="DQ16" t="str">
        <f>(_xlfn.XLOOKUP(Table1[[#This Row],[Term 23 UID]],Dictionary!$B$2:$B$557,Dictionary!$C$2:$C$557,"",0,1))</f>
        <v/>
      </c>
      <c r="DR16" t="str">
        <f>(_xlfn.XLOOKUP(Table1[[#This Row],[Term 23 UID]],Dictionary!$B$2:$B$557,Dictionary!$D$2:$D$557,"",0,1))</f>
        <v/>
      </c>
      <c r="DU16" t="str">
        <f>(_xlfn.XLOOKUP(Table1[[#This Row],[Term 24 UID]],Dictionary!$B$2:$B$557,Dictionary!$A$2:$A$557,"",0,1))</f>
        <v/>
      </c>
      <c r="DV16" t="str">
        <f>(_xlfn.XLOOKUP(Table1[[#This Row],[Term 24 UID]],Dictionary!$B$2:$B$557,Dictionary!$C$2:$C$557,"",0,1))</f>
        <v/>
      </c>
      <c r="DW16" t="str">
        <f>(_xlfn.XLOOKUP(Table1[[#This Row],[Term 24 UID]],Dictionary!$B$2:$B$557,Dictionary!$D$2:$D$557,"",0,1))</f>
        <v/>
      </c>
      <c r="DZ16" t="str">
        <f>(_xlfn.XLOOKUP(Table1[[#This Row],[Term 25 UID]],Dictionary!$B$2:$B$557,Dictionary!$A$2:$A$557,"",0,1))</f>
        <v/>
      </c>
      <c r="EA16" t="str">
        <f>(_xlfn.XLOOKUP(Table1[[#This Row],[Term 25 UID]],Dictionary!$B$2:$B$557,Dictionary!$C$2:$C$557,"",0,1))</f>
        <v/>
      </c>
      <c r="EB16" t="str">
        <f>(_xlfn.XLOOKUP(Table1[[#This Row],[Term 25 UID]],Dictionary!$B$2:$B$557,Dictionary!$D$2:$D$557,"",0,1))</f>
        <v/>
      </c>
      <c r="EE16" t="str">
        <f>(_xlfn.XLOOKUP(Table1[[#This Row],[Term 26 UID]],Dictionary!$B$2:$B$557,Dictionary!$A$2:$A$557,"",0,1))</f>
        <v/>
      </c>
      <c r="EF16" t="str">
        <f>(_xlfn.XLOOKUP(Table1[[#This Row],[Term 26 UID]],Dictionary!$B$2:$B$557,Dictionary!$C$2:$C$557,"",0,1))</f>
        <v/>
      </c>
      <c r="EG16" t="str">
        <f>(_xlfn.XLOOKUP(Table1[[#This Row],[Term 26 UID]],Dictionary!$B$2:$B$557,Dictionary!$D$2:$D$557,"",0,1))</f>
        <v/>
      </c>
      <c r="EJ16" t="str">
        <f>(_xlfn.XLOOKUP(Table1[[#This Row],[Term 27 UID]],Dictionary!$B$2:$B$557,Dictionary!$A$2:$A$557,"",0,1))</f>
        <v/>
      </c>
      <c r="EK16" t="str">
        <f>(_xlfn.XLOOKUP(Table1[[#This Row],[Term 27 UID]],Dictionary!$B$2:$B$557,Dictionary!$C$2:$C$557,"",0,1))</f>
        <v/>
      </c>
      <c r="EL16" t="str">
        <f>(_xlfn.XLOOKUP(Table1[[#This Row],[Term 27 UID]],Dictionary!$B$2:$B$557,Dictionary!$D$2:$D$557,"",0,1))</f>
        <v/>
      </c>
      <c r="EO16" t="str">
        <f>(_xlfn.XLOOKUP(Table1[[#This Row],[Term 28 UID]],Dictionary!$B$2:$B$557,Dictionary!$A$2:$A$557,"",0,1))</f>
        <v/>
      </c>
      <c r="EP16" t="str">
        <f>(_xlfn.XLOOKUP(Table1[[#This Row],[Term 28 UID]],Dictionary!$B$2:$B$557,Dictionary!$C$2:$C$557,"",0,1))</f>
        <v/>
      </c>
      <c r="EQ16" t="str">
        <f>(_xlfn.XLOOKUP(Table1[[#This Row],[Term 28 UID]],Dictionary!$B$2:$B$557,Dictionary!$D$2:$D$557,"",0,1))</f>
        <v/>
      </c>
      <c r="ET16" t="str">
        <f>(_xlfn.XLOOKUP(Table1[[#This Row],[Term 29 UID]],Dictionary!$B$2:$B$557,Dictionary!$A$2:$A$557,"",0,1))</f>
        <v/>
      </c>
      <c r="EU16" t="str">
        <f>(_xlfn.XLOOKUP(Table1[[#This Row],[Term 29 UID]],Dictionary!$B$2:$B$557,Dictionary!$C$2:$C$557,"",0,1))</f>
        <v/>
      </c>
      <c r="EV16" t="str">
        <f>(_xlfn.XLOOKUP(Table1[[#This Row],[Term 29 UID]],Dictionary!$B$2:$B$557,Dictionary!$D$2:$D$557,"",0,1))</f>
        <v/>
      </c>
      <c r="EY16" t="str">
        <f>(_xlfn.XLOOKUP(Table1[[#This Row],[Term 30 UID]],Dictionary!$B$2:$B$557,Dictionary!$A$2:$A$557,"",0,1))</f>
        <v/>
      </c>
      <c r="EZ16" t="str">
        <f>(_xlfn.XLOOKUP(Table1[[#This Row],[Term 30 UID]],Dictionary!$B$2:$B$557,Dictionary!$C$2:$C$557,"",0,1))</f>
        <v/>
      </c>
      <c r="FA16" t="str">
        <f>(_xlfn.XLOOKUP(Table1[[#This Row],[Term 30 UID]],Dictionary!$B$2:$B$557,Dictionary!$D$2:$D$557,"",0,1))</f>
        <v/>
      </c>
      <c r="FD16" t="str">
        <f>(_xlfn.XLOOKUP(Table1[[#This Row],[Term 31 UID]],Dictionary!$B$2:$B$557,Dictionary!$A$2:$A$557,"",0,1))</f>
        <v/>
      </c>
      <c r="FE16" t="str">
        <f>(_xlfn.XLOOKUP(Table1[[#This Row],[Term 31 UID]],Dictionary!$B$2:$B$557,Dictionary!$C$2:$C$557,"",0,1))</f>
        <v/>
      </c>
      <c r="FF16" t="str">
        <f>(_xlfn.XLOOKUP(Table1[[#This Row],[Term 31 UID]],Dictionary!$B$2:$B$557,Dictionary!$D$2:$D$557,"",0,1))</f>
        <v/>
      </c>
    </row>
    <row r="17" spans="1:162" ht="15" customHeight="1" x14ac:dyDescent="0.2">
      <c r="A17" t="s">
        <v>484</v>
      </c>
      <c r="B17" t="s">
        <v>485</v>
      </c>
      <c r="C17" t="str">
        <f>_xlfn.TEXTJOIN(", ", TRUE, Table1[[#This Row],[Last Name]],Table1[[#This Row],[First Name]])</f>
        <v>Arora, Kavita</v>
      </c>
      <c r="D17" t="s">
        <v>486</v>
      </c>
      <c r="E17" t="s">
        <v>217</v>
      </c>
      <c r="F17" t="s">
        <v>168</v>
      </c>
      <c r="G17" t="s">
        <v>487</v>
      </c>
      <c r="H17" t="s">
        <v>488</v>
      </c>
      <c r="I17" t="s">
        <v>489</v>
      </c>
      <c r="J17" t="str">
        <f>(_xlfn.XLOOKUP(Table1[[#This Row],[Term 1 UID]],Dictionary!$B$2:$B$557,Dictionary!$A$2:$A$557,"",0,1))</f>
        <v>B01.050.500.131.617.720.500.500.750.310.250</v>
      </c>
      <c r="K17" t="str">
        <f>(_xlfn.XLOOKUP(Table1[[#This Row],[Term 1 UID]],Dictionary!$B$2:$B$557,Dictionary!C$2:C$557,"",0,1))</f>
        <v>B01.050.500.131.617.720.500.500.750.310</v>
      </c>
      <c r="L17" t="str">
        <f>(_xlfn.XLOOKUP(Table1[[#This Row],[Term 1 UID]],Dictionary!$B$2:$B$557,Dictionary!D$2:D$557,"",0,1))</f>
        <v>B01.050.500.131.617.720.500.500.750</v>
      </c>
      <c r="M17" t="s">
        <v>490</v>
      </c>
      <c r="N17" t="s">
        <v>491</v>
      </c>
      <c r="O17" t="str">
        <f>(_xlfn.XLOOKUP(Table1[[#This Row],[Term 2 UID]],Dictionary!$B$2:$B$557,Dictionary!$A$2:$A$557,"",0,1))</f>
        <v>H01.158.273.200</v>
      </c>
      <c r="P17" t="str">
        <f>(_xlfn.XLOOKUP(Table1[[#This Row],[Term 2 UID]],Dictionary!$B$2:$B$557,Dictionary!C$2:C$557,"",0,1))</f>
        <v>H01.158.273</v>
      </c>
      <c r="Q17" t="str">
        <f>(_xlfn.XLOOKUP(Table1[[#This Row],[Term 2 UID]],Dictionary!$B$2:$B$557,Dictionary!D$2:D$557,"",0,1))</f>
        <v>H01.158</v>
      </c>
      <c r="R17" t="s">
        <v>483</v>
      </c>
      <c r="S17" t="s">
        <v>442</v>
      </c>
      <c r="T17" t="str">
        <f>(_xlfn.XLOOKUP(Table1[[#This Row],[Term 3 UID]],Dictionary!$B$2:$B$557,Dictionary!$A$2:$A$557,"",0,1))</f>
        <v>H01.158.273.343</v>
      </c>
      <c r="U17" t="str">
        <f>(_xlfn.XLOOKUP(Table1[[#This Row],[Term 3 UID]],Dictionary!$B$2:$B$557,Dictionary!C$2:C$557,"",0,1))</f>
        <v>H01.158.273</v>
      </c>
      <c r="V17" t="str">
        <f>(_xlfn.XLOOKUP(Table1[[#This Row],[Term 3 UID]],Dictionary!$B$2:$B$557,Dictionary!D$2:D$557,"",0,1))</f>
        <v>H01.158</v>
      </c>
      <c r="W17" t="s">
        <v>492</v>
      </c>
      <c r="X17" t="s">
        <v>493</v>
      </c>
      <c r="Y17" t="str">
        <f>(_xlfn.XLOOKUP(Table1[[#This Row],[Term 4 UID]],Dictionary!$B$2:$B$557,Dictionary!$A$2:$A$557,"",0,1))</f>
        <v>D12.644.276.374.687</v>
      </c>
      <c r="Z17" t="str" cm="1">
        <f t="array" ref="Z17">(_xlfn.XLOOKUP(Table1[[#This Row],[Term 4 UID]],Dictionary!$B$2:$B$557,Dictionary!$C$2:C$557,"",0,1))</f>
        <v>D12.644.276.374</v>
      </c>
      <c r="AA17" t="str" cm="1">
        <f t="array" ref="AA17">(_xlfn.XLOOKUP(Table1[[#This Row],[Term 4 UID]],Dictionary!$B$2:$B$557,Dictionary!$D$2:D$557,"",0,1))</f>
        <v>D12.644.276</v>
      </c>
      <c r="AB17" t="s">
        <v>494</v>
      </c>
      <c r="AC17" t="s">
        <v>495</v>
      </c>
      <c r="AD17" t="str">
        <f>(_xlfn.XLOOKUP(Table1[[#This Row],[Term 5 UID]],Dictionary!$B$2:$B$557,Dictionary!$A$2:$A$557,"",0,1))</f>
        <v>G03</v>
      </c>
      <c r="AE17">
        <f>(_xlfn.XLOOKUP(Table1[[#This Row],[Term 5 UID]],Dictionary!$B$2:$B$557,Dictionary!$C$2:$C$557,"",0,1))</f>
        <v>0</v>
      </c>
      <c r="AF17">
        <f>(_xlfn.XLOOKUP(Table1[[#This Row],[Term 5 UID]],Dictionary!$B$2:$B$557,Dictionary!$D$2:$D$557,"",0,1))</f>
        <v>0</v>
      </c>
      <c r="AG17" t="s">
        <v>496</v>
      </c>
      <c r="AH17" t="s">
        <v>390</v>
      </c>
      <c r="AI17" t="str">
        <f>(_xlfn.XLOOKUP(Table1[[#This Row],[Term 6 UID]],Dictionary!$B$2:$B$557,Dictionary!$A$2:$A$557,"",0,1))</f>
        <v>H01.158.273.180</v>
      </c>
      <c r="AJ17" t="str">
        <f>(_xlfn.XLOOKUP(Table1[[#This Row],[Term 6 UID]],Dictionary!$B$2:$B$557,Dictionary!$C$2:$C$557,"",0,1))</f>
        <v>H01.158.273</v>
      </c>
      <c r="AK17" t="str">
        <f>(_xlfn.XLOOKUP(Table1[[#This Row],[Term 6 UID]],Dictionary!$B$2:$B$557,Dictionary!$D$2:$D$557,"",0,1))</f>
        <v>H01.158</v>
      </c>
      <c r="AL17" t="s">
        <v>497</v>
      </c>
      <c r="AM17" t="s">
        <v>498</v>
      </c>
      <c r="AN17" t="str">
        <f>(_xlfn.XLOOKUP(Table1[[#This Row],[Term 7 UID]],Dictionary!$B$2:$B$557,Dictionary!$A$2:$A$557,"",0,1))</f>
        <v>G02.111.820</v>
      </c>
      <c r="AO17" t="str">
        <f>(_xlfn.XLOOKUP(Table1[[#This Row],[Term 7 UID]],Dictionary!$B$2:$B$557,Dictionary!$C$2:$C$557,"",0,1))</f>
        <v>G02.111</v>
      </c>
      <c r="AP17" t="str">
        <f>(_xlfn.XLOOKUP(Table1[[#This Row],[Term 7 UID]],Dictionary!$B$2:$B$557,Dictionary!$D$2:$D$557,"",0,1))</f>
        <v>G02</v>
      </c>
      <c r="AS17" t="str">
        <f>(_xlfn.XLOOKUP(Table1[[#This Row],[Term 8 UID]],Dictionary!$B$2:$B$557,Dictionary!$A$2:$A$557,"",0,1))</f>
        <v/>
      </c>
      <c r="AT17" t="str">
        <f>(_xlfn.XLOOKUP(Table1[[#This Row],[Term 8 UID]],Dictionary!$B$2:$B$557,Dictionary!$C$2:$C$557,"",0,1))</f>
        <v/>
      </c>
      <c r="AU17" t="str">
        <f>(_xlfn.XLOOKUP(Table1[[#This Row],[Term 8 UID]],Dictionary!$B$2:$B$557,Dictionary!$D$2:$D$557,"",0,1))</f>
        <v/>
      </c>
      <c r="AX17" t="str">
        <f>(_xlfn.XLOOKUP(Table1[[#This Row],[Term 9 UID]],Dictionary!$B$2:$B$557,Dictionary!$A$2:$A$557,"",0,1))</f>
        <v/>
      </c>
      <c r="AY17" t="str">
        <f>(_xlfn.XLOOKUP(Table1[[#This Row],[Term 9 UID]],Dictionary!$B$2:$B$557,Dictionary!$C$2:$C$557,"",0,1))</f>
        <v/>
      </c>
      <c r="AZ17" t="str">
        <f>(_xlfn.XLOOKUP(Table1[[#This Row],[Term 9 UID]],Dictionary!$B$2:$B$557,Dictionary!$D$2:$D$557,"",0,1))</f>
        <v/>
      </c>
      <c r="BC17" t="str">
        <f>(_xlfn.XLOOKUP(Table1[[#This Row],[Term 10 UID]],Dictionary!$B$2:$B$557,Dictionary!$A$2:$A$557,"",0,1))</f>
        <v/>
      </c>
      <c r="BD17" t="str">
        <f>(_xlfn.XLOOKUP(Table1[[#This Row],[Term 10 UID]],Dictionary!$B$2:$B$557,Dictionary!$C$2:$C$557,"",0,1))</f>
        <v/>
      </c>
      <c r="BE17" t="str">
        <f>(_xlfn.XLOOKUP(Table1[[#This Row],[Term 10 UID]],Dictionary!$B$2:$B$557,Dictionary!$D$2:$D$557,"",0,1))</f>
        <v/>
      </c>
      <c r="BH17" t="str">
        <f>(_xlfn.XLOOKUP(Table1[[#This Row],[Term 11 UID]],Dictionary!$B$2:$B$557,Dictionary!$A$2:$A$557,"",0,1))</f>
        <v/>
      </c>
      <c r="BI17" t="str">
        <f>(_xlfn.XLOOKUP(Table1[[#This Row],[Term 11 UID]],Dictionary!$B$2:$B$557,Dictionary!$C$2:$C$557,"",0,1))</f>
        <v/>
      </c>
      <c r="BJ17" t="str">
        <f>(_xlfn.XLOOKUP(Table1[[#This Row],[Term 11 UID]],Dictionary!$B$2:$B$557,Dictionary!$D$2:$D$557,"",0,1))</f>
        <v/>
      </c>
      <c r="BM17" t="str">
        <f>(_xlfn.XLOOKUP(Table1[[#This Row],[Term 12 UID]],Dictionary!$B$2:$B$557,Dictionary!$A$2:$A$557,"",0,1))</f>
        <v/>
      </c>
      <c r="BN17" t="str">
        <f>(_xlfn.XLOOKUP(Table1[[#This Row],[Term 12 UID]],Dictionary!$B$2:$B$557,Dictionary!$C$2:$C$557,"",0,1))</f>
        <v/>
      </c>
      <c r="BO17" t="str">
        <f>(_xlfn.XLOOKUP(Table1[[#This Row],[Term 12 UID]],Dictionary!$B$2:$B$557,Dictionary!$D$2:$D$557,"",0,1))</f>
        <v/>
      </c>
      <c r="BR17" t="str">
        <f>(_xlfn.XLOOKUP(Table1[[#This Row],[Term 13 UID]],Dictionary!$B$2:$B$557,Dictionary!$A$2:$A$557,"",0,1))</f>
        <v/>
      </c>
      <c r="BS17" t="str">
        <f>(_xlfn.XLOOKUP(Table1[[#This Row],[Term 13 UID]],Dictionary!$B$2:$B$557,Dictionary!$C$2:$C$557,"",0,1))</f>
        <v/>
      </c>
      <c r="BT17" t="str">
        <f>(_xlfn.XLOOKUP(Table1[[#This Row],[Term 13 UID]],Dictionary!$B$2:$B$557,Dictionary!$D$2:$D$557,"",0,1))</f>
        <v/>
      </c>
      <c r="BW17" t="str">
        <f>(_xlfn.XLOOKUP(Table1[[#This Row],[Term 14 UID]],Dictionary!$B$2:$B$557,Dictionary!$A$2:$A$557,"",0,1))</f>
        <v/>
      </c>
      <c r="BX17" t="str">
        <f>(_xlfn.XLOOKUP(Table1[[#This Row],[Term 14 UID]],Dictionary!$B$2:$B$557,Dictionary!$C$2:$C$557,"",0,1))</f>
        <v/>
      </c>
      <c r="BY17" t="str">
        <f>(_xlfn.XLOOKUP(Table1[[#This Row],[Term 14 UID]],Dictionary!$B$2:$B$557,Dictionary!$D$2:$D$557,"",0,1))</f>
        <v/>
      </c>
      <c r="CB17" t="str">
        <f>(_xlfn.XLOOKUP(Table1[[#This Row],[Term 15 UID]],Dictionary!$B$2:$B$557,Dictionary!$A$2:$A$557,"",0,1))</f>
        <v/>
      </c>
      <c r="CC17" t="str">
        <f>(_xlfn.XLOOKUP(Table1[[#This Row],[Term 15 UID]],Dictionary!$B$2:$B$557,Dictionary!$C$2:$C$557,"",0,1))</f>
        <v/>
      </c>
      <c r="CD17" t="str">
        <f>(_xlfn.XLOOKUP(Table1[[#This Row],[Term 15 UID]],Dictionary!$B$2:$B$557,Dictionary!$D$2:$D$557,"",0,1))</f>
        <v/>
      </c>
      <c r="CG17" t="str">
        <f>(_xlfn.XLOOKUP(Table1[[#This Row],[Term 16 UID]],Dictionary!$B$2:$B$557,Dictionary!$A$2:$A$557,"",0,1))</f>
        <v/>
      </c>
      <c r="CH17" t="str">
        <f>(_xlfn.XLOOKUP(Table1[[#This Row],[Term 16 UID]],Dictionary!$B$2:$B$557,Dictionary!$C$2:$C$557,"",0,1))</f>
        <v/>
      </c>
      <c r="CI17" t="str">
        <f>(_xlfn.XLOOKUP(Table1[[#This Row],[Term 16 UID]],Dictionary!$B$2:$B$557,Dictionary!$D$2:$D$557,"",0,1))</f>
        <v/>
      </c>
      <c r="CL17" t="str">
        <f>(_xlfn.XLOOKUP(Table1[[#This Row],[Term 17 UID]],Dictionary!$B$2:$B$557,Dictionary!$A$2:$A$557,"",0,1))</f>
        <v/>
      </c>
      <c r="CM17" t="str">
        <f>(_xlfn.XLOOKUP(Table1[[#This Row],[Term 17 UID]],Dictionary!$B$2:$B$557,Dictionary!$C$2:$C$557,"",0,1))</f>
        <v/>
      </c>
      <c r="CN17" t="str">
        <f>(_xlfn.XLOOKUP(Table1[[#This Row],[Term 17 UID]],Dictionary!$B$2:$B$557,Dictionary!$D$2:$D$557,"",0,1))</f>
        <v/>
      </c>
      <c r="CQ17" t="str">
        <f>(_xlfn.XLOOKUP(Table1[[#This Row],[Term 18 UID]],Dictionary!$B$2:$B$557,Dictionary!$A$2:$A$557,"",0,1))</f>
        <v/>
      </c>
      <c r="CR17" t="str">
        <f>(_xlfn.XLOOKUP(Table1[[#This Row],[Term 18 UID]],Dictionary!$B$2:$B$557,Dictionary!$C$2:$C$557,"",0,1))</f>
        <v/>
      </c>
      <c r="CS17" t="str">
        <f>(_xlfn.XLOOKUP(Table1[[#This Row],[Term 18 UID]],Dictionary!$B$2:$B$557,Dictionary!$D$2:$D$557,"",0,1))</f>
        <v/>
      </c>
      <c r="CV17" t="str">
        <f>(_xlfn.XLOOKUP(Table1[[#This Row],[Term 19 UID]],Dictionary!$B$2:$B$557,Dictionary!$A$2:$A$557,"",0,1))</f>
        <v/>
      </c>
      <c r="CW17" t="str">
        <f>(_xlfn.XLOOKUP(Table1[[#This Row],[Term 19 UID]],Dictionary!$B$2:$B$557,Dictionary!$C$2:$C$557,"",0,1))</f>
        <v/>
      </c>
      <c r="CX17" t="str">
        <f>(_xlfn.XLOOKUP(Table1[[#This Row],[Term 19 UID]],Dictionary!$B$2:$B$557,Dictionary!$D$2:$D$557,"",0,1))</f>
        <v/>
      </c>
      <c r="DA17" t="str">
        <f>(_xlfn.XLOOKUP(Table1[[#This Row],[Term 20 UID]],Dictionary!$B$2:$B$557,Dictionary!$A$2:$A$557,"",0,1))</f>
        <v/>
      </c>
      <c r="DB17" t="str">
        <f>(_xlfn.XLOOKUP(Table1[[#This Row],[Term 20 UID]],Dictionary!$B$2:$B$557,Dictionary!$C$2:$C$557,"",0,1))</f>
        <v/>
      </c>
      <c r="DC17" t="str">
        <f>(_xlfn.XLOOKUP(Table1[[#This Row],[Term 20 UID]],Dictionary!$B$2:$B$557,Dictionary!$D$2:$D$557,"",0,1))</f>
        <v/>
      </c>
      <c r="DF17" t="str">
        <f>(_xlfn.XLOOKUP(Table1[[#This Row],[Term 21 UID]],Dictionary!$B$2:$B$557,Dictionary!$A$2:$A$557,"",0,1))</f>
        <v/>
      </c>
      <c r="DG17" t="str">
        <f>(_xlfn.XLOOKUP(Table1[[#This Row],[Term 21 UID]],Dictionary!$B$2:$B$557,Dictionary!$C$2:$C$557,"",0,1))</f>
        <v/>
      </c>
      <c r="DH17" t="str">
        <f>(_xlfn.XLOOKUP(Table1[[#This Row],[Term 21 UID]],Dictionary!$B$2:$B$557,Dictionary!$D$2:$D$557,"",0,1))</f>
        <v/>
      </c>
      <c r="DK17" t="str">
        <f>(_xlfn.XLOOKUP(Table1[[#This Row],[Term 22 UID]],Dictionary!$B$2:$B$557,Dictionary!$A$2:$A$557,"",0,1))</f>
        <v/>
      </c>
      <c r="DL17" t="str">
        <f>(_xlfn.XLOOKUP(Table1[[#This Row],[Term 22 UID]],Dictionary!$B$2:$B$557,Dictionary!$C$2:$C$557,"",0,1))</f>
        <v/>
      </c>
      <c r="DM17" t="str">
        <f>(_xlfn.XLOOKUP(Table1[[#This Row],[Term 22 UID]],Dictionary!$B$2:$B$557,Dictionary!$D$2:$D$557,"",0,1))</f>
        <v/>
      </c>
      <c r="DP17" t="str">
        <f>(_xlfn.XLOOKUP(Table1[[#This Row],[Term 23 UID]],Dictionary!$B$2:$B$557,Dictionary!$A$2:$A$557,"",0,1))</f>
        <v/>
      </c>
      <c r="DQ17" t="str">
        <f>(_xlfn.XLOOKUP(Table1[[#This Row],[Term 23 UID]],Dictionary!$B$2:$B$557,Dictionary!$C$2:$C$557,"",0,1))</f>
        <v/>
      </c>
      <c r="DR17" t="str">
        <f>(_xlfn.XLOOKUP(Table1[[#This Row],[Term 23 UID]],Dictionary!$B$2:$B$557,Dictionary!$D$2:$D$557,"",0,1))</f>
        <v/>
      </c>
      <c r="DU17" t="str">
        <f>(_xlfn.XLOOKUP(Table1[[#This Row],[Term 24 UID]],Dictionary!$B$2:$B$557,Dictionary!$A$2:$A$557,"",0,1))</f>
        <v/>
      </c>
      <c r="DV17" t="str">
        <f>(_xlfn.XLOOKUP(Table1[[#This Row],[Term 24 UID]],Dictionary!$B$2:$B$557,Dictionary!$C$2:$C$557,"",0,1))</f>
        <v/>
      </c>
      <c r="DW17" t="str">
        <f>(_xlfn.XLOOKUP(Table1[[#This Row],[Term 24 UID]],Dictionary!$B$2:$B$557,Dictionary!$D$2:$D$557,"",0,1))</f>
        <v/>
      </c>
      <c r="DZ17" t="str">
        <f>(_xlfn.XLOOKUP(Table1[[#This Row],[Term 25 UID]],Dictionary!$B$2:$B$557,Dictionary!$A$2:$A$557,"",0,1))</f>
        <v/>
      </c>
      <c r="EA17" t="str">
        <f>(_xlfn.XLOOKUP(Table1[[#This Row],[Term 25 UID]],Dictionary!$B$2:$B$557,Dictionary!$C$2:$C$557,"",0,1))</f>
        <v/>
      </c>
      <c r="EB17" t="str">
        <f>(_xlfn.XLOOKUP(Table1[[#This Row],[Term 25 UID]],Dictionary!$B$2:$B$557,Dictionary!$D$2:$D$557,"",0,1))</f>
        <v/>
      </c>
      <c r="EE17" t="str">
        <f>(_xlfn.XLOOKUP(Table1[[#This Row],[Term 26 UID]],Dictionary!$B$2:$B$557,Dictionary!$A$2:$A$557,"",0,1))</f>
        <v/>
      </c>
      <c r="EF17" t="str">
        <f>(_xlfn.XLOOKUP(Table1[[#This Row],[Term 26 UID]],Dictionary!$B$2:$B$557,Dictionary!$C$2:$C$557,"",0,1))</f>
        <v/>
      </c>
      <c r="EG17" t="str">
        <f>(_xlfn.XLOOKUP(Table1[[#This Row],[Term 26 UID]],Dictionary!$B$2:$B$557,Dictionary!$D$2:$D$557,"",0,1))</f>
        <v/>
      </c>
      <c r="EJ17" t="str">
        <f>(_xlfn.XLOOKUP(Table1[[#This Row],[Term 27 UID]],Dictionary!$B$2:$B$557,Dictionary!$A$2:$A$557,"",0,1))</f>
        <v/>
      </c>
      <c r="EK17" t="str">
        <f>(_xlfn.XLOOKUP(Table1[[#This Row],[Term 27 UID]],Dictionary!$B$2:$B$557,Dictionary!$C$2:$C$557,"",0,1))</f>
        <v/>
      </c>
      <c r="EL17" t="str">
        <f>(_xlfn.XLOOKUP(Table1[[#This Row],[Term 27 UID]],Dictionary!$B$2:$B$557,Dictionary!$D$2:$D$557,"",0,1))</f>
        <v/>
      </c>
      <c r="EO17" t="str">
        <f>(_xlfn.XLOOKUP(Table1[[#This Row],[Term 28 UID]],Dictionary!$B$2:$B$557,Dictionary!$A$2:$A$557,"",0,1))</f>
        <v/>
      </c>
      <c r="EP17" t="str">
        <f>(_xlfn.XLOOKUP(Table1[[#This Row],[Term 28 UID]],Dictionary!$B$2:$B$557,Dictionary!$C$2:$C$557,"",0,1))</f>
        <v/>
      </c>
      <c r="EQ17" t="str">
        <f>(_xlfn.XLOOKUP(Table1[[#This Row],[Term 28 UID]],Dictionary!$B$2:$B$557,Dictionary!$D$2:$D$557,"",0,1))</f>
        <v/>
      </c>
      <c r="ET17" t="str">
        <f>(_xlfn.XLOOKUP(Table1[[#This Row],[Term 29 UID]],Dictionary!$B$2:$B$557,Dictionary!$A$2:$A$557,"",0,1))</f>
        <v/>
      </c>
      <c r="EU17" t="str">
        <f>(_xlfn.XLOOKUP(Table1[[#This Row],[Term 29 UID]],Dictionary!$B$2:$B$557,Dictionary!$C$2:$C$557,"",0,1))</f>
        <v/>
      </c>
      <c r="EV17" t="str">
        <f>(_xlfn.XLOOKUP(Table1[[#This Row],[Term 29 UID]],Dictionary!$B$2:$B$557,Dictionary!$D$2:$D$557,"",0,1))</f>
        <v/>
      </c>
      <c r="EY17" t="str">
        <f>(_xlfn.XLOOKUP(Table1[[#This Row],[Term 30 UID]],Dictionary!$B$2:$B$557,Dictionary!$A$2:$A$557,"",0,1))</f>
        <v/>
      </c>
      <c r="EZ17" t="str">
        <f>(_xlfn.XLOOKUP(Table1[[#This Row],[Term 30 UID]],Dictionary!$B$2:$B$557,Dictionary!$C$2:$C$557,"",0,1))</f>
        <v/>
      </c>
      <c r="FA17" t="str">
        <f>(_xlfn.XLOOKUP(Table1[[#This Row],[Term 30 UID]],Dictionary!$B$2:$B$557,Dictionary!$D$2:$D$557,"",0,1))</f>
        <v/>
      </c>
      <c r="FD17" t="str">
        <f>(_xlfn.XLOOKUP(Table1[[#This Row],[Term 31 UID]],Dictionary!$B$2:$B$557,Dictionary!$A$2:$A$557,"",0,1))</f>
        <v/>
      </c>
      <c r="FE17" t="str">
        <f>(_xlfn.XLOOKUP(Table1[[#This Row],[Term 31 UID]],Dictionary!$B$2:$B$557,Dictionary!$C$2:$C$557,"",0,1))</f>
        <v/>
      </c>
      <c r="FF17" t="str">
        <f>(_xlfn.XLOOKUP(Table1[[#This Row],[Term 31 UID]],Dictionary!$B$2:$B$557,Dictionary!$D$2:$D$557,"",0,1))</f>
        <v/>
      </c>
    </row>
    <row r="18" spans="1:162" ht="15" customHeight="1" x14ac:dyDescent="0.2">
      <c r="A18" t="s">
        <v>499</v>
      </c>
      <c r="B18" t="s">
        <v>500</v>
      </c>
      <c r="C18" t="str">
        <f>_xlfn.TEXTJOIN(", ", TRUE, Table1[[#This Row],[Last Name]],Table1[[#This Row],[First Name]])</f>
        <v>Atwood, Scott</v>
      </c>
      <c r="D18" t="s">
        <v>501</v>
      </c>
      <c r="E18" t="s">
        <v>217</v>
      </c>
      <c r="F18" t="s">
        <v>201</v>
      </c>
      <c r="G18" t="s">
        <v>502</v>
      </c>
      <c r="H18" t="s">
        <v>503</v>
      </c>
      <c r="I18" t="s">
        <v>504</v>
      </c>
      <c r="J18" t="str">
        <f>(_xlfn.XLOOKUP(Table1[[#This Row],[Term 1 UID]],Dictionary!$B$2:$B$557,Dictionary!$A$2:$A$557,"",0,1))</f>
        <v>A17.815</v>
      </c>
      <c r="K18" t="str">
        <f>(_xlfn.XLOOKUP(Table1[[#This Row],[Term 1 UID]],Dictionary!$B$2:$B$557,Dictionary!C$2:C$557,"",0,1))</f>
        <v>A17</v>
      </c>
      <c r="L18">
        <f>(_xlfn.XLOOKUP(Table1[[#This Row],[Term 1 UID]],Dictionary!$B$2:$B$557,Dictionary!D$2:D$557,"",0,1))</f>
        <v>0</v>
      </c>
      <c r="M18" t="s">
        <v>505</v>
      </c>
      <c r="N18" t="s">
        <v>506</v>
      </c>
      <c r="O18" t="str">
        <f>(_xlfn.XLOOKUP(Table1[[#This Row],[Term 2 UID]],Dictionary!$B$2:$B$557,Dictionary!$A$2:$A$557,"",0,1))</f>
        <v>A11.872</v>
      </c>
      <c r="P18" t="str">
        <f>(_xlfn.XLOOKUP(Table1[[#This Row],[Term 2 UID]],Dictionary!$B$2:$B$557,Dictionary!C$2:C$557,"",0,1))</f>
        <v>A11</v>
      </c>
      <c r="Q18">
        <f>(_xlfn.XLOOKUP(Table1[[#This Row],[Term 2 UID]],Dictionary!$B$2:$B$557,Dictionary!D$2:D$557,"",0,1))</f>
        <v>0</v>
      </c>
      <c r="R18" t="s">
        <v>507</v>
      </c>
      <c r="S18" t="s">
        <v>508</v>
      </c>
      <c r="T18" t="str">
        <f>(_xlfn.XLOOKUP(Table1[[#This Row],[Term 3 UID]],Dictionary!$B$2:$B$557,Dictionary!$A$2:$A$557,"",0,1))</f>
        <v>C04.557.470.200.165</v>
      </c>
      <c r="U18" t="str">
        <f>(_xlfn.XLOOKUP(Table1[[#This Row],[Term 3 UID]],Dictionary!$B$2:$B$557,Dictionary!C$2:C$557,"",0,1))</f>
        <v>C04.557.470.200</v>
      </c>
      <c r="V18" t="str">
        <f>(_xlfn.XLOOKUP(Table1[[#This Row],[Term 3 UID]],Dictionary!$B$2:$B$557,Dictionary!D$2:D$557,"",0,1))</f>
        <v>C04.557.470</v>
      </c>
      <c r="W18" t="s">
        <v>509</v>
      </c>
      <c r="X18" t="s">
        <v>510</v>
      </c>
      <c r="Y18" t="str">
        <f>(_xlfn.XLOOKUP(Table1[[#This Row],[Term 4 UID]],Dictionary!$B$2:$B$557,Dictionary!$A$2:$A$557,"",0,1))</f>
        <v>A10.802</v>
      </c>
      <c r="Z18" t="str" cm="1">
        <f t="array" ref="Z18">(_xlfn.XLOOKUP(Table1[[#This Row],[Term 4 UID]],Dictionary!$B$2:$B$557,Dictionary!$C$2:C$557,"",0,1))</f>
        <v>A10</v>
      </c>
      <c r="AA18" cm="1">
        <f t="array" ref="AA18">(_xlfn.XLOOKUP(Table1[[#This Row],[Term 4 UID]],Dictionary!$B$2:$B$557,Dictionary!$D$2:D$557,"",0,1))</f>
        <v>0</v>
      </c>
      <c r="AB18" t="s">
        <v>511</v>
      </c>
      <c r="AC18" t="s">
        <v>498</v>
      </c>
      <c r="AD18" t="str">
        <f>(_xlfn.XLOOKUP(Table1[[#This Row],[Term 5 UID]],Dictionary!$B$2:$B$557,Dictionary!$A$2:$A$557,"",0,1))</f>
        <v>G02.111.820</v>
      </c>
      <c r="AE18" t="str">
        <f>(_xlfn.XLOOKUP(Table1[[#This Row],[Term 5 UID]],Dictionary!$B$2:$B$557,Dictionary!$C$2:$C$557,"",0,1))</f>
        <v>G02.111</v>
      </c>
      <c r="AF18" t="str">
        <f>(_xlfn.XLOOKUP(Table1[[#This Row],[Term 5 UID]],Dictionary!$B$2:$B$557,Dictionary!$D$2:$D$557,"",0,1))</f>
        <v>G02</v>
      </c>
      <c r="AG18" t="s">
        <v>512</v>
      </c>
      <c r="AH18" t="s">
        <v>513</v>
      </c>
      <c r="AI18" t="str">
        <f>(_xlfn.XLOOKUP(Table1[[#This Row],[Term 6 UID]],Dictionary!$B$2:$B$557,Dictionary!$A$2:$A$557,"",0,1))</f>
        <v>D08.811.913.696</v>
      </c>
      <c r="AJ18" t="str">
        <f>(_xlfn.XLOOKUP(Table1[[#This Row],[Term 6 UID]],Dictionary!$B$2:$B$557,Dictionary!$C$2:$C$557,"",0,1))</f>
        <v>D08.811.913</v>
      </c>
      <c r="AK18" t="str">
        <f>(_xlfn.XLOOKUP(Table1[[#This Row],[Term 6 UID]],Dictionary!$B$2:$B$557,Dictionary!$D$2:$D$557,"",0,1))</f>
        <v>D08.811</v>
      </c>
      <c r="AL18" t="s">
        <v>514</v>
      </c>
      <c r="AM18" t="s">
        <v>515</v>
      </c>
      <c r="AN18" t="str">
        <f>(_xlfn.XLOOKUP(Table1[[#This Row],[Term 7 UID]],Dictionary!$B$2:$B$557,Dictionary!$A$2:$A$557,"",0,1))</f>
        <v>D12.776.930</v>
      </c>
      <c r="AO18" t="str">
        <f>(_xlfn.XLOOKUP(Table1[[#This Row],[Term 7 UID]],Dictionary!$B$2:$B$557,Dictionary!$C$2:$C$557,"",0,1))</f>
        <v>D12.776</v>
      </c>
      <c r="AP18" t="str">
        <f>(_xlfn.XLOOKUP(Table1[[#This Row],[Term 7 UID]],Dictionary!$B$2:$B$557,Dictionary!$D$2:$D$557,"",0,1))</f>
        <v>D12</v>
      </c>
      <c r="AQ18" t="s">
        <v>516</v>
      </c>
      <c r="AR18" t="s">
        <v>517</v>
      </c>
      <c r="AS18" t="str">
        <f>(_xlfn.XLOOKUP(Table1[[#This Row],[Term 8 UID]],Dictionary!$B$2:$B$557,Dictionary!$A$2:$A$557,"",0,1))</f>
        <v>D08.811.913.696.620.682.700.725</v>
      </c>
      <c r="AT18" t="str">
        <f>(_xlfn.XLOOKUP(Table1[[#This Row],[Term 8 UID]],Dictionary!$B$2:$B$557,Dictionary!$C$2:$C$557,"",0,1))</f>
        <v>D08.811.913.696.620.682.700</v>
      </c>
      <c r="AU18" t="str">
        <f>(_xlfn.XLOOKUP(Table1[[#This Row],[Term 8 UID]],Dictionary!$B$2:$B$557,Dictionary!$D$2:$D$557,"",0,1))</f>
        <v>D08.811.913.696.620.682</v>
      </c>
      <c r="AV18" t="s">
        <v>518</v>
      </c>
      <c r="AW18" t="s">
        <v>519</v>
      </c>
      <c r="AX18" t="str">
        <f>(_xlfn.XLOOKUP(Table1[[#This Row],[Term 9 UID]],Dictionary!$B$2:$B$557,Dictionary!$A$2:$A$557,"",0,1))</f>
        <v>D12.644.276.671</v>
      </c>
      <c r="AY18" t="str">
        <f>(_xlfn.XLOOKUP(Table1[[#This Row],[Term 9 UID]],Dictionary!$B$2:$B$557,Dictionary!$C$2:$C$557,"",0,1))</f>
        <v>D12.644.276</v>
      </c>
      <c r="AZ18" t="str">
        <f>(_xlfn.XLOOKUP(Table1[[#This Row],[Term 9 UID]],Dictionary!$B$2:$B$557,Dictionary!$D$2:$D$557,"",0,1))</f>
        <v>D12.644</v>
      </c>
      <c r="BC18" t="str">
        <f>(_xlfn.XLOOKUP(Table1[[#This Row],[Term 10 UID]],Dictionary!$B$2:$B$557,Dictionary!$A$2:$A$557,"",0,1))</f>
        <v/>
      </c>
      <c r="BD18" t="str">
        <f>(_xlfn.XLOOKUP(Table1[[#This Row],[Term 10 UID]],Dictionary!$B$2:$B$557,Dictionary!$C$2:$C$557,"",0,1))</f>
        <v/>
      </c>
      <c r="BE18" t="str">
        <f>(_xlfn.XLOOKUP(Table1[[#This Row],[Term 10 UID]],Dictionary!$B$2:$B$557,Dictionary!$D$2:$D$557,"",0,1))</f>
        <v/>
      </c>
      <c r="BH18" t="str">
        <f>(_xlfn.XLOOKUP(Table1[[#This Row],[Term 11 UID]],Dictionary!$B$2:$B$557,Dictionary!$A$2:$A$557,"",0,1))</f>
        <v/>
      </c>
      <c r="BI18" t="str">
        <f>(_xlfn.XLOOKUP(Table1[[#This Row],[Term 11 UID]],Dictionary!$B$2:$B$557,Dictionary!$C$2:$C$557,"",0,1))</f>
        <v/>
      </c>
      <c r="BJ18" t="str">
        <f>(_xlfn.XLOOKUP(Table1[[#This Row],[Term 11 UID]],Dictionary!$B$2:$B$557,Dictionary!$D$2:$D$557,"",0,1))</f>
        <v/>
      </c>
      <c r="BM18" t="str">
        <f>(_xlfn.XLOOKUP(Table1[[#This Row],[Term 12 UID]],Dictionary!$B$2:$B$557,Dictionary!$A$2:$A$557,"",0,1))</f>
        <v/>
      </c>
      <c r="BN18" t="str">
        <f>(_xlfn.XLOOKUP(Table1[[#This Row],[Term 12 UID]],Dictionary!$B$2:$B$557,Dictionary!$C$2:$C$557,"",0,1))</f>
        <v/>
      </c>
      <c r="BO18" t="str">
        <f>(_xlfn.XLOOKUP(Table1[[#This Row],[Term 12 UID]],Dictionary!$B$2:$B$557,Dictionary!$D$2:$D$557,"",0,1))</f>
        <v/>
      </c>
      <c r="BR18" t="str">
        <f>(_xlfn.XLOOKUP(Table1[[#This Row],[Term 13 UID]],Dictionary!$B$2:$B$557,Dictionary!$A$2:$A$557,"",0,1))</f>
        <v/>
      </c>
      <c r="BS18" t="str">
        <f>(_xlfn.XLOOKUP(Table1[[#This Row],[Term 13 UID]],Dictionary!$B$2:$B$557,Dictionary!$C$2:$C$557,"",0,1))</f>
        <v/>
      </c>
      <c r="BT18" t="str">
        <f>(_xlfn.XLOOKUP(Table1[[#This Row],[Term 13 UID]],Dictionary!$B$2:$B$557,Dictionary!$D$2:$D$557,"",0,1))</f>
        <v/>
      </c>
      <c r="BW18" t="str">
        <f>(_xlfn.XLOOKUP(Table1[[#This Row],[Term 14 UID]],Dictionary!$B$2:$B$557,Dictionary!$A$2:$A$557,"",0,1))</f>
        <v/>
      </c>
      <c r="BX18" t="str">
        <f>(_xlfn.XLOOKUP(Table1[[#This Row],[Term 14 UID]],Dictionary!$B$2:$B$557,Dictionary!$C$2:$C$557,"",0,1))</f>
        <v/>
      </c>
      <c r="BY18" t="str">
        <f>(_xlfn.XLOOKUP(Table1[[#This Row],[Term 14 UID]],Dictionary!$B$2:$B$557,Dictionary!$D$2:$D$557,"",0,1))</f>
        <v/>
      </c>
      <c r="CB18" t="str">
        <f>(_xlfn.XLOOKUP(Table1[[#This Row],[Term 15 UID]],Dictionary!$B$2:$B$557,Dictionary!$A$2:$A$557,"",0,1))</f>
        <v/>
      </c>
      <c r="CC18" t="str">
        <f>(_xlfn.XLOOKUP(Table1[[#This Row],[Term 15 UID]],Dictionary!$B$2:$B$557,Dictionary!$C$2:$C$557,"",0,1))</f>
        <v/>
      </c>
      <c r="CD18" t="str">
        <f>(_xlfn.XLOOKUP(Table1[[#This Row],[Term 15 UID]],Dictionary!$B$2:$B$557,Dictionary!$D$2:$D$557,"",0,1))</f>
        <v/>
      </c>
      <c r="CG18" t="str">
        <f>(_xlfn.XLOOKUP(Table1[[#This Row],[Term 16 UID]],Dictionary!$B$2:$B$557,Dictionary!$A$2:$A$557,"",0,1))</f>
        <v/>
      </c>
      <c r="CH18" t="str">
        <f>(_xlfn.XLOOKUP(Table1[[#This Row],[Term 16 UID]],Dictionary!$B$2:$B$557,Dictionary!$C$2:$C$557,"",0,1))</f>
        <v/>
      </c>
      <c r="CI18" t="str">
        <f>(_xlfn.XLOOKUP(Table1[[#This Row],[Term 16 UID]],Dictionary!$B$2:$B$557,Dictionary!$D$2:$D$557,"",0,1))</f>
        <v/>
      </c>
      <c r="CL18" t="str">
        <f>(_xlfn.XLOOKUP(Table1[[#This Row],[Term 17 UID]],Dictionary!$B$2:$B$557,Dictionary!$A$2:$A$557,"",0,1))</f>
        <v/>
      </c>
      <c r="CM18" t="str">
        <f>(_xlfn.XLOOKUP(Table1[[#This Row],[Term 17 UID]],Dictionary!$B$2:$B$557,Dictionary!$C$2:$C$557,"",0,1))</f>
        <v/>
      </c>
      <c r="CN18" t="str">
        <f>(_xlfn.XLOOKUP(Table1[[#This Row],[Term 17 UID]],Dictionary!$B$2:$B$557,Dictionary!$D$2:$D$557,"",0,1))</f>
        <v/>
      </c>
      <c r="CQ18" t="str">
        <f>(_xlfn.XLOOKUP(Table1[[#This Row],[Term 18 UID]],Dictionary!$B$2:$B$557,Dictionary!$A$2:$A$557,"",0,1))</f>
        <v/>
      </c>
      <c r="CR18" t="str">
        <f>(_xlfn.XLOOKUP(Table1[[#This Row],[Term 18 UID]],Dictionary!$B$2:$B$557,Dictionary!$C$2:$C$557,"",0,1))</f>
        <v/>
      </c>
      <c r="CS18" t="str">
        <f>(_xlfn.XLOOKUP(Table1[[#This Row],[Term 18 UID]],Dictionary!$B$2:$B$557,Dictionary!$D$2:$D$557,"",0,1))</f>
        <v/>
      </c>
      <c r="CV18" t="str">
        <f>(_xlfn.XLOOKUP(Table1[[#This Row],[Term 19 UID]],Dictionary!$B$2:$B$557,Dictionary!$A$2:$A$557,"",0,1))</f>
        <v/>
      </c>
      <c r="CW18" t="str">
        <f>(_xlfn.XLOOKUP(Table1[[#This Row],[Term 19 UID]],Dictionary!$B$2:$B$557,Dictionary!$C$2:$C$557,"",0,1))</f>
        <v/>
      </c>
      <c r="CX18" t="str">
        <f>(_xlfn.XLOOKUP(Table1[[#This Row],[Term 19 UID]],Dictionary!$B$2:$B$557,Dictionary!$D$2:$D$557,"",0,1))</f>
        <v/>
      </c>
      <c r="DA18" t="str">
        <f>(_xlfn.XLOOKUP(Table1[[#This Row],[Term 20 UID]],Dictionary!$B$2:$B$557,Dictionary!$A$2:$A$557,"",0,1))</f>
        <v/>
      </c>
      <c r="DB18" t="str">
        <f>(_xlfn.XLOOKUP(Table1[[#This Row],[Term 20 UID]],Dictionary!$B$2:$B$557,Dictionary!$C$2:$C$557,"",0,1))</f>
        <v/>
      </c>
      <c r="DC18" t="str">
        <f>(_xlfn.XLOOKUP(Table1[[#This Row],[Term 20 UID]],Dictionary!$B$2:$B$557,Dictionary!$D$2:$D$557,"",0,1))</f>
        <v/>
      </c>
      <c r="DF18" t="str">
        <f>(_xlfn.XLOOKUP(Table1[[#This Row],[Term 21 UID]],Dictionary!$B$2:$B$557,Dictionary!$A$2:$A$557,"",0,1))</f>
        <v/>
      </c>
      <c r="DG18" t="str">
        <f>(_xlfn.XLOOKUP(Table1[[#This Row],[Term 21 UID]],Dictionary!$B$2:$B$557,Dictionary!$C$2:$C$557,"",0,1))</f>
        <v/>
      </c>
      <c r="DH18" t="str">
        <f>(_xlfn.XLOOKUP(Table1[[#This Row],[Term 21 UID]],Dictionary!$B$2:$B$557,Dictionary!$D$2:$D$557,"",0,1))</f>
        <v/>
      </c>
      <c r="DK18" t="str">
        <f>(_xlfn.XLOOKUP(Table1[[#This Row],[Term 22 UID]],Dictionary!$B$2:$B$557,Dictionary!$A$2:$A$557,"",0,1))</f>
        <v/>
      </c>
      <c r="DL18" t="str">
        <f>(_xlfn.XLOOKUP(Table1[[#This Row],[Term 22 UID]],Dictionary!$B$2:$B$557,Dictionary!$C$2:$C$557,"",0,1))</f>
        <v/>
      </c>
      <c r="DM18" t="str">
        <f>(_xlfn.XLOOKUP(Table1[[#This Row],[Term 22 UID]],Dictionary!$B$2:$B$557,Dictionary!$D$2:$D$557,"",0,1))</f>
        <v/>
      </c>
      <c r="DP18" t="str">
        <f>(_xlfn.XLOOKUP(Table1[[#This Row],[Term 23 UID]],Dictionary!$B$2:$B$557,Dictionary!$A$2:$A$557,"",0,1))</f>
        <v/>
      </c>
      <c r="DQ18" t="str">
        <f>(_xlfn.XLOOKUP(Table1[[#This Row],[Term 23 UID]],Dictionary!$B$2:$B$557,Dictionary!$C$2:$C$557,"",0,1))</f>
        <v/>
      </c>
      <c r="DR18" t="str">
        <f>(_xlfn.XLOOKUP(Table1[[#This Row],[Term 23 UID]],Dictionary!$B$2:$B$557,Dictionary!$D$2:$D$557,"",0,1))</f>
        <v/>
      </c>
      <c r="DU18" t="str">
        <f>(_xlfn.XLOOKUP(Table1[[#This Row],[Term 24 UID]],Dictionary!$B$2:$B$557,Dictionary!$A$2:$A$557,"",0,1))</f>
        <v/>
      </c>
      <c r="DV18" t="str">
        <f>(_xlfn.XLOOKUP(Table1[[#This Row],[Term 24 UID]],Dictionary!$B$2:$B$557,Dictionary!$C$2:$C$557,"",0,1))</f>
        <v/>
      </c>
      <c r="DW18" t="str">
        <f>(_xlfn.XLOOKUP(Table1[[#This Row],[Term 24 UID]],Dictionary!$B$2:$B$557,Dictionary!$D$2:$D$557,"",0,1))</f>
        <v/>
      </c>
      <c r="DZ18" t="str">
        <f>(_xlfn.XLOOKUP(Table1[[#This Row],[Term 25 UID]],Dictionary!$B$2:$B$557,Dictionary!$A$2:$A$557,"",0,1))</f>
        <v/>
      </c>
      <c r="EA18" t="str">
        <f>(_xlfn.XLOOKUP(Table1[[#This Row],[Term 25 UID]],Dictionary!$B$2:$B$557,Dictionary!$C$2:$C$557,"",0,1))</f>
        <v/>
      </c>
      <c r="EB18" t="str">
        <f>(_xlfn.XLOOKUP(Table1[[#This Row],[Term 25 UID]],Dictionary!$B$2:$B$557,Dictionary!$D$2:$D$557,"",0,1))</f>
        <v/>
      </c>
      <c r="EE18" t="str">
        <f>(_xlfn.XLOOKUP(Table1[[#This Row],[Term 26 UID]],Dictionary!$B$2:$B$557,Dictionary!$A$2:$A$557,"",0,1))</f>
        <v/>
      </c>
      <c r="EF18" t="str">
        <f>(_xlfn.XLOOKUP(Table1[[#This Row],[Term 26 UID]],Dictionary!$B$2:$B$557,Dictionary!$C$2:$C$557,"",0,1))</f>
        <v/>
      </c>
      <c r="EG18" t="str">
        <f>(_xlfn.XLOOKUP(Table1[[#This Row],[Term 26 UID]],Dictionary!$B$2:$B$557,Dictionary!$D$2:$D$557,"",0,1))</f>
        <v/>
      </c>
      <c r="EJ18" t="str">
        <f>(_xlfn.XLOOKUP(Table1[[#This Row],[Term 27 UID]],Dictionary!$B$2:$B$557,Dictionary!$A$2:$A$557,"",0,1))</f>
        <v/>
      </c>
      <c r="EK18" t="str">
        <f>(_xlfn.XLOOKUP(Table1[[#This Row],[Term 27 UID]],Dictionary!$B$2:$B$557,Dictionary!$C$2:$C$557,"",0,1))</f>
        <v/>
      </c>
      <c r="EL18" t="str">
        <f>(_xlfn.XLOOKUP(Table1[[#This Row],[Term 27 UID]],Dictionary!$B$2:$B$557,Dictionary!$D$2:$D$557,"",0,1))</f>
        <v/>
      </c>
      <c r="EO18" t="str">
        <f>(_xlfn.XLOOKUP(Table1[[#This Row],[Term 28 UID]],Dictionary!$B$2:$B$557,Dictionary!$A$2:$A$557,"",0,1))</f>
        <v/>
      </c>
      <c r="EP18" t="str">
        <f>(_xlfn.XLOOKUP(Table1[[#This Row],[Term 28 UID]],Dictionary!$B$2:$B$557,Dictionary!$C$2:$C$557,"",0,1))</f>
        <v/>
      </c>
      <c r="EQ18" t="str">
        <f>(_xlfn.XLOOKUP(Table1[[#This Row],[Term 28 UID]],Dictionary!$B$2:$B$557,Dictionary!$D$2:$D$557,"",0,1))</f>
        <v/>
      </c>
      <c r="ET18" t="str">
        <f>(_xlfn.XLOOKUP(Table1[[#This Row],[Term 29 UID]],Dictionary!$B$2:$B$557,Dictionary!$A$2:$A$557,"",0,1))</f>
        <v/>
      </c>
      <c r="EU18" t="str">
        <f>(_xlfn.XLOOKUP(Table1[[#This Row],[Term 29 UID]],Dictionary!$B$2:$B$557,Dictionary!$C$2:$C$557,"",0,1))</f>
        <v/>
      </c>
      <c r="EV18" t="str">
        <f>(_xlfn.XLOOKUP(Table1[[#This Row],[Term 29 UID]],Dictionary!$B$2:$B$557,Dictionary!$D$2:$D$557,"",0,1))</f>
        <v/>
      </c>
      <c r="EY18" t="str">
        <f>(_xlfn.XLOOKUP(Table1[[#This Row],[Term 30 UID]],Dictionary!$B$2:$B$557,Dictionary!$A$2:$A$557,"",0,1))</f>
        <v/>
      </c>
      <c r="EZ18" t="str">
        <f>(_xlfn.XLOOKUP(Table1[[#This Row],[Term 30 UID]],Dictionary!$B$2:$B$557,Dictionary!$C$2:$C$557,"",0,1))</f>
        <v/>
      </c>
      <c r="FA18" t="str">
        <f>(_xlfn.XLOOKUP(Table1[[#This Row],[Term 30 UID]],Dictionary!$B$2:$B$557,Dictionary!$D$2:$D$557,"",0,1))</f>
        <v/>
      </c>
      <c r="FD18" t="str">
        <f>(_xlfn.XLOOKUP(Table1[[#This Row],[Term 31 UID]],Dictionary!$B$2:$B$557,Dictionary!$A$2:$A$557,"",0,1))</f>
        <v/>
      </c>
      <c r="FE18" t="str">
        <f>(_xlfn.XLOOKUP(Table1[[#This Row],[Term 31 UID]],Dictionary!$B$2:$B$557,Dictionary!$C$2:$C$557,"",0,1))</f>
        <v/>
      </c>
      <c r="FF18" t="str">
        <f>(_xlfn.XLOOKUP(Table1[[#This Row],[Term 31 UID]],Dictionary!$B$2:$B$557,Dictionary!$D$2:$D$557,"",0,1))</f>
        <v/>
      </c>
    </row>
    <row r="19" spans="1:162" ht="15" customHeight="1" x14ac:dyDescent="0.2">
      <c r="A19" t="s">
        <v>520</v>
      </c>
      <c r="B19" t="s">
        <v>521</v>
      </c>
      <c r="C19" t="str">
        <f>_xlfn.TEXTJOIN(", ", TRUE, Table1[[#This Row],[Last Name]],Table1[[#This Row],[First Name]])</f>
        <v>Bardwell, Lee</v>
      </c>
      <c r="D19" t="s">
        <v>522</v>
      </c>
      <c r="E19" t="s">
        <v>217</v>
      </c>
      <c r="F19" t="s">
        <v>168</v>
      </c>
      <c r="G19" t="s">
        <v>523</v>
      </c>
      <c r="H19" t="s">
        <v>524</v>
      </c>
      <c r="I19" t="s">
        <v>525</v>
      </c>
      <c r="J19" t="str">
        <f>(_xlfn.XLOOKUP(Table1[[#This Row],[Term 1 UID]],Dictionary!$B$2:$B$557,Dictionary!$A$2:$A$557,"",0,1))</f>
        <v>D08.811.913.696.620.682</v>
      </c>
      <c r="K19" t="str">
        <f>(_xlfn.XLOOKUP(Table1[[#This Row],[Term 1 UID]],Dictionary!$B$2:$B$557,Dictionary!C$2:C$557,"",0,1))</f>
        <v>D08.811.913.696.620</v>
      </c>
      <c r="L19" t="str">
        <f>(_xlfn.XLOOKUP(Table1[[#This Row],[Term 1 UID]],Dictionary!$B$2:$B$557,Dictionary!D$2:D$557,"",0,1))</f>
        <v>D08.811.913.696</v>
      </c>
      <c r="M19" t="s">
        <v>526</v>
      </c>
      <c r="N19" t="s">
        <v>527</v>
      </c>
      <c r="O19" t="str">
        <f>(_xlfn.XLOOKUP(Table1[[#This Row],[Term 2 UID]],Dictionary!$B$2:$B$557,Dictionary!$A$2:$A$557,"",0,1))</f>
        <v>D08.811.913.696.620.682.700.567</v>
      </c>
      <c r="P19" t="str">
        <f>(_xlfn.XLOOKUP(Table1[[#This Row],[Term 2 UID]],Dictionary!$B$2:$B$557,Dictionary!C$2:C$557,"",0,1))</f>
        <v>D08.811.913.696.620.682.700</v>
      </c>
      <c r="Q19" t="str">
        <f>(_xlfn.XLOOKUP(Table1[[#This Row],[Term 2 UID]],Dictionary!$B$2:$B$557,Dictionary!D$2:D$557,"",0,1))</f>
        <v>D08.811.913.696.620.682</v>
      </c>
      <c r="R19" t="s">
        <v>528</v>
      </c>
      <c r="S19" t="s">
        <v>529</v>
      </c>
      <c r="T19" t="str">
        <f>(_xlfn.XLOOKUP(Table1[[#This Row],[Term 3 UID]],Dictionary!$B$2:$B$557,Dictionary!$A$2:$A$557,"",0,1))</f>
        <v>D08.811.913.696.620.682.700.567.249</v>
      </c>
      <c r="U19" t="str">
        <f>(_xlfn.XLOOKUP(Table1[[#This Row],[Term 3 UID]],Dictionary!$B$2:$B$557,Dictionary!C$2:C$557,"",0,1))</f>
        <v>D08.811.913.696.620.682.700.567</v>
      </c>
      <c r="V19" t="str">
        <f>(_xlfn.XLOOKUP(Table1[[#This Row],[Term 3 UID]],Dictionary!$B$2:$B$557,Dictionary!D$2:D$557,"",0,1))</f>
        <v>D08.811.913.696.620.682.700</v>
      </c>
      <c r="W19" t="s">
        <v>530</v>
      </c>
      <c r="X19" t="s">
        <v>531</v>
      </c>
      <c r="Y19" t="str">
        <f>(_xlfn.XLOOKUP(Table1[[#This Row],[Term 4 UID]],Dictionary!$B$2:$B$557,Dictionary!$A$2:$A$557,"",0,1))</f>
        <v>D12.644.360.325.150.500</v>
      </c>
      <c r="Z19" t="str" cm="1">
        <f t="array" ref="Z19">(_xlfn.XLOOKUP(Table1[[#This Row],[Term 4 UID]],Dictionary!$B$2:$B$557,Dictionary!$C$2:C$557,"",0,1))</f>
        <v>D12.644.360.325.150</v>
      </c>
      <c r="AA19" t="str" cm="1">
        <f t="array" ref="AA19">(_xlfn.XLOOKUP(Table1[[#This Row],[Term 4 UID]],Dictionary!$B$2:$B$557,Dictionary!$D$2:D$557,"",0,1))</f>
        <v>D12.644.360.325</v>
      </c>
      <c r="AB19" t="s">
        <v>532</v>
      </c>
      <c r="AC19" t="s">
        <v>533</v>
      </c>
      <c r="AD19" t="str">
        <f>(_xlfn.XLOOKUP(Table1[[#This Row],[Term 5 UID]],Dictionary!$B$2:$B$557,Dictionary!$A$2:$A$557,"",0,1))</f>
        <v>D12.776.660.650</v>
      </c>
      <c r="AE19" t="str">
        <f>(_xlfn.XLOOKUP(Table1[[#This Row],[Term 5 UID]],Dictionary!$B$2:$B$557,Dictionary!$C$2:$C$557,"",0,1))</f>
        <v>D12.776.660</v>
      </c>
      <c r="AF19" t="str">
        <f>(_xlfn.XLOOKUP(Table1[[#This Row],[Term 5 UID]],Dictionary!$B$2:$B$557,Dictionary!$D$2:$D$557,"",0,1))</f>
        <v>D12.776</v>
      </c>
      <c r="AG19" t="s">
        <v>511</v>
      </c>
      <c r="AH19" t="s">
        <v>498</v>
      </c>
      <c r="AI19" t="str">
        <f>(_xlfn.XLOOKUP(Table1[[#This Row],[Term 6 UID]],Dictionary!$B$2:$B$557,Dictionary!$A$2:$A$557,"",0,1))</f>
        <v>G02.111.820</v>
      </c>
      <c r="AJ19" t="str">
        <f>(_xlfn.XLOOKUP(Table1[[#This Row],[Term 6 UID]],Dictionary!$B$2:$B$557,Dictionary!$C$2:$C$557,"",0,1))</f>
        <v>G02.111</v>
      </c>
      <c r="AK19" t="str">
        <f>(_xlfn.XLOOKUP(Table1[[#This Row],[Term 6 UID]],Dictionary!$B$2:$B$557,Dictionary!$D$2:$D$557,"",0,1))</f>
        <v>G02</v>
      </c>
      <c r="AL19" t="s">
        <v>534</v>
      </c>
      <c r="AM19" t="s">
        <v>498</v>
      </c>
      <c r="AN19" t="str">
        <f>(_xlfn.XLOOKUP(Table1[[#This Row],[Term 7 UID]],Dictionary!$B$2:$B$557,Dictionary!$A$2:$A$557,"",0,1))</f>
        <v>G02.111.820</v>
      </c>
      <c r="AO19" t="str">
        <f>(_xlfn.XLOOKUP(Table1[[#This Row],[Term 7 UID]],Dictionary!$B$2:$B$557,Dictionary!$C$2:$C$557,"",0,1))</f>
        <v>G02.111</v>
      </c>
      <c r="AP19" t="str">
        <f>(_xlfn.XLOOKUP(Table1[[#This Row],[Term 7 UID]],Dictionary!$B$2:$B$557,Dictionary!$D$2:$D$557,"",0,1))</f>
        <v>G02</v>
      </c>
      <c r="AQ19" t="s">
        <v>535</v>
      </c>
      <c r="AR19" t="s">
        <v>519</v>
      </c>
      <c r="AS19" t="str">
        <f>(_xlfn.XLOOKUP(Table1[[#This Row],[Term 8 UID]],Dictionary!$B$2:$B$557,Dictionary!$A$2:$A$557,"",0,1))</f>
        <v>D12.644.276.671</v>
      </c>
      <c r="AT19" t="str">
        <f>(_xlfn.XLOOKUP(Table1[[#This Row],[Term 8 UID]],Dictionary!$B$2:$B$557,Dictionary!$C$2:$C$557,"",0,1))</f>
        <v>D12.644.276</v>
      </c>
      <c r="AU19" t="str">
        <f>(_xlfn.XLOOKUP(Table1[[#This Row],[Term 8 UID]],Dictionary!$B$2:$B$557,Dictionary!$D$2:$D$557,"",0,1))</f>
        <v>D12.644</v>
      </c>
      <c r="AV19" t="s">
        <v>536</v>
      </c>
      <c r="AW19" t="s">
        <v>537</v>
      </c>
      <c r="AX19" t="str">
        <f>(_xlfn.XLOOKUP(Table1[[#This Row],[Term 9 UID]],Dictionary!$B$2:$B$557,Dictionary!$A$2:$A$557,"",0,1))</f>
        <v>D12.776.260.755.850</v>
      </c>
      <c r="AY19" t="str">
        <f>(_xlfn.XLOOKUP(Table1[[#This Row],[Term 9 UID]],Dictionary!$B$2:$B$557,Dictionary!$C$2:$C$557,"",0,1))</f>
        <v>D12.776.260.755</v>
      </c>
      <c r="AZ19" t="str">
        <f>(_xlfn.XLOOKUP(Table1[[#This Row],[Term 9 UID]],Dictionary!$B$2:$B$557,Dictionary!$D$2:$D$557,"",0,1))</f>
        <v>D12.776.260</v>
      </c>
      <c r="BA19" t="s">
        <v>538</v>
      </c>
      <c r="BB19" t="s">
        <v>539</v>
      </c>
      <c r="BC19" t="str">
        <f>(_xlfn.XLOOKUP(Table1[[#This Row],[Term 10 UID]],Dictionary!$B$2:$B$557,Dictionary!$A$2:$A$557,"",0,1))</f>
        <v>D08.811.913.696.620.500</v>
      </c>
      <c r="BD19" t="str">
        <f>(_xlfn.XLOOKUP(Table1[[#This Row],[Term 10 UID]],Dictionary!$B$2:$B$557,Dictionary!$C$2:$C$557,"",0,1))</f>
        <v>D08.811.913.696.620</v>
      </c>
      <c r="BE19" t="str">
        <f>(_xlfn.XLOOKUP(Table1[[#This Row],[Term 10 UID]],Dictionary!$B$2:$B$557,Dictionary!$D$2:$D$557,"",0,1))</f>
        <v>D08.811.913.696</v>
      </c>
      <c r="BH19" t="str">
        <f>(_xlfn.XLOOKUP(Table1[[#This Row],[Term 11 UID]],Dictionary!$B$2:$B$557,Dictionary!$A$2:$A$557,"",0,1))</f>
        <v/>
      </c>
      <c r="BI19" t="str">
        <f>(_xlfn.XLOOKUP(Table1[[#This Row],[Term 11 UID]],Dictionary!$B$2:$B$557,Dictionary!$C$2:$C$557,"",0,1))</f>
        <v/>
      </c>
      <c r="BJ19" t="str">
        <f>(_xlfn.XLOOKUP(Table1[[#This Row],[Term 11 UID]],Dictionary!$B$2:$B$557,Dictionary!$D$2:$D$557,"",0,1))</f>
        <v/>
      </c>
      <c r="BM19" t="str">
        <f>(_xlfn.XLOOKUP(Table1[[#This Row],[Term 12 UID]],Dictionary!$B$2:$B$557,Dictionary!$A$2:$A$557,"",0,1))</f>
        <v/>
      </c>
      <c r="BN19" t="str">
        <f>(_xlfn.XLOOKUP(Table1[[#This Row],[Term 12 UID]],Dictionary!$B$2:$B$557,Dictionary!$C$2:$C$557,"",0,1))</f>
        <v/>
      </c>
      <c r="BO19" t="str">
        <f>(_xlfn.XLOOKUP(Table1[[#This Row],[Term 12 UID]],Dictionary!$B$2:$B$557,Dictionary!$D$2:$D$557,"",0,1))</f>
        <v/>
      </c>
      <c r="BR19" t="str">
        <f>(_xlfn.XLOOKUP(Table1[[#This Row],[Term 13 UID]],Dictionary!$B$2:$B$557,Dictionary!$A$2:$A$557,"",0,1))</f>
        <v/>
      </c>
      <c r="BS19" t="str">
        <f>(_xlfn.XLOOKUP(Table1[[#This Row],[Term 13 UID]],Dictionary!$B$2:$B$557,Dictionary!$C$2:$C$557,"",0,1))</f>
        <v/>
      </c>
      <c r="BT19" t="str">
        <f>(_xlfn.XLOOKUP(Table1[[#This Row],[Term 13 UID]],Dictionary!$B$2:$B$557,Dictionary!$D$2:$D$557,"",0,1))</f>
        <v/>
      </c>
      <c r="BW19" t="str">
        <f>(_xlfn.XLOOKUP(Table1[[#This Row],[Term 14 UID]],Dictionary!$B$2:$B$557,Dictionary!$A$2:$A$557,"",0,1))</f>
        <v/>
      </c>
      <c r="BX19" t="str">
        <f>(_xlfn.XLOOKUP(Table1[[#This Row],[Term 14 UID]],Dictionary!$B$2:$B$557,Dictionary!$C$2:$C$557,"",0,1))</f>
        <v/>
      </c>
      <c r="BY19" t="str">
        <f>(_xlfn.XLOOKUP(Table1[[#This Row],[Term 14 UID]],Dictionary!$B$2:$B$557,Dictionary!$D$2:$D$557,"",0,1))</f>
        <v/>
      </c>
      <c r="CB19" t="str">
        <f>(_xlfn.XLOOKUP(Table1[[#This Row],[Term 15 UID]],Dictionary!$B$2:$B$557,Dictionary!$A$2:$A$557,"",0,1))</f>
        <v/>
      </c>
      <c r="CC19" t="str">
        <f>(_xlfn.XLOOKUP(Table1[[#This Row],[Term 15 UID]],Dictionary!$B$2:$B$557,Dictionary!$C$2:$C$557,"",0,1))</f>
        <v/>
      </c>
      <c r="CD19" t="str">
        <f>(_xlfn.XLOOKUP(Table1[[#This Row],[Term 15 UID]],Dictionary!$B$2:$B$557,Dictionary!$D$2:$D$557,"",0,1))</f>
        <v/>
      </c>
      <c r="CG19" t="str">
        <f>(_xlfn.XLOOKUP(Table1[[#This Row],[Term 16 UID]],Dictionary!$B$2:$B$557,Dictionary!$A$2:$A$557,"",0,1))</f>
        <v/>
      </c>
      <c r="CH19" t="str">
        <f>(_xlfn.XLOOKUP(Table1[[#This Row],[Term 16 UID]],Dictionary!$B$2:$B$557,Dictionary!$C$2:$C$557,"",0,1))</f>
        <v/>
      </c>
      <c r="CI19" t="str">
        <f>(_xlfn.XLOOKUP(Table1[[#This Row],[Term 16 UID]],Dictionary!$B$2:$B$557,Dictionary!$D$2:$D$557,"",0,1))</f>
        <v/>
      </c>
      <c r="CL19" t="str">
        <f>(_xlfn.XLOOKUP(Table1[[#This Row],[Term 17 UID]],Dictionary!$B$2:$B$557,Dictionary!$A$2:$A$557,"",0,1))</f>
        <v/>
      </c>
      <c r="CM19" t="str">
        <f>(_xlfn.XLOOKUP(Table1[[#This Row],[Term 17 UID]],Dictionary!$B$2:$B$557,Dictionary!$C$2:$C$557,"",0,1))</f>
        <v/>
      </c>
      <c r="CN19" t="str">
        <f>(_xlfn.XLOOKUP(Table1[[#This Row],[Term 17 UID]],Dictionary!$B$2:$B$557,Dictionary!$D$2:$D$557,"",0,1))</f>
        <v/>
      </c>
      <c r="CQ19" t="str">
        <f>(_xlfn.XLOOKUP(Table1[[#This Row],[Term 18 UID]],Dictionary!$B$2:$B$557,Dictionary!$A$2:$A$557,"",0,1))</f>
        <v/>
      </c>
      <c r="CR19" t="str">
        <f>(_xlfn.XLOOKUP(Table1[[#This Row],[Term 18 UID]],Dictionary!$B$2:$B$557,Dictionary!$C$2:$C$557,"",0,1))</f>
        <v/>
      </c>
      <c r="CS19" t="str">
        <f>(_xlfn.XLOOKUP(Table1[[#This Row],[Term 18 UID]],Dictionary!$B$2:$B$557,Dictionary!$D$2:$D$557,"",0,1))</f>
        <v/>
      </c>
      <c r="CV19" t="str">
        <f>(_xlfn.XLOOKUP(Table1[[#This Row],[Term 19 UID]],Dictionary!$B$2:$B$557,Dictionary!$A$2:$A$557,"",0,1))</f>
        <v/>
      </c>
      <c r="CW19" t="str">
        <f>(_xlfn.XLOOKUP(Table1[[#This Row],[Term 19 UID]],Dictionary!$B$2:$B$557,Dictionary!$C$2:$C$557,"",0,1))</f>
        <v/>
      </c>
      <c r="CX19" t="str">
        <f>(_xlfn.XLOOKUP(Table1[[#This Row],[Term 19 UID]],Dictionary!$B$2:$B$557,Dictionary!$D$2:$D$557,"",0,1))</f>
        <v/>
      </c>
      <c r="DA19" t="str">
        <f>(_xlfn.XLOOKUP(Table1[[#This Row],[Term 20 UID]],Dictionary!$B$2:$B$557,Dictionary!$A$2:$A$557,"",0,1))</f>
        <v/>
      </c>
      <c r="DB19" t="str">
        <f>(_xlfn.XLOOKUP(Table1[[#This Row],[Term 20 UID]],Dictionary!$B$2:$B$557,Dictionary!$C$2:$C$557,"",0,1))</f>
        <v/>
      </c>
      <c r="DC19" t="str">
        <f>(_xlfn.XLOOKUP(Table1[[#This Row],[Term 20 UID]],Dictionary!$B$2:$B$557,Dictionary!$D$2:$D$557,"",0,1))</f>
        <v/>
      </c>
      <c r="DF19" t="str">
        <f>(_xlfn.XLOOKUP(Table1[[#This Row],[Term 21 UID]],Dictionary!$B$2:$B$557,Dictionary!$A$2:$A$557,"",0,1))</f>
        <v/>
      </c>
      <c r="DG19" t="str">
        <f>(_xlfn.XLOOKUP(Table1[[#This Row],[Term 21 UID]],Dictionary!$B$2:$B$557,Dictionary!$C$2:$C$557,"",0,1))</f>
        <v/>
      </c>
      <c r="DH19" t="str">
        <f>(_xlfn.XLOOKUP(Table1[[#This Row],[Term 21 UID]],Dictionary!$B$2:$B$557,Dictionary!$D$2:$D$557,"",0,1))</f>
        <v/>
      </c>
      <c r="DK19" t="str">
        <f>(_xlfn.XLOOKUP(Table1[[#This Row],[Term 22 UID]],Dictionary!$B$2:$B$557,Dictionary!$A$2:$A$557,"",0,1))</f>
        <v/>
      </c>
      <c r="DL19" t="str">
        <f>(_xlfn.XLOOKUP(Table1[[#This Row],[Term 22 UID]],Dictionary!$B$2:$B$557,Dictionary!$C$2:$C$557,"",0,1))</f>
        <v/>
      </c>
      <c r="DM19" t="str">
        <f>(_xlfn.XLOOKUP(Table1[[#This Row],[Term 22 UID]],Dictionary!$B$2:$B$557,Dictionary!$D$2:$D$557,"",0,1))</f>
        <v/>
      </c>
      <c r="DP19" t="str">
        <f>(_xlfn.XLOOKUP(Table1[[#This Row],[Term 23 UID]],Dictionary!$B$2:$B$557,Dictionary!$A$2:$A$557,"",0,1))</f>
        <v/>
      </c>
      <c r="DQ19" t="str">
        <f>(_xlfn.XLOOKUP(Table1[[#This Row],[Term 23 UID]],Dictionary!$B$2:$B$557,Dictionary!$C$2:$C$557,"",0,1))</f>
        <v/>
      </c>
      <c r="DR19" t="str">
        <f>(_xlfn.XLOOKUP(Table1[[#This Row],[Term 23 UID]],Dictionary!$B$2:$B$557,Dictionary!$D$2:$D$557,"",0,1))</f>
        <v/>
      </c>
      <c r="DU19" t="str">
        <f>(_xlfn.XLOOKUP(Table1[[#This Row],[Term 24 UID]],Dictionary!$B$2:$B$557,Dictionary!$A$2:$A$557,"",0,1))</f>
        <v/>
      </c>
      <c r="DV19" t="str">
        <f>(_xlfn.XLOOKUP(Table1[[#This Row],[Term 24 UID]],Dictionary!$B$2:$B$557,Dictionary!$C$2:$C$557,"",0,1))</f>
        <v/>
      </c>
      <c r="DW19" t="str">
        <f>(_xlfn.XLOOKUP(Table1[[#This Row],[Term 24 UID]],Dictionary!$B$2:$B$557,Dictionary!$D$2:$D$557,"",0,1))</f>
        <v/>
      </c>
      <c r="DZ19" t="str">
        <f>(_xlfn.XLOOKUP(Table1[[#This Row],[Term 25 UID]],Dictionary!$B$2:$B$557,Dictionary!$A$2:$A$557,"",0,1))</f>
        <v/>
      </c>
      <c r="EA19" t="str">
        <f>(_xlfn.XLOOKUP(Table1[[#This Row],[Term 25 UID]],Dictionary!$B$2:$B$557,Dictionary!$C$2:$C$557,"",0,1))</f>
        <v/>
      </c>
      <c r="EB19" t="str">
        <f>(_xlfn.XLOOKUP(Table1[[#This Row],[Term 25 UID]],Dictionary!$B$2:$B$557,Dictionary!$D$2:$D$557,"",0,1))</f>
        <v/>
      </c>
      <c r="EE19" t="str">
        <f>(_xlfn.XLOOKUP(Table1[[#This Row],[Term 26 UID]],Dictionary!$B$2:$B$557,Dictionary!$A$2:$A$557,"",0,1))</f>
        <v/>
      </c>
      <c r="EF19" t="str">
        <f>(_xlfn.XLOOKUP(Table1[[#This Row],[Term 26 UID]],Dictionary!$B$2:$B$557,Dictionary!$C$2:$C$557,"",0,1))</f>
        <v/>
      </c>
      <c r="EG19" t="str">
        <f>(_xlfn.XLOOKUP(Table1[[#This Row],[Term 26 UID]],Dictionary!$B$2:$B$557,Dictionary!$D$2:$D$557,"",0,1))</f>
        <v/>
      </c>
      <c r="EJ19" t="str">
        <f>(_xlfn.XLOOKUP(Table1[[#This Row],[Term 27 UID]],Dictionary!$B$2:$B$557,Dictionary!$A$2:$A$557,"",0,1))</f>
        <v/>
      </c>
      <c r="EK19" t="str">
        <f>(_xlfn.XLOOKUP(Table1[[#This Row],[Term 27 UID]],Dictionary!$B$2:$B$557,Dictionary!$C$2:$C$557,"",0,1))</f>
        <v/>
      </c>
      <c r="EL19" t="str">
        <f>(_xlfn.XLOOKUP(Table1[[#This Row],[Term 27 UID]],Dictionary!$B$2:$B$557,Dictionary!$D$2:$D$557,"",0,1))</f>
        <v/>
      </c>
      <c r="EO19" t="str">
        <f>(_xlfn.XLOOKUP(Table1[[#This Row],[Term 28 UID]],Dictionary!$B$2:$B$557,Dictionary!$A$2:$A$557,"",0,1))</f>
        <v/>
      </c>
      <c r="EP19" t="str">
        <f>(_xlfn.XLOOKUP(Table1[[#This Row],[Term 28 UID]],Dictionary!$B$2:$B$557,Dictionary!$C$2:$C$557,"",0,1))</f>
        <v/>
      </c>
      <c r="EQ19" t="str">
        <f>(_xlfn.XLOOKUP(Table1[[#This Row],[Term 28 UID]],Dictionary!$B$2:$B$557,Dictionary!$D$2:$D$557,"",0,1))</f>
        <v/>
      </c>
      <c r="ET19" t="str">
        <f>(_xlfn.XLOOKUP(Table1[[#This Row],[Term 29 UID]],Dictionary!$B$2:$B$557,Dictionary!$A$2:$A$557,"",0,1))</f>
        <v/>
      </c>
      <c r="EU19" t="str">
        <f>(_xlfn.XLOOKUP(Table1[[#This Row],[Term 29 UID]],Dictionary!$B$2:$B$557,Dictionary!$C$2:$C$557,"",0,1))</f>
        <v/>
      </c>
      <c r="EV19" t="str">
        <f>(_xlfn.XLOOKUP(Table1[[#This Row],[Term 29 UID]],Dictionary!$B$2:$B$557,Dictionary!$D$2:$D$557,"",0,1))</f>
        <v/>
      </c>
      <c r="EY19" t="str">
        <f>(_xlfn.XLOOKUP(Table1[[#This Row],[Term 30 UID]],Dictionary!$B$2:$B$557,Dictionary!$A$2:$A$557,"",0,1))</f>
        <v/>
      </c>
      <c r="EZ19" t="str">
        <f>(_xlfn.XLOOKUP(Table1[[#This Row],[Term 30 UID]],Dictionary!$B$2:$B$557,Dictionary!$C$2:$C$557,"",0,1))</f>
        <v/>
      </c>
      <c r="FA19" t="str">
        <f>(_xlfn.XLOOKUP(Table1[[#This Row],[Term 30 UID]],Dictionary!$B$2:$B$557,Dictionary!$D$2:$D$557,"",0,1))</f>
        <v/>
      </c>
      <c r="FD19" t="str">
        <f>(_xlfn.XLOOKUP(Table1[[#This Row],[Term 31 UID]],Dictionary!$B$2:$B$557,Dictionary!$A$2:$A$557,"",0,1))</f>
        <v/>
      </c>
      <c r="FE19" t="str">
        <f>(_xlfn.XLOOKUP(Table1[[#This Row],[Term 31 UID]],Dictionary!$B$2:$B$557,Dictionary!$C$2:$C$557,"",0,1))</f>
        <v/>
      </c>
      <c r="FF19" t="str">
        <f>(_xlfn.XLOOKUP(Table1[[#This Row],[Term 31 UID]],Dictionary!$B$2:$B$557,Dictionary!$D$2:$D$557,"",0,1))</f>
        <v/>
      </c>
    </row>
    <row r="20" spans="1:162" ht="15" customHeight="1" x14ac:dyDescent="0.2">
      <c r="A20" t="s">
        <v>540</v>
      </c>
      <c r="B20" t="s">
        <v>541</v>
      </c>
      <c r="C20" t="str">
        <f>_xlfn.TEXTJOIN(", ", TRUE, Table1[[#This Row],[Last Name]],Table1[[#This Row],[First Name]])</f>
        <v>Blumberg, Bruce</v>
      </c>
      <c r="D20" t="s">
        <v>542</v>
      </c>
      <c r="E20" t="s">
        <v>217</v>
      </c>
      <c r="F20" t="s">
        <v>168</v>
      </c>
      <c r="G20" t="s">
        <v>543</v>
      </c>
      <c r="H20" t="s">
        <v>544</v>
      </c>
      <c r="I20" t="s">
        <v>545</v>
      </c>
      <c r="J20" t="str">
        <f>(_xlfn.XLOOKUP(Table1[[#This Row],[Term 1 UID]],Dictionary!$B$2:$B$557,Dictionary!$A$2:$A$557,"",0,1))</f>
        <v>H01.158.273.180.350.074</v>
      </c>
      <c r="K20" t="str">
        <f>(_xlfn.XLOOKUP(Table1[[#This Row],[Term 1 UID]],Dictionary!$B$2:$B$557,Dictionary!C$2:C$557,"",0,1))</f>
        <v>H01.158.273.180.350</v>
      </c>
      <c r="L20" t="str">
        <f>(_xlfn.XLOOKUP(Table1[[#This Row],[Term 1 UID]],Dictionary!$B$2:$B$557,Dictionary!D$2:D$557,"",0,1))</f>
        <v>H01.158.273.180</v>
      </c>
      <c r="M20" t="s">
        <v>546</v>
      </c>
      <c r="N20" t="s">
        <v>545</v>
      </c>
      <c r="O20" t="str">
        <f>(_xlfn.XLOOKUP(Table1[[#This Row],[Term 2 UID]],Dictionary!$B$2:$B$557,Dictionary!$A$2:$A$557,"",0,1))</f>
        <v>H01.158.273.180.350.074</v>
      </c>
      <c r="P20" t="str">
        <f>(_xlfn.XLOOKUP(Table1[[#This Row],[Term 2 UID]],Dictionary!$B$2:$B$557,Dictionary!C$2:C$557,"",0,1))</f>
        <v>H01.158.273.180.350</v>
      </c>
      <c r="Q20" t="str">
        <f>(_xlfn.XLOOKUP(Table1[[#This Row],[Term 2 UID]],Dictionary!$B$2:$B$557,Dictionary!D$2:D$557,"",0,1))</f>
        <v>H01.158.273.180</v>
      </c>
      <c r="R20" t="s">
        <v>547</v>
      </c>
      <c r="S20" t="s">
        <v>548</v>
      </c>
      <c r="T20" t="str">
        <f>(_xlfn.XLOOKUP(Table1[[#This Row],[Term 3 UID]],Dictionary!$B$2:$B$557,Dictionary!$A$2:$A$557,"",0,1))</f>
        <v>D27.505.696.353</v>
      </c>
      <c r="U20" t="str">
        <f>(_xlfn.XLOOKUP(Table1[[#This Row],[Term 3 UID]],Dictionary!$B$2:$B$557,Dictionary!C$2:C$557,"",0,1))</f>
        <v>D27.505.696</v>
      </c>
      <c r="V20" t="str">
        <f>(_xlfn.XLOOKUP(Table1[[#This Row],[Term 3 UID]],Dictionary!$B$2:$B$557,Dictionary!D$2:D$557,"",0,1))</f>
        <v>D27.505</v>
      </c>
      <c r="W20" t="s">
        <v>549</v>
      </c>
      <c r="X20" t="s">
        <v>550</v>
      </c>
      <c r="Y20" t="str">
        <f>(_xlfn.XLOOKUP(Table1[[#This Row],[Term 4 UID]],Dictionary!$B$2:$B$557,Dictionary!$A$2:$A$557,"",0,1))</f>
        <v>D12.776.826</v>
      </c>
      <c r="Z20" t="str" cm="1">
        <f t="array" ref="Z20">(_xlfn.XLOOKUP(Table1[[#This Row],[Term 4 UID]],Dictionary!$B$2:$B$557,Dictionary!$C$2:C$557,"",0,1))</f>
        <v>D12.776</v>
      </c>
      <c r="AA20" t="str" cm="1">
        <f t="array" ref="AA20">(_xlfn.XLOOKUP(Table1[[#This Row],[Term 4 UID]],Dictionary!$B$2:$B$557,Dictionary!$D$2:D$557,"",0,1))</f>
        <v>D12</v>
      </c>
      <c r="AB20" t="s">
        <v>551</v>
      </c>
      <c r="AC20" t="s">
        <v>548</v>
      </c>
      <c r="AD20" t="str">
        <f>(_xlfn.XLOOKUP(Table1[[#This Row],[Term 5 UID]],Dictionary!$B$2:$B$557,Dictionary!$A$2:$A$557,"",0,1))</f>
        <v>D27.505.696.353</v>
      </c>
      <c r="AE20" t="str">
        <f>(_xlfn.XLOOKUP(Table1[[#This Row],[Term 5 UID]],Dictionary!$B$2:$B$557,Dictionary!$C$2:$C$557,"",0,1))</f>
        <v>D27.505.696</v>
      </c>
      <c r="AF20" t="str">
        <f>(_xlfn.XLOOKUP(Table1[[#This Row],[Term 5 UID]],Dictionary!$B$2:$B$557,Dictionary!$D$2:$D$557,"",0,1))</f>
        <v>D27.505</v>
      </c>
      <c r="AG20" t="s">
        <v>552</v>
      </c>
      <c r="AH20" t="s">
        <v>553</v>
      </c>
      <c r="AI20" t="str">
        <f>(_xlfn.XLOOKUP(Table1[[#This Row],[Term 6 UID]],Dictionary!$B$2:$B$557,Dictionary!$A$2:$A$557,"",0,1))</f>
        <v>C18.654.726.750.500</v>
      </c>
      <c r="AJ20" t="str">
        <f>(_xlfn.XLOOKUP(Table1[[#This Row],[Term 6 UID]],Dictionary!$B$2:$B$557,Dictionary!$C$2:$C$557,"",0,1))</f>
        <v>C18.654.726.750</v>
      </c>
      <c r="AK20" t="str">
        <f>(_xlfn.XLOOKUP(Table1[[#This Row],[Term 6 UID]],Dictionary!$B$2:$B$557,Dictionary!$D$2:$D$557,"",0,1))</f>
        <v>C18.654.726</v>
      </c>
      <c r="AL20" t="s">
        <v>554</v>
      </c>
      <c r="AM20" t="s">
        <v>555</v>
      </c>
      <c r="AN20" t="str">
        <f>(_xlfn.XLOOKUP(Table1[[#This Row],[Term 7 UID]],Dictionary!$B$2:$B$557,Dictionary!$A$2:$A$557,"",0,1))</f>
        <v>C18.452.394.750.149</v>
      </c>
      <c r="AO20" t="str">
        <f>(_xlfn.XLOOKUP(Table1[[#This Row],[Term 7 UID]],Dictionary!$B$2:$B$557,Dictionary!$C$2:$C$557,"",0,1))</f>
        <v>C18.452.394.750</v>
      </c>
      <c r="AP20" t="str">
        <f>(_xlfn.XLOOKUP(Table1[[#This Row],[Term 7 UID]],Dictionary!$B$2:$B$557,Dictionary!$D$2:$D$557,"",0,1))</f>
        <v>C18.452.394</v>
      </c>
      <c r="AQ20" t="s">
        <v>483</v>
      </c>
      <c r="AR20" t="s">
        <v>442</v>
      </c>
      <c r="AS20" t="str">
        <f>(_xlfn.XLOOKUP(Table1[[#This Row],[Term 8 UID]],Dictionary!$B$2:$B$557,Dictionary!$A$2:$A$557,"",0,1))</f>
        <v>H01.158.273.343</v>
      </c>
      <c r="AT20" t="str">
        <f>(_xlfn.XLOOKUP(Table1[[#This Row],[Term 8 UID]],Dictionary!$B$2:$B$557,Dictionary!$C$2:$C$557,"",0,1))</f>
        <v>H01.158.273</v>
      </c>
      <c r="AU20" t="str">
        <f>(_xlfn.XLOOKUP(Table1[[#This Row],[Term 8 UID]],Dictionary!$B$2:$B$557,Dictionary!$D$2:$D$557,"",0,1))</f>
        <v>H01.158</v>
      </c>
      <c r="AV20" t="s">
        <v>556</v>
      </c>
      <c r="AW20" t="s">
        <v>557</v>
      </c>
      <c r="AX20" t="str">
        <f>(_xlfn.XLOOKUP(Table1[[#This Row],[Term 9 UID]],Dictionary!$B$2:$B$558,Dictionary!$A$2:$A$558,"",0,1))</f>
        <v>C18.452.394.750</v>
      </c>
      <c r="AY20" t="s">
        <v>558</v>
      </c>
      <c r="AZ20" t="s">
        <v>559</v>
      </c>
      <c r="BC20" t="str">
        <f>(_xlfn.XLOOKUP(Table1[[#This Row],[Term 10 UID]],Dictionary!$B$2:$B$557,Dictionary!$A$2:$A$557,"",0,1))</f>
        <v/>
      </c>
      <c r="BD20" t="str">
        <f>(_xlfn.XLOOKUP(Table1[[#This Row],[Term 10 UID]],Dictionary!$B$2:$B$557,Dictionary!$C$2:$C$557,"",0,1))</f>
        <v/>
      </c>
      <c r="BE20" t="str">
        <f>(_xlfn.XLOOKUP(Table1[[#This Row],[Term 10 UID]],Dictionary!$B$2:$B$557,Dictionary!$D$2:$D$557,"",0,1))</f>
        <v/>
      </c>
      <c r="BH20" t="str">
        <f>(_xlfn.XLOOKUP(Table1[[#This Row],[Term 11 UID]],Dictionary!$B$2:$B$557,Dictionary!$A$2:$A$557,"",0,1))</f>
        <v/>
      </c>
      <c r="BI20" t="str">
        <f>(_xlfn.XLOOKUP(Table1[[#This Row],[Term 11 UID]],Dictionary!$B$2:$B$557,Dictionary!$C$2:$C$557,"",0,1))</f>
        <v/>
      </c>
      <c r="BJ20" t="str">
        <f>(_xlfn.XLOOKUP(Table1[[#This Row],[Term 11 UID]],Dictionary!$B$2:$B$557,Dictionary!$D$2:$D$557,"",0,1))</f>
        <v/>
      </c>
      <c r="BM20" t="str">
        <f>(_xlfn.XLOOKUP(Table1[[#This Row],[Term 12 UID]],Dictionary!$B$2:$B$557,Dictionary!$A$2:$A$557,"",0,1))</f>
        <v/>
      </c>
      <c r="BN20" t="str">
        <f>(_xlfn.XLOOKUP(Table1[[#This Row],[Term 12 UID]],Dictionary!$B$2:$B$557,Dictionary!$C$2:$C$557,"",0,1))</f>
        <v/>
      </c>
      <c r="BO20" t="str">
        <f>(_xlfn.XLOOKUP(Table1[[#This Row],[Term 12 UID]],Dictionary!$B$2:$B$557,Dictionary!$D$2:$D$557,"",0,1))</f>
        <v/>
      </c>
      <c r="BR20" t="str">
        <f>(_xlfn.XLOOKUP(Table1[[#This Row],[Term 13 UID]],Dictionary!$B$2:$B$557,Dictionary!$A$2:$A$557,"",0,1))</f>
        <v/>
      </c>
      <c r="BS20" t="str">
        <f>(_xlfn.XLOOKUP(Table1[[#This Row],[Term 13 UID]],Dictionary!$B$2:$B$557,Dictionary!$C$2:$C$557,"",0,1))</f>
        <v/>
      </c>
      <c r="BT20" t="str">
        <f>(_xlfn.XLOOKUP(Table1[[#This Row],[Term 13 UID]],Dictionary!$B$2:$B$557,Dictionary!$D$2:$D$557,"",0,1))</f>
        <v/>
      </c>
      <c r="BW20" t="str">
        <f>(_xlfn.XLOOKUP(Table1[[#This Row],[Term 14 UID]],Dictionary!$B$2:$B$557,Dictionary!$A$2:$A$557,"",0,1))</f>
        <v/>
      </c>
      <c r="BX20" t="str">
        <f>(_xlfn.XLOOKUP(Table1[[#This Row],[Term 14 UID]],Dictionary!$B$2:$B$557,Dictionary!$C$2:$C$557,"",0,1))</f>
        <v/>
      </c>
      <c r="BY20" t="str">
        <f>(_xlfn.XLOOKUP(Table1[[#This Row],[Term 14 UID]],Dictionary!$B$2:$B$557,Dictionary!$D$2:$D$557,"",0,1))</f>
        <v/>
      </c>
      <c r="CB20" t="str">
        <f>(_xlfn.XLOOKUP(Table1[[#This Row],[Term 15 UID]],Dictionary!$B$2:$B$557,Dictionary!$A$2:$A$557,"",0,1))</f>
        <v/>
      </c>
      <c r="CC20" t="str">
        <f>(_xlfn.XLOOKUP(Table1[[#This Row],[Term 15 UID]],Dictionary!$B$2:$B$557,Dictionary!$C$2:$C$557,"",0,1))</f>
        <v/>
      </c>
      <c r="CD20" t="str">
        <f>(_xlfn.XLOOKUP(Table1[[#This Row],[Term 15 UID]],Dictionary!$B$2:$B$557,Dictionary!$D$2:$D$557,"",0,1))</f>
        <v/>
      </c>
      <c r="CG20" t="str">
        <f>(_xlfn.XLOOKUP(Table1[[#This Row],[Term 16 UID]],Dictionary!$B$2:$B$557,Dictionary!$A$2:$A$557,"",0,1))</f>
        <v/>
      </c>
      <c r="CH20" t="str">
        <f>(_xlfn.XLOOKUP(Table1[[#This Row],[Term 16 UID]],Dictionary!$B$2:$B$557,Dictionary!$C$2:$C$557,"",0,1))</f>
        <v/>
      </c>
      <c r="CI20" t="str">
        <f>(_xlfn.XLOOKUP(Table1[[#This Row],[Term 16 UID]],Dictionary!$B$2:$B$557,Dictionary!$D$2:$D$557,"",0,1))</f>
        <v/>
      </c>
      <c r="CL20" t="str">
        <f>(_xlfn.XLOOKUP(Table1[[#This Row],[Term 17 UID]],Dictionary!$B$2:$B$557,Dictionary!$A$2:$A$557,"",0,1))</f>
        <v/>
      </c>
      <c r="CM20" t="str">
        <f>(_xlfn.XLOOKUP(Table1[[#This Row],[Term 17 UID]],Dictionary!$B$2:$B$557,Dictionary!$C$2:$C$557,"",0,1))</f>
        <v/>
      </c>
      <c r="CN20" t="str">
        <f>(_xlfn.XLOOKUP(Table1[[#This Row],[Term 17 UID]],Dictionary!$B$2:$B$557,Dictionary!$D$2:$D$557,"",0,1))</f>
        <v/>
      </c>
      <c r="CQ20" t="str">
        <f>(_xlfn.XLOOKUP(Table1[[#This Row],[Term 18 UID]],Dictionary!$B$2:$B$557,Dictionary!$A$2:$A$557,"",0,1))</f>
        <v/>
      </c>
      <c r="CR20" t="str">
        <f>(_xlfn.XLOOKUP(Table1[[#This Row],[Term 18 UID]],Dictionary!$B$2:$B$557,Dictionary!$C$2:$C$557,"",0,1))</f>
        <v/>
      </c>
      <c r="CS20" t="str">
        <f>(_xlfn.XLOOKUP(Table1[[#This Row],[Term 18 UID]],Dictionary!$B$2:$B$557,Dictionary!$D$2:$D$557,"",0,1))</f>
        <v/>
      </c>
      <c r="CV20" t="str">
        <f>(_xlfn.XLOOKUP(Table1[[#This Row],[Term 19 UID]],Dictionary!$B$2:$B$557,Dictionary!$A$2:$A$557,"",0,1))</f>
        <v/>
      </c>
      <c r="CW20" t="str">
        <f>(_xlfn.XLOOKUP(Table1[[#This Row],[Term 19 UID]],Dictionary!$B$2:$B$557,Dictionary!$C$2:$C$557,"",0,1))</f>
        <v/>
      </c>
      <c r="CX20" t="str">
        <f>(_xlfn.XLOOKUP(Table1[[#This Row],[Term 19 UID]],Dictionary!$B$2:$B$557,Dictionary!$D$2:$D$557,"",0,1))</f>
        <v/>
      </c>
      <c r="DA20" t="str">
        <f>(_xlfn.XLOOKUP(Table1[[#This Row],[Term 20 UID]],Dictionary!$B$2:$B$557,Dictionary!$A$2:$A$557,"",0,1))</f>
        <v/>
      </c>
      <c r="DB20" t="str">
        <f>(_xlfn.XLOOKUP(Table1[[#This Row],[Term 20 UID]],Dictionary!$B$2:$B$557,Dictionary!$C$2:$C$557,"",0,1))</f>
        <v/>
      </c>
      <c r="DC20" t="str">
        <f>(_xlfn.XLOOKUP(Table1[[#This Row],[Term 20 UID]],Dictionary!$B$2:$B$557,Dictionary!$D$2:$D$557,"",0,1))</f>
        <v/>
      </c>
      <c r="DF20" t="str">
        <f>(_xlfn.XLOOKUP(Table1[[#This Row],[Term 21 UID]],Dictionary!$B$2:$B$557,Dictionary!$A$2:$A$557,"",0,1))</f>
        <v/>
      </c>
      <c r="DG20" t="str">
        <f>(_xlfn.XLOOKUP(Table1[[#This Row],[Term 21 UID]],Dictionary!$B$2:$B$557,Dictionary!$C$2:$C$557,"",0,1))</f>
        <v/>
      </c>
      <c r="DH20" t="str">
        <f>(_xlfn.XLOOKUP(Table1[[#This Row],[Term 21 UID]],Dictionary!$B$2:$B$557,Dictionary!$D$2:$D$557,"",0,1))</f>
        <v/>
      </c>
      <c r="DK20" t="str">
        <f>(_xlfn.XLOOKUP(Table1[[#This Row],[Term 22 UID]],Dictionary!$B$2:$B$557,Dictionary!$A$2:$A$557,"",0,1))</f>
        <v/>
      </c>
      <c r="DL20" t="str">
        <f>(_xlfn.XLOOKUP(Table1[[#This Row],[Term 22 UID]],Dictionary!$B$2:$B$557,Dictionary!$C$2:$C$557,"",0,1))</f>
        <v/>
      </c>
      <c r="DM20" t="str">
        <f>(_xlfn.XLOOKUP(Table1[[#This Row],[Term 22 UID]],Dictionary!$B$2:$B$557,Dictionary!$D$2:$D$557,"",0,1))</f>
        <v/>
      </c>
      <c r="DP20" t="str">
        <f>(_xlfn.XLOOKUP(Table1[[#This Row],[Term 23 UID]],Dictionary!$B$2:$B$557,Dictionary!$A$2:$A$557,"",0,1))</f>
        <v/>
      </c>
      <c r="DQ20" t="str">
        <f>(_xlfn.XLOOKUP(Table1[[#This Row],[Term 23 UID]],Dictionary!$B$2:$B$557,Dictionary!$C$2:$C$557,"",0,1))</f>
        <v/>
      </c>
      <c r="DR20" t="str">
        <f>(_xlfn.XLOOKUP(Table1[[#This Row],[Term 23 UID]],Dictionary!$B$2:$B$557,Dictionary!$D$2:$D$557,"",0,1))</f>
        <v/>
      </c>
      <c r="DU20" t="str">
        <f>(_xlfn.XLOOKUP(Table1[[#This Row],[Term 24 UID]],Dictionary!$B$2:$B$557,Dictionary!$A$2:$A$557,"",0,1))</f>
        <v/>
      </c>
      <c r="DV20" t="str">
        <f>(_xlfn.XLOOKUP(Table1[[#This Row],[Term 24 UID]],Dictionary!$B$2:$B$557,Dictionary!$C$2:$C$557,"",0,1))</f>
        <v/>
      </c>
      <c r="DW20" t="str">
        <f>(_xlfn.XLOOKUP(Table1[[#This Row],[Term 24 UID]],Dictionary!$B$2:$B$557,Dictionary!$D$2:$D$557,"",0,1))</f>
        <v/>
      </c>
      <c r="DZ20" t="str">
        <f>(_xlfn.XLOOKUP(Table1[[#This Row],[Term 25 UID]],Dictionary!$B$2:$B$557,Dictionary!$A$2:$A$557,"",0,1))</f>
        <v/>
      </c>
      <c r="EA20" t="str">
        <f>(_xlfn.XLOOKUP(Table1[[#This Row],[Term 25 UID]],Dictionary!$B$2:$B$557,Dictionary!$C$2:$C$557,"",0,1))</f>
        <v/>
      </c>
      <c r="EB20" t="str">
        <f>(_xlfn.XLOOKUP(Table1[[#This Row],[Term 25 UID]],Dictionary!$B$2:$B$557,Dictionary!$D$2:$D$557,"",0,1))</f>
        <v/>
      </c>
      <c r="EE20" t="str">
        <f>(_xlfn.XLOOKUP(Table1[[#This Row],[Term 26 UID]],Dictionary!$B$2:$B$557,Dictionary!$A$2:$A$557,"",0,1))</f>
        <v/>
      </c>
      <c r="EF20" t="str">
        <f>(_xlfn.XLOOKUP(Table1[[#This Row],[Term 26 UID]],Dictionary!$B$2:$B$557,Dictionary!$C$2:$C$557,"",0,1))</f>
        <v/>
      </c>
      <c r="EG20" t="str">
        <f>(_xlfn.XLOOKUP(Table1[[#This Row],[Term 26 UID]],Dictionary!$B$2:$B$557,Dictionary!$D$2:$D$557,"",0,1))</f>
        <v/>
      </c>
      <c r="EJ20" t="str">
        <f>(_xlfn.XLOOKUP(Table1[[#This Row],[Term 27 UID]],Dictionary!$B$2:$B$557,Dictionary!$A$2:$A$557,"",0,1))</f>
        <v/>
      </c>
      <c r="EK20" t="str">
        <f>(_xlfn.XLOOKUP(Table1[[#This Row],[Term 27 UID]],Dictionary!$B$2:$B$557,Dictionary!$C$2:$C$557,"",0,1))</f>
        <v/>
      </c>
      <c r="EL20" t="str">
        <f>(_xlfn.XLOOKUP(Table1[[#This Row],[Term 27 UID]],Dictionary!$B$2:$B$557,Dictionary!$D$2:$D$557,"",0,1))</f>
        <v/>
      </c>
      <c r="EO20" t="str">
        <f>(_xlfn.XLOOKUP(Table1[[#This Row],[Term 28 UID]],Dictionary!$B$2:$B$557,Dictionary!$A$2:$A$557,"",0,1))</f>
        <v/>
      </c>
      <c r="EP20" t="str">
        <f>(_xlfn.XLOOKUP(Table1[[#This Row],[Term 28 UID]],Dictionary!$B$2:$B$557,Dictionary!$C$2:$C$557,"",0,1))</f>
        <v/>
      </c>
      <c r="EQ20" t="str">
        <f>(_xlfn.XLOOKUP(Table1[[#This Row],[Term 28 UID]],Dictionary!$B$2:$B$557,Dictionary!$D$2:$D$557,"",0,1))</f>
        <v/>
      </c>
      <c r="ET20" t="str">
        <f>(_xlfn.XLOOKUP(Table1[[#This Row],[Term 29 UID]],Dictionary!$B$2:$B$557,Dictionary!$A$2:$A$557,"",0,1))</f>
        <v/>
      </c>
      <c r="EU20" t="str">
        <f>(_xlfn.XLOOKUP(Table1[[#This Row],[Term 29 UID]],Dictionary!$B$2:$B$557,Dictionary!$C$2:$C$557,"",0,1))</f>
        <v/>
      </c>
      <c r="EV20" t="str">
        <f>(_xlfn.XLOOKUP(Table1[[#This Row],[Term 29 UID]],Dictionary!$B$2:$B$557,Dictionary!$D$2:$D$557,"",0,1))</f>
        <v/>
      </c>
      <c r="EY20" t="str">
        <f>(_xlfn.XLOOKUP(Table1[[#This Row],[Term 30 UID]],Dictionary!$B$2:$B$557,Dictionary!$A$2:$A$557,"",0,1))</f>
        <v/>
      </c>
      <c r="EZ20" t="str">
        <f>(_xlfn.XLOOKUP(Table1[[#This Row],[Term 30 UID]],Dictionary!$B$2:$B$557,Dictionary!$C$2:$C$557,"",0,1))</f>
        <v/>
      </c>
      <c r="FA20" t="str">
        <f>(_xlfn.XLOOKUP(Table1[[#This Row],[Term 30 UID]],Dictionary!$B$2:$B$557,Dictionary!$D$2:$D$557,"",0,1))</f>
        <v/>
      </c>
      <c r="FD20" t="str">
        <f>(_xlfn.XLOOKUP(Table1[[#This Row],[Term 31 UID]],Dictionary!$B$2:$B$557,Dictionary!$A$2:$A$557,"",0,1))</f>
        <v/>
      </c>
      <c r="FE20" t="str">
        <f>(_xlfn.XLOOKUP(Table1[[#This Row],[Term 31 UID]],Dictionary!$B$2:$B$557,Dictionary!$C$2:$C$557,"",0,1))</f>
        <v/>
      </c>
      <c r="FF20" t="str">
        <f>(_xlfn.XLOOKUP(Table1[[#This Row],[Term 31 UID]],Dictionary!$B$2:$B$557,Dictionary!$D$2:$D$557,"",0,1))</f>
        <v/>
      </c>
    </row>
    <row r="21" spans="1:162" ht="15" customHeight="1" x14ac:dyDescent="0.2">
      <c r="A21" t="s">
        <v>560</v>
      </c>
      <c r="B21" t="s">
        <v>561</v>
      </c>
      <c r="C21" t="str">
        <f>_xlfn.TEXTJOIN(", ", TRUE, Table1[[#This Row],[Last Name]],Table1[[#This Row],[First Name]])</f>
        <v>Blurton-Jones, Mathew</v>
      </c>
      <c r="D21" t="s">
        <v>562</v>
      </c>
      <c r="E21" t="s">
        <v>563</v>
      </c>
      <c r="F21" t="s">
        <v>168</v>
      </c>
      <c r="G21" t="s">
        <v>564</v>
      </c>
      <c r="H21" t="s">
        <v>565</v>
      </c>
      <c r="I21" t="s">
        <v>566</v>
      </c>
      <c r="J21" t="str">
        <f>(_xlfn.XLOOKUP(Table1[[#This Row],[Term 1 UID]],Dictionary!$B$2:$B$557,Dictionary!$A$2:$A$557,"",0,1))</f>
        <v>A08.637.400</v>
      </c>
      <c r="K21" t="str">
        <f>(_xlfn.XLOOKUP(Table1[[#This Row],[Term 1 UID]],Dictionary!$B$2:$B$557,Dictionary!C$2:C$557,"",0,1))</f>
        <v>A08.637</v>
      </c>
      <c r="L21" t="str">
        <f>(_xlfn.XLOOKUP(Table1[[#This Row],[Term 1 UID]],Dictionary!$B$2:$B$557,Dictionary!D$2:D$557,"",0,1))</f>
        <v>A08</v>
      </c>
      <c r="M21" t="s">
        <v>567</v>
      </c>
      <c r="N21" t="s">
        <v>506</v>
      </c>
      <c r="O21" t="str">
        <f>(_xlfn.XLOOKUP(Table1[[#This Row],[Term 2 UID]],Dictionary!$B$2:$B$557,Dictionary!$A$2:$A$557,"",0,1))</f>
        <v>A11.872</v>
      </c>
      <c r="P21" t="str">
        <f>(_xlfn.XLOOKUP(Table1[[#This Row],[Term 2 UID]],Dictionary!$B$2:$B$557,Dictionary!C$2:C$557,"",0,1))</f>
        <v>A11</v>
      </c>
      <c r="Q21">
        <f>(_xlfn.XLOOKUP(Table1[[#This Row],[Term 2 UID]],Dictionary!$B$2:$B$557,Dictionary!D$2:D$557,"",0,1))</f>
        <v>0</v>
      </c>
      <c r="R21" t="s">
        <v>568</v>
      </c>
      <c r="S21" t="s">
        <v>569</v>
      </c>
      <c r="T21" t="str">
        <f>(_xlfn.XLOOKUP(Table1[[#This Row],[Term 3 UID]],Dictionary!$B$2:$B$557,Dictionary!$A$2:$A$557,"",0,1))</f>
        <v>A11.872.700</v>
      </c>
      <c r="U21" t="str">
        <f>(_xlfn.XLOOKUP(Table1[[#This Row],[Term 3 UID]],Dictionary!$B$2:$B$557,Dictionary!C$2:C$557,"",0,1))</f>
        <v>A11.872</v>
      </c>
      <c r="V21" t="str">
        <f>(_xlfn.XLOOKUP(Table1[[#This Row],[Term 3 UID]],Dictionary!$B$2:$B$557,Dictionary!D$2:D$557,"",0,1))</f>
        <v>A11</v>
      </c>
      <c r="W21" t="s">
        <v>570</v>
      </c>
      <c r="X21" t="s">
        <v>361</v>
      </c>
      <c r="Y21" t="str">
        <f>(_xlfn.XLOOKUP(Table1[[#This Row],[Term 4 UID]],Dictionary!$B$2:$B$557,Dictionary!$A$2:$A$557,"",0,1))</f>
        <v>C10.228.140.380.100</v>
      </c>
      <c r="Z21" t="str" cm="1">
        <f t="array" ref="Z21">(_xlfn.XLOOKUP(Table1[[#This Row],[Term 4 UID]],Dictionary!$B$2:$B$557,Dictionary!$C$2:C$557,"",0,1))</f>
        <v>C10.228.140.380</v>
      </c>
      <c r="AA21" t="str" cm="1">
        <f t="array" ref="AA21">(_xlfn.XLOOKUP(Table1[[#This Row],[Term 4 UID]],Dictionary!$B$2:$B$557,Dictionary!$D$2:D$557,"",0,1))</f>
        <v>C10.228.140</v>
      </c>
      <c r="AB21" t="s">
        <v>571</v>
      </c>
      <c r="AC21" t="s">
        <v>572</v>
      </c>
      <c r="AD21" t="str">
        <f>(_xlfn.XLOOKUP(Table1[[#This Row],[Term 5 UID]],Dictionary!$B$2:$B$557,Dictionary!$A$2:$A$557,"",0,1))</f>
        <v>B05.200</v>
      </c>
      <c r="AE21" t="str">
        <f>(_xlfn.XLOOKUP(Table1[[#This Row],[Term 5 UID]],Dictionary!$B$2:$B$557,Dictionary!$C$2:$C$557,"",0,1))</f>
        <v>B05</v>
      </c>
      <c r="AF21">
        <f>(_xlfn.XLOOKUP(Table1[[#This Row],[Term 5 UID]],Dictionary!$B$2:$B$557,Dictionary!$D$2:$D$557,"",0,1))</f>
        <v>0</v>
      </c>
      <c r="AG21" t="s">
        <v>573</v>
      </c>
      <c r="AH21" t="s">
        <v>574</v>
      </c>
      <c r="AI21" t="str">
        <f>(_xlfn.XLOOKUP(Table1[[#This Row],[Term 6 UID]],Dictionary!$B$2:$B$557,Dictionary!$A$2:$A$557,"",0,1))</f>
        <v>E04.936.764</v>
      </c>
      <c r="AJ21" t="str">
        <f>(_xlfn.XLOOKUP(Table1[[#This Row],[Term 6 UID]],Dictionary!$B$2:$B$557,Dictionary!$C$2:$C$557,"",0,1))</f>
        <v>E04.936</v>
      </c>
      <c r="AK21" t="str">
        <f>(_xlfn.XLOOKUP(Table1[[#This Row],[Term 6 UID]],Dictionary!$B$2:$B$557,Dictionary!$D$2:$D$557,"",0,1))</f>
        <v>E04</v>
      </c>
      <c r="AL21" t="s">
        <v>409</v>
      </c>
      <c r="AM21" t="s">
        <v>410</v>
      </c>
      <c r="AN21" t="str">
        <f>(_xlfn.XLOOKUP(Table1[[#This Row],[Term 7 UID]],Dictionary!$B$2:$B$557,Dictionary!$A$2:$A$557,"",0,1))</f>
        <v>C23.550.470</v>
      </c>
      <c r="AO21" t="str">
        <f>(_xlfn.XLOOKUP(Table1[[#This Row],[Term 7 UID]],Dictionary!$B$2:$B$557,Dictionary!$C$2:$C$557,"",0,1))</f>
        <v>C23.550</v>
      </c>
      <c r="AP21" t="str">
        <f>(_xlfn.XLOOKUP(Table1[[#This Row],[Term 7 UID]],Dictionary!$B$2:$B$557,Dictionary!$D$2:$D$557,"",0,1))</f>
        <v>C23</v>
      </c>
      <c r="AQ21" t="s">
        <v>575</v>
      </c>
      <c r="AR21" t="s">
        <v>576</v>
      </c>
      <c r="AS21" t="str">
        <f>(_xlfn.XLOOKUP(Table1[[#This Row],[Term 8 UID]],Dictionary!$B$2:$B$557,Dictionary!$A$2:$A$557,"",0,1))</f>
        <v>C10.228.140.380</v>
      </c>
      <c r="AT21" t="str">
        <f>(_xlfn.XLOOKUP(Table1[[#This Row],[Term 8 UID]],Dictionary!$B$2:$B$557,Dictionary!$C$2:$C$557,"",0,1))</f>
        <v>C10.228.140</v>
      </c>
      <c r="AU21" t="str">
        <f>(_xlfn.XLOOKUP(Table1[[#This Row],[Term 8 UID]],Dictionary!$B$2:$B$557,Dictionary!$D$2:$D$557,"",0,1))</f>
        <v>C10.228</v>
      </c>
      <c r="AV21" t="s">
        <v>577</v>
      </c>
      <c r="AW21" t="s">
        <v>578</v>
      </c>
      <c r="AX21" t="str">
        <f>(_xlfn.XLOOKUP(Table1[[#This Row],[Term 9 UID]],Dictionary!$B$2:$B$557,Dictionary!$A$2:$A$557,"",0,1))</f>
        <v>E02.095.147</v>
      </c>
      <c r="AY21" t="str">
        <f>(_xlfn.XLOOKUP(Table1[[#This Row],[Term 9 UID]],Dictionary!$B$2:$B$557,Dictionary!$C$2:$C$557,"",0,1))</f>
        <v>E02.095</v>
      </c>
      <c r="AZ21" t="str">
        <f>(_xlfn.XLOOKUP(Table1[[#This Row],[Term 9 UID]],Dictionary!$B$2:$B$557,Dictionary!$D$2:$D$557,"",0,1))</f>
        <v>E02</v>
      </c>
      <c r="BC21" t="str">
        <f>(_xlfn.XLOOKUP(Table1[[#This Row],[Term 10 UID]],Dictionary!$B$2:$B$557,Dictionary!$A$2:$A$557,"",0,1))</f>
        <v/>
      </c>
      <c r="BD21" t="str">
        <f>(_xlfn.XLOOKUP(Table1[[#This Row],[Term 10 UID]],Dictionary!$B$2:$B$557,Dictionary!$C$2:$C$557,"",0,1))</f>
        <v/>
      </c>
      <c r="BE21" t="str">
        <f>(_xlfn.XLOOKUP(Table1[[#This Row],[Term 10 UID]],Dictionary!$B$2:$B$557,Dictionary!$D$2:$D$557,"",0,1))</f>
        <v/>
      </c>
      <c r="BH21" t="str">
        <f>(_xlfn.XLOOKUP(Table1[[#This Row],[Term 11 UID]],Dictionary!$B$2:$B$557,Dictionary!$A$2:$A$557,"",0,1))</f>
        <v/>
      </c>
      <c r="BI21" t="str">
        <f>(_xlfn.XLOOKUP(Table1[[#This Row],[Term 11 UID]],Dictionary!$B$2:$B$557,Dictionary!$C$2:$C$557,"",0,1))</f>
        <v/>
      </c>
      <c r="BJ21" t="str">
        <f>(_xlfn.XLOOKUP(Table1[[#This Row],[Term 11 UID]],Dictionary!$B$2:$B$557,Dictionary!$D$2:$D$557,"",0,1))</f>
        <v/>
      </c>
      <c r="BM21" t="str">
        <f>(_xlfn.XLOOKUP(Table1[[#This Row],[Term 12 UID]],Dictionary!$B$2:$B$557,Dictionary!$A$2:$A$557,"",0,1))</f>
        <v/>
      </c>
      <c r="BN21" t="str">
        <f>(_xlfn.XLOOKUP(Table1[[#This Row],[Term 12 UID]],Dictionary!$B$2:$B$557,Dictionary!$C$2:$C$557,"",0,1))</f>
        <v/>
      </c>
      <c r="BO21" t="str">
        <f>(_xlfn.XLOOKUP(Table1[[#This Row],[Term 12 UID]],Dictionary!$B$2:$B$557,Dictionary!$D$2:$D$557,"",0,1))</f>
        <v/>
      </c>
      <c r="BR21" t="str">
        <f>(_xlfn.XLOOKUP(Table1[[#This Row],[Term 13 UID]],Dictionary!$B$2:$B$557,Dictionary!$A$2:$A$557,"",0,1))</f>
        <v/>
      </c>
      <c r="BS21" t="str">
        <f>(_xlfn.XLOOKUP(Table1[[#This Row],[Term 13 UID]],Dictionary!$B$2:$B$557,Dictionary!$C$2:$C$557,"",0,1))</f>
        <v/>
      </c>
      <c r="BT21" t="str">
        <f>(_xlfn.XLOOKUP(Table1[[#This Row],[Term 13 UID]],Dictionary!$B$2:$B$557,Dictionary!$D$2:$D$557,"",0,1))</f>
        <v/>
      </c>
      <c r="BW21" t="str">
        <f>(_xlfn.XLOOKUP(Table1[[#This Row],[Term 14 UID]],Dictionary!$B$2:$B$557,Dictionary!$A$2:$A$557,"",0,1))</f>
        <v/>
      </c>
      <c r="BX21" t="str">
        <f>(_xlfn.XLOOKUP(Table1[[#This Row],[Term 14 UID]],Dictionary!$B$2:$B$557,Dictionary!$C$2:$C$557,"",0,1))</f>
        <v/>
      </c>
      <c r="BY21" t="str">
        <f>(_xlfn.XLOOKUP(Table1[[#This Row],[Term 14 UID]],Dictionary!$B$2:$B$557,Dictionary!$D$2:$D$557,"",0,1))</f>
        <v/>
      </c>
      <c r="CB21" t="str">
        <f>(_xlfn.XLOOKUP(Table1[[#This Row],[Term 15 UID]],Dictionary!$B$2:$B$557,Dictionary!$A$2:$A$557,"",0,1))</f>
        <v/>
      </c>
      <c r="CC21" t="str">
        <f>(_xlfn.XLOOKUP(Table1[[#This Row],[Term 15 UID]],Dictionary!$B$2:$B$557,Dictionary!$C$2:$C$557,"",0,1))</f>
        <v/>
      </c>
      <c r="CD21" t="str">
        <f>(_xlfn.XLOOKUP(Table1[[#This Row],[Term 15 UID]],Dictionary!$B$2:$B$557,Dictionary!$D$2:$D$557,"",0,1))</f>
        <v/>
      </c>
      <c r="CG21" t="str">
        <f>(_xlfn.XLOOKUP(Table1[[#This Row],[Term 16 UID]],Dictionary!$B$2:$B$557,Dictionary!$A$2:$A$557,"",0,1))</f>
        <v/>
      </c>
      <c r="CH21" t="str">
        <f>(_xlfn.XLOOKUP(Table1[[#This Row],[Term 16 UID]],Dictionary!$B$2:$B$557,Dictionary!$C$2:$C$557,"",0,1))</f>
        <v/>
      </c>
      <c r="CI21" t="str">
        <f>(_xlfn.XLOOKUP(Table1[[#This Row],[Term 16 UID]],Dictionary!$B$2:$B$557,Dictionary!$D$2:$D$557,"",0,1))</f>
        <v/>
      </c>
      <c r="CL21" t="str">
        <f>(_xlfn.XLOOKUP(Table1[[#This Row],[Term 17 UID]],Dictionary!$B$2:$B$557,Dictionary!$A$2:$A$557,"",0,1))</f>
        <v/>
      </c>
      <c r="CM21" t="str">
        <f>(_xlfn.XLOOKUP(Table1[[#This Row],[Term 17 UID]],Dictionary!$B$2:$B$557,Dictionary!$C$2:$C$557,"",0,1))</f>
        <v/>
      </c>
      <c r="CN21" t="str">
        <f>(_xlfn.XLOOKUP(Table1[[#This Row],[Term 17 UID]],Dictionary!$B$2:$B$557,Dictionary!$D$2:$D$557,"",0,1))</f>
        <v/>
      </c>
      <c r="CQ21" t="str">
        <f>(_xlfn.XLOOKUP(Table1[[#This Row],[Term 18 UID]],Dictionary!$B$2:$B$557,Dictionary!$A$2:$A$557,"",0,1))</f>
        <v/>
      </c>
      <c r="CR21" t="str">
        <f>(_xlfn.XLOOKUP(Table1[[#This Row],[Term 18 UID]],Dictionary!$B$2:$B$557,Dictionary!$C$2:$C$557,"",0,1))</f>
        <v/>
      </c>
      <c r="CS21" t="str">
        <f>(_xlfn.XLOOKUP(Table1[[#This Row],[Term 18 UID]],Dictionary!$B$2:$B$557,Dictionary!$D$2:$D$557,"",0,1))</f>
        <v/>
      </c>
      <c r="CV21" t="str">
        <f>(_xlfn.XLOOKUP(Table1[[#This Row],[Term 19 UID]],Dictionary!$B$2:$B$557,Dictionary!$A$2:$A$557,"",0,1))</f>
        <v/>
      </c>
      <c r="CW21" t="str">
        <f>(_xlfn.XLOOKUP(Table1[[#This Row],[Term 19 UID]],Dictionary!$B$2:$B$557,Dictionary!$C$2:$C$557,"",0,1))</f>
        <v/>
      </c>
      <c r="CX21" t="str">
        <f>(_xlfn.XLOOKUP(Table1[[#This Row],[Term 19 UID]],Dictionary!$B$2:$B$557,Dictionary!$D$2:$D$557,"",0,1))</f>
        <v/>
      </c>
      <c r="DA21" t="str">
        <f>(_xlfn.XLOOKUP(Table1[[#This Row],[Term 20 UID]],Dictionary!$B$2:$B$557,Dictionary!$A$2:$A$557,"",0,1))</f>
        <v/>
      </c>
      <c r="DB21" t="str">
        <f>(_xlfn.XLOOKUP(Table1[[#This Row],[Term 20 UID]],Dictionary!$B$2:$B$557,Dictionary!$C$2:$C$557,"",0,1))</f>
        <v/>
      </c>
      <c r="DC21" t="str">
        <f>(_xlfn.XLOOKUP(Table1[[#This Row],[Term 20 UID]],Dictionary!$B$2:$B$557,Dictionary!$D$2:$D$557,"",0,1))</f>
        <v/>
      </c>
      <c r="DF21" t="str">
        <f>(_xlfn.XLOOKUP(Table1[[#This Row],[Term 21 UID]],Dictionary!$B$2:$B$557,Dictionary!$A$2:$A$557,"",0,1))</f>
        <v/>
      </c>
      <c r="DG21" t="str">
        <f>(_xlfn.XLOOKUP(Table1[[#This Row],[Term 21 UID]],Dictionary!$B$2:$B$557,Dictionary!$C$2:$C$557,"",0,1))</f>
        <v/>
      </c>
      <c r="DH21" t="str">
        <f>(_xlfn.XLOOKUP(Table1[[#This Row],[Term 21 UID]],Dictionary!$B$2:$B$557,Dictionary!$D$2:$D$557,"",0,1))</f>
        <v/>
      </c>
      <c r="DK21" t="str">
        <f>(_xlfn.XLOOKUP(Table1[[#This Row],[Term 22 UID]],Dictionary!$B$2:$B$557,Dictionary!$A$2:$A$557,"",0,1))</f>
        <v/>
      </c>
      <c r="DL21" t="str">
        <f>(_xlfn.XLOOKUP(Table1[[#This Row],[Term 22 UID]],Dictionary!$B$2:$B$557,Dictionary!$C$2:$C$557,"",0,1))</f>
        <v/>
      </c>
      <c r="DM21" t="str">
        <f>(_xlfn.XLOOKUP(Table1[[#This Row],[Term 22 UID]],Dictionary!$B$2:$B$557,Dictionary!$D$2:$D$557,"",0,1))</f>
        <v/>
      </c>
      <c r="DP21" t="str">
        <f>(_xlfn.XLOOKUP(Table1[[#This Row],[Term 23 UID]],Dictionary!$B$2:$B$557,Dictionary!$A$2:$A$557,"",0,1))</f>
        <v/>
      </c>
      <c r="DQ21" t="str">
        <f>(_xlfn.XLOOKUP(Table1[[#This Row],[Term 23 UID]],Dictionary!$B$2:$B$557,Dictionary!$C$2:$C$557,"",0,1))</f>
        <v/>
      </c>
      <c r="DR21" t="str">
        <f>(_xlfn.XLOOKUP(Table1[[#This Row],[Term 23 UID]],Dictionary!$B$2:$B$557,Dictionary!$D$2:$D$557,"",0,1))</f>
        <v/>
      </c>
      <c r="DU21" t="str">
        <f>(_xlfn.XLOOKUP(Table1[[#This Row],[Term 24 UID]],Dictionary!$B$2:$B$557,Dictionary!$A$2:$A$557,"",0,1))</f>
        <v/>
      </c>
      <c r="DV21" t="str">
        <f>(_xlfn.XLOOKUP(Table1[[#This Row],[Term 24 UID]],Dictionary!$B$2:$B$557,Dictionary!$C$2:$C$557,"",0,1))</f>
        <v/>
      </c>
      <c r="DW21" t="str">
        <f>(_xlfn.XLOOKUP(Table1[[#This Row],[Term 24 UID]],Dictionary!$B$2:$B$557,Dictionary!$D$2:$D$557,"",0,1))</f>
        <v/>
      </c>
      <c r="DZ21" t="str">
        <f>(_xlfn.XLOOKUP(Table1[[#This Row],[Term 25 UID]],Dictionary!$B$2:$B$557,Dictionary!$A$2:$A$557,"",0,1))</f>
        <v/>
      </c>
      <c r="EA21" t="str">
        <f>(_xlfn.XLOOKUP(Table1[[#This Row],[Term 25 UID]],Dictionary!$B$2:$B$557,Dictionary!$C$2:$C$557,"",0,1))</f>
        <v/>
      </c>
      <c r="EB21" t="str">
        <f>(_xlfn.XLOOKUP(Table1[[#This Row],[Term 25 UID]],Dictionary!$B$2:$B$557,Dictionary!$D$2:$D$557,"",0,1))</f>
        <v/>
      </c>
      <c r="EE21" t="str">
        <f>(_xlfn.XLOOKUP(Table1[[#This Row],[Term 26 UID]],Dictionary!$B$2:$B$557,Dictionary!$A$2:$A$557,"",0,1))</f>
        <v/>
      </c>
      <c r="EF21" t="str">
        <f>(_xlfn.XLOOKUP(Table1[[#This Row],[Term 26 UID]],Dictionary!$B$2:$B$557,Dictionary!$C$2:$C$557,"",0,1))</f>
        <v/>
      </c>
      <c r="EG21" t="str">
        <f>(_xlfn.XLOOKUP(Table1[[#This Row],[Term 26 UID]],Dictionary!$B$2:$B$557,Dictionary!$D$2:$D$557,"",0,1))</f>
        <v/>
      </c>
      <c r="EJ21" t="str">
        <f>(_xlfn.XLOOKUP(Table1[[#This Row],[Term 27 UID]],Dictionary!$B$2:$B$557,Dictionary!$A$2:$A$557,"",0,1))</f>
        <v/>
      </c>
      <c r="EK21" t="str">
        <f>(_xlfn.XLOOKUP(Table1[[#This Row],[Term 27 UID]],Dictionary!$B$2:$B$557,Dictionary!$C$2:$C$557,"",0,1))</f>
        <v/>
      </c>
      <c r="EL21" t="str">
        <f>(_xlfn.XLOOKUP(Table1[[#This Row],[Term 27 UID]],Dictionary!$B$2:$B$557,Dictionary!$D$2:$D$557,"",0,1))</f>
        <v/>
      </c>
      <c r="EO21" t="str">
        <f>(_xlfn.XLOOKUP(Table1[[#This Row],[Term 28 UID]],Dictionary!$B$2:$B$557,Dictionary!$A$2:$A$557,"",0,1))</f>
        <v/>
      </c>
      <c r="EP21" t="str">
        <f>(_xlfn.XLOOKUP(Table1[[#This Row],[Term 28 UID]],Dictionary!$B$2:$B$557,Dictionary!$C$2:$C$557,"",0,1))</f>
        <v/>
      </c>
      <c r="EQ21" t="str">
        <f>(_xlfn.XLOOKUP(Table1[[#This Row],[Term 28 UID]],Dictionary!$B$2:$B$557,Dictionary!$D$2:$D$557,"",0,1))</f>
        <v/>
      </c>
      <c r="ET21" t="str">
        <f>(_xlfn.XLOOKUP(Table1[[#This Row],[Term 29 UID]],Dictionary!$B$2:$B$557,Dictionary!$A$2:$A$557,"",0,1))</f>
        <v/>
      </c>
      <c r="EU21" t="str">
        <f>(_xlfn.XLOOKUP(Table1[[#This Row],[Term 29 UID]],Dictionary!$B$2:$B$557,Dictionary!$C$2:$C$557,"",0,1))</f>
        <v/>
      </c>
      <c r="EV21" t="str">
        <f>(_xlfn.XLOOKUP(Table1[[#This Row],[Term 29 UID]],Dictionary!$B$2:$B$557,Dictionary!$D$2:$D$557,"",0,1))</f>
        <v/>
      </c>
      <c r="EY21" t="str">
        <f>(_xlfn.XLOOKUP(Table1[[#This Row],[Term 30 UID]],Dictionary!$B$2:$B$557,Dictionary!$A$2:$A$557,"",0,1))</f>
        <v/>
      </c>
      <c r="EZ21" t="str">
        <f>(_xlfn.XLOOKUP(Table1[[#This Row],[Term 30 UID]],Dictionary!$B$2:$B$557,Dictionary!$C$2:$C$557,"",0,1))</f>
        <v/>
      </c>
      <c r="FA21" t="str">
        <f>(_xlfn.XLOOKUP(Table1[[#This Row],[Term 30 UID]],Dictionary!$B$2:$B$557,Dictionary!$D$2:$D$557,"",0,1))</f>
        <v/>
      </c>
      <c r="FD21" t="str">
        <f>(_xlfn.XLOOKUP(Table1[[#This Row],[Term 31 UID]],Dictionary!$B$2:$B$557,Dictionary!$A$2:$A$557,"",0,1))</f>
        <v/>
      </c>
      <c r="FE21" t="str">
        <f>(_xlfn.XLOOKUP(Table1[[#This Row],[Term 31 UID]],Dictionary!$B$2:$B$557,Dictionary!$C$2:$C$557,"",0,1))</f>
        <v/>
      </c>
      <c r="FF21" t="str">
        <f>(_xlfn.XLOOKUP(Table1[[#This Row],[Term 31 UID]],Dictionary!$B$2:$B$557,Dictionary!$D$2:$D$557,"",0,1))</f>
        <v/>
      </c>
    </row>
    <row r="22" spans="1:162" ht="15" customHeight="1" x14ac:dyDescent="0.2">
      <c r="A22" t="s">
        <v>579</v>
      </c>
      <c r="B22" t="s">
        <v>580</v>
      </c>
      <c r="C22" t="str">
        <f>_xlfn.TEXTJOIN(", ", TRUE, Table1[[#This Row],[Last Name]],Table1[[#This Row],[First Name]])</f>
        <v>Connor, Kwasi</v>
      </c>
      <c r="J22" t="str">
        <f>(_xlfn.XLOOKUP(Table1[[#This Row],[Term 1 UID]],Dictionary!$B$2:$B$557,Dictionary!$A$2:$A$557,"",0,1))</f>
        <v/>
      </c>
      <c r="K22" t="str">
        <f>(_xlfn.XLOOKUP(Table1[[#This Row],[Term 1 UID]],Dictionary!$B$2:$B$557,Dictionary!C$2:C$557,"",0,1))</f>
        <v/>
      </c>
      <c r="L22" t="str">
        <f>(_xlfn.XLOOKUP(Table1[[#This Row],[Term 1 UID]],Dictionary!$B$2:$B$557,Dictionary!D$2:D$557,"",0,1))</f>
        <v/>
      </c>
      <c r="O22" t="str">
        <f>(_xlfn.XLOOKUP(Table1[[#This Row],[Term 2 UID]],Dictionary!$B$2:$B$557,Dictionary!$A$2:$A$557,"",0,1))</f>
        <v/>
      </c>
      <c r="P22" t="str">
        <f>(_xlfn.XLOOKUP(Table1[[#This Row],[Term 2 UID]],Dictionary!$B$2:$B$557,Dictionary!C$2:C$557,"",0,1))</f>
        <v/>
      </c>
      <c r="Q22" t="str">
        <f>(_xlfn.XLOOKUP(Table1[[#This Row],[Term 2 UID]],Dictionary!$B$2:$B$557,Dictionary!D$2:D$557,"",0,1))</f>
        <v/>
      </c>
      <c r="T22" t="str">
        <f>(_xlfn.XLOOKUP(Table1[[#This Row],[Term 3 UID]],Dictionary!$B$2:$B$557,Dictionary!$A$2:$A$557,"",0,1))</f>
        <v/>
      </c>
      <c r="U22" t="str">
        <f>(_xlfn.XLOOKUP(Table1[[#This Row],[Term 3 UID]],Dictionary!$B$2:$B$557,Dictionary!C$2:C$557,"",0,1))</f>
        <v/>
      </c>
      <c r="V22" t="str">
        <f>(_xlfn.XLOOKUP(Table1[[#This Row],[Term 3 UID]],Dictionary!$B$2:$B$557,Dictionary!D$2:D$557,"",0,1))</f>
        <v/>
      </c>
      <c r="Y22" t="str">
        <f>(_xlfn.XLOOKUP(Table1[[#This Row],[Term 4 UID]],Dictionary!$B$2:$B$557,Dictionary!$A$2:$A$557,"",0,1))</f>
        <v/>
      </c>
      <c r="Z22" t="str" cm="1">
        <f t="array" ref="Z22">(_xlfn.XLOOKUP(Table1[[#This Row],[Term 4 UID]],Dictionary!$B$2:$B$557,Dictionary!$C$2:C$557,"",0,1))</f>
        <v/>
      </c>
      <c r="AA22" t="str" cm="1">
        <f t="array" ref="AA22">(_xlfn.XLOOKUP(Table1[[#This Row],[Term 4 UID]],Dictionary!$B$2:$B$557,Dictionary!$D$2:D$557,"",0,1))</f>
        <v/>
      </c>
      <c r="AD22" t="str">
        <f>(_xlfn.XLOOKUP(Table1[[#This Row],[Term 5 UID]],Dictionary!$B$2:$B$557,Dictionary!$A$2:$A$557,"",0,1))</f>
        <v/>
      </c>
      <c r="AE22" t="str">
        <f>(_xlfn.XLOOKUP(Table1[[#This Row],[Term 5 UID]],Dictionary!$B$2:$B$557,Dictionary!$C$2:$C$557,"",0,1))</f>
        <v/>
      </c>
      <c r="AF22" t="str">
        <f>(_xlfn.XLOOKUP(Table1[[#This Row],[Term 5 UID]],Dictionary!$B$2:$B$557,Dictionary!$D$2:$D$557,"",0,1))</f>
        <v/>
      </c>
      <c r="AI22" t="str">
        <f>(_xlfn.XLOOKUP(Table1[[#This Row],[Term 6 UID]],Dictionary!$B$2:$B$557,Dictionary!$A$2:$A$557,"",0,1))</f>
        <v/>
      </c>
      <c r="AJ22" t="str">
        <f>(_xlfn.XLOOKUP(Table1[[#This Row],[Term 6 UID]],Dictionary!$B$2:$B$557,Dictionary!$C$2:$C$557,"",0,1))</f>
        <v/>
      </c>
      <c r="AK22" t="str">
        <f>(_xlfn.XLOOKUP(Table1[[#This Row],[Term 6 UID]],Dictionary!$B$2:$B$557,Dictionary!$D$2:$D$557,"",0,1))</f>
        <v/>
      </c>
      <c r="AN22" t="str">
        <f>(_xlfn.XLOOKUP(Table1[[#This Row],[Term 7 UID]],Dictionary!$B$2:$B$557,Dictionary!$A$2:$A$557,"",0,1))</f>
        <v/>
      </c>
      <c r="AO22" t="str">
        <f>(_xlfn.XLOOKUP(Table1[[#This Row],[Term 7 UID]],Dictionary!$B$2:$B$557,Dictionary!$C$2:$C$557,"",0,1))</f>
        <v/>
      </c>
      <c r="AP22" t="str">
        <f>(_xlfn.XLOOKUP(Table1[[#This Row],[Term 7 UID]],Dictionary!$B$2:$B$557,Dictionary!$D$2:$D$557,"",0,1))</f>
        <v/>
      </c>
      <c r="AS22" t="str">
        <f>(_xlfn.XLOOKUP(Table1[[#This Row],[Term 8 UID]],Dictionary!$B$2:$B$557,Dictionary!$A$2:$A$557,"",0,1))</f>
        <v/>
      </c>
      <c r="AT22" t="str">
        <f>(_xlfn.XLOOKUP(Table1[[#This Row],[Term 8 UID]],Dictionary!$B$2:$B$557,Dictionary!$C$2:$C$557,"",0,1))</f>
        <v/>
      </c>
      <c r="AU22" t="str">
        <f>(_xlfn.XLOOKUP(Table1[[#This Row],[Term 8 UID]],Dictionary!$B$2:$B$557,Dictionary!$D$2:$D$557,"",0,1))</f>
        <v/>
      </c>
      <c r="AX22" t="str">
        <f>(_xlfn.XLOOKUP(Table1[[#This Row],[Term 9 UID]],Dictionary!$B$2:$B$557,Dictionary!$A$2:$A$557,"",0,1))</f>
        <v/>
      </c>
      <c r="AY22" t="str">
        <f>(_xlfn.XLOOKUP(Table1[[#This Row],[Term 9 UID]],Dictionary!$B$2:$B$557,Dictionary!$C$2:$C$557,"",0,1))</f>
        <v/>
      </c>
      <c r="AZ22" t="str">
        <f>(_xlfn.XLOOKUP(Table1[[#This Row],[Term 9 UID]],Dictionary!$B$2:$B$557,Dictionary!$D$2:$D$557,"",0,1))</f>
        <v/>
      </c>
      <c r="BC22" t="str">
        <f>(_xlfn.XLOOKUP(Table1[[#This Row],[Term 10 UID]],Dictionary!$B$2:$B$557,Dictionary!$A$2:$A$557,"",0,1))</f>
        <v/>
      </c>
      <c r="BD22" t="str">
        <f>(_xlfn.XLOOKUP(Table1[[#This Row],[Term 10 UID]],Dictionary!$B$2:$B$557,Dictionary!$C$2:$C$557,"",0,1))</f>
        <v/>
      </c>
      <c r="BE22" t="str">
        <f>(_xlfn.XLOOKUP(Table1[[#This Row],[Term 10 UID]],Dictionary!$B$2:$B$557,Dictionary!$D$2:$D$557,"",0,1))</f>
        <v/>
      </c>
      <c r="BH22" t="str">
        <f>(_xlfn.XLOOKUP(Table1[[#This Row],[Term 11 UID]],Dictionary!$B$2:$B$557,Dictionary!$A$2:$A$557,"",0,1))</f>
        <v/>
      </c>
      <c r="BI22" t="str">
        <f>(_xlfn.XLOOKUP(Table1[[#This Row],[Term 11 UID]],Dictionary!$B$2:$B$557,Dictionary!$C$2:$C$557,"",0,1))</f>
        <v/>
      </c>
      <c r="BJ22" t="str">
        <f>(_xlfn.XLOOKUP(Table1[[#This Row],[Term 11 UID]],Dictionary!$B$2:$B$557,Dictionary!$D$2:$D$557,"",0,1))</f>
        <v/>
      </c>
      <c r="BM22" t="str">
        <f>(_xlfn.XLOOKUP(Table1[[#This Row],[Term 12 UID]],Dictionary!$B$2:$B$557,Dictionary!$A$2:$A$557,"",0,1))</f>
        <v/>
      </c>
      <c r="BN22" t="str">
        <f>(_xlfn.XLOOKUP(Table1[[#This Row],[Term 12 UID]],Dictionary!$B$2:$B$557,Dictionary!$C$2:$C$557,"",0,1))</f>
        <v/>
      </c>
      <c r="BO22" t="str">
        <f>(_xlfn.XLOOKUP(Table1[[#This Row],[Term 12 UID]],Dictionary!$B$2:$B$557,Dictionary!$D$2:$D$557,"",0,1))</f>
        <v/>
      </c>
      <c r="BR22" t="str">
        <f>(_xlfn.XLOOKUP(Table1[[#This Row],[Term 13 UID]],Dictionary!$B$2:$B$557,Dictionary!$A$2:$A$557,"",0,1))</f>
        <v/>
      </c>
      <c r="BS22" t="str">
        <f>(_xlfn.XLOOKUP(Table1[[#This Row],[Term 13 UID]],Dictionary!$B$2:$B$557,Dictionary!$C$2:$C$557,"",0,1))</f>
        <v/>
      </c>
      <c r="BT22" t="str">
        <f>(_xlfn.XLOOKUP(Table1[[#This Row],[Term 13 UID]],Dictionary!$B$2:$B$557,Dictionary!$D$2:$D$557,"",0,1))</f>
        <v/>
      </c>
      <c r="BW22" t="str">
        <f>(_xlfn.XLOOKUP(Table1[[#This Row],[Term 14 UID]],Dictionary!$B$2:$B$557,Dictionary!$A$2:$A$557,"",0,1))</f>
        <v/>
      </c>
      <c r="BX22" t="str">
        <f>(_xlfn.XLOOKUP(Table1[[#This Row],[Term 14 UID]],Dictionary!$B$2:$B$557,Dictionary!$C$2:$C$557,"",0,1))</f>
        <v/>
      </c>
      <c r="BY22" t="str">
        <f>(_xlfn.XLOOKUP(Table1[[#This Row],[Term 14 UID]],Dictionary!$B$2:$B$557,Dictionary!$D$2:$D$557,"",0,1))</f>
        <v/>
      </c>
      <c r="CB22" t="str">
        <f>(_xlfn.XLOOKUP(Table1[[#This Row],[Term 15 UID]],Dictionary!$B$2:$B$557,Dictionary!$A$2:$A$557,"",0,1))</f>
        <v/>
      </c>
      <c r="CC22" t="str">
        <f>(_xlfn.XLOOKUP(Table1[[#This Row],[Term 15 UID]],Dictionary!$B$2:$B$557,Dictionary!$C$2:$C$557,"",0,1))</f>
        <v/>
      </c>
      <c r="CD22" t="str">
        <f>(_xlfn.XLOOKUP(Table1[[#This Row],[Term 15 UID]],Dictionary!$B$2:$B$557,Dictionary!$D$2:$D$557,"",0,1))</f>
        <v/>
      </c>
      <c r="CG22" t="str">
        <f>(_xlfn.XLOOKUP(Table1[[#This Row],[Term 16 UID]],Dictionary!$B$2:$B$557,Dictionary!$A$2:$A$557,"",0,1))</f>
        <v/>
      </c>
      <c r="CH22" t="str">
        <f>(_xlfn.XLOOKUP(Table1[[#This Row],[Term 16 UID]],Dictionary!$B$2:$B$557,Dictionary!$C$2:$C$557,"",0,1))</f>
        <v/>
      </c>
      <c r="CI22" t="str">
        <f>(_xlfn.XLOOKUP(Table1[[#This Row],[Term 16 UID]],Dictionary!$B$2:$B$557,Dictionary!$D$2:$D$557,"",0,1))</f>
        <v/>
      </c>
      <c r="CL22" t="str">
        <f>(_xlfn.XLOOKUP(Table1[[#This Row],[Term 17 UID]],Dictionary!$B$2:$B$557,Dictionary!$A$2:$A$557,"",0,1))</f>
        <v/>
      </c>
      <c r="CM22" t="str">
        <f>(_xlfn.XLOOKUP(Table1[[#This Row],[Term 17 UID]],Dictionary!$B$2:$B$557,Dictionary!$C$2:$C$557,"",0,1))</f>
        <v/>
      </c>
      <c r="CN22" t="str">
        <f>(_xlfn.XLOOKUP(Table1[[#This Row],[Term 17 UID]],Dictionary!$B$2:$B$557,Dictionary!$D$2:$D$557,"",0,1))</f>
        <v/>
      </c>
      <c r="CQ22" t="str">
        <f>(_xlfn.XLOOKUP(Table1[[#This Row],[Term 18 UID]],Dictionary!$B$2:$B$557,Dictionary!$A$2:$A$557,"",0,1))</f>
        <v/>
      </c>
      <c r="CR22" t="str">
        <f>(_xlfn.XLOOKUP(Table1[[#This Row],[Term 18 UID]],Dictionary!$B$2:$B$557,Dictionary!$C$2:$C$557,"",0,1))</f>
        <v/>
      </c>
      <c r="CS22" t="str">
        <f>(_xlfn.XLOOKUP(Table1[[#This Row],[Term 18 UID]],Dictionary!$B$2:$B$557,Dictionary!$D$2:$D$557,"",0,1))</f>
        <v/>
      </c>
      <c r="CV22" t="str">
        <f>(_xlfn.XLOOKUP(Table1[[#This Row],[Term 19 UID]],Dictionary!$B$2:$B$557,Dictionary!$A$2:$A$557,"",0,1))</f>
        <v/>
      </c>
      <c r="CW22" t="str">
        <f>(_xlfn.XLOOKUP(Table1[[#This Row],[Term 19 UID]],Dictionary!$B$2:$B$557,Dictionary!$C$2:$C$557,"",0,1))</f>
        <v/>
      </c>
      <c r="CX22" t="str">
        <f>(_xlfn.XLOOKUP(Table1[[#This Row],[Term 19 UID]],Dictionary!$B$2:$B$557,Dictionary!$D$2:$D$557,"",0,1))</f>
        <v/>
      </c>
      <c r="DA22" t="str">
        <f>(_xlfn.XLOOKUP(Table1[[#This Row],[Term 20 UID]],Dictionary!$B$2:$B$557,Dictionary!$A$2:$A$557,"",0,1))</f>
        <v/>
      </c>
      <c r="DB22" t="str">
        <f>(_xlfn.XLOOKUP(Table1[[#This Row],[Term 20 UID]],Dictionary!$B$2:$B$557,Dictionary!$C$2:$C$557,"",0,1))</f>
        <v/>
      </c>
      <c r="DC22" t="str">
        <f>(_xlfn.XLOOKUP(Table1[[#This Row],[Term 20 UID]],Dictionary!$B$2:$B$557,Dictionary!$D$2:$D$557,"",0,1))</f>
        <v/>
      </c>
      <c r="DF22" t="str">
        <f>(_xlfn.XLOOKUP(Table1[[#This Row],[Term 21 UID]],Dictionary!$B$2:$B$557,Dictionary!$A$2:$A$557,"",0,1))</f>
        <v/>
      </c>
      <c r="DG22" t="str">
        <f>(_xlfn.XLOOKUP(Table1[[#This Row],[Term 21 UID]],Dictionary!$B$2:$B$557,Dictionary!$C$2:$C$557,"",0,1))</f>
        <v/>
      </c>
      <c r="DH22" t="str">
        <f>(_xlfn.XLOOKUP(Table1[[#This Row],[Term 21 UID]],Dictionary!$B$2:$B$557,Dictionary!$D$2:$D$557,"",0,1))</f>
        <v/>
      </c>
      <c r="DK22" t="str">
        <f>(_xlfn.XLOOKUP(Table1[[#This Row],[Term 22 UID]],Dictionary!$B$2:$B$557,Dictionary!$A$2:$A$557,"",0,1))</f>
        <v/>
      </c>
      <c r="DL22" t="str">
        <f>(_xlfn.XLOOKUP(Table1[[#This Row],[Term 22 UID]],Dictionary!$B$2:$B$557,Dictionary!$C$2:$C$557,"",0,1))</f>
        <v/>
      </c>
      <c r="DM22" t="str">
        <f>(_xlfn.XLOOKUP(Table1[[#This Row],[Term 22 UID]],Dictionary!$B$2:$B$557,Dictionary!$D$2:$D$557,"",0,1))</f>
        <v/>
      </c>
      <c r="DP22" t="str">
        <f>(_xlfn.XLOOKUP(Table1[[#This Row],[Term 23 UID]],Dictionary!$B$2:$B$557,Dictionary!$A$2:$A$557,"",0,1))</f>
        <v/>
      </c>
      <c r="DQ22" t="str">
        <f>(_xlfn.XLOOKUP(Table1[[#This Row],[Term 23 UID]],Dictionary!$B$2:$B$557,Dictionary!$C$2:$C$557,"",0,1))</f>
        <v/>
      </c>
      <c r="DR22" t="str">
        <f>(_xlfn.XLOOKUP(Table1[[#This Row],[Term 23 UID]],Dictionary!$B$2:$B$557,Dictionary!$D$2:$D$557,"",0,1))</f>
        <v/>
      </c>
      <c r="DU22" t="str">
        <f>(_xlfn.XLOOKUP(Table1[[#This Row],[Term 24 UID]],Dictionary!$B$2:$B$557,Dictionary!$A$2:$A$557,"",0,1))</f>
        <v/>
      </c>
      <c r="DV22" t="str">
        <f>(_xlfn.XLOOKUP(Table1[[#This Row],[Term 24 UID]],Dictionary!$B$2:$B$557,Dictionary!$C$2:$C$557,"",0,1))</f>
        <v/>
      </c>
      <c r="DW22" t="str">
        <f>(_xlfn.XLOOKUP(Table1[[#This Row],[Term 24 UID]],Dictionary!$B$2:$B$557,Dictionary!$D$2:$D$557,"",0,1))</f>
        <v/>
      </c>
      <c r="DZ22" t="str">
        <f>(_xlfn.XLOOKUP(Table1[[#This Row],[Term 25 UID]],Dictionary!$B$2:$B$557,Dictionary!$A$2:$A$557,"",0,1))</f>
        <v/>
      </c>
      <c r="EA22" t="str">
        <f>(_xlfn.XLOOKUP(Table1[[#This Row],[Term 25 UID]],Dictionary!$B$2:$B$557,Dictionary!$C$2:$C$557,"",0,1))</f>
        <v/>
      </c>
      <c r="EB22" t="str">
        <f>(_xlfn.XLOOKUP(Table1[[#This Row],[Term 25 UID]],Dictionary!$B$2:$B$557,Dictionary!$D$2:$D$557,"",0,1))</f>
        <v/>
      </c>
      <c r="EE22" t="str">
        <f>(_xlfn.XLOOKUP(Table1[[#This Row],[Term 26 UID]],Dictionary!$B$2:$B$557,Dictionary!$A$2:$A$557,"",0,1))</f>
        <v/>
      </c>
      <c r="EF22" t="str">
        <f>(_xlfn.XLOOKUP(Table1[[#This Row],[Term 26 UID]],Dictionary!$B$2:$B$557,Dictionary!$C$2:$C$557,"",0,1))</f>
        <v/>
      </c>
      <c r="EG22" t="str">
        <f>(_xlfn.XLOOKUP(Table1[[#This Row],[Term 26 UID]],Dictionary!$B$2:$B$557,Dictionary!$D$2:$D$557,"",0,1))</f>
        <v/>
      </c>
      <c r="EJ22" t="str">
        <f>(_xlfn.XLOOKUP(Table1[[#This Row],[Term 27 UID]],Dictionary!$B$2:$B$557,Dictionary!$A$2:$A$557,"",0,1))</f>
        <v/>
      </c>
      <c r="EK22" t="str">
        <f>(_xlfn.XLOOKUP(Table1[[#This Row],[Term 27 UID]],Dictionary!$B$2:$B$557,Dictionary!$C$2:$C$557,"",0,1))</f>
        <v/>
      </c>
      <c r="EL22" t="str">
        <f>(_xlfn.XLOOKUP(Table1[[#This Row],[Term 27 UID]],Dictionary!$B$2:$B$557,Dictionary!$D$2:$D$557,"",0,1))</f>
        <v/>
      </c>
      <c r="EO22" t="str">
        <f>(_xlfn.XLOOKUP(Table1[[#This Row],[Term 28 UID]],Dictionary!$B$2:$B$557,Dictionary!$A$2:$A$557,"",0,1))</f>
        <v/>
      </c>
      <c r="EP22" t="str">
        <f>(_xlfn.XLOOKUP(Table1[[#This Row],[Term 28 UID]],Dictionary!$B$2:$B$557,Dictionary!$C$2:$C$557,"",0,1))</f>
        <v/>
      </c>
      <c r="EQ22" t="str">
        <f>(_xlfn.XLOOKUP(Table1[[#This Row],[Term 28 UID]],Dictionary!$B$2:$B$557,Dictionary!$D$2:$D$557,"",0,1))</f>
        <v/>
      </c>
      <c r="ET22" t="str">
        <f>(_xlfn.XLOOKUP(Table1[[#This Row],[Term 29 UID]],Dictionary!$B$2:$B$557,Dictionary!$A$2:$A$557,"",0,1))</f>
        <v/>
      </c>
      <c r="EU22" t="str">
        <f>(_xlfn.XLOOKUP(Table1[[#This Row],[Term 29 UID]],Dictionary!$B$2:$B$557,Dictionary!$C$2:$C$557,"",0,1))</f>
        <v/>
      </c>
      <c r="EV22" t="str">
        <f>(_xlfn.XLOOKUP(Table1[[#This Row],[Term 29 UID]],Dictionary!$B$2:$B$557,Dictionary!$D$2:$D$557,"",0,1))</f>
        <v/>
      </c>
      <c r="EY22" t="str">
        <f>(_xlfn.XLOOKUP(Table1[[#This Row],[Term 30 UID]],Dictionary!$B$2:$B$557,Dictionary!$A$2:$A$557,"",0,1))</f>
        <v/>
      </c>
      <c r="EZ22" t="str">
        <f>(_xlfn.XLOOKUP(Table1[[#This Row],[Term 30 UID]],Dictionary!$B$2:$B$557,Dictionary!$C$2:$C$557,"",0,1))</f>
        <v/>
      </c>
      <c r="FA22" t="str">
        <f>(_xlfn.XLOOKUP(Table1[[#This Row],[Term 30 UID]],Dictionary!$B$2:$B$557,Dictionary!$D$2:$D$557,"",0,1))</f>
        <v/>
      </c>
      <c r="FD22" t="str">
        <f>(_xlfn.XLOOKUP(Table1[[#This Row],[Term 31 UID]],Dictionary!$B$2:$B$557,Dictionary!$A$2:$A$557,"",0,1))</f>
        <v/>
      </c>
      <c r="FE22" t="str">
        <f>(_xlfn.XLOOKUP(Table1[[#This Row],[Term 31 UID]],Dictionary!$B$2:$B$557,Dictionary!$C$2:$C$557,"",0,1))</f>
        <v/>
      </c>
      <c r="FF22" t="str">
        <f>(_xlfn.XLOOKUP(Table1[[#This Row],[Term 31 UID]],Dictionary!$B$2:$B$557,Dictionary!$D$2:$D$557,"",0,1))</f>
        <v/>
      </c>
    </row>
    <row r="23" spans="1:162" ht="15" customHeight="1" x14ac:dyDescent="0.2">
      <c r="A23" t="s">
        <v>581</v>
      </c>
      <c r="B23" t="s">
        <v>582</v>
      </c>
      <c r="C23" t="str">
        <f>_xlfn.TEXTJOIN(", ", TRUE, Table1[[#This Row],[Last Name]],Table1[[#This Row],[First Name]])</f>
        <v>Busciglio, Jorge</v>
      </c>
      <c r="D23" t="s">
        <v>583</v>
      </c>
      <c r="E23" t="s">
        <v>563</v>
      </c>
      <c r="F23" t="s">
        <v>168</v>
      </c>
      <c r="G23" t="s">
        <v>584</v>
      </c>
      <c r="H23" t="s">
        <v>585</v>
      </c>
      <c r="I23" t="s">
        <v>586</v>
      </c>
      <c r="J23" t="str">
        <f>(_xlfn.XLOOKUP(Table1[[#This Row],[Term 1 UID]],Dictionary!$B$2:$B$557,Dictionary!$A$2:$A$557,"",0,1))</f>
        <v>C10.597.606.360.220</v>
      </c>
      <c r="K23" t="str">
        <f>(_xlfn.XLOOKUP(Table1[[#This Row],[Term 1 UID]],Dictionary!$B$2:$B$557,Dictionary!C$2:C$557,"",0,1))</f>
        <v>C10.597.606.360</v>
      </c>
      <c r="L23" t="str">
        <f>(_xlfn.XLOOKUP(Table1[[#This Row],[Term 1 UID]],Dictionary!$B$2:$B$557,Dictionary!D$2:D$557,"",0,1))</f>
        <v>C10.597.606</v>
      </c>
      <c r="M23" t="s">
        <v>587</v>
      </c>
      <c r="N23" t="s">
        <v>361</v>
      </c>
      <c r="O23" t="str">
        <f>(_xlfn.XLOOKUP(Table1[[#This Row],[Term 2 UID]],Dictionary!$B$2:$B$557,Dictionary!$A$2:$A$557,"",0,1))</f>
        <v>C10.228.140.380.100</v>
      </c>
      <c r="P23" t="str">
        <f>(_xlfn.XLOOKUP(Table1[[#This Row],[Term 2 UID]],Dictionary!$B$2:$B$557,Dictionary!C$2:C$557,"",0,1))</f>
        <v>C10.228.140.380</v>
      </c>
      <c r="Q23" t="str">
        <f>(_xlfn.XLOOKUP(Table1[[#This Row],[Term 2 UID]],Dictionary!$B$2:$B$557,Dictionary!D$2:D$557,"",0,1))</f>
        <v>C10.228.140</v>
      </c>
      <c r="R23" t="s">
        <v>588</v>
      </c>
      <c r="S23" t="s">
        <v>589</v>
      </c>
      <c r="T23" t="str">
        <f>(_xlfn.XLOOKUP(Table1[[#This Row],[Term 3 UID]],Dictionary!$B$2:$B$557,Dictionary!$A$2:$A$557,"",0,1))</f>
        <v>C23.550.737</v>
      </c>
      <c r="U23" t="str">
        <f>(_xlfn.XLOOKUP(Table1[[#This Row],[Term 3 UID]],Dictionary!$B$2:$B$557,Dictionary!C$2:C$557,"",0,1))</f>
        <v>C23.550</v>
      </c>
      <c r="V23" t="str">
        <f>(_xlfn.XLOOKUP(Table1[[#This Row],[Term 3 UID]],Dictionary!$B$2:$B$557,Dictionary!D$2:D$557,"",0,1))</f>
        <v>C23</v>
      </c>
      <c r="W23" t="s">
        <v>590</v>
      </c>
      <c r="X23" t="s">
        <v>591</v>
      </c>
      <c r="Y23" t="str">
        <f>(_xlfn.XLOOKUP(Table1[[#This Row],[Term 4 UID]],Dictionary!$B$2:$B$557,Dictionary!$A$2:$A$557,"",0,1))</f>
        <v>A11.284.430.214.190.875.564</v>
      </c>
      <c r="Z23" t="str" cm="1">
        <f t="array" ref="Z23">(_xlfn.XLOOKUP(Table1[[#This Row],[Term 4 UID]],Dictionary!$B$2:$B$557,Dictionary!$C$2:C$557,"",0,1))</f>
        <v>A11.284.430.214.190.875</v>
      </c>
      <c r="AA23" t="str" cm="1">
        <f t="array" ref="AA23">(_xlfn.XLOOKUP(Table1[[#This Row],[Term 4 UID]],Dictionary!$B$2:$B$557,Dictionary!$D$2:D$557,"",0,1))</f>
        <v>A11.284.430.214.190</v>
      </c>
      <c r="AB23" t="s">
        <v>592</v>
      </c>
      <c r="AC23" t="s">
        <v>593</v>
      </c>
      <c r="AD23" t="str">
        <f>(_xlfn.XLOOKUP(Table1[[#This Row],[Term 5 UID]],Dictionary!$B$2:$B$557,Dictionary!$A$2:$A$557,"",0,1))</f>
        <v>C10.586</v>
      </c>
      <c r="AE23" t="str">
        <f>(_xlfn.XLOOKUP(Table1[[#This Row],[Term 5 UID]],Dictionary!$B$2:$B$557,Dictionary!$C$2:$C$557,"",0,1))</f>
        <v>C10</v>
      </c>
      <c r="AF23">
        <f>(_xlfn.XLOOKUP(Table1[[#This Row],[Term 5 UID]],Dictionary!$B$2:$B$557,Dictionary!$D$2:$D$557,"",0,1))</f>
        <v>0</v>
      </c>
      <c r="AG23" t="s">
        <v>594</v>
      </c>
      <c r="AH23" t="s">
        <v>595</v>
      </c>
      <c r="AI23" t="str">
        <f>(_xlfn.XLOOKUP(Table1[[#This Row],[Term 6 UID]],Dictionary!$B$2:$B$557,Dictionary!$A$2:$A$557,"",0,1))</f>
        <v>G03.673</v>
      </c>
      <c r="AJ23" t="str">
        <f>(_xlfn.XLOOKUP(Table1[[#This Row],[Term 6 UID]],Dictionary!$B$2:$B$557,Dictionary!$C$2:$C$557,"",0,1))</f>
        <v>G03</v>
      </c>
      <c r="AK23">
        <f>(_xlfn.XLOOKUP(Table1[[#This Row],[Term 6 UID]],Dictionary!$B$2:$B$557,Dictionary!$D$2:$D$557,"",0,1))</f>
        <v>0</v>
      </c>
      <c r="AL23" t="s">
        <v>596</v>
      </c>
      <c r="AM23" t="s">
        <v>244</v>
      </c>
      <c r="AN23" t="str">
        <f>(_xlfn.XLOOKUP(Table1[[#This Row],[Term 7 UID]],Dictionary!$B$2:$B$557,Dictionary!$A$2:$A$557,"",0,1))</f>
        <v>G07.345.124</v>
      </c>
      <c r="AO23" t="str">
        <f>(_xlfn.XLOOKUP(Table1[[#This Row],[Term 7 UID]],Dictionary!$B$2:$B$557,Dictionary!$C$2:$C$557,"",0,1))</f>
        <v>G07.345</v>
      </c>
      <c r="AP23" t="str">
        <f>(_xlfn.XLOOKUP(Table1[[#This Row],[Term 7 UID]],Dictionary!$B$2:$B$557,Dictionary!$D$2:$D$557,"",0,1))</f>
        <v>G07</v>
      </c>
      <c r="AQ23" t="s">
        <v>597</v>
      </c>
      <c r="AR23" t="s">
        <v>598</v>
      </c>
      <c r="AS23" t="str">
        <f>(_xlfn.XLOOKUP(Table1[[#This Row],[Term 8 UID]],Dictionary!$B$2:$B$557,Dictionary!$A$2:$A$557,"",0,1))</f>
        <v>G04.043</v>
      </c>
      <c r="AT23" t="str">
        <f>(_xlfn.XLOOKUP(Table1[[#This Row],[Term 8 UID]],Dictionary!$B$2:$B$557,Dictionary!$C$2:$C$557,"",0,1))</f>
        <v>G04</v>
      </c>
      <c r="AU23">
        <f>(_xlfn.XLOOKUP(Table1[[#This Row],[Term 8 UID]],Dictionary!$B$2:$B$557,Dictionary!$D$2:$D$557,"",0,1))</f>
        <v>0</v>
      </c>
      <c r="AV23" t="s">
        <v>599</v>
      </c>
      <c r="AW23" t="s">
        <v>600</v>
      </c>
      <c r="AX23" t="str">
        <f>(_xlfn.XLOOKUP(Table1[[#This Row],[Term 9 UID]],Dictionary!$B$2:$B$557,Dictionary!$A$2:$A$557,"",0,1))</f>
        <v>D12.776.220.600.450.510</v>
      </c>
      <c r="AY23" t="str">
        <f>(_xlfn.XLOOKUP(Table1[[#This Row],[Term 9 UID]],Dictionary!$B$2:$B$557,Dictionary!$C$2:$C$557,"",0,1))</f>
        <v>D12.776.220.600.450</v>
      </c>
      <c r="AZ23" t="str">
        <f>(_xlfn.XLOOKUP(Table1[[#This Row],[Term 9 UID]],Dictionary!$B$2:$B$557,Dictionary!$D$2:$D$557,"",0,1))</f>
        <v>D12.776.220.600</v>
      </c>
      <c r="BA23" t="s">
        <v>601</v>
      </c>
      <c r="BB23" t="s">
        <v>602</v>
      </c>
      <c r="BC23" t="str">
        <f>(_xlfn.XLOOKUP(Table1[[#This Row],[Term 10 UID]],Dictionary!$B$2:$B$557,Dictionary!$A$2:$A$557,"",0,1))</f>
        <v>D12.644.024</v>
      </c>
      <c r="BD23" t="str">
        <f>(_xlfn.XLOOKUP(Table1[[#This Row],[Term 10 UID]],Dictionary!$B$2:$B$557,Dictionary!$C$2:$C$557,"",0,1))</f>
        <v>D12.644</v>
      </c>
      <c r="BE23" t="str">
        <f>(_xlfn.XLOOKUP(Table1[[#This Row],[Term 10 UID]],Dictionary!$B$2:$B$557,Dictionary!$D$2:$D$557,"",0,1))</f>
        <v>D12</v>
      </c>
      <c r="BF23" t="s">
        <v>603</v>
      </c>
      <c r="BG23" t="s">
        <v>566</v>
      </c>
      <c r="BH23" t="str">
        <f>(_xlfn.XLOOKUP(Table1[[#This Row],[Term 11 UID]],Dictionary!$B$2:$B$557,Dictionary!$A$2:$A$557,"",0,1))</f>
        <v>A08.637.400</v>
      </c>
      <c r="BI23" t="str">
        <f>(_xlfn.XLOOKUP(Table1[[#This Row],[Term 11 UID]],Dictionary!$B$2:$B$557,Dictionary!$C$2:$C$557,"",0,1))</f>
        <v>A08.637</v>
      </c>
      <c r="BJ23" t="str">
        <f>(_xlfn.XLOOKUP(Table1[[#This Row],[Term 11 UID]],Dictionary!$B$2:$B$557,Dictionary!$D$2:$D$557,"",0,1))</f>
        <v>A08</v>
      </c>
      <c r="BM23" t="str">
        <f>(_xlfn.XLOOKUP(Table1[[#This Row],[Term 12 UID]],Dictionary!$B$2:$B$557,Dictionary!$A$2:$A$557,"",0,1))</f>
        <v/>
      </c>
      <c r="BN23" t="str">
        <f>(_xlfn.XLOOKUP(Table1[[#This Row],[Term 12 UID]],Dictionary!$B$2:$B$557,Dictionary!$C$2:$C$557,"",0,1))</f>
        <v/>
      </c>
      <c r="BO23" t="str">
        <f>(_xlfn.XLOOKUP(Table1[[#This Row],[Term 12 UID]],Dictionary!$B$2:$B$557,Dictionary!$D$2:$D$557,"",0,1))</f>
        <v/>
      </c>
      <c r="BR23" t="str">
        <f>(_xlfn.XLOOKUP(Table1[[#This Row],[Term 13 UID]],Dictionary!$B$2:$B$557,Dictionary!$A$2:$A$557,"",0,1))</f>
        <v/>
      </c>
      <c r="BS23" t="str">
        <f>(_xlfn.XLOOKUP(Table1[[#This Row],[Term 13 UID]],Dictionary!$B$2:$B$557,Dictionary!$C$2:$C$557,"",0,1))</f>
        <v/>
      </c>
      <c r="BT23" t="str">
        <f>(_xlfn.XLOOKUP(Table1[[#This Row],[Term 13 UID]],Dictionary!$B$2:$B$557,Dictionary!$D$2:$D$557,"",0,1))</f>
        <v/>
      </c>
      <c r="BW23" t="str">
        <f>(_xlfn.XLOOKUP(Table1[[#This Row],[Term 14 UID]],Dictionary!$B$2:$B$557,Dictionary!$A$2:$A$557,"",0,1))</f>
        <v/>
      </c>
      <c r="BX23" t="str">
        <f>(_xlfn.XLOOKUP(Table1[[#This Row],[Term 14 UID]],Dictionary!$B$2:$B$557,Dictionary!$C$2:$C$557,"",0,1))</f>
        <v/>
      </c>
      <c r="BY23" t="str">
        <f>(_xlfn.XLOOKUP(Table1[[#This Row],[Term 14 UID]],Dictionary!$B$2:$B$557,Dictionary!$D$2:$D$557,"",0,1))</f>
        <v/>
      </c>
      <c r="CB23" t="str">
        <f>(_xlfn.XLOOKUP(Table1[[#This Row],[Term 15 UID]],Dictionary!$B$2:$B$557,Dictionary!$A$2:$A$557,"",0,1))</f>
        <v/>
      </c>
      <c r="CC23" t="str">
        <f>(_xlfn.XLOOKUP(Table1[[#This Row],[Term 15 UID]],Dictionary!$B$2:$B$557,Dictionary!$C$2:$C$557,"",0,1))</f>
        <v/>
      </c>
      <c r="CD23" t="str">
        <f>(_xlfn.XLOOKUP(Table1[[#This Row],[Term 15 UID]],Dictionary!$B$2:$B$557,Dictionary!$D$2:$D$557,"",0,1))</f>
        <v/>
      </c>
      <c r="CG23" t="str">
        <f>(_xlfn.XLOOKUP(Table1[[#This Row],[Term 16 UID]],Dictionary!$B$2:$B$557,Dictionary!$A$2:$A$557,"",0,1))</f>
        <v/>
      </c>
      <c r="CH23" t="str">
        <f>(_xlfn.XLOOKUP(Table1[[#This Row],[Term 16 UID]],Dictionary!$B$2:$B$557,Dictionary!$C$2:$C$557,"",0,1))</f>
        <v/>
      </c>
      <c r="CI23" t="str">
        <f>(_xlfn.XLOOKUP(Table1[[#This Row],[Term 16 UID]],Dictionary!$B$2:$B$557,Dictionary!$D$2:$D$557,"",0,1))</f>
        <v/>
      </c>
      <c r="CL23" t="str">
        <f>(_xlfn.XLOOKUP(Table1[[#This Row],[Term 17 UID]],Dictionary!$B$2:$B$557,Dictionary!$A$2:$A$557,"",0,1))</f>
        <v/>
      </c>
      <c r="CM23" t="str">
        <f>(_xlfn.XLOOKUP(Table1[[#This Row],[Term 17 UID]],Dictionary!$B$2:$B$557,Dictionary!$C$2:$C$557,"",0,1))</f>
        <v/>
      </c>
      <c r="CN23" t="str">
        <f>(_xlfn.XLOOKUP(Table1[[#This Row],[Term 17 UID]],Dictionary!$B$2:$B$557,Dictionary!$D$2:$D$557,"",0,1))</f>
        <v/>
      </c>
      <c r="CQ23" t="str">
        <f>(_xlfn.XLOOKUP(Table1[[#This Row],[Term 18 UID]],Dictionary!$B$2:$B$557,Dictionary!$A$2:$A$557,"",0,1))</f>
        <v/>
      </c>
      <c r="CR23" t="str">
        <f>(_xlfn.XLOOKUP(Table1[[#This Row],[Term 18 UID]],Dictionary!$B$2:$B$557,Dictionary!$C$2:$C$557,"",0,1))</f>
        <v/>
      </c>
      <c r="CS23" t="str">
        <f>(_xlfn.XLOOKUP(Table1[[#This Row],[Term 18 UID]],Dictionary!$B$2:$B$557,Dictionary!$D$2:$D$557,"",0,1))</f>
        <v/>
      </c>
      <c r="CV23" t="str">
        <f>(_xlfn.XLOOKUP(Table1[[#This Row],[Term 19 UID]],Dictionary!$B$2:$B$557,Dictionary!$A$2:$A$557,"",0,1))</f>
        <v/>
      </c>
      <c r="CW23" t="str">
        <f>(_xlfn.XLOOKUP(Table1[[#This Row],[Term 19 UID]],Dictionary!$B$2:$B$557,Dictionary!$C$2:$C$557,"",0,1))</f>
        <v/>
      </c>
      <c r="CX23" t="str">
        <f>(_xlfn.XLOOKUP(Table1[[#This Row],[Term 19 UID]],Dictionary!$B$2:$B$557,Dictionary!$D$2:$D$557,"",0,1))</f>
        <v/>
      </c>
      <c r="DA23" t="str">
        <f>(_xlfn.XLOOKUP(Table1[[#This Row],[Term 20 UID]],Dictionary!$B$2:$B$557,Dictionary!$A$2:$A$557,"",0,1))</f>
        <v/>
      </c>
      <c r="DB23" t="str">
        <f>(_xlfn.XLOOKUP(Table1[[#This Row],[Term 20 UID]],Dictionary!$B$2:$B$557,Dictionary!$C$2:$C$557,"",0,1))</f>
        <v/>
      </c>
      <c r="DC23" t="str">
        <f>(_xlfn.XLOOKUP(Table1[[#This Row],[Term 20 UID]],Dictionary!$B$2:$B$557,Dictionary!$D$2:$D$557,"",0,1))</f>
        <v/>
      </c>
      <c r="DF23" t="str">
        <f>(_xlfn.XLOOKUP(Table1[[#This Row],[Term 21 UID]],Dictionary!$B$2:$B$557,Dictionary!$A$2:$A$557,"",0,1))</f>
        <v/>
      </c>
      <c r="DG23" t="str">
        <f>(_xlfn.XLOOKUP(Table1[[#This Row],[Term 21 UID]],Dictionary!$B$2:$B$557,Dictionary!$C$2:$C$557,"",0,1))</f>
        <v/>
      </c>
      <c r="DH23" t="str">
        <f>(_xlfn.XLOOKUP(Table1[[#This Row],[Term 21 UID]],Dictionary!$B$2:$B$557,Dictionary!$D$2:$D$557,"",0,1))</f>
        <v/>
      </c>
      <c r="DK23" t="str">
        <f>(_xlfn.XLOOKUP(Table1[[#This Row],[Term 22 UID]],Dictionary!$B$2:$B$557,Dictionary!$A$2:$A$557,"",0,1))</f>
        <v/>
      </c>
      <c r="DL23" t="str">
        <f>(_xlfn.XLOOKUP(Table1[[#This Row],[Term 22 UID]],Dictionary!$B$2:$B$557,Dictionary!$C$2:$C$557,"",0,1))</f>
        <v/>
      </c>
      <c r="DM23" t="str">
        <f>(_xlfn.XLOOKUP(Table1[[#This Row],[Term 22 UID]],Dictionary!$B$2:$B$557,Dictionary!$D$2:$D$557,"",0,1))</f>
        <v/>
      </c>
      <c r="DP23" t="str">
        <f>(_xlfn.XLOOKUP(Table1[[#This Row],[Term 23 UID]],Dictionary!$B$2:$B$557,Dictionary!$A$2:$A$557,"",0,1))</f>
        <v/>
      </c>
      <c r="DQ23" t="str">
        <f>(_xlfn.XLOOKUP(Table1[[#This Row],[Term 23 UID]],Dictionary!$B$2:$B$557,Dictionary!$C$2:$C$557,"",0,1))</f>
        <v/>
      </c>
      <c r="DR23" t="str">
        <f>(_xlfn.XLOOKUP(Table1[[#This Row],[Term 23 UID]],Dictionary!$B$2:$B$557,Dictionary!$D$2:$D$557,"",0,1))</f>
        <v/>
      </c>
      <c r="DU23" t="str">
        <f>(_xlfn.XLOOKUP(Table1[[#This Row],[Term 24 UID]],Dictionary!$B$2:$B$557,Dictionary!$A$2:$A$557,"",0,1))</f>
        <v/>
      </c>
      <c r="DV23" t="str">
        <f>(_xlfn.XLOOKUP(Table1[[#This Row],[Term 24 UID]],Dictionary!$B$2:$B$557,Dictionary!$C$2:$C$557,"",0,1))</f>
        <v/>
      </c>
      <c r="DW23" t="str">
        <f>(_xlfn.XLOOKUP(Table1[[#This Row],[Term 24 UID]],Dictionary!$B$2:$B$557,Dictionary!$D$2:$D$557,"",0,1))</f>
        <v/>
      </c>
      <c r="DZ23" t="str">
        <f>(_xlfn.XLOOKUP(Table1[[#This Row],[Term 25 UID]],Dictionary!$B$2:$B$557,Dictionary!$A$2:$A$557,"",0,1))</f>
        <v/>
      </c>
      <c r="EA23" t="str">
        <f>(_xlfn.XLOOKUP(Table1[[#This Row],[Term 25 UID]],Dictionary!$B$2:$B$557,Dictionary!$C$2:$C$557,"",0,1))</f>
        <v/>
      </c>
      <c r="EB23" t="str">
        <f>(_xlfn.XLOOKUP(Table1[[#This Row],[Term 25 UID]],Dictionary!$B$2:$B$557,Dictionary!$D$2:$D$557,"",0,1))</f>
        <v/>
      </c>
      <c r="EE23" t="str">
        <f>(_xlfn.XLOOKUP(Table1[[#This Row],[Term 26 UID]],Dictionary!$B$2:$B$557,Dictionary!$A$2:$A$557,"",0,1))</f>
        <v/>
      </c>
      <c r="EF23" t="str">
        <f>(_xlfn.XLOOKUP(Table1[[#This Row],[Term 26 UID]],Dictionary!$B$2:$B$557,Dictionary!$C$2:$C$557,"",0,1))</f>
        <v/>
      </c>
      <c r="EG23" t="str">
        <f>(_xlfn.XLOOKUP(Table1[[#This Row],[Term 26 UID]],Dictionary!$B$2:$B$557,Dictionary!$D$2:$D$557,"",0,1))</f>
        <v/>
      </c>
      <c r="EJ23" t="str">
        <f>(_xlfn.XLOOKUP(Table1[[#This Row],[Term 27 UID]],Dictionary!$B$2:$B$557,Dictionary!$A$2:$A$557,"",0,1))</f>
        <v/>
      </c>
      <c r="EK23" t="str">
        <f>(_xlfn.XLOOKUP(Table1[[#This Row],[Term 27 UID]],Dictionary!$B$2:$B$557,Dictionary!$C$2:$C$557,"",0,1))</f>
        <v/>
      </c>
      <c r="EL23" t="str">
        <f>(_xlfn.XLOOKUP(Table1[[#This Row],[Term 27 UID]],Dictionary!$B$2:$B$557,Dictionary!$D$2:$D$557,"",0,1))</f>
        <v/>
      </c>
      <c r="EO23" t="str">
        <f>(_xlfn.XLOOKUP(Table1[[#This Row],[Term 28 UID]],Dictionary!$B$2:$B$557,Dictionary!$A$2:$A$557,"",0,1))</f>
        <v/>
      </c>
      <c r="EP23" t="str">
        <f>(_xlfn.XLOOKUP(Table1[[#This Row],[Term 28 UID]],Dictionary!$B$2:$B$557,Dictionary!$C$2:$C$557,"",0,1))</f>
        <v/>
      </c>
      <c r="EQ23" t="str">
        <f>(_xlfn.XLOOKUP(Table1[[#This Row],[Term 28 UID]],Dictionary!$B$2:$B$557,Dictionary!$D$2:$D$557,"",0,1))</f>
        <v/>
      </c>
      <c r="ET23" t="str">
        <f>(_xlfn.XLOOKUP(Table1[[#This Row],[Term 29 UID]],Dictionary!$B$2:$B$557,Dictionary!$A$2:$A$557,"",0,1))</f>
        <v/>
      </c>
      <c r="EU23" t="str">
        <f>(_xlfn.XLOOKUP(Table1[[#This Row],[Term 29 UID]],Dictionary!$B$2:$B$557,Dictionary!$C$2:$C$557,"",0,1))</f>
        <v/>
      </c>
      <c r="EV23" t="str">
        <f>(_xlfn.XLOOKUP(Table1[[#This Row],[Term 29 UID]],Dictionary!$B$2:$B$557,Dictionary!$D$2:$D$557,"",0,1))</f>
        <v/>
      </c>
      <c r="EY23" t="str">
        <f>(_xlfn.XLOOKUP(Table1[[#This Row],[Term 30 UID]],Dictionary!$B$2:$B$557,Dictionary!$A$2:$A$557,"",0,1))</f>
        <v/>
      </c>
      <c r="EZ23" t="str">
        <f>(_xlfn.XLOOKUP(Table1[[#This Row],[Term 30 UID]],Dictionary!$B$2:$B$557,Dictionary!$C$2:$C$557,"",0,1))</f>
        <v/>
      </c>
      <c r="FA23" t="str">
        <f>(_xlfn.XLOOKUP(Table1[[#This Row],[Term 30 UID]],Dictionary!$B$2:$B$557,Dictionary!$D$2:$D$557,"",0,1))</f>
        <v/>
      </c>
      <c r="FD23" t="str">
        <f>(_xlfn.XLOOKUP(Table1[[#This Row],[Term 31 UID]],Dictionary!$B$2:$B$557,Dictionary!$A$2:$A$557,"",0,1))</f>
        <v/>
      </c>
      <c r="FE23" t="str">
        <f>(_xlfn.XLOOKUP(Table1[[#This Row],[Term 31 UID]],Dictionary!$B$2:$B$557,Dictionary!$C$2:$C$557,"",0,1))</f>
        <v/>
      </c>
      <c r="FF23" t="str">
        <f>(_xlfn.XLOOKUP(Table1[[#This Row],[Term 31 UID]],Dictionary!$B$2:$B$557,Dictionary!$D$2:$D$557,"",0,1))</f>
        <v/>
      </c>
    </row>
    <row r="24" spans="1:162" ht="15" customHeight="1" x14ac:dyDescent="0.2">
      <c r="A24" t="s">
        <v>604</v>
      </c>
      <c r="B24" t="s">
        <v>605</v>
      </c>
      <c r="C24" t="str">
        <f>_xlfn.TEXTJOIN(", ", TRUE, Table1[[#This Row],[Last Name]],Table1[[#This Row],[First Name]])</f>
        <v>Daley, Monica</v>
      </c>
      <c r="D24" t="s">
        <v>606</v>
      </c>
      <c r="E24" t="s">
        <v>167</v>
      </c>
      <c r="F24" t="s">
        <v>168</v>
      </c>
      <c r="G24" t="s">
        <v>607</v>
      </c>
      <c r="H24" t="s">
        <v>239</v>
      </c>
      <c r="I24" t="s">
        <v>240</v>
      </c>
      <c r="J24" t="str">
        <f>(_xlfn.XLOOKUP(Table1[[#This Row],[Term 1 UID]],Dictionary!$B$2:$B$557,Dictionary!$A$2:$A$557,"",0,1))</f>
        <v>A02.633.567</v>
      </c>
      <c r="K24" t="str">
        <f>(_xlfn.XLOOKUP(Table1[[#This Row],[Term 1 UID]],Dictionary!$B$2:$B$557,Dictionary!C$2:C$557,"",0,1))</f>
        <v>A02.633</v>
      </c>
      <c r="L24" t="str">
        <f>(_xlfn.XLOOKUP(Table1[[#This Row],[Term 1 UID]],Dictionary!$B$2:$B$557,Dictionary!D$2:D$557,"",0,1))</f>
        <v>A02</v>
      </c>
      <c r="M24" t="s">
        <v>608</v>
      </c>
      <c r="N24" t="s">
        <v>242</v>
      </c>
      <c r="O24" t="str">
        <f>(_xlfn.XLOOKUP(Table1[[#This Row],[Term 2 UID]],Dictionary!$B$2:$B$557,Dictionary!$A$2:$A$557,"",0,1))</f>
        <v>G01.154.090</v>
      </c>
      <c r="P24" t="str">
        <f>(_xlfn.XLOOKUP(Table1[[#This Row],[Term 2 UID]],Dictionary!$B$2:$B$557,Dictionary!C$2:C$557,"",0,1))</f>
        <v>G01.154</v>
      </c>
      <c r="Q24" t="str">
        <f>(_xlfn.XLOOKUP(Table1[[#This Row],[Term 2 UID]],Dictionary!$B$2:$B$557,Dictionary!D$2:D$557,"",0,1))</f>
        <v>G01</v>
      </c>
      <c r="R24" t="s">
        <v>609</v>
      </c>
      <c r="S24" t="s">
        <v>610</v>
      </c>
      <c r="T24" t="str">
        <f>(_xlfn.XLOOKUP(Table1[[#This Row],[Term 3 UID]],Dictionary!$B$2:$B$557,Dictionary!$A$2:$A$557,"",0,1))</f>
        <v>G07.568.500</v>
      </c>
      <c r="U24" t="str">
        <f>(_xlfn.XLOOKUP(Table1[[#This Row],[Term 3 UID]],Dictionary!$B$2:$B$557,Dictionary!C$2:C$557,"",0,1))</f>
        <v>G07.568</v>
      </c>
      <c r="V24" t="str">
        <f>(_xlfn.XLOOKUP(Table1[[#This Row],[Term 3 UID]],Dictionary!$B$2:$B$557,Dictionary!D$2:D$557,"",0,1))</f>
        <v>G07</v>
      </c>
      <c r="W24" t="s">
        <v>611</v>
      </c>
      <c r="X24" t="s">
        <v>250</v>
      </c>
      <c r="Y24" t="str">
        <f>(_xlfn.XLOOKUP(Table1[[#This Row],[Term 4 UID]],Dictionary!$B$2:$B$557,Dictionary!$A$2:$A$557,"",0,1))</f>
        <v>F01.145.632</v>
      </c>
      <c r="Z24" t="str" cm="1">
        <f t="array" ref="Z24">(_xlfn.XLOOKUP(Table1[[#This Row],[Term 4 UID]],Dictionary!$B$2:$B$557,Dictionary!$C$2:C$557,"",0,1))</f>
        <v>F01.145</v>
      </c>
      <c r="AA24" t="str" cm="1">
        <f t="array" ref="AA24">(_xlfn.XLOOKUP(Table1[[#This Row],[Term 4 UID]],Dictionary!$B$2:$B$557,Dictionary!$D$2:D$557,"",0,1))</f>
        <v>F01</v>
      </c>
      <c r="AB24" t="s">
        <v>612</v>
      </c>
      <c r="AC24" t="s">
        <v>258</v>
      </c>
      <c r="AD24" t="str">
        <f>(_xlfn.XLOOKUP(Table1[[#This Row],[Term 5 UID]],Dictionary!$B$2:$B$557,Dictionary!$A$2:$A$557,"",0,1))</f>
        <v>G07.568</v>
      </c>
      <c r="AE24" t="str">
        <f>(_xlfn.XLOOKUP(Table1[[#This Row],[Term 5 UID]],Dictionary!$B$2:$B$557,Dictionary!$C$2:$C$557,"",0,1))</f>
        <v>G07</v>
      </c>
      <c r="AG24" t="s">
        <v>613</v>
      </c>
      <c r="AH24" t="s">
        <v>614</v>
      </c>
      <c r="AI24" t="str">
        <f>(_xlfn.XLOOKUP(Table1[[#This Row],[Term 6 UID]],Dictionary!$B$2:$B$557,Dictionary!$A$2:$A$557,"",0,1))</f>
        <v>E07.305.906</v>
      </c>
      <c r="AJ24" t="str">
        <f>(_xlfn.XLOOKUP(Table1[[#This Row],[Term 6 UID]],Dictionary!$B$2:$B$557,Dictionary!$C$2:$C$557,"",0,1))</f>
        <v>E07.305</v>
      </c>
      <c r="AK24" t="str">
        <f>(_xlfn.XLOOKUP(Table1[[#This Row],[Term 6 UID]],Dictionary!$B$2:$B$557,Dictionary!$D$2:$D$557,"",0,1))</f>
        <v>E07</v>
      </c>
      <c r="AL24" t="s">
        <v>615</v>
      </c>
      <c r="AM24" t="s">
        <v>616</v>
      </c>
      <c r="AN24" t="str">
        <f>(_xlfn.XLOOKUP(Table1[[#This Row],[Term 7 UID]],Dictionary!$B$2:$B$557,Dictionary!$A$2:$A$557,"",0,1))</f>
        <v>G17.035</v>
      </c>
      <c r="AO24" t="str">
        <f>(_xlfn.XLOOKUP(Table1[[#This Row],[Term 7 UID]],Dictionary!$B$2:$B$557,Dictionary!$C$2:$C$557,"",0,1))</f>
        <v>G17</v>
      </c>
      <c r="AQ24" t="s">
        <v>617</v>
      </c>
      <c r="AR24" t="s">
        <v>618</v>
      </c>
      <c r="AS24" t="str">
        <f>(_xlfn.XLOOKUP(Table1[[#This Row],[Term 8 UID]],Dictionary!$B$2:$B$557,Dictionary!$A$2:$A$557,"",0,1))</f>
        <v>E07.695.050</v>
      </c>
      <c r="AT24" t="str">
        <f>(_xlfn.XLOOKUP(Table1[[#This Row],[Term 8 UID]],Dictionary!$B$2:$B$557,Dictionary!$C$2:$C$557,"",0,1))</f>
        <v>E07.695</v>
      </c>
      <c r="AU24" t="str">
        <f>(_xlfn.XLOOKUP(Table1[[#This Row],[Term 8 UID]],Dictionary!$B$2:$B$557,Dictionary!$D$2:$D$557,"",0,1))</f>
        <v>E07</v>
      </c>
      <c r="AV24" t="s">
        <v>619</v>
      </c>
      <c r="AW24" t="s">
        <v>254</v>
      </c>
      <c r="AX24" t="str">
        <f>(_xlfn.XLOOKUP(Table1[[#This Row],[Term 9 UID]],Dictionary!$B$2:$B$557,Dictionary!$A$2:$A$557,"",0,1))</f>
        <v>H01.671.293.643</v>
      </c>
      <c r="AY24" t="str">
        <f>(_xlfn.XLOOKUP(Table1[[#This Row],[Term 9 UID]],Dictionary!$B$2:$B$557,Dictionary!$C$2:$C$557,"",0,1))</f>
        <v>H01.671.293</v>
      </c>
      <c r="AZ24" t="str">
        <f>(_xlfn.XLOOKUP(Table1[[#This Row],[Term 9 UID]],Dictionary!$B$2:$B$557,Dictionary!$D$2:$D$557,"",0,1))</f>
        <v>H01.671</v>
      </c>
      <c r="BC24" t="str">
        <f>(_xlfn.XLOOKUP(Table1[[#This Row],[Term 10 UID]],Dictionary!$B$2:$B$557,Dictionary!$A$2:$A$557,"",0,1))</f>
        <v/>
      </c>
      <c r="BD24" t="str">
        <f>(_xlfn.XLOOKUP(Table1[[#This Row],[Term 10 UID]],Dictionary!$B$2:$B$557,Dictionary!$C$2:$C$557,"",0,1))</f>
        <v/>
      </c>
      <c r="BE24" t="str">
        <f>(_xlfn.XLOOKUP(Table1[[#This Row],[Term 10 UID]],Dictionary!$B$2:$B$557,Dictionary!$D$2:$D$557,"",0,1))</f>
        <v/>
      </c>
      <c r="BH24" t="str">
        <f>(_xlfn.XLOOKUP(Table1[[#This Row],[Term 11 UID]],Dictionary!$B$2:$B$557,Dictionary!$A$2:$A$557,"",0,1))</f>
        <v/>
      </c>
      <c r="BI24" t="str">
        <f>(_xlfn.XLOOKUP(Table1[[#This Row],[Term 11 UID]],Dictionary!$B$2:$B$557,Dictionary!$C$2:$C$557,"",0,1))</f>
        <v/>
      </c>
      <c r="BJ24" t="str">
        <f>(_xlfn.XLOOKUP(Table1[[#This Row],[Term 11 UID]],Dictionary!$B$2:$B$557,Dictionary!$D$2:$D$557,"",0,1))</f>
        <v/>
      </c>
      <c r="BM24" t="str">
        <f>(_xlfn.XLOOKUP(Table1[[#This Row],[Term 12 UID]],Dictionary!$B$2:$B$557,Dictionary!$A$2:$A$557,"",0,1))</f>
        <v/>
      </c>
      <c r="BN24" t="str">
        <f>(_xlfn.XLOOKUP(Table1[[#This Row],[Term 12 UID]],Dictionary!$B$2:$B$557,Dictionary!$C$2:$C$557,"",0,1))</f>
        <v/>
      </c>
      <c r="BO24" t="str">
        <f>(_xlfn.XLOOKUP(Table1[[#This Row],[Term 12 UID]],Dictionary!$B$2:$B$557,Dictionary!$D$2:$D$557,"",0,1))</f>
        <v/>
      </c>
      <c r="BR24" t="str">
        <f>(_xlfn.XLOOKUP(Table1[[#This Row],[Term 13 UID]],Dictionary!$B$2:$B$557,Dictionary!$A$2:$A$557,"",0,1))</f>
        <v/>
      </c>
      <c r="BS24" t="str">
        <f>(_xlfn.XLOOKUP(Table1[[#This Row],[Term 13 UID]],Dictionary!$B$2:$B$557,Dictionary!$C$2:$C$557,"",0,1))</f>
        <v/>
      </c>
      <c r="BT24" t="str">
        <f>(_xlfn.XLOOKUP(Table1[[#This Row],[Term 13 UID]],Dictionary!$B$2:$B$557,Dictionary!$D$2:$D$557,"",0,1))</f>
        <v/>
      </c>
      <c r="BW24" t="str">
        <f>(_xlfn.XLOOKUP(Table1[[#This Row],[Term 14 UID]],Dictionary!$B$2:$B$557,Dictionary!$A$2:$A$557,"",0,1))</f>
        <v/>
      </c>
      <c r="BX24" t="str">
        <f>(_xlfn.XLOOKUP(Table1[[#This Row],[Term 14 UID]],Dictionary!$B$2:$B$557,Dictionary!$C$2:$C$557,"",0,1))</f>
        <v/>
      </c>
      <c r="BY24" t="str">
        <f>(_xlfn.XLOOKUP(Table1[[#This Row],[Term 14 UID]],Dictionary!$B$2:$B$557,Dictionary!$D$2:$D$557,"",0,1))</f>
        <v/>
      </c>
      <c r="CB24" t="str">
        <f>(_xlfn.XLOOKUP(Table1[[#This Row],[Term 15 UID]],Dictionary!$B$2:$B$557,Dictionary!$A$2:$A$557,"",0,1))</f>
        <v/>
      </c>
      <c r="CC24" t="str">
        <f>(_xlfn.XLOOKUP(Table1[[#This Row],[Term 15 UID]],Dictionary!$B$2:$B$557,Dictionary!$C$2:$C$557,"",0,1))</f>
        <v/>
      </c>
      <c r="CD24" t="str">
        <f>(_xlfn.XLOOKUP(Table1[[#This Row],[Term 15 UID]],Dictionary!$B$2:$B$557,Dictionary!$D$2:$D$557,"",0,1))</f>
        <v/>
      </c>
      <c r="CG24" t="str">
        <f>(_xlfn.XLOOKUP(Table1[[#This Row],[Term 16 UID]],Dictionary!$B$2:$B$557,Dictionary!$A$2:$A$557,"",0,1))</f>
        <v/>
      </c>
      <c r="CH24" t="str">
        <f>(_xlfn.XLOOKUP(Table1[[#This Row],[Term 16 UID]],Dictionary!$B$2:$B$557,Dictionary!$C$2:$C$557,"",0,1))</f>
        <v/>
      </c>
      <c r="CI24" t="str">
        <f>(_xlfn.XLOOKUP(Table1[[#This Row],[Term 16 UID]],Dictionary!$B$2:$B$557,Dictionary!$D$2:$D$557,"",0,1))</f>
        <v/>
      </c>
      <c r="CL24" t="str">
        <f>(_xlfn.XLOOKUP(Table1[[#This Row],[Term 17 UID]],Dictionary!$B$2:$B$557,Dictionary!$A$2:$A$557,"",0,1))</f>
        <v/>
      </c>
      <c r="CM24" t="str">
        <f>(_xlfn.XLOOKUP(Table1[[#This Row],[Term 17 UID]],Dictionary!$B$2:$B$557,Dictionary!$C$2:$C$557,"",0,1))</f>
        <v/>
      </c>
      <c r="CN24" t="str">
        <f>(_xlfn.XLOOKUP(Table1[[#This Row],[Term 17 UID]],Dictionary!$B$2:$B$557,Dictionary!$D$2:$D$557,"",0,1))</f>
        <v/>
      </c>
      <c r="CQ24" t="str">
        <f>(_xlfn.XLOOKUP(Table1[[#This Row],[Term 18 UID]],Dictionary!$B$2:$B$557,Dictionary!$A$2:$A$557,"",0,1))</f>
        <v/>
      </c>
      <c r="CR24" t="str">
        <f>(_xlfn.XLOOKUP(Table1[[#This Row],[Term 18 UID]],Dictionary!$B$2:$B$557,Dictionary!$C$2:$C$557,"",0,1))</f>
        <v/>
      </c>
      <c r="CS24" t="str">
        <f>(_xlfn.XLOOKUP(Table1[[#This Row],[Term 18 UID]],Dictionary!$B$2:$B$557,Dictionary!$D$2:$D$557,"",0,1))</f>
        <v/>
      </c>
      <c r="CV24" t="str">
        <f>(_xlfn.XLOOKUP(Table1[[#This Row],[Term 19 UID]],Dictionary!$B$2:$B$557,Dictionary!$A$2:$A$557,"",0,1))</f>
        <v/>
      </c>
      <c r="CW24" t="str">
        <f>(_xlfn.XLOOKUP(Table1[[#This Row],[Term 19 UID]],Dictionary!$B$2:$B$557,Dictionary!$C$2:$C$557,"",0,1))</f>
        <v/>
      </c>
      <c r="CX24" t="str">
        <f>(_xlfn.XLOOKUP(Table1[[#This Row],[Term 19 UID]],Dictionary!$B$2:$B$557,Dictionary!$D$2:$D$557,"",0,1))</f>
        <v/>
      </c>
      <c r="DA24" t="str">
        <f>(_xlfn.XLOOKUP(Table1[[#This Row],[Term 20 UID]],Dictionary!$B$2:$B$557,Dictionary!$A$2:$A$557,"",0,1))</f>
        <v/>
      </c>
      <c r="DB24" t="str">
        <f>(_xlfn.XLOOKUP(Table1[[#This Row],[Term 20 UID]],Dictionary!$B$2:$B$557,Dictionary!$C$2:$C$557,"",0,1))</f>
        <v/>
      </c>
      <c r="DC24" t="str">
        <f>(_xlfn.XLOOKUP(Table1[[#This Row],[Term 20 UID]],Dictionary!$B$2:$B$557,Dictionary!$D$2:$D$557,"",0,1))</f>
        <v/>
      </c>
      <c r="DF24" t="str">
        <f>(_xlfn.XLOOKUP(Table1[[#This Row],[Term 21 UID]],Dictionary!$B$2:$B$557,Dictionary!$A$2:$A$557,"",0,1))</f>
        <v/>
      </c>
      <c r="DG24" t="str">
        <f>(_xlfn.XLOOKUP(Table1[[#This Row],[Term 21 UID]],Dictionary!$B$2:$B$557,Dictionary!$C$2:$C$557,"",0,1))</f>
        <v/>
      </c>
      <c r="DH24" t="str">
        <f>(_xlfn.XLOOKUP(Table1[[#This Row],[Term 21 UID]],Dictionary!$B$2:$B$557,Dictionary!$D$2:$D$557,"",0,1))</f>
        <v/>
      </c>
      <c r="DK24" t="str">
        <f>(_xlfn.XLOOKUP(Table1[[#This Row],[Term 22 UID]],Dictionary!$B$2:$B$557,Dictionary!$A$2:$A$557,"",0,1))</f>
        <v/>
      </c>
      <c r="DL24" t="str">
        <f>(_xlfn.XLOOKUP(Table1[[#This Row],[Term 22 UID]],Dictionary!$B$2:$B$557,Dictionary!$C$2:$C$557,"",0,1))</f>
        <v/>
      </c>
      <c r="DM24" t="str">
        <f>(_xlfn.XLOOKUP(Table1[[#This Row],[Term 22 UID]],Dictionary!$B$2:$B$557,Dictionary!$D$2:$D$557,"",0,1))</f>
        <v/>
      </c>
      <c r="DP24" t="str">
        <f>(_xlfn.XLOOKUP(Table1[[#This Row],[Term 23 UID]],Dictionary!$B$2:$B$557,Dictionary!$A$2:$A$557,"",0,1))</f>
        <v/>
      </c>
      <c r="DQ24" t="str">
        <f>(_xlfn.XLOOKUP(Table1[[#This Row],[Term 23 UID]],Dictionary!$B$2:$B$557,Dictionary!$C$2:$C$557,"",0,1))</f>
        <v/>
      </c>
      <c r="DR24" t="str">
        <f>(_xlfn.XLOOKUP(Table1[[#This Row],[Term 23 UID]],Dictionary!$B$2:$B$557,Dictionary!$D$2:$D$557,"",0,1))</f>
        <v/>
      </c>
      <c r="DU24" t="str">
        <f>(_xlfn.XLOOKUP(Table1[[#This Row],[Term 24 UID]],Dictionary!$B$2:$B$557,Dictionary!$A$2:$A$557,"",0,1))</f>
        <v/>
      </c>
      <c r="DV24" t="str">
        <f>(_xlfn.XLOOKUP(Table1[[#This Row],[Term 24 UID]],Dictionary!$B$2:$B$557,Dictionary!$C$2:$C$557,"",0,1))</f>
        <v/>
      </c>
      <c r="DW24" t="str">
        <f>(_xlfn.XLOOKUP(Table1[[#This Row],[Term 24 UID]],Dictionary!$B$2:$B$557,Dictionary!$D$2:$D$557,"",0,1))</f>
        <v/>
      </c>
      <c r="DZ24" t="str">
        <f>(_xlfn.XLOOKUP(Table1[[#This Row],[Term 25 UID]],Dictionary!$B$2:$B$557,Dictionary!$A$2:$A$557,"",0,1))</f>
        <v/>
      </c>
      <c r="EA24" t="str">
        <f>(_xlfn.XLOOKUP(Table1[[#This Row],[Term 25 UID]],Dictionary!$B$2:$B$557,Dictionary!$C$2:$C$557,"",0,1))</f>
        <v/>
      </c>
      <c r="EB24" t="str">
        <f>(_xlfn.XLOOKUP(Table1[[#This Row],[Term 25 UID]],Dictionary!$B$2:$B$557,Dictionary!$D$2:$D$557,"",0,1))</f>
        <v/>
      </c>
      <c r="EE24" t="str">
        <f>(_xlfn.XLOOKUP(Table1[[#This Row],[Term 26 UID]],Dictionary!$B$2:$B$557,Dictionary!$A$2:$A$557,"",0,1))</f>
        <v/>
      </c>
      <c r="EF24" t="str">
        <f>(_xlfn.XLOOKUP(Table1[[#This Row],[Term 26 UID]],Dictionary!$B$2:$B$557,Dictionary!$C$2:$C$557,"",0,1))</f>
        <v/>
      </c>
      <c r="EG24" t="str">
        <f>(_xlfn.XLOOKUP(Table1[[#This Row],[Term 26 UID]],Dictionary!$B$2:$B$557,Dictionary!$D$2:$D$557,"",0,1))</f>
        <v/>
      </c>
      <c r="EJ24" t="str">
        <f>(_xlfn.XLOOKUP(Table1[[#This Row],[Term 27 UID]],Dictionary!$B$2:$B$557,Dictionary!$A$2:$A$557,"",0,1))</f>
        <v/>
      </c>
      <c r="EK24" t="str">
        <f>(_xlfn.XLOOKUP(Table1[[#This Row],[Term 27 UID]],Dictionary!$B$2:$B$557,Dictionary!$C$2:$C$557,"",0,1))</f>
        <v/>
      </c>
      <c r="EL24" t="str">
        <f>(_xlfn.XLOOKUP(Table1[[#This Row],[Term 27 UID]],Dictionary!$B$2:$B$557,Dictionary!$D$2:$D$557,"",0,1))</f>
        <v/>
      </c>
      <c r="EO24" t="str">
        <f>(_xlfn.XLOOKUP(Table1[[#This Row],[Term 28 UID]],Dictionary!$B$2:$B$557,Dictionary!$A$2:$A$557,"",0,1))</f>
        <v/>
      </c>
      <c r="EP24" t="str">
        <f>(_xlfn.XLOOKUP(Table1[[#This Row],[Term 28 UID]],Dictionary!$B$2:$B$557,Dictionary!$C$2:$C$557,"",0,1))</f>
        <v/>
      </c>
      <c r="EQ24" t="str">
        <f>(_xlfn.XLOOKUP(Table1[[#This Row],[Term 28 UID]],Dictionary!$B$2:$B$557,Dictionary!$D$2:$D$557,"",0,1))</f>
        <v/>
      </c>
      <c r="ET24" t="str">
        <f>(_xlfn.XLOOKUP(Table1[[#This Row],[Term 29 UID]],Dictionary!$B$2:$B$557,Dictionary!$A$2:$A$557,"",0,1))</f>
        <v/>
      </c>
      <c r="EU24" t="str">
        <f>(_xlfn.XLOOKUP(Table1[[#This Row],[Term 29 UID]],Dictionary!$B$2:$B$557,Dictionary!$C$2:$C$557,"",0,1))</f>
        <v/>
      </c>
      <c r="EV24" t="str">
        <f>(_xlfn.XLOOKUP(Table1[[#This Row],[Term 29 UID]],Dictionary!$B$2:$B$557,Dictionary!$D$2:$D$557,"",0,1))</f>
        <v/>
      </c>
      <c r="EY24" t="str">
        <f>(_xlfn.XLOOKUP(Table1[[#This Row],[Term 30 UID]],Dictionary!$B$2:$B$557,Dictionary!$A$2:$A$557,"",0,1))</f>
        <v/>
      </c>
      <c r="EZ24" t="str">
        <f>(_xlfn.XLOOKUP(Table1[[#This Row],[Term 30 UID]],Dictionary!$B$2:$B$557,Dictionary!$C$2:$C$557,"",0,1))</f>
        <v/>
      </c>
      <c r="FA24" t="str">
        <f>(_xlfn.XLOOKUP(Table1[[#This Row],[Term 30 UID]],Dictionary!$B$2:$B$557,Dictionary!$D$2:$D$557,"",0,1))</f>
        <v/>
      </c>
      <c r="FD24" t="str">
        <f>(_xlfn.XLOOKUP(Table1[[#This Row],[Term 31 UID]],Dictionary!$B$2:$B$557,Dictionary!$A$2:$A$557,"",0,1))</f>
        <v/>
      </c>
      <c r="FE24" t="str">
        <f>(_xlfn.XLOOKUP(Table1[[#This Row],[Term 31 UID]],Dictionary!$B$2:$B$557,Dictionary!$C$2:$C$557,"",0,1))</f>
        <v/>
      </c>
      <c r="FF24" t="str">
        <f>(_xlfn.XLOOKUP(Table1[[#This Row],[Term 31 UID]],Dictionary!$B$2:$B$557,Dictionary!$D$2:$D$557,"",0,1))</f>
        <v/>
      </c>
    </row>
    <row r="25" spans="1:162" ht="15" customHeight="1" x14ac:dyDescent="0.2">
      <c r="A25" t="s">
        <v>620</v>
      </c>
      <c r="B25" t="s">
        <v>621</v>
      </c>
      <c r="C25" t="str">
        <f>_xlfn.TEXTJOIN(", ", TRUE, Table1[[#This Row],[Last Name]],Table1[[#This Row],[First Name]])</f>
        <v>Cho, Ken</v>
      </c>
      <c r="D25" t="s">
        <v>622</v>
      </c>
      <c r="E25" t="s">
        <v>217</v>
      </c>
      <c r="F25" t="s">
        <v>168</v>
      </c>
      <c r="G25" t="s">
        <v>623</v>
      </c>
      <c r="H25" t="s">
        <v>624</v>
      </c>
      <c r="I25" t="s">
        <v>625</v>
      </c>
      <c r="J25" t="str">
        <f>(_xlfn.XLOOKUP(Table1[[#This Row],[Term 1 UID]],Dictionary!$B$2:$B$557,Dictionary!$A$2:$A$557,"",0,1))</f>
        <v>H01.158.273.180.350</v>
      </c>
      <c r="K25" t="str">
        <f>(_xlfn.XLOOKUP(Table1[[#This Row],[Term 1 UID]],Dictionary!$B$2:$B$557,Dictionary!C$2:C$557,"",0,1))</f>
        <v>H01.158.273.180</v>
      </c>
      <c r="L25" t="str">
        <f>(_xlfn.XLOOKUP(Table1[[#This Row],[Term 1 UID]],Dictionary!$B$2:$B$557,Dictionary!D$2:D$557,"",0,1))</f>
        <v>H01.158.273</v>
      </c>
      <c r="M25" t="s">
        <v>626</v>
      </c>
      <c r="N25" t="s">
        <v>627</v>
      </c>
      <c r="O25" t="str">
        <f>(_xlfn.XLOOKUP(Table1[[#This Row],[Term 2 UID]],Dictionary!$B$2:$B$557,Dictionary!$A$2:$A$557,"",0,1))</f>
        <v>G02.111.873</v>
      </c>
      <c r="P25" t="str">
        <f>(_xlfn.XLOOKUP(Table1[[#This Row],[Term 2 UID]],Dictionary!$B$2:$B$557,Dictionary!C$2:C$557,"",0,1))</f>
        <v>G02.111</v>
      </c>
      <c r="Q25" t="str">
        <f>(_xlfn.XLOOKUP(Table1[[#This Row],[Term 2 UID]],Dictionary!$B$2:$B$557,Dictionary!D$2:D$557,"",0,1))</f>
        <v>G02</v>
      </c>
      <c r="R25" t="s">
        <v>628</v>
      </c>
      <c r="S25" t="s">
        <v>629</v>
      </c>
      <c r="T25" t="str">
        <f>(_xlfn.XLOOKUP(Table1[[#This Row],[Term 3 UID]],Dictionary!$B$2:$B$557,Dictionary!$A$2:$A$557,"",0,1))</f>
        <v>G05.360.340</v>
      </c>
      <c r="U25" t="str">
        <f>(_xlfn.XLOOKUP(Table1[[#This Row],[Term 3 UID]],Dictionary!$B$2:$B$557,Dictionary!C$2:C$557,"",0,1))</f>
        <v>G05.360</v>
      </c>
      <c r="V25" t="str">
        <f>(_xlfn.XLOOKUP(Table1[[#This Row],[Term 3 UID]],Dictionary!$B$2:$B$557,Dictionary!D$2:D$557,"",0,1))</f>
        <v>G05</v>
      </c>
      <c r="W25" t="s">
        <v>630</v>
      </c>
      <c r="X25" t="s">
        <v>631</v>
      </c>
      <c r="Y25" t="str">
        <f>(_xlfn.XLOOKUP(Table1[[#This Row],[Term 4 UID]],Dictionary!$B$2:$B$557,Dictionary!$A$2:$A$557,"",0,1))</f>
        <v>G05.360.080.689.360</v>
      </c>
      <c r="Z25" t="str" cm="1">
        <f t="array" ref="Z25">(_xlfn.XLOOKUP(Table1[[#This Row],[Term 4 UID]],Dictionary!$B$2:$B$557,Dictionary!$C$2:C$557,"",0,1))</f>
        <v>G05.360.080.689</v>
      </c>
      <c r="AA25" t="str" cm="1">
        <f t="array" ref="AA25">(_xlfn.XLOOKUP(Table1[[#This Row],[Term 4 UID]],Dictionary!$B$2:$B$557,Dictionary!$D$2:D$557,"",0,1))</f>
        <v>G05.360.080</v>
      </c>
      <c r="AB25" t="s">
        <v>632</v>
      </c>
      <c r="AC25" t="s">
        <v>633</v>
      </c>
      <c r="AD25" t="str">
        <f>(_xlfn.XLOOKUP(Table1[[#This Row],[Term 5 UID]],Dictionary!$B$2:$B$557,Dictionary!$A$2:$A$557,"",0,1))</f>
        <v>B01.050.150.900.090.180.610.500.562</v>
      </c>
      <c r="AE25" t="str">
        <f>(_xlfn.XLOOKUP(Table1[[#This Row],[Term 5 UID]],Dictionary!$B$2:$B$557,Dictionary!$C$2:$C$557,"",0,1))</f>
        <v>B01.050.150.900.090.180.610.500</v>
      </c>
      <c r="AF25" t="str">
        <f>(_xlfn.XLOOKUP(Table1[[#This Row],[Term 5 UID]],Dictionary!$B$2:$B$557,Dictionary!$D$2:$D$557,"",0,1))</f>
        <v>B01.050.150.900.090.180.610</v>
      </c>
      <c r="AG25" t="s">
        <v>634</v>
      </c>
      <c r="AH25" t="s">
        <v>635</v>
      </c>
      <c r="AI25" t="str">
        <f>(_xlfn.XLOOKUP(Table1[[#This Row],[Term 6 UID]],Dictionary!$B$2:$B$557,Dictionary!$A$2:$A$557,"",0,1))</f>
        <v>C16.131</v>
      </c>
      <c r="AJ25" t="str">
        <f>(_xlfn.XLOOKUP(Table1[[#This Row],[Term 6 UID]],Dictionary!$B$2:$B$557,Dictionary!$C$2:$C$557,"",0,1))</f>
        <v>C16</v>
      </c>
      <c r="AK25">
        <f>(_xlfn.XLOOKUP(Table1[[#This Row],[Term 6 UID]],Dictionary!$B$2:$B$557,Dictionary!$D$2:$D$557,"",0,1))</f>
        <v>0</v>
      </c>
      <c r="AL25" t="s">
        <v>636</v>
      </c>
      <c r="AM25" t="s">
        <v>637</v>
      </c>
      <c r="AN25" t="str">
        <f>(_xlfn.XLOOKUP(Table1[[#This Row],[Term 7 UID]],Dictionary!$B$2:$B$557,Dictionary!$A$2:$A$557,"",0,1))</f>
        <v>G07.345.500.325.180.812</v>
      </c>
      <c r="AO25" t="str">
        <f>(_xlfn.XLOOKUP(Table1[[#This Row],[Term 7 UID]],Dictionary!$B$2:$B$557,Dictionary!$C$2:$C$557,"",0,1))</f>
        <v>G07.345.500.325.180</v>
      </c>
      <c r="AP25" t="str">
        <f>(_xlfn.XLOOKUP(Table1[[#This Row],[Term 7 UID]],Dictionary!$B$2:$B$557,Dictionary!$D$2:$D$557,"",0,1))</f>
        <v>G07.345.500.325</v>
      </c>
      <c r="AQ25" t="s">
        <v>638</v>
      </c>
      <c r="AR25" t="s">
        <v>639</v>
      </c>
      <c r="AS25" t="str">
        <f>(_xlfn.XLOOKUP(Table1[[#This Row],[Term 8 UID]],Dictionary!$B$2:$B$557,Dictionary!$A$2:$A$557,"",0,1))</f>
        <v>E01.370.378.625</v>
      </c>
      <c r="AT25" t="str">
        <f>(_xlfn.XLOOKUP(Table1[[#This Row],[Term 8 UID]],Dictionary!$B$2:$B$557,Dictionary!$C$2:$C$557,"",0,1))</f>
        <v>E01.370.378</v>
      </c>
      <c r="AU25" t="str">
        <f>(_xlfn.XLOOKUP(Table1[[#This Row],[Term 8 UID]],Dictionary!$B$2:$B$557,Dictionary!$D$2:$D$557,"",0,1))</f>
        <v>E01.370</v>
      </c>
      <c r="AV25" t="s">
        <v>640</v>
      </c>
      <c r="AW25" t="s">
        <v>641</v>
      </c>
      <c r="AX25" t="str">
        <f>(_xlfn.XLOOKUP(Table1[[#This Row],[Term 9 UID]],Dictionary!$B$2:$B$557,Dictionary!$A$2:$A$557,"",0,1))</f>
        <v>A16</v>
      </c>
      <c r="AY25">
        <f>(_xlfn.XLOOKUP(Table1[[#This Row],[Term 9 UID]],Dictionary!$B$2:$B$557,Dictionary!$C$2:$C$557,"",0,1))</f>
        <v>0</v>
      </c>
      <c r="AZ25">
        <f>(_xlfn.XLOOKUP(Table1[[#This Row],[Term 9 UID]],Dictionary!$B$2:$B$557,Dictionary!$D$2:$D$557,"",0,1))</f>
        <v>0</v>
      </c>
      <c r="BA25" t="s">
        <v>642</v>
      </c>
      <c r="BB25" t="s">
        <v>643</v>
      </c>
      <c r="BC25" t="str">
        <f>(_xlfn.XLOOKUP(Table1[[#This Row],[Term 10 UID]],Dictionary!$B$2:$B$557,Dictionary!$A$2:$A$557,"",0,1))</f>
        <v>C04.557.465.510.350</v>
      </c>
      <c r="BD25" t="str">
        <f>(_xlfn.XLOOKUP(Table1[[#This Row],[Term 10 UID]],Dictionary!$B$2:$B$557,Dictionary!$C$2:$C$557,"",0,1))</f>
        <v>C04.557.465.510</v>
      </c>
      <c r="BE25" t="str">
        <f>(_xlfn.XLOOKUP(Table1[[#This Row],[Term 10 UID]],Dictionary!$B$2:$B$557,Dictionary!$D$2:$D$557,"",0,1))</f>
        <v>C04.557.465</v>
      </c>
      <c r="BH25" t="str">
        <f>(_xlfn.XLOOKUP(Table1[[#This Row],[Term 11 UID]],Dictionary!$B$2:$B$557,Dictionary!$A$2:$A$557,"",0,1))</f>
        <v/>
      </c>
      <c r="BI25" t="str">
        <f>(_xlfn.XLOOKUP(Table1[[#This Row],[Term 11 UID]],Dictionary!$B$2:$B$557,Dictionary!$C$2:$C$557,"",0,1))</f>
        <v/>
      </c>
      <c r="BJ25" t="str">
        <f>(_xlfn.XLOOKUP(Table1[[#This Row],[Term 11 UID]],Dictionary!$B$2:$B$557,Dictionary!$D$2:$D$557,"",0,1))</f>
        <v/>
      </c>
      <c r="BM25" t="str">
        <f>(_xlfn.XLOOKUP(Table1[[#This Row],[Term 12 UID]],Dictionary!$B$2:$B$557,Dictionary!$A$2:$A$557,"",0,1))</f>
        <v/>
      </c>
      <c r="BN25" t="str">
        <f>(_xlfn.XLOOKUP(Table1[[#This Row],[Term 12 UID]],Dictionary!$B$2:$B$557,Dictionary!$C$2:$C$557,"",0,1))</f>
        <v/>
      </c>
      <c r="BO25" t="str">
        <f>(_xlfn.XLOOKUP(Table1[[#This Row],[Term 12 UID]],Dictionary!$B$2:$B$557,Dictionary!$D$2:$D$557,"",0,1))</f>
        <v/>
      </c>
      <c r="BR25" t="str">
        <f>(_xlfn.XLOOKUP(Table1[[#This Row],[Term 13 UID]],Dictionary!$B$2:$B$557,Dictionary!$A$2:$A$557,"",0,1))</f>
        <v/>
      </c>
      <c r="BS25" t="str">
        <f>(_xlfn.XLOOKUP(Table1[[#This Row],[Term 13 UID]],Dictionary!$B$2:$B$557,Dictionary!$C$2:$C$557,"",0,1))</f>
        <v/>
      </c>
      <c r="BT25" t="str">
        <f>(_xlfn.XLOOKUP(Table1[[#This Row],[Term 13 UID]],Dictionary!$B$2:$B$557,Dictionary!$D$2:$D$557,"",0,1))</f>
        <v/>
      </c>
      <c r="BW25" t="str">
        <f>(_xlfn.XLOOKUP(Table1[[#This Row],[Term 14 UID]],Dictionary!$B$2:$B$557,Dictionary!$A$2:$A$557,"",0,1))</f>
        <v/>
      </c>
      <c r="BX25" t="str">
        <f>(_xlfn.XLOOKUP(Table1[[#This Row],[Term 14 UID]],Dictionary!$B$2:$B$557,Dictionary!$C$2:$C$557,"",0,1))</f>
        <v/>
      </c>
      <c r="BY25" t="str">
        <f>(_xlfn.XLOOKUP(Table1[[#This Row],[Term 14 UID]],Dictionary!$B$2:$B$557,Dictionary!$D$2:$D$557,"",0,1))</f>
        <v/>
      </c>
      <c r="CB25" t="str">
        <f>(_xlfn.XLOOKUP(Table1[[#This Row],[Term 15 UID]],Dictionary!$B$2:$B$557,Dictionary!$A$2:$A$557,"",0,1))</f>
        <v/>
      </c>
      <c r="CC25" t="str">
        <f>(_xlfn.XLOOKUP(Table1[[#This Row],[Term 15 UID]],Dictionary!$B$2:$B$557,Dictionary!$C$2:$C$557,"",0,1))</f>
        <v/>
      </c>
      <c r="CD25" t="str">
        <f>(_xlfn.XLOOKUP(Table1[[#This Row],[Term 15 UID]],Dictionary!$B$2:$B$557,Dictionary!$D$2:$D$557,"",0,1))</f>
        <v/>
      </c>
      <c r="CG25" t="str">
        <f>(_xlfn.XLOOKUP(Table1[[#This Row],[Term 16 UID]],Dictionary!$B$2:$B$557,Dictionary!$A$2:$A$557,"",0,1))</f>
        <v/>
      </c>
      <c r="CH25" t="str">
        <f>(_xlfn.XLOOKUP(Table1[[#This Row],[Term 16 UID]],Dictionary!$B$2:$B$557,Dictionary!$C$2:$C$557,"",0,1))</f>
        <v/>
      </c>
      <c r="CI25" t="str">
        <f>(_xlfn.XLOOKUP(Table1[[#This Row],[Term 16 UID]],Dictionary!$B$2:$B$557,Dictionary!$D$2:$D$557,"",0,1))</f>
        <v/>
      </c>
      <c r="CL25" t="str">
        <f>(_xlfn.XLOOKUP(Table1[[#This Row],[Term 17 UID]],Dictionary!$B$2:$B$557,Dictionary!$A$2:$A$557,"",0,1))</f>
        <v/>
      </c>
      <c r="CM25" t="str">
        <f>(_xlfn.XLOOKUP(Table1[[#This Row],[Term 17 UID]],Dictionary!$B$2:$B$557,Dictionary!$C$2:$C$557,"",0,1))</f>
        <v/>
      </c>
      <c r="CN25" t="str">
        <f>(_xlfn.XLOOKUP(Table1[[#This Row],[Term 17 UID]],Dictionary!$B$2:$B$557,Dictionary!$D$2:$D$557,"",0,1))</f>
        <v/>
      </c>
      <c r="CQ25" t="str">
        <f>(_xlfn.XLOOKUP(Table1[[#This Row],[Term 18 UID]],Dictionary!$B$2:$B$557,Dictionary!$A$2:$A$557,"",0,1))</f>
        <v/>
      </c>
      <c r="CR25" t="str">
        <f>(_xlfn.XLOOKUP(Table1[[#This Row],[Term 18 UID]],Dictionary!$B$2:$B$557,Dictionary!$C$2:$C$557,"",0,1))</f>
        <v/>
      </c>
      <c r="CS25" t="str">
        <f>(_xlfn.XLOOKUP(Table1[[#This Row],[Term 18 UID]],Dictionary!$B$2:$B$557,Dictionary!$D$2:$D$557,"",0,1))</f>
        <v/>
      </c>
      <c r="CV25" t="str">
        <f>(_xlfn.XLOOKUP(Table1[[#This Row],[Term 19 UID]],Dictionary!$B$2:$B$557,Dictionary!$A$2:$A$557,"",0,1))</f>
        <v/>
      </c>
      <c r="CW25" t="str">
        <f>(_xlfn.XLOOKUP(Table1[[#This Row],[Term 19 UID]],Dictionary!$B$2:$B$557,Dictionary!$C$2:$C$557,"",0,1))</f>
        <v/>
      </c>
      <c r="CX25" t="str">
        <f>(_xlfn.XLOOKUP(Table1[[#This Row],[Term 19 UID]],Dictionary!$B$2:$B$557,Dictionary!$D$2:$D$557,"",0,1))</f>
        <v/>
      </c>
      <c r="DA25" t="str">
        <f>(_xlfn.XLOOKUP(Table1[[#This Row],[Term 20 UID]],Dictionary!$B$2:$B$557,Dictionary!$A$2:$A$557,"",0,1))</f>
        <v/>
      </c>
      <c r="DB25" t="str">
        <f>(_xlfn.XLOOKUP(Table1[[#This Row],[Term 20 UID]],Dictionary!$B$2:$B$557,Dictionary!$C$2:$C$557,"",0,1))</f>
        <v/>
      </c>
      <c r="DC25" t="str">
        <f>(_xlfn.XLOOKUP(Table1[[#This Row],[Term 20 UID]],Dictionary!$B$2:$B$557,Dictionary!$D$2:$D$557,"",0,1))</f>
        <v/>
      </c>
      <c r="DF25" t="str">
        <f>(_xlfn.XLOOKUP(Table1[[#This Row],[Term 21 UID]],Dictionary!$B$2:$B$557,Dictionary!$A$2:$A$557,"",0,1))</f>
        <v/>
      </c>
      <c r="DG25" t="str">
        <f>(_xlfn.XLOOKUP(Table1[[#This Row],[Term 21 UID]],Dictionary!$B$2:$B$557,Dictionary!$C$2:$C$557,"",0,1))</f>
        <v/>
      </c>
      <c r="DH25" t="str">
        <f>(_xlfn.XLOOKUP(Table1[[#This Row],[Term 21 UID]],Dictionary!$B$2:$B$557,Dictionary!$D$2:$D$557,"",0,1))</f>
        <v/>
      </c>
      <c r="DK25" t="str">
        <f>(_xlfn.XLOOKUP(Table1[[#This Row],[Term 22 UID]],Dictionary!$B$2:$B$557,Dictionary!$A$2:$A$557,"",0,1))</f>
        <v/>
      </c>
      <c r="DL25" t="str">
        <f>(_xlfn.XLOOKUP(Table1[[#This Row],[Term 22 UID]],Dictionary!$B$2:$B$557,Dictionary!$C$2:$C$557,"",0,1))</f>
        <v/>
      </c>
      <c r="DM25" t="str">
        <f>(_xlfn.XLOOKUP(Table1[[#This Row],[Term 22 UID]],Dictionary!$B$2:$B$557,Dictionary!$D$2:$D$557,"",0,1))</f>
        <v/>
      </c>
      <c r="DP25" t="str">
        <f>(_xlfn.XLOOKUP(Table1[[#This Row],[Term 23 UID]],Dictionary!$B$2:$B$557,Dictionary!$A$2:$A$557,"",0,1))</f>
        <v/>
      </c>
      <c r="DQ25" t="str">
        <f>(_xlfn.XLOOKUP(Table1[[#This Row],[Term 23 UID]],Dictionary!$B$2:$B$557,Dictionary!$C$2:$C$557,"",0,1))</f>
        <v/>
      </c>
      <c r="DR25" t="str">
        <f>(_xlfn.XLOOKUP(Table1[[#This Row],[Term 23 UID]],Dictionary!$B$2:$B$557,Dictionary!$D$2:$D$557,"",0,1))</f>
        <v/>
      </c>
      <c r="DU25" t="str">
        <f>(_xlfn.XLOOKUP(Table1[[#This Row],[Term 24 UID]],Dictionary!$B$2:$B$557,Dictionary!$A$2:$A$557,"",0,1))</f>
        <v/>
      </c>
      <c r="DV25" t="str">
        <f>(_xlfn.XLOOKUP(Table1[[#This Row],[Term 24 UID]],Dictionary!$B$2:$B$557,Dictionary!$C$2:$C$557,"",0,1))</f>
        <v/>
      </c>
      <c r="DW25" t="str">
        <f>(_xlfn.XLOOKUP(Table1[[#This Row],[Term 24 UID]],Dictionary!$B$2:$B$557,Dictionary!$D$2:$D$557,"",0,1))</f>
        <v/>
      </c>
      <c r="DZ25" t="str">
        <f>(_xlfn.XLOOKUP(Table1[[#This Row],[Term 25 UID]],Dictionary!$B$2:$B$557,Dictionary!$A$2:$A$557,"",0,1))</f>
        <v/>
      </c>
      <c r="EA25" t="str">
        <f>(_xlfn.XLOOKUP(Table1[[#This Row],[Term 25 UID]],Dictionary!$B$2:$B$557,Dictionary!$C$2:$C$557,"",0,1))</f>
        <v/>
      </c>
      <c r="EB25" t="str">
        <f>(_xlfn.XLOOKUP(Table1[[#This Row],[Term 25 UID]],Dictionary!$B$2:$B$557,Dictionary!$D$2:$D$557,"",0,1))</f>
        <v/>
      </c>
      <c r="EE25" t="str">
        <f>(_xlfn.XLOOKUP(Table1[[#This Row],[Term 26 UID]],Dictionary!$B$2:$B$557,Dictionary!$A$2:$A$557,"",0,1))</f>
        <v/>
      </c>
      <c r="EF25" t="str">
        <f>(_xlfn.XLOOKUP(Table1[[#This Row],[Term 26 UID]],Dictionary!$B$2:$B$557,Dictionary!$C$2:$C$557,"",0,1))</f>
        <v/>
      </c>
      <c r="EG25" t="str">
        <f>(_xlfn.XLOOKUP(Table1[[#This Row],[Term 26 UID]],Dictionary!$B$2:$B$557,Dictionary!$D$2:$D$557,"",0,1))</f>
        <v/>
      </c>
      <c r="EJ25" t="str">
        <f>(_xlfn.XLOOKUP(Table1[[#This Row],[Term 27 UID]],Dictionary!$B$2:$B$557,Dictionary!$A$2:$A$557,"",0,1))</f>
        <v/>
      </c>
      <c r="EK25" t="str">
        <f>(_xlfn.XLOOKUP(Table1[[#This Row],[Term 27 UID]],Dictionary!$B$2:$B$557,Dictionary!$C$2:$C$557,"",0,1))</f>
        <v/>
      </c>
      <c r="EL25" t="str">
        <f>(_xlfn.XLOOKUP(Table1[[#This Row],[Term 27 UID]],Dictionary!$B$2:$B$557,Dictionary!$D$2:$D$557,"",0,1))</f>
        <v/>
      </c>
      <c r="EO25" t="str">
        <f>(_xlfn.XLOOKUP(Table1[[#This Row],[Term 28 UID]],Dictionary!$B$2:$B$557,Dictionary!$A$2:$A$557,"",0,1))</f>
        <v/>
      </c>
      <c r="EP25" t="str">
        <f>(_xlfn.XLOOKUP(Table1[[#This Row],[Term 28 UID]],Dictionary!$B$2:$B$557,Dictionary!$C$2:$C$557,"",0,1))</f>
        <v/>
      </c>
      <c r="EQ25" t="str">
        <f>(_xlfn.XLOOKUP(Table1[[#This Row],[Term 28 UID]],Dictionary!$B$2:$B$557,Dictionary!$D$2:$D$557,"",0,1))</f>
        <v/>
      </c>
      <c r="ET25" t="str">
        <f>(_xlfn.XLOOKUP(Table1[[#This Row],[Term 29 UID]],Dictionary!$B$2:$B$557,Dictionary!$A$2:$A$557,"",0,1))</f>
        <v/>
      </c>
      <c r="EU25" t="str">
        <f>(_xlfn.XLOOKUP(Table1[[#This Row],[Term 29 UID]],Dictionary!$B$2:$B$557,Dictionary!$C$2:$C$557,"",0,1))</f>
        <v/>
      </c>
      <c r="EV25" t="str">
        <f>(_xlfn.XLOOKUP(Table1[[#This Row],[Term 29 UID]],Dictionary!$B$2:$B$557,Dictionary!$D$2:$D$557,"",0,1))</f>
        <v/>
      </c>
      <c r="EY25" t="str">
        <f>(_xlfn.XLOOKUP(Table1[[#This Row],[Term 30 UID]],Dictionary!$B$2:$B$557,Dictionary!$A$2:$A$557,"",0,1))</f>
        <v/>
      </c>
      <c r="EZ25" t="str">
        <f>(_xlfn.XLOOKUP(Table1[[#This Row],[Term 30 UID]],Dictionary!$B$2:$B$557,Dictionary!$C$2:$C$557,"",0,1))</f>
        <v/>
      </c>
      <c r="FA25" t="str">
        <f>(_xlfn.XLOOKUP(Table1[[#This Row],[Term 30 UID]],Dictionary!$B$2:$B$557,Dictionary!$D$2:$D$557,"",0,1))</f>
        <v/>
      </c>
      <c r="FD25" t="str">
        <f>(_xlfn.XLOOKUP(Table1[[#This Row],[Term 31 UID]],Dictionary!$B$2:$B$557,Dictionary!$A$2:$A$557,"",0,1))</f>
        <v/>
      </c>
      <c r="FE25" t="str">
        <f>(_xlfn.XLOOKUP(Table1[[#This Row],[Term 31 UID]],Dictionary!$B$2:$B$557,Dictionary!$C$2:$C$557,"",0,1))</f>
        <v/>
      </c>
      <c r="FF25" t="str">
        <f>(_xlfn.XLOOKUP(Table1[[#This Row],[Term 31 UID]],Dictionary!$B$2:$B$557,Dictionary!$D$2:$D$557,"",0,1))</f>
        <v/>
      </c>
    </row>
    <row r="26" spans="1:162" ht="15" customHeight="1" x14ac:dyDescent="0.2">
      <c r="A26" t="s">
        <v>644</v>
      </c>
      <c r="B26" t="s">
        <v>645</v>
      </c>
      <c r="C26" t="str">
        <f>_xlfn.TEXTJOIN(", ", TRUE, Table1[[#This Row],[Last Name]],Table1[[#This Row],[First Name]])</f>
        <v>Chrastil, Liz</v>
      </c>
      <c r="D26" t="s">
        <v>646</v>
      </c>
      <c r="E26" t="s">
        <v>563</v>
      </c>
      <c r="F26" t="s">
        <v>201</v>
      </c>
      <c r="G26" t="s">
        <v>647</v>
      </c>
      <c r="H26" t="s">
        <v>648</v>
      </c>
      <c r="I26" t="s">
        <v>649</v>
      </c>
      <c r="J26" t="str">
        <f>(_xlfn.XLOOKUP(Table1[[#This Row],[Term 1 UID]],Dictionary!$B$2:$B$557,Dictionary!$A$2:$A$557,"",0,1))</f>
        <v>F01.145.875.797</v>
      </c>
      <c r="K26" t="str">
        <f>(_xlfn.XLOOKUP(Table1[[#This Row],[Term 1 UID]],Dictionary!$B$2:$B$557,Dictionary!C$2:C$557,"",0,1))</f>
        <v>F01.145.875</v>
      </c>
      <c r="L26" t="str">
        <f>(_xlfn.XLOOKUP(Table1[[#This Row],[Term 1 UID]],Dictionary!$B$2:$B$557,Dictionary!D$2:D$557,"",0,1))</f>
        <v>F01.145</v>
      </c>
      <c r="M26" t="s">
        <v>650</v>
      </c>
      <c r="N26" t="s">
        <v>649</v>
      </c>
      <c r="O26" t="str">
        <f>(_xlfn.XLOOKUP(Table1[[#This Row],[Term 2 UID]],Dictionary!$B$2:$B$557,Dictionary!$A$2:$A$557,"",0,1))</f>
        <v>F01.145.875.797</v>
      </c>
      <c r="P26" t="str">
        <f>(_xlfn.XLOOKUP(Table1[[#This Row],[Term 2 UID]],Dictionary!$B$2:$B$557,Dictionary!C$2:C$557,"",0,1))</f>
        <v>F01.145.875</v>
      </c>
      <c r="Q26" t="str">
        <f>(_xlfn.XLOOKUP(Table1[[#This Row],[Term 2 UID]],Dictionary!$B$2:$B$557,Dictionary!D$2:D$557,"",0,1))</f>
        <v>F01.145</v>
      </c>
      <c r="R26" t="s">
        <v>651</v>
      </c>
      <c r="S26" t="s">
        <v>652</v>
      </c>
      <c r="T26" t="str">
        <f>(_xlfn.XLOOKUP(Table1[[#This Row],[Term 3 UID]],Dictionary!$B$2:$B$557,Dictionary!$A$2:$A$557,"",0,1))</f>
        <v>F02.463.425</v>
      </c>
      <c r="U26" t="str">
        <f>(_xlfn.XLOOKUP(Table1[[#This Row],[Term 3 UID]],Dictionary!$B$2:$B$557,Dictionary!C$2:C$557,"",0,1))</f>
        <v>F02.463</v>
      </c>
      <c r="V26" t="str">
        <f>(_xlfn.XLOOKUP(Table1[[#This Row],[Term 3 UID]],Dictionary!$B$2:$B$557,Dictionary!D$2:D$557,"",0,1))</f>
        <v>F02</v>
      </c>
      <c r="W26" t="s">
        <v>653</v>
      </c>
      <c r="X26" t="s">
        <v>654</v>
      </c>
      <c r="Y26" t="str">
        <f>(_xlfn.XLOOKUP(Table1[[#This Row],[Term 4 UID]],Dictionary!$B$2:$B$557,Dictionary!$A$2:$A$557,"",0,1))</f>
        <v>F02.463.425.540</v>
      </c>
      <c r="Z26" t="str" cm="1">
        <f t="array" ref="Z26">(_xlfn.XLOOKUP(Table1[[#This Row],[Term 4 UID]],Dictionary!$B$2:$B$557,Dictionary!$C$2:C$557,"",0,1))</f>
        <v>F02.463.425</v>
      </c>
      <c r="AA26" t="str" cm="1">
        <f t="array" ref="AA26">(_xlfn.XLOOKUP(Table1[[#This Row],[Term 4 UID]],Dictionary!$B$2:$B$557,Dictionary!$D$2:D$557,"",0,1))</f>
        <v>F02.463</v>
      </c>
      <c r="AB26" t="s">
        <v>655</v>
      </c>
      <c r="AC26" t="s">
        <v>656</v>
      </c>
      <c r="AD26" t="str">
        <f>(_xlfn.XLOOKUP(Table1[[#This Row],[Term 5 UID]],Dictionary!$B$2:$B$557,Dictionary!$A$2:$A$557,"",0,1))</f>
        <v>L01.224.160.875</v>
      </c>
      <c r="AE26" t="str">
        <f>(_xlfn.XLOOKUP(Table1[[#This Row],[Term 5 UID]],Dictionary!$B$2:$B$557,Dictionary!$C$2:$C$557,"",0,1))</f>
        <v>L01.224.160</v>
      </c>
      <c r="AF26" t="str">
        <f>(_xlfn.XLOOKUP(Table1[[#This Row],[Term 5 UID]],Dictionary!$B$2:$B$557,Dictionary!$D$2:$D$557,"",0,1))</f>
        <v>L01.224</v>
      </c>
      <c r="AG26" t="s">
        <v>657</v>
      </c>
      <c r="AH26" t="s">
        <v>423</v>
      </c>
      <c r="AI26" t="str">
        <f>(_xlfn.XLOOKUP(Table1[[#This Row],[Term 6 UID]],Dictionary!$B$2:$B$557,Dictionary!$A$2:$A$557,"",0,1))</f>
        <v>G01.311.625</v>
      </c>
      <c r="AJ26" t="str">
        <f>(_xlfn.XLOOKUP(Table1[[#This Row],[Term 6 UID]],Dictionary!$B$2:$B$557,Dictionary!$C$2:$C$557,"",0,1))</f>
        <v>G01.311</v>
      </c>
      <c r="AK26" t="str">
        <f>(_xlfn.XLOOKUP(Table1[[#This Row],[Term 6 UID]],Dictionary!$B$2:$B$557,Dictionary!$D$2:$D$557,"",0,1))</f>
        <v>G01</v>
      </c>
      <c r="AL26" t="s">
        <v>658</v>
      </c>
      <c r="AM26" t="s">
        <v>361</v>
      </c>
      <c r="AN26" t="str">
        <f>(_xlfn.XLOOKUP(Table1[[#This Row],[Term 7 UID]],Dictionary!$B$2:$B$557,Dictionary!$A$2:$A$557,"",0,1))</f>
        <v>C10.228.140.380.100</v>
      </c>
      <c r="AO26" t="str">
        <f>(_xlfn.XLOOKUP(Table1[[#This Row],[Term 7 UID]],Dictionary!$B$2:$B$557,Dictionary!$C$2:$C$557,"",0,1))</f>
        <v>C10.228.140.380</v>
      </c>
      <c r="AP26" t="str">
        <f>(_xlfn.XLOOKUP(Table1[[#This Row],[Term 7 UID]],Dictionary!$B$2:$B$557,Dictionary!$D$2:$D$557,"",0,1))</f>
        <v>C10.228.140</v>
      </c>
      <c r="AQ26" t="s">
        <v>659</v>
      </c>
      <c r="AR26" t="s">
        <v>660</v>
      </c>
      <c r="AS26" t="str">
        <f>(_xlfn.XLOOKUP(Table1[[#This Row],[Term 8 UID]],Dictionary!$B$2:$B$557,Dictionary!$A$2:$A$557,"",0,1))</f>
        <v>A08.186.211.180.590.500</v>
      </c>
      <c r="AT26" t="str">
        <f>(_xlfn.XLOOKUP(Table1[[#This Row],[Term 8 UID]],Dictionary!$B$2:$B$557,Dictionary!$C$2:$C$557,"",0,1))</f>
        <v>A08.186.211.180.590</v>
      </c>
      <c r="AU26" t="str">
        <f>(_xlfn.XLOOKUP(Table1[[#This Row],[Term 8 UID]],Dictionary!$B$2:$B$557,Dictionary!$D$2:$D$557,"",0,1))</f>
        <v>A08.186.211.180</v>
      </c>
      <c r="AV26" t="s">
        <v>661</v>
      </c>
      <c r="AW26" t="s">
        <v>662</v>
      </c>
      <c r="AX26" t="str">
        <f>(_xlfn.XLOOKUP(Table1[[#This Row],[Term 9 UID]],Dictionary!$B$2:$B$557,Dictionary!$A$2:$A$557,"",0,1))</f>
        <v>F01.752.488</v>
      </c>
      <c r="AY26" t="str">
        <f>(_xlfn.XLOOKUP(Table1[[#This Row],[Term 9 UID]],Dictionary!$B$2:$B$557,Dictionary!$C$2:$C$557,"",0,1))</f>
        <v>F01.752</v>
      </c>
      <c r="AZ26" t="str">
        <f>(_xlfn.XLOOKUP(Table1[[#This Row],[Term 9 UID]],Dictionary!$B$2:$B$557,Dictionary!$D$2:$D$557,"",0,1))</f>
        <v>F01</v>
      </c>
      <c r="BA26" t="s">
        <v>663</v>
      </c>
      <c r="BB26" t="s">
        <v>664</v>
      </c>
      <c r="BC26" t="str">
        <f>(_xlfn.XLOOKUP(Table1[[#This Row],[Term 10 UID]],Dictionary!$B$2:$B$557,Dictionary!$A$2:$A$557,"",0,1))</f>
        <v>G08.686.157.500</v>
      </c>
      <c r="BD26" t="str">
        <f>(_xlfn.XLOOKUP(Table1[[#This Row],[Term 10 UID]],Dictionary!$B$2:$B$557,Dictionary!$C$2:$C$557,"",0,1))</f>
        <v>G08.686.157</v>
      </c>
      <c r="BE26" t="str">
        <f>(_xlfn.XLOOKUP(Table1[[#This Row],[Term 10 UID]],Dictionary!$B$2:$B$557,Dictionary!$D$2:$D$557,"",0,1))</f>
        <v>G08.686</v>
      </c>
      <c r="BH26" t="str">
        <f>(_xlfn.XLOOKUP(Table1[[#This Row],[Term 11 UID]],Dictionary!$B$2:$B$557,Dictionary!$A$2:$A$557,"",0,1))</f>
        <v/>
      </c>
      <c r="BI26" t="str">
        <f>(_xlfn.XLOOKUP(Table1[[#This Row],[Term 11 UID]],Dictionary!$B$2:$B$557,Dictionary!$C$2:$C$557,"",0,1))</f>
        <v/>
      </c>
      <c r="BJ26" t="str">
        <f>(_xlfn.XLOOKUP(Table1[[#This Row],[Term 11 UID]],Dictionary!$B$2:$B$557,Dictionary!$D$2:$D$557,"",0,1))</f>
        <v/>
      </c>
      <c r="BM26" t="str">
        <f>(_xlfn.XLOOKUP(Table1[[#This Row],[Term 12 UID]],Dictionary!$B$2:$B$557,Dictionary!$A$2:$A$557,"",0,1))</f>
        <v/>
      </c>
      <c r="BN26" t="str">
        <f>(_xlfn.XLOOKUP(Table1[[#This Row],[Term 12 UID]],Dictionary!$B$2:$B$557,Dictionary!$C$2:$C$557,"",0,1))</f>
        <v/>
      </c>
      <c r="BO26" t="str">
        <f>(_xlfn.XLOOKUP(Table1[[#This Row],[Term 12 UID]],Dictionary!$B$2:$B$557,Dictionary!$D$2:$D$557,"",0,1))</f>
        <v/>
      </c>
      <c r="BR26" t="str">
        <f>(_xlfn.XLOOKUP(Table1[[#This Row],[Term 13 UID]],Dictionary!$B$2:$B$557,Dictionary!$A$2:$A$557,"",0,1))</f>
        <v/>
      </c>
      <c r="BS26" t="str">
        <f>(_xlfn.XLOOKUP(Table1[[#This Row],[Term 13 UID]],Dictionary!$B$2:$B$557,Dictionary!$C$2:$C$557,"",0,1))</f>
        <v/>
      </c>
      <c r="BT26" t="str">
        <f>(_xlfn.XLOOKUP(Table1[[#This Row],[Term 13 UID]],Dictionary!$B$2:$B$557,Dictionary!$D$2:$D$557,"",0,1))</f>
        <v/>
      </c>
      <c r="BW26" t="str">
        <f>(_xlfn.XLOOKUP(Table1[[#This Row],[Term 14 UID]],Dictionary!$B$2:$B$557,Dictionary!$A$2:$A$557,"",0,1))</f>
        <v/>
      </c>
      <c r="BX26" t="str">
        <f>(_xlfn.XLOOKUP(Table1[[#This Row],[Term 14 UID]],Dictionary!$B$2:$B$557,Dictionary!$C$2:$C$557,"",0,1))</f>
        <v/>
      </c>
      <c r="BY26" t="str">
        <f>(_xlfn.XLOOKUP(Table1[[#This Row],[Term 14 UID]],Dictionary!$B$2:$B$557,Dictionary!$D$2:$D$557,"",0,1))</f>
        <v/>
      </c>
      <c r="CB26" t="str">
        <f>(_xlfn.XLOOKUP(Table1[[#This Row],[Term 15 UID]],Dictionary!$B$2:$B$557,Dictionary!$A$2:$A$557,"",0,1))</f>
        <v/>
      </c>
      <c r="CC26" t="str">
        <f>(_xlfn.XLOOKUP(Table1[[#This Row],[Term 15 UID]],Dictionary!$B$2:$B$557,Dictionary!$C$2:$C$557,"",0,1))</f>
        <v/>
      </c>
      <c r="CD26" t="str">
        <f>(_xlfn.XLOOKUP(Table1[[#This Row],[Term 15 UID]],Dictionary!$B$2:$B$557,Dictionary!$D$2:$D$557,"",0,1))</f>
        <v/>
      </c>
      <c r="CG26" t="str">
        <f>(_xlfn.XLOOKUP(Table1[[#This Row],[Term 16 UID]],Dictionary!$B$2:$B$557,Dictionary!$A$2:$A$557,"",0,1))</f>
        <v/>
      </c>
      <c r="CH26" t="str">
        <f>(_xlfn.XLOOKUP(Table1[[#This Row],[Term 16 UID]],Dictionary!$B$2:$B$557,Dictionary!$C$2:$C$557,"",0,1))</f>
        <v/>
      </c>
      <c r="CI26" t="str">
        <f>(_xlfn.XLOOKUP(Table1[[#This Row],[Term 16 UID]],Dictionary!$B$2:$B$557,Dictionary!$D$2:$D$557,"",0,1))</f>
        <v/>
      </c>
      <c r="CL26" t="str">
        <f>(_xlfn.XLOOKUP(Table1[[#This Row],[Term 17 UID]],Dictionary!$B$2:$B$557,Dictionary!$A$2:$A$557,"",0,1))</f>
        <v/>
      </c>
      <c r="CM26" t="str">
        <f>(_xlfn.XLOOKUP(Table1[[#This Row],[Term 17 UID]],Dictionary!$B$2:$B$557,Dictionary!$C$2:$C$557,"",0,1))</f>
        <v/>
      </c>
      <c r="CN26" t="str">
        <f>(_xlfn.XLOOKUP(Table1[[#This Row],[Term 17 UID]],Dictionary!$B$2:$B$557,Dictionary!$D$2:$D$557,"",0,1))</f>
        <v/>
      </c>
      <c r="CQ26" t="str">
        <f>(_xlfn.XLOOKUP(Table1[[#This Row],[Term 18 UID]],Dictionary!$B$2:$B$557,Dictionary!$A$2:$A$557,"",0,1))</f>
        <v/>
      </c>
      <c r="CR26" t="str">
        <f>(_xlfn.XLOOKUP(Table1[[#This Row],[Term 18 UID]],Dictionary!$B$2:$B$557,Dictionary!$C$2:$C$557,"",0,1))</f>
        <v/>
      </c>
      <c r="CS26" t="str">
        <f>(_xlfn.XLOOKUP(Table1[[#This Row],[Term 18 UID]],Dictionary!$B$2:$B$557,Dictionary!$D$2:$D$557,"",0,1))</f>
        <v/>
      </c>
      <c r="CV26" t="str">
        <f>(_xlfn.XLOOKUP(Table1[[#This Row],[Term 19 UID]],Dictionary!$B$2:$B$557,Dictionary!$A$2:$A$557,"",0,1))</f>
        <v/>
      </c>
      <c r="CW26" t="str">
        <f>(_xlfn.XLOOKUP(Table1[[#This Row],[Term 19 UID]],Dictionary!$B$2:$B$557,Dictionary!$C$2:$C$557,"",0,1))</f>
        <v/>
      </c>
      <c r="CX26" t="str">
        <f>(_xlfn.XLOOKUP(Table1[[#This Row],[Term 19 UID]],Dictionary!$B$2:$B$557,Dictionary!$D$2:$D$557,"",0,1))</f>
        <v/>
      </c>
      <c r="DA26" t="str">
        <f>(_xlfn.XLOOKUP(Table1[[#This Row],[Term 20 UID]],Dictionary!$B$2:$B$557,Dictionary!$A$2:$A$557,"",0,1))</f>
        <v/>
      </c>
      <c r="DB26" t="str">
        <f>(_xlfn.XLOOKUP(Table1[[#This Row],[Term 20 UID]],Dictionary!$B$2:$B$557,Dictionary!$C$2:$C$557,"",0,1))</f>
        <v/>
      </c>
      <c r="DC26" t="str">
        <f>(_xlfn.XLOOKUP(Table1[[#This Row],[Term 20 UID]],Dictionary!$B$2:$B$557,Dictionary!$D$2:$D$557,"",0,1))</f>
        <v/>
      </c>
      <c r="DF26" t="str">
        <f>(_xlfn.XLOOKUP(Table1[[#This Row],[Term 21 UID]],Dictionary!$B$2:$B$557,Dictionary!$A$2:$A$557,"",0,1))</f>
        <v/>
      </c>
      <c r="DG26" t="str">
        <f>(_xlfn.XLOOKUP(Table1[[#This Row],[Term 21 UID]],Dictionary!$B$2:$B$557,Dictionary!$C$2:$C$557,"",0,1))</f>
        <v/>
      </c>
      <c r="DH26" t="str">
        <f>(_xlfn.XLOOKUP(Table1[[#This Row],[Term 21 UID]],Dictionary!$B$2:$B$557,Dictionary!$D$2:$D$557,"",0,1))</f>
        <v/>
      </c>
      <c r="DK26" t="str">
        <f>(_xlfn.XLOOKUP(Table1[[#This Row],[Term 22 UID]],Dictionary!$B$2:$B$557,Dictionary!$A$2:$A$557,"",0,1))</f>
        <v/>
      </c>
      <c r="DL26" t="str">
        <f>(_xlfn.XLOOKUP(Table1[[#This Row],[Term 22 UID]],Dictionary!$B$2:$B$557,Dictionary!$C$2:$C$557,"",0,1))</f>
        <v/>
      </c>
      <c r="DM26" t="str">
        <f>(_xlfn.XLOOKUP(Table1[[#This Row],[Term 22 UID]],Dictionary!$B$2:$B$557,Dictionary!$D$2:$D$557,"",0,1))</f>
        <v/>
      </c>
      <c r="DP26" t="str">
        <f>(_xlfn.XLOOKUP(Table1[[#This Row],[Term 23 UID]],Dictionary!$B$2:$B$557,Dictionary!$A$2:$A$557,"",0,1))</f>
        <v/>
      </c>
      <c r="DQ26" t="str">
        <f>(_xlfn.XLOOKUP(Table1[[#This Row],[Term 23 UID]],Dictionary!$B$2:$B$557,Dictionary!$C$2:$C$557,"",0,1))</f>
        <v/>
      </c>
      <c r="DR26" t="str">
        <f>(_xlfn.XLOOKUP(Table1[[#This Row],[Term 23 UID]],Dictionary!$B$2:$B$557,Dictionary!$D$2:$D$557,"",0,1))</f>
        <v/>
      </c>
      <c r="DU26" t="str">
        <f>(_xlfn.XLOOKUP(Table1[[#This Row],[Term 24 UID]],Dictionary!$B$2:$B$557,Dictionary!$A$2:$A$557,"",0,1))</f>
        <v/>
      </c>
      <c r="DV26" t="str">
        <f>(_xlfn.XLOOKUP(Table1[[#This Row],[Term 24 UID]],Dictionary!$B$2:$B$557,Dictionary!$C$2:$C$557,"",0,1))</f>
        <v/>
      </c>
      <c r="DW26" t="str">
        <f>(_xlfn.XLOOKUP(Table1[[#This Row],[Term 24 UID]],Dictionary!$B$2:$B$557,Dictionary!$D$2:$D$557,"",0,1))</f>
        <v/>
      </c>
      <c r="DZ26" t="str">
        <f>(_xlfn.XLOOKUP(Table1[[#This Row],[Term 25 UID]],Dictionary!$B$2:$B$557,Dictionary!$A$2:$A$557,"",0,1))</f>
        <v/>
      </c>
      <c r="EA26" t="str">
        <f>(_xlfn.XLOOKUP(Table1[[#This Row],[Term 25 UID]],Dictionary!$B$2:$B$557,Dictionary!$C$2:$C$557,"",0,1))</f>
        <v/>
      </c>
      <c r="EB26" t="str">
        <f>(_xlfn.XLOOKUP(Table1[[#This Row],[Term 25 UID]],Dictionary!$B$2:$B$557,Dictionary!$D$2:$D$557,"",0,1))</f>
        <v/>
      </c>
      <c r="EE26" t="str">
        <f>(_xlfn.XLOOKUP(Table1[[#This Row],[Term 26 UID]],Dictionary!$B$2:$B$557,Dictionary!$A$2:$A$557,"",0,1))</f>
        <v/>
      </c>
      <c r="EF26" t="str">
        <f>(_xlfn.XLOOKUP(Table1[[#This Row],[Term 26 UID]],Dictionary!$B$2:$B$557,Dictionary!$C$2:$C$557,"",0,1))</f>
        <v/>
      </c>
      <c r="EG26" t="str">
        <f>(_xlfn.XLOOKUP(Table1[[#This Row],[Term 26 UID]],Dictionary!$B$2:$B$557,Dictionary!$D$2:$D$557,"",0,1))</f>
        <v/>
      </c>
      <c r="EJ26" t="str">
        <f>(_xlfn.XLOOKUP(Table1[[#This Row],[Term 27 UID]],Dictionary!$B$2:$B$557,Dictionary!$A$2:$A$557,"",0,1))</f>
        <v/>
      </c>
      <c r="EK26" t="str">
        <f>(_xlfn.XLOOKUP(Table1[[#This Row],[Term 27 UID]],Dictionary!$B$2:$B$557,Dictionary!$C$2:$C$557,"",0,1))</f>
        <v/>
      </c>
      <c r="EL26" t="str">
        <f>(_xlfn.XLOOKUP(Table1[[#This Row],[Term 27 UID]],Dictionary!$B$2:$B$557,Dictionary!$D$2:$D$557,"",0,1))</f>
        <v/>
      </c>
      <c r="EO26" t="str">
        <f>(_xlfn.XLOOKUP(Table1[[#This Row],[Term 28 UID]],Dictionary!$B$2:$B$557,Dictionary!$A$2:$A$557,"",0,1))</f>
        <v/>
      </c>
      <c r="EP26" t="str">
        <f>(_xlfn.XLOOKUP(Table1[[#This Row],[Term 28 UID]],Dictionary!$B$2:$B$557,Dictionary!$C$2:$C$557,"",0,1))</f>
        <v/>
      </c>
      <c r="EQ26" t="str">
        <f>(_xlfn.XLOOKUP(Table1[[#This Row],[Term 28 UID]],Dictionary!$B$2:$B$557,Dictionary!$D$2:$D$557,"",0,1))</f>
        <v/>
      </c>
      <c r="ET26" t="str">
        <f>(_xlfn.XLOOKUP(Table1[[#This Row],[Term 29 UID]],Dictionary!$B$2:$B$557,Dictionary!$A$2:$A$557,"",0,1))</f>
        <v/>
      </c>
      <c r="EU26" t="str">
        <f>(_xlfn.XLOOKUP(Table1[[#This Row],[Term 29 UID]],Dictionary!$B$2:$B$557,Dictionary!$C$2:$C$557,"",0,1))</f>
        <v/>
      </c>
      <c r="EV26" t="str">
        <f>(_xlfn.XLOOKUP(Table1[[#This Row],[Term 29 UID]],Dictionary!$B$2:$B$557,Dictionary!$D$2:$D$557,"",0,1))</f>
        <v/>
      </c>
      <c r="EY26" t="str">
        <f>(_xlfn.XLOOKUP(Table1[[#This Row],[Term 30 UID]],Dictionary!$B$2:$B$557,Dictionary!$A$2:$A$557,"",0,1))</f>
        <v/>
      </c>
      <c r="EZ26" t="str">
        <f>(_xlfn.XLOOKUP(Table1[[#This Row],[Term 30 UID]],Dictionary!$B$2:$B$557,Dictionary!$C$2:$C$557,"",0,1))</f>
        <v/>
      </c>
      <c r="FA26" t="str">
        <f>(_xlfn.XLOOKUP(Table1[[#This Row],[Term 30 UID]],Dictionary!$B$2:$B$557,Dictionary!$D$2:$D$557,"",0,1))</f>
        <v/>
      </c>
      <c r="FD26" t="str">
        <f>(_xlfn.XLOOKUP(Table1[[#This Row],[Term 31 UID]],Dictionary!$B$2:$B$557,Dictionary!$A$2:$A$557,"",0,1))</f>
        <v/>
      </c>
      <c r="FE26" t="str">
        <f>(_xlfn.XLOOKUP(Table1[[#This Row],[Term 31 UID]],Dictionary!$B$2:$B$557,Dictionary!$C$2:$C$557,"",0,1))</f>
        <v/>
      </c>
      <c r="FF26" t="str">
        <f>(_xlfn.XLOOKUP(Table1[[#This Row],[Term 31 UID]],Dictionary!$B$2:$B$557,Dictionary!$D$2:$D$557,"",0,1))</f>
        <v/>
      </c>
    </row>
    <row r="27" spans="1:162" ht="15" customHeight="1" x14ac:dyDescent="0.2">
      <c r="A27" t="s">
        <v>665</v>
      </c>
      <c r="B27" t="s">
        <v>666</v>
      </c>
      <c r="C27" t="str">
        <f>_xlfn.TEXTJOIN(", ", TRUE, Table1[[#This Row],[Last Name]],Table1[[#This Row],[First Name]])</f>
        <v>Cinquin, Olivier</v>
      </c>
      <c r="D27" t="s">
        <v>667</v>
      </c>
      <c r="E27" t="s">
        <v>217</v>
      </c>
      <c r="F27" t="s">
        <v>201</v>
      </c>
      <c r="G27" t="s">
        <v>668</v>
      </c>
      <c r="H27" t="s">
        <v>459</v>
      </c>
      <c r="I27" t="s">
        <v>460</v>
      </c>
      <c r="J27" t="str">
        <f>(_xlfn.XLOOKUP(Table1[[#This Row],[Term 1 UID]],Dictionary!$B$2:$B$557,Dictionary!$A$2:$A$557,"",0,1))</f>
        <v>H01.158.273.180.800</v>
      </c>
      <c r="K27" t="str">
        <f>(_xlfn.XLOOKUP(Table1[[#This Row],[Term 1 UID]],Dictionary!$B$2:$B$557,Dictionary!C$2:C$557,"",0,1))</f>
        <v>H01.158.273.180</v>
      </c>
      <c r="L27" t="str">
        <f>(_xlfn.XLOOKUP(Table1[[#This Row],[Term 1 UID]],Dictionary!$B$2:$B$557,Dictionary!D$2:D$557,"",0,1))</f>
        <v>H01.158.273</v>
      </c>
      <c r="M27" t="s">
        <v>669</v>
      </c>
      <c r="N27" t="s">
        <v>390</v>
      </c>
      <c r="O27" t="str">
        <f>(_xlfn.XLOOKUP(Table1[[#This Row],[Term 2 UID]],Dictionary!$B$2:$B$557,Dictionary!$A$2:$A$557,"",0,1))</f>
        <v>H01.158.273.180</v>
      </c>
      <c r="P27" t="str">
        <f>(_xlfn.XLOOKUP(Table1[[#This Row],[Term 2 UID]],Dictionary!$B$2:$B$557,Dictionary!C$2:C$557,"",0,1))</f>
        <v>H01.158.273</v>
      </c>
      <c r="Q27" t="str">
        <f>(_xlfn.XLOOKUP(Table1[[#This Row],[Term 2 UID]],Dictionary!$B$2:$B$557,Dictionary!D$2:D$557,"",0,1))</f>
        <v>H01.158</v>
      </c>
      <c r="R27" t="s">
        <v>670</v>
      </c>
      <c r="S27" t="s">
        <v>671</v>
      </c>
      <c r="T27" t="str">
        <f>(_xlfn.XLOOKUP(Table1[[#This Row],[Term 3 UID]],Dictionary!$B$2:$B$557,Dictionary!$A$2:$A$557,"",0,1))</f>
        <v>G17.035.250</v>
      </c>
      <c r="U27" t="str">
        <f>(_xlfn.XLOOKUP(Table1[[#This Row],[Term 3 UID]],Dictionary!$B$2:$B$557,Dictionary!C$2:C$557,"",0,1))</f>
        <v>G17.035</v>
      </c>
      <c r="V27" t="str">
        <f>(_xlfn.XLOOKUP(Table1[[#This Row],[Term 3 UID]],Dictionary!$B$2:$B$557,Dictionary!D$2:D$557,"",0,1))</f>
        <v>G17</v>
      </c>
      <c r="W27" t="s">
        <v>672</v>
      </c>
      <c r="X27" t="s">
        <v>671</v>
      </c>
      <c r="Y27" t="str">
        <f>(_xlfn.XLOOKUP(Table1[[#This Row],[Term 4 UID]],Dictionary!$B$2:$B$557,Dictionary!$A$2:$A$557,"",0,1))</f>
        <v>G17.035.250</v>
      </c>
      <c r="Z27" t="str" cm="1">
        <f t="array" ref="Z27">(_xlfn.XLOOKUP(Table1[[#This Row],[Term 4 UID]],Dictionary!$B$2:$B$557,Dictionary!$C$2:C$557,"",0,1))</f>
        <v>G17.035</v>
      </c>
      <c r="AA27" t="str" cm="1">
        <f t="array" ref="AA27">(_xlfn.XLOOKUP(Table1[[#This Row],[Term 4 UID]],Dictionary!$B$2:$B$557,Dictionary!$D$2:D$557,"",0,1))</f>
        <v>G17</v>
      </c>
      <c r="AB27" t="s">
        <v>673</v>
      </c>
      <c r="AC27" t="s">
        <v>244</v>
      </c>
      <c r="AD27" t="str">
        <f>(_xlfn.XLOOKUP(Table1[[#This Row],[Term 5 UID]],Dictionary!$B$2:$B$557,Dictionary!$A$2:$A$557,"",0,1))</f>
        <v>G07.345.124</v>
      </c>
      <c r="AE27" t="str">
        <f>(_xlfn.XLOOKUP(Table1[[#This Row],[Term 5 UID]],Dictionary!$B$2:$B$557,Dictionary!$C$2:$C$557,"",0,1))</f>
        <v>G07.345</v>
      </c>
      <c r="AF27" t="str">
        <f>(_xlfn.XLOOKUP(Table1[[#This Row],[Term 5 UID]],Dictionary!$B$2:$B$557,Dictionary!$D$2:$D$557,"",0,1))</f>
        <v>G07</v>
      </c>
      <c r="AG27" t="s">
        <v>674</v>
      </c>
      <c r="AH27" t="s">
        <v>675</v>
      </c>
      <c r="AI27" t="str">
        <f>(_xlfn.XLOOKUP(Table1[[#This Row],[Term 6 UID]],Dictionary!$B$2:$B$557,Dictionary!$A$2:$A$557,"",0,1))</f>
        <v>G05.200</v>
      </c>
      <c r="AJ27" t="str">
        <f>(_xlfn.XLOOKUP(Table1[[#This Row],[Term 6 UID]],Dictionary!$B$2:$B$557,Dictionary!$C$2:$C$557,"",0,1))</f>
        <v>G05</v>
      </c>
      <c r="AK27">
        <f>(_xlfn.XLOOKUP(Table1[[#This Row],[Term 6 UID]],Dictionary!$B$2:$B$557,Dictionary!$D$2:$D$557,"",0,1))</f>
        <v>0</v>
      </c>
      <c r="AL27" t="s">
        <v>676</v>
      </c>
      <c r="AM27" t="s">
        <v>677</v>
      </c>
      <c r="AN27" t="str">
        <f>(_xlfn.XLOOKUP(Table1[[#This Row],[Term 7 UID]],Dictionary!$B$2:$B$557,Dictionary!$A$2:$A$557,"",0,1))</f>
        <v>G05.365.590</v>
      </c>
      <c r="AO27" t="str">
        <f>(_xlfn.XLOOKUP(Table1[[#This Row],[Term 7 UID]],Dictionary!$B$2:$B$557,Dictionary!$C$2:$C$557,"",0,1))</f>
        <v>G05.365</v>
      </c>
      <c r="AP27" t="str">
        <f>(_xlfn.XLOOKUP(Table1[[#This Row],[Term 7 UID]],Dictionary!$B$2:$B$557,Dictionary!$D$2:$D$557,"",0,1))</f>
        <v>G05</v>
      </c>
      <c r="AQ27" t="s">
        <v>678</v>
      </c>
      <c r="AR27" t="s">
        <v>679</v>
      </c>
      <c r="AS27" t="str">
        <f>(_xlfn.XLOOKUP(Table1[[#This Row],[Term 8 UID]],Dictionary!$B$2:$B$557,Dictionary!$A$2:$A$557,"",0,1))</f>
        <v>E01.370.225.500.384.100.396</v>
      </c>
      <c r="AT27" t="str">
        <f>(_xlfn.XLOOKUP(Table1[[#This Row],[Term 8 UID]],Dictionary!$B$2:$B$557,Dictionary!$C$2:$C$557,"",0,1))</f>
        <v>E01.370.225.500.384.100</v>
      </c>
      <c r="AU27" t="str">
        <f>(_xlfn.XLOOKUP(Table1[[#This Row],[Term 8 UID]],Dictionary!$B$2:$B$557,Dictionary!$D$2:$D$557,"",0,1))</f>
        <v>E01.370.225.500.384</v>
      </c>
      <c r="AV27" t="s">
        <v>680</v>
      </c>
      <c r="AW27" t="s">
        <v>681</v>
      </c>
      <c r="AX27" t="str">
        <f>(_xlfn.XLOOKUP(Table1[[#This Row],[Term 9 UID]],Dictionary!$B$2:$B$557,Dictionary!$A$2:$A$557,"",0,1))</f>
        <v>E01.370.225.500.384.100.396.500</v>
      </c>
      <c r="AY27" t="str">
        <f>(_xlfn.XLOOKUP(Table1[[#This Row],[Term 9 UID]],Dictionary!$B$2:$B$557,Dictionary!$C$2:$C$557,"",0,1))</f>
        <v>E01.370.225.500.384.100.396</v>
      </c>
      <c r="AZ27" t="str">
        <f>(_xlfn.XLOOKUP(Table1[[#This Row],[Term 9 UID]],Dictionary!$B$2:$B$557,Dictionary!$D$2:$D$557,"",0,1))</f>
        <v>E01.370.225.500.384.100</v>
      </c>
      <c r="BA27" t="s">
        <v>682</v>
      </c>
      <c r="BB27" t="s">
        <v>369</v>
      </c>
      <c r="BC27" t="str">
        <f>(_xlfn.XLOOKUP(Table1[[#This Row],[Term 10 UID]],Dictionary!$B$2:$B$557,Dictionary!$A$2:$A$557,"",0,1))</f>
        <v>C04</v>
      </c>
      <c r="BD27">
        <f>(_xlfn.XLOOKUP(Table1[[#This Row],[Term 10 UID]],Dictionary!$B$2:$B$557,Dictionary!$C$2:$C$557,"",0,1))</f>
        <v>0</v>
      </c>
      <c r="BE27">
        <f>(_xlfn.XLOOKUP(Table1[[#This Row],[Term 10 UID]],Dictionary!$B$2:$B$557,Dictionary!$D$2:$D$557,"",0,1))</f>
        <v>0</v>
      </c>
      <c r="BH27" t="str">
        <f>(_xlfn.XLOOKUP(Table1[[#This Row],[Term 11 UID]],Dictionary!$B$2:$B$557,Dictionary!$A$2:$A$557,"",0,1))</f>
        <v/>
      </c>
      <c r="BI27" t="str">
        <f>(_xlfn.XLOOKUP(Table1[[#This Row],[Term 11 UID]],Dictionary!$B$2:$B$557,Dictionary!$C$2:$C$557,"",0,1))</f>
        <v/>
      </c>
      <c r="BJ27" t="str">
        <f>(_xlfn.XLOOKUP(Table1[[#This Row],[Term 11 UID]],Dictionary!$B$2:$B$557,Dictionary!$D$2:$D$557,"",0,1))</f>
        <v/>
      </c>
      <c r="BM27" t="str">
        <f>(_xlfn.XLOOKUP(Table1[[#This Row],[Term 12 UID]],Dictionary!$B$2:$B$557,Dictionary!$A$2:$A$557,"",0,1))</f>
        <v/>
      </c>
      <c r="BN27" t="str">
        <f>(_xlfn.XLOOKUP(Table1[[#This Row],[Term 12 UID]],Dictionary!$B$2:$B$557,Dictionary!$C$2:$C$557,"",0,1))</f>
        <v/>
      </c>
      <c r="BO27" t="str">
        <f>(_xlfn.XLOOKUP(Table1[[#This Row],[Term 12 UID]],Dictionary!$B$2:$B$557,Dictionary!$D$2:$D$557,"",0,1))</f>
        <v/>
      </c>
      <c r="BR27" t="str">
        <f>(_xlfn.XLOOKUP(Table1[[#This Row],[Term 13 UID]],Dictionary!$B$2:$B$557,Dictionary!$A$2:$A$557,"",0,1))</f>
        <v/>
      </c>
      <c r="BS27" t="str">
        <f>(_xlfn.XLOOKUP(Table1[[#This Row],[Term 13 UID]],Dictionary!$B$2:$B$557,Dictionary!$C$2:$C$557,"",0,1))</f>
        <v/>
      </c>
      <c r="BT27" t="str">
        <f>(_xlfn.XLOOKUP(Table1[[#This Row],[Term 13 UID]],Dictionary!$B$2:$B$557,Dictionary!$D$2:$D$557,"",0,1))</f>
        <v/>
      </c>
      <c r="BW27" t="str">
        <f>(_xlfn.XLOOKUP(Table1[[#This Row],[Term 14 UID]],Dictionary!$B$2:$B$557,Dictionary!$A$2:$A$557,"",0,1))</f>
        <v/>
      </c>
      <c r="BX27" t="str">
        <f>(_xlfn.XLOOKUP(Table1[[#This Row],[Term 14 UID]],Dictionary!$B$2:$B$557,Dictionary!$C$2:$C$557,"",0,1))</f>
        <v/>
      </c>
      <c r="BY27" t="str">
        <f>(_xlfn.XLOOKUP(Table1[[#This Row],[Term 14 UID]],Dictionary!$B$2:$B$557,Dictionary!$D$2:$D$557,"",0,1))</f>
        <v/>
      </c>
      <c r="CB27" t="str">
        <f>(_xlfn.XLOOKUP(Table1[[#This Row],[Term 15 UID]],Dictionary!$B$2:$B$557,Dictionary!$A$2:$A$557,"",0,1))</f>
        <v/>
      </c>
      <c r="CC27" t="str">
        <f>(_xlfn.XLOOKUP(Table1[[#This Row],[Term 15 UID]],Dictionary!$B$2:$B$557,Dictionary!$C$2:$C$557,"",0,1))</f>
        <v/>
      </c>
      <c r="CD27" t="str">
        <f>(_xlfn.XLOOKUP(Table1[[#This Row],[Term 15 UID]],Dictionary!$B$2:$B$557,Dictionary!$D$2:$D$557,"",0,1))</f>
        <v/>
      </c>
      <c r="CG27" t="str">
        <f>(_xlfn.XLOOKUP(Table1[[#This Row],[Term 16 UID]],Dictionary!$B$2:$B$557,Dictionary!$A$2:$A$557,"",0,1))</f>
        <v/>
      </c>
      <c r="CH27" t="str">
        <f>(_xlfn.XLOOKUP(Table1[[#This Row],[Term 16 UID]],Dictionary!$B$2:$B$557,Dictionary!$C$2:$C$557,"",0,1))</f>
        <v/>
      </c>
      <c r="CI27" t="str">
        <f>(_xlfn.XLOOKUP(Table1[[#This Row],[Term 16 UID]],Dictionary!$B$2:$B$557,Dictionary!$D$2:$D$557,"",0,1))</f>
        <v/>
      </c>
      <c r="CL27" t="str">
        <f>(_xlfn.XLOOKUP(Table1[[#This Row],[Term 17 UID]],Dictionary!$B$2:$B$557,Dictionary!$A$2:$A$557,"",0,1))</f>
        <v/>
      </c>
      <c r="CM27" t="str">
        <f>(_xlfn.XLOOKUP(Table1[[#This Row],[Term 17 UID]],Dictionary!$B$2:$B$557,Dictionary!$C$2:$C$557,"",0,1))</f>
        <v/>
      </c>
      <c r="CN27" t="str">
        <f>(_xlfn.XLOOKUP(Table1[[#This Row],[Term 17 UID]],Dictionary!$B$2:$B$557,Dictionary!$D$2:$D$557,"",0,1))</f>
        <v/>
      </c>
      <c r="CQ27" t="str">
        <f>(_xlfn.XLOOKUP(Table1[[#This Row],[Term 18 UID]],Dictionary!$B$2:$B$557,Dictionary!$A$2:$A$557,"",0,1))</f>
        <v/>
      </c>
      <c r="CR27" t="str">
        <f>(_xlfn.XLOOKUP(Table1[[#This Row],[Term 18 UID]],Dictionary!$B$2:$B$557,Dictionary!$C$2:$C$557,"",0,1))</f>
        <v/>
      </c>
      <c r="CS27" t="str">
        <f>(_xlfn.XLOOKUP(Table1[[#This Row],[Term 18 UID]],Dictionary!$B$2:$B$557,Dictionary!$D$2:$D$557,"",0,1))</f>
        <v/>
      </c>
      <c r="CV27" t="str">
        <f>(_xlfn.XLOOKUP(Table1[[#This Row],[Term 19 UID]],Dictionary!$B$2:$B$557,Dictionary!$A$2:$A$557,"",0,1))</f>
        <v/>
      </c>
      <c r="CW27" t="str">
        <f>(_xlfn.XLOOKUP(Table1[[#This Row],[Term 19 UID]],Dictionary!$B$2:$B$557,Dictionary!$C$2:$C$557,"",0,1))</f>
        <v/>
      </c>
      <c r="CX27" t="str">
        <f>(_xlfn.XLOOKUP(Table1[[#This Row],[Term 19 UID]],Dictionary!$B$2:$B$557,Dictionary!$D$2:$D$557,"",0,1))</f>
        <v/>
      </c>
      <c r="DA27" t="str">
        <f>(_xlfn.XLOOKUP(Table1[[#This Row],[Term 20 UID]],Dictionary!$B$2:$B$557,Dictionary!$A$2:$A$557,"",0,1))</f>
        <v/>
      </c>
      <c r="DB27" t="str">
        <f>(_xlfn.XLOOKUP(Table1[[#This Row],[Term 20 UID]],Dictionary!$B$2:$B$557,Dictionary!$C$2:$C$557,"",0,1))</f>
        <v/>
      </c>
      <c r="DC27" t="str">
        <f>(_xlfn.XLOOKUP(Table1[[#This Row],[Term 20 UID]],Dictionary!$B$2:$B$557,Dictionary!$D$2:$D$557,"",0,1))</f>
        <v/>
      </c>
      <c r="DF27" t="str">
        <f>(_xlfn.XLOOKUP(Table1[[#This Row],[Term 21 UID]],Dictionary!$B$2:$B$557,Dictionary!$A$2:$A$557,"",0,1))</f>
        <v/>
      </c>
      <c r="DG27" t="str">
        <f>(_xlfn.XLOOKUP(Table1[[#This Row],[Term 21 UID]],Dictionary!$B$2:$B$557,Dictionary!$C$2:$C$557,"",0,1))</f>
        <v/>
      </c>
      <c r="DH27" t="str">
        <f>(_xlfn.XLOOKUP(Table1[[#This Row],[Term 21 UID]],Dictionary!$B$2:$B$557,Dictionary!$D$2:$D$557,"",0,1))</f>
        <v/>
      </c>
      <c r="DK27" t="str">
        <f>(_xlfn.XLOOKUP(Table1[[#This Row],[Term 22 UID]],Dictionary!$B$2:$B$557,Dictionary!$A$2:$A$557,"",0,1))</f>
        <v/>
      </c>
      <c r="DL27" t="str">
        <f>(_xlfn.XLOOKUP(Table1[[#This Row],[Term 22 UID]],Dictionary!$B$2:$B$557,Dictionary!$C$2:$C$557,"",0,1))</f>
        <v/>
      </c>
      <c r="DM27" t="str">
        <f>(_xlfn.XLOOKUP(Table1[[#This Row],[Term 22 UID]],Dictionary!$B$2:$B$557,Dictionary!$D$2:$D$557,"",0,1))</f>
        <v/>
      </c>
      <c r="DP27" t="str">
        <f>(_xlfn.XLOOKUP(Table1[[#This Row],[Term 23 UID]],Dictionary!$B$2:$B$557,Dictionary!$A$2:$A$557,"",0,1))</f>
        <v/>
      </c>
      <c r="DQ27" t="str">
        <f>(_xlfn.XLOOKUP(Table1[[#This Row],[Term 23 UID]],Dictionary!$B$2:$B$557,Dictionary!$C$2:$C$557,"",0,1))</f>
        <v/>
      </c>
      <c r="DR27" t="str">
        <f>(_xlfn.XLOOKUP(Table1[[#This Row],[Term 23 UID]],Dictionary!$B$2:$B$557,Dictionary!$D$2:$D$557,"",0,1))</f>
        <v/>
      </c>
      <c r="DU27" t="str">
        <f>(_xlfn.XLOOKUP(Table1[[#This Row],[Term 24 UID]],Dictionary!$B$2:$B$557,Dictionary!$A$2:$A$557,"",0,1))</f>
        <v/>
      </c>
      <c r="DV27" t="str">
        <f>(_xlfn.XLOOKUP(Table1[[#This Row],[Term 24 UID]],Dictionary!$B$2:$B$557,Dictionary!$C$2:$C$557,"",0,1))</f>
        <v/>
      </c>
      <c r="DW27" t="str">
        <f>(_xlfn.XLOOKUP(Table1[[#This Row],[Term 24 UID]],Dictionary!$B$2:$B$557,Dictionary!$D$2:$D$557,"",0,1))</f>
        <v/>
      </c>
      <c r="DZ27" t="str">
        <f>(_xlfn.XLOOKUP(Table1[[#This Row],[Term 25 UID]],Dictionary!$B$2:$B$557,Dictionary!$A$2:$A$557,"",0,1))</f>
        <v/>
      </c>
      <c r="EA27" t="str">
        <f>(_xlfn.XLOOKUP(Table1[[#This Row],[Term 25 UID]],Dictionary!$B$2:$B$557,Dictionary!$C$2:$C$557,"",0,1))</f>
        <v/>
      </c>
      <c r="EB27" t="str">
        <f>(_xlfn.XLOOKUP(Table1[[#This Row],[Term 25 UID]],Dictionary!$B$2:$B$557,Dictionary!$D$2:$D$557,"",0,1))</f>
        <v/>
      </c>
      <c r="EE27" t="str">
        <f>(_xlfn.XLOOKUP(Table1[[#This Row],[Term 26 UID]],Dictionary!$B$2:$B$557,Dictionary!$A$2:$A$557,"",0,1))</f>
        <v/>
      </c>
      <c r="EF27" t="str">
        <f>(_xlfn.XLOOKUP(Table1[[#This Row],[Term 26 UID]],Dictionary!$B$2:$B$557,Dictionary!$C$2:$C$557,"",0,1))</f>
        <v/>
      </c>
      <c r="EG27" t="str">
        <f>(_xlfn.XLOOKUP(Table1[[#This Row],[Term 26 UID]],Dictionary!$B$2:$B$557,Dictionary!$D$2:$D$557,"",0,1))</f>
        <v/>
      </c>
      <c r="EJ27" t="str">
        <f>(_xlfn.XLOOKUP(Table1[[#This Row],[Term 27 UID]],Dictionary!$B$2:$B$557,Dictionary!$A$2:$A$557,"",0,1))</f>
        <v/>
      </c>
      <c r="EK27" t="str">
        <f>(_xlfn.XLOOKUP(Table1[[#This Row],[Term 27 UID]],Dictionary!$B$2:$B$557,Dictionary!$C$2:$C$557,"",0,1))</f>
        <v/>
      </c>
      <c r="EL27" t="str">
        <f>(_xlfn.XLOOKUP(Table1[[#This Row],[Term 27 UID]],Dictionary!$B$2:$B$557,Dictionary!$D$2:$D$557,"",0,1))</f>
        <v/>
      </c>
      <c r="EO27" t="str">
        <f>(_xlfn.XLOOKUP(Table1[[#This Row],[Term 28 UID]],Dictionary!$B$2:$B$557,Dictionary!$A$2:$A$557,"",0,1))</f>
        <v/>
      </c>
      <c r="EP27" t="str">
        <f>(_xlfn.XLOOKUP(Table1[[#This Row],[Term 28 UID]],Dictionary!$B$2:$B$557,Dictionary!$C$2:$C$557,"",0,1))</f>
        <v/>
      </c>
      <c r="EQ27" t="str">
        <f>(_xlfn.XLOOKUP(Table1[[#This Row],[Term 28 UID]],Dictionary!$B$2:$B$557,Dictionary!$D$2:$D$557,"",0,1))</f>
        <v/>
      </c>
      <c r="ET27" t="str">
        <f>(_xlfn.XLOOKUP(Table1[[#This Row],[Term 29 UID]],Dictionary!$B$2:$B$557,Dictionary!$A$2:$A$557,"",0,1))</f>
        <v/>
      </c>
      <c r="EU27" t="str">
        <f>(_xlfn.XLOOKUP(Table1[[#This Row],[Term 29 UID]],Dictionary!$B$2:$B$557,Dictionary!$C$2:$C$557,"",0,1))</f>
        <v/>
      </c>
      <c r="EV27" t="str">
        <f>(_xlfn.XLOOKUP(Table1[[#This Row],[Term 29 UID]],Dictionary!$B$2:$B$557,Dictionary!$D$2:$D$557,"",0,1))</f>
        <v/>
      </c>
      <c r="EY27" t="str">
        <f>(_xlfn.XLOOKUP(Table1[[#This Row],[Term 30 UID]],Dictionary!$B$2:$B$557,Dictionary!$A$2:$A$557,"",0,1))</f>
        <v/>
      </c>
      <c r="EZ27" t="str">
        <f>(_xlfn.XLOOKUP(Table1[[#This Row],[Term 30 UID]],Dictionary!$B$2:$B$557,Dictionary!$C$2:$C$557,"",0,1))</f>
        <v/>
      </c>
      <c r="FA27" t="str">
        <f>(_xlfn.XLOOKUP(Table1[[#This Row],[Term 30 UID]],Dictionary!$B$2:$B$557,Dictionary!$D$2:$D$557,"",0,1))</f>
        <v/>
      </c>
      <c r="FD27" t="str">
        <f>(_xlfn.XLOOKUP(Table1[[#This Row],[Term 31 UID]],Dictionary!$B$2:$B$557,Dictionary!$A$2:$A$557,"",0,1))</f>
        <v/>
      </c>
      <c r="FE27" t="str">
        <f>(_xlfn.XLOOKUP(Table1[[#This Row],[Term 31 UID]],Dictionary!$B$2:$B$557,Dictionary!$C$2:$C$557,"",0,1))</f>
        <v/>
      </c>
      <c r="FF27" t="str">
        <f>(_xlfn.XLOOKUP(Table1[[#This Row],[Term 31 UID]],Dictionary!$B$2:$B$557,Dictionary!$D$2:$D$557,"",0,1))</f>
        <v/>
      </c>
    </row>
    <row r="28" spans="1:162" ht="15" customHeight="1" x14ac:dyDescent="0.2">
      <c r="A28" t="s">
        <v>683</v>
      </c>
      <c r="B28" t="s">
        <v>684</v>
      </c>
      <c r="C28" t="str">
        <f>_xlfn.TEXTJOIN(", ", TRUE, Table1[[#This Row],[Last Name]],Table1[[#This Row],[First Name]])</f>
        <v>Emerson, J.J.</v>
      </c>
      <c r="D28" t="s">
        <v>685</v>
      </c>
      <c r="E28" t="s">
        <v>167</v>
      </c>
      <c r="F28" t="s">
        <v>201</v>
      </c>
      <c r="G28" t="s">
        <v>686</v>
      </c>
      <c r="H28" t="s">
        <v>687</v>
      </c>
      <c r="I28" t="s">
        <v>284</v>
      </c>
      <c r="J28" t="str">
        <f>(_xlfn.XLOOKUP(Table1[[#This Row],[Term 1 UID]],Dictionary!$B$2:$B$557,Dictionary!$A$2:$A$557,"",0,1))</f>
        <v>G05.045</v>
      </c>
      <c r="K28" t="str">
        <f>(_xlfn.XLOOKUP(Table1[[#This Row],[Term 1 UID]],Dictionary!$B$2:$B$557,Dictionary!C$2:C$557,"",0,1))</f>
        <v>G05</v>
      </c>
      <c r="M28" t="s">
        <v>688</v>
      </c>
      <c r="N28" t="s">
        <v>689</v>
      </c>
      <c r="O28" t="str">
        <f>(_xlfn.XLOOKUP(Table1[[#This Row],[Term 2 UID]],Dictionary!$B$2:$B$557,Dictionary!$A$2:$A$557,"",0,1))</f>
        <v>H01.158.273.343.335</v>
      </c>
      <c r="P28" t="str">
        <f>(_xlfn.XLOOKUP(Table1[[#This Row],[Term 2 UID]],Dictionary!$B$2:$B$557,Dictionary!C$2:C$557,"",0,1))</f>
        <v>H01.158.273.343</v>
      </c>
      <c r="Q28" t="str">
        <f>(_xlfn.XLOOKUP(Table1[[#This Row],[Term 2 UID]],Dictionary!$B$2:$B$557,Dictionary!D$2:D$557,"",0,1))</f>
        <v>H01.158.273</v>
      </c>
      <c r="R28" t="s">
        <v>690</v>
      </c>
      <c r="S28" t="s">
        <v>625</v>
      </c>
      <c r="T28" t="str">
        <f>(_xlfn.XLOOKUP(Table1[[#This Row],[Term 3 UID]],Dictionary!$B$2:$B$557,Dictionary!$A$2:$A$557,"",0,1))</f>
        <v>H01.158.273.180.350</v>
      </c>
      <c r="U28" t="str">
        <f>(_xlfn.XLOOKUP(Table1[[#This Row],[Term 3 UID]],Dictionary!$B$2:$B$557,Dictionary!C$2:C$557,"",0,1))</f>
        <v>H01.158.273.180</v>
      </c>
      <c r="V28" t="str">
        <f>(_xlfn.XLOOKUP(Table1[[#This Row],[Term 3 UID]],Dictionary!$B$2:$B$557,Dictionary!D$2:D$557,"",0,1))</f>
        <v>H01.158.273</v>
      </c>
      <c r="W28" t="s">
        <v>691</v>
      </c>
      <c r="X28" t="s">
        <v>692</v>
      </c>
      <c r="Y28" t="str">
        <f>(_xlfn.XLOOKUP(Table1[[#This Row],[Term 4 UID]],Dictionary!$B$2:$B$557,Dictionary!$A$2:$A$557,"",0,1))</f>
        <v>G05.365.795.297</v>
      </c>
      <c r="Z28" t="str" cm="1">
        <f t="array" ref="Z28">(_xlfn.XLOOKUP(Table1[[#This Row],[Term 4 UID]],Dictionary!$B$2:$B$557,Dictionary!$C$2:C$557,"",0,1))</f>
        <v>G05.365.795</v>
      </c>
      <c r="AA28" t="str" cm="1">
        <f t="array" ref="AA28">(_xlfn.XLOOKUP(Table1[[#This Row],[Term 4 UID]],Dictionary!$B$2:$B$557,Dictionary!$D$2:D$557,"",0,1))</f>
        <v>G05.365</v>
      </c>
      <c r="AB28" t="s">
        <v>693</v>
      </c>
      <c r="AC28" t="s">
        <v>629</v>
      </c>
      <c r="AD28" t="str">
        <f>(_xlfn.XLOOKUP(Table1[[#This Row],[Term 5 UID]],Dictionary!$B$2:$B$557,Dictionary!$A$2:$A$557,"",0,1))</f>
        <v>G05.360.340</v>
      </c>
      <c r="AE28" t="str">
        <f>(_xlfn.XLOOKUP(Table1[[#This Row],[Term 5 UID]],Dictionary!$B$2:$B$557,Dictionary!$C$2:$C$557,"",0,1))</f>
        <v>G05.360</v>
      </c>
      <c r="AF28" t="str">
        <f>(_xlfn.XLOOKUP(Table1[[#This Row],[Term 5 UID]],Dictionary!$B$2:$B$557,Dictionary!$D$2:$D$557,"",0,1))</f>
        <v>G05</v>
      </c>
      <c r="AG28" t="s">
        <v>694</v>
      </c>
      <c r="AH28" t="s">
        <v>695</v>
      </c>
      <c r="AI28" t="str">
        <f>(_xlfn.XLOOKUP(Table1[[#This Row],[Term 6 UID]],Dictionary!$B$2:$B$557,Dictionary!$A$2:$A$557,"",0,1))</f>
        <v>G05.360.340.024.340</v>
      </c>
      <c r="AJ28" t="str">
        <f>(_xlfn.XLOOKUP(Table1[[#This Row],[Term 6 UID]],Dictionary!$B$2:$B$557,Dictionary!$C$2:$C$557,"",0,1))</f>
        <v>G05.360.340.024</v>
      </c>
      <c r="AK28" t="str">
        <f>(_xlfn.XLOOKUP(Table1[[#This Row],[Term 6 UID]],Dictionary!$B$2:$B$557,Dictionary!$D$2:$D$557,"",0,1))</f>
        <v>G05.360.340</v>
      </c>
      <c r="AL28" t="s">
        <v>696</v>
      </c>
      <c r="AM28" t="s">
        <v>697</v>
      </c>
      <c r="AN28" t="str">
        <f>(_xlfn.XLOOKUP(Table1[[#This Row],[Term 7 UID]],Dictionary!$B$2:$B$557,Dictionary!$A$2:$A$557,"",0,1))</f>
        <v>G05.297</v>
      </c>
      <c r="AO28" t="str">
        <f>(_xlfn.XLOOKUP(Table1[[#This Row],[Term 7 UID]],Dictionary!$B$2:$B$557,Dictionary!$C$2:$C$557,"",0,1))</f>
        <v>G05</v>
      </c>
      <c r="AQ28" t="s">
        <v>698</v>
      </c>
      <c r="AR28" t="s">
        <v>625</v>
      </c>
      <c r="AS28" t="str">
        <f>(_xlfn.XLOOKUP(Table1[[#This Row],[Term 8 UID]],Dictionary!$B$2:$B$557,Dictionary!$A$2:$A$557,"",0,1))</f>
        <v>H01.158.273.180.350</v>
      </c>
      <c r="AT28" t="str">
        <f>(_xlfn.XLOOKUP(Table1[[#This Row],[Term 8 UID]],Dictionary!$B$2:$B$557,Dictionary!$C$2:$C$557,"",0,1))</f>
        <v>H01.158.273.180</v>
      </c>
      <c r="AU28" t="str">
        <f>(_xlfn.XLOOKUP(Table1[[#This Row],[Term 8 UID]],Dictionary!$B$2:$B$557,Dictionary!$D$2:$D$557,"",0,1))</f>
        <v>H01.158.273</v>
      </c>
      <c r="AV28" t="s">
        <v>699</v>
      </c>
      <c r="AW28" t="s">
        <v>390</v>
      </c>
      <c r="AX28" t="str">
        <f>(_xlfn.XLOOKUP(Table1[[#This Row],[Term 9 UID]],Dictionary!$B$2:$B$557,Dictionary!$A$2:$A$557,"",0,1))</f>
        <v>H01.158.273.180</v>
      </c>
      <c r="AY28" t="str">
        <f>(_xlfn.XLOOKUP(Table1[[#This Row],[Term 9 UID]],Dictionary!$B$2:$B$557,Dictionary!$C$2:$C$557,"",0,1))</f>
        <v>H01.158.273</v>
      </c>
      <c r="AZ28" t="str">
        <f>(_xlfn.XLOOKUP(Table1[[#This Row],[Term 9 UID]],Dictionary!$B$2:$B$557,Dictionary!$D$2:$D$557,"",0,1))</f>
        <v>H01.158</v>
      </c>
      <c r="BA28" t="s">
        <v>700</v>
      </c>
      <c r="BB28" t="s">
        <v>625</v>
      </c>
      <c r="BC28" t="str">
        <f>(_xlfn.XLOOKUP(Table1[[#This Row],[Term 10 UID]],Dictionary!$B$2:$B$557,Dictionary!$A$2:$A$557,"",0,1))</f>
        <v>H01.158.273.180.350</v>
      </c>
      <c r="BD28" t="str">
        <f>(_xlfn.XLOOKUP(Table1[[#This Row],[Term 10 UID]],Dictionary!$B$2:$B$557,Dictionary!$C$2:$C$557,"",0,1))</f>
        <v>H01.158.273.180</v>
      </c>
      <c r="BE28" t="str">
        <f>(_xlfn.XLOOKUP(Table1[[#This Row],[Term 10 UID]],Dictionary!$B$2:$B$557,Dictionary!$D$2:$D$557,"",0,1))</f>
        <v>H01.158.273</v>
      </c>
      <c r="BF28" t="s">
        <v>701</v>
      </c>
      <c r="BG28" t="s">
        <v>349</v>
      </c>
      <c r="BH28" t="str">
        <f>(_xlfn.XLOOKUP(Table1[[#This Row],[Term 11 UID]],Dictionary!$B$2:$B$557,Dictionary!$A$2:$A$557,"",0,1))</f>
        <v>E05.393.760.319</v>
      </c>
      <c r="BI28" t="str">
        <f>(_xlfn.XLOOKUP(Table1[[#This Row],[Term 11 UID]],Dictionary!$B$2:$B$557,Dictionary!$C$2:$C$557,"",0,1))</f>
        <v>E05.393.760</v>
      </c>
      <c r="BJ28" t="str">
        <f>(_xlfn.XLOOKUP(Table1[[#This Row],[Term 11 UID]],Dictionary!$B$2:$B$557,Dictionary!$D$2:$D$557,"",0,1))</f>
        <v>E05.393</v>
      </c>
      <c r="BK28" t="s">
        <v>191</v>
      </c>
      <c r="BL28" t="s">
        <v>192</v>
      </c>
      <c r="BM28" t="s">
        <v>193</v>
      </c>
      <c r="BN28" t="s">
        <v>194</v>
      </c>
      <c r="BO28" t="str">
        <f>(_xlfn.XLOOKUP(Table1[[#This Row],[Term 12 UID]],Dictionary!$B$2:$B$557,Dictionary!$D$2:$D$557,"",0,1))</f>
        <v/>
      </c>
      <c r="BP28" t="s">
        <v>483</v>
      </c>
      <c r="BQ28" t="s">
        <v>442</v>
      </c>
      <c r="BR28" t="str">
        <f>(_xlfn.XLOOKUP(Table1[[#This Row],[Term 13 UID]],Dictionary!$B$2:$B$557,Dictionary!$A$2:$A$557,"",0,1))</f>
        <v>H01.158.273.343</v>
      </c>
      <c r="BS28" t="str">
        <f>(_xlfn.XLOOKUP(Table1[[#This Row],[Term 13 UID]],Dictionary!$B$2:$B$557,Dictionary!$C$2:$C$557,"",0,1))</f>
        <v>H01.158.273</v>
      </c>
      <c r="BT28" t="str">
        <f>(_xlfn.XLOOKUP(Table1[[#This Row],[Term 13 UID]],Dictionary!$B$2:$B$557,Dictionary!$D$2:$D$557,"",0,1))</f>
        <v>H01.158</v>
      </c>
      <c r="BW28" t="str">
        <f>(_xlfn.XLOOKUP(Table1[[#This Row],[Term 14 UID]],Dictionary!$B$2:$B$557,Dictionary!$A$2:$A$557,"",0,1))</f>
        <v/>
      </c>
      <c r="BX28" t="str">
        <f>(_xlfn.XLOOKUP(Table1[[#This Row],[Term 14 UID]],Dictionary!$B$2:$B$557,Dictionary!$C$2:$C$557,"",0,1))</f>
        <v/>
      </c>
      <c r="BY28" t="str">
        <f>(_xlfn.XLOOKUP(Table1[[#This Row],[Term 14 UID]],Dictionary!$B$2:$B$557,Dictionary!$D$2:$D$557,"",0,1))</f>
        <v/>
      </c>
      <c r="CB28" t="str">
        <f>(_xlfn.XLOOKUP(Table1[[#This Row],[Term 15 UID]],Dictionary!$B$2:$B$557,Dictionary!$A$2:$A$557,"",0,1))</f>
        <v/>
      </c>
      <c r="CC28" t="str">
        <f>(_xlfn.XLOOKUP(Table1[[#This Row],[Term 15 UID]],Dictionary!$B$2:$B$557,Dictionary!$C$2:$C$557,"",0,1))</f>
        <v/>
      </c>
      <c r="CD28" t="str">
        <f>(_xlfn.XLOOKUP(Table1[[#This Row],[Term 15 UID]],Dictionary!$B$2:$B$557,Dictionary!$D$2:$D$557,"",0,1))</f>
        <v/>
      </c>
      <c r="CG28" t="str">
        <f>(_xlfn.XLOOKUP(Table1[[#This Row],[Term 16 UID]],Dictionary!$B$2:$B$557,Dictionary!$A$2:$A$557,"",0,1))</f>
        <v/>
      </c>
      <c r="CH28" t="str">
        <f>(_xlfn.XLOOKUP(Table1[[#This Row],[Term 16 UID]],Dictionary!$B$2:$B$557,Dictionary!$C$2:$C$557,"",0,1))</f>
        <v/>
      </c>
      <c r="CI28" t="str">
        <f>(_xlfn.XLOOKUP(Table1[[#This Row],[Term 16 UID]],Dictionary!$B$2:$B$557,Dictionary!$D$2:$D$557,"",0,1))</f>
        <v/>
      </c>
      <c r="CL28" t="str">
        <f>(_xlfn.XLOOKUP(Table1[[#This Row],[Term 17 UID]],Dictionary!$B$2:$B$557,Dictionary!$A$2:$A$557,"",0,1))</f>
        <v/>
      </c>
      <c r="CM28" t="str">
        <f>(_xlfn.XLOOKUP(Table1[[#This Row],[Term 17 UID]],Dictionary!$B$2:$B$557,Dictionary!$C$2:$C$557,"",0,1))</f>
        <v/>
      </c>
      <c r="CN28" t="str">
        <f>(_xlfn.XLOOKUP(Table1[[#This Row],[Term 17 UID]],Dictionary!$B$2:$B$557,Dictionary!$D$2:$D$557,"",0,1))</f>
        <v/>
      </c>
      <c r="CQ28" t="str">
        <f>(_xlfn.XLOOKUP(Table1[[#This Row],[Term 18 UID]],Dictionary!$B$2:$B$557,Dictionary!$A$2:$A$557,"",0,1))</f>
        <v/>
      </c>
      <c r="CR28" t="str">
        <f>(_xlfn.XLOOKUP(Table1[[#This Row],[Term 18 UID]],Dictionary!$B$2:$B$557,Dictionary!$C$2:$C$557,"",0,1))</f>
        <v/>
      </c>
      <c r="CS28" t="str">
        <f>(_xlfn.XLOOKUP(Table1[[#This Row],[Term 18 UID]],Dictionary!$B$2:$B$557,Dictionary!$D$2:$D$557,"",0,1))</f>
        <v/>
      </c>
      <c r="CV28" t="str">
        <f>(_xlfn.XLOOKUP(Table1[[#This Row],[Term 19 UID]],Dictionary!$B$2:$B$557,Dictionary!$A$2:$A$557,"",0,1))</f>
        <v/>
      </c>
      <c r="CW28" t="str">
        <f>(_xlfn.XLOOKUP(Table1[[#This Row],[Term 19 UID]],Dictionary!$B$2:$B$557,Dictionary!$C$2:$C$557,"",0,1))</f>
        <v/>
      </c>
      <c r="CX28" t="str">
        <f>(_xlfn.XLOOKUP(Table1[[#This Row],[Term 19 UID]],Dictionary!$B$2:$B$557,Dictionary!$D$2:$D$557,"",0,1))</f>
        <v/>
      </c>
      <c r="DA28" t="str">
        <f>(_xlfn.XLOOKUP(Table1[[#This Row],[Term 20 UID]],Dictionary!$B$2:$B$557,Dictionary!$A$2:$A$557,"",0,1))</f>
        <v/>
      </c>
      <c r="DB28" t="str">
        <f>(_xlfn.XLOOKUP(Table1[[#This Row],[Term 20 UID]],Dictionary!$B$2:$B$557,Dictionary!$C$2:$C$557,"",0,1))</f>
        <v/>
      </c>
      <c r="DC28" t="str">
        <f>(_xlfn.XLOOKUP(Table1[[#This Row],[Term 20 UID]],Dictionary!$B$2:$B$557,Dictionary!$D$2:$D$557,"",0,1))</f>
        <v/>
      </c>
      <c r="DF28" t="str">
        <f>(_xlfn.XLOOKUP(Table1[[#This Row],[Term 21 UID]],Dictionary!$B$2:$B$557,Dictionary!$A$2:$A$557,"",0,1))</f>
        <v/>
      </c>
      <c r="DG28" t="str">
        <f>(_xlfn.XLOOKUP(Table1[[#This Row],[Term 21 UID]],Dictionary!$B$2:$B$557,Dictionary!$C$2:$C$557,"",0,1))</f>
        <v/>
      </c>
      <c r="DH28" t="str">
        <f>(_xlfn.XLOOKUP(Table1[[#This Row],[Term 21 UID]],Dictionary!$B$2:$B$557,Dictionary!$D$2:$D$557,"",0,1))</f>
        <v/>
      </c>
      <c r="DK28" t="str">
        <f>(_xlfn.XLOOKUP(Table1[[#This Row],[Term 22 UID]],Dictionary!$B$2:$B$557,Dictionary!$A$2:$A$557,"",0,1))</f>
        <v/>
      </c>
      <c r="DL28" t="str">
        <f>(_xlfn.XLOOKUP(Table1[[#This Row],[Term 22 UID]],Dictionary!$B$2:$B$557,Dictionary!$C$2:$C$557,"",0,1))</f>
        <v/>
      </c>
      <c r="DM28" t="str">
        <f>(_xlfn.XLOOKUP(Table1[[#This Row],[Term 22 UID]],Dictionary!$B$2:$B$557,Dictionary!$D$2:$D$557,"",0,1))</f>
        <v/>
      </c>
      <c r="DP28" t="str">
        <f>(_xlfn.XLOOKUP(Table1[[#This Row],[Term 23 UID]],Dictionary!$B$2:$B$557,Dictionary!$A$2:$A$557,"",0,1))</f>
        <v/>
      </c>
      <c r="DQ28" t="str">
        <f>(_xlfn.XLOOKUP(Table1[[#This Row],[Term 23 UID]],Dictionary!$B$2:$B$557,Dictionary!$C$2:$C$557,"",0,1))</f>
        <v/>
      </c>
      <c r="DR28" t="str">
        <f>(_xlfn.XLOOKUP(Table1[[#This Row],[Term 23 UID]],Dictionary!$B$2:$B$557,Dictionary!$D$2:$D$557,"",0,1))</f>
        <v/>
      </c>
      <c r="DU28" t="str">
        <f>(_xlfn.XLOOKUP(Table1[[#This Row],[Term 24 UID]],Dictionary!$B$2:$B$557,Dictionary!$A$2:$A$557,"",0,1))</f>
        <v/>
      </c>
      <c r="DV28" t="str">
        <f>(_xlfn.XLOOKUP(Table1[[#This Row],[Term 24 UID]],Dictionary!$B$2:$B$557,Dictionary!$C$2:$C$557,"",0,1))</f>
        <v/>
      </c>
      <c r="DW28" t="str">
        <f>(_xlfn.XLOOKUP(Table1[[#This Row],[Term 24 UID]],Dictionary!$B$2:$B$557,Dictionary!$D$2:$D$557,"",0,1))</f>
        <v/>
      </c>
      <c r="DZ28" t="str">
        <f>(_xlfn.XLOOKUP(Table1[[#This Row],[Term 25 UID]],Dictionary!$B$2:$B$557,Dictionary!$A$2:$A$557,"",0,1))</f>
        <v/>
      </c>
      <c r="EA28" t="str">
        <f>(_xlfn.XLOOKUP(Table1[[#This Row],[Term 25 UID]],Dictionary!$B$2:$B$557,Dictionary!$C$2:$C$557,"",0,1))</f>
        <v/>
      </c>
      <c r="EB28" t="str">
        <f>(_xlfn.XLOOKUP(Table1[[#This Row],[Term 25 UID]],Dictionary!$B$2:$B$557,Dictionary!$D$2:$D$557,"",0,1))</f>
        <v/>
      </c>
      <c r="EE28" t="str">
        <f>(_xlfn.XLOOKUP(Table1[[#This Row],[Term 26 UID]],Dictionary!$B$2:$B$557,Dictionary!$A$2:$A$557,"",0,1))</f>
        <v/>
      </c>
      <c r="EF28" t="str">
        <f>(_xlfn.XLOOKUP(Table1[[#This Row],[Term 26 UID]],Dictionary!$B$2:$B$557,Dictionary!$C$2:$C$557,"",0,1))</f>
        <v/>
      </c>
      <c r="EG28" t="str">
        <f>(_xlfn.XLOOKUP(Table1[[#This Row],[Term 26 UID]],Dictionary!$B$2:$B$557,Dictionary!$D$2:$D$557,"",0,1))</f>
        <v/>
      </c>
      <c r="EJ28" t="str">
        <f>(_xlfn.XLOOKUP(Table1[[#This Row],[Term 27 UID]],Dictionary!$B$2:$B$557,Dictionary!$A$2:$A$557,"",0,1))</f>
        <v/>
      </c>
      <c r="EK28" t="str">
        <f>(_xlfn.XLOOKUP(Table1[[#This Row],[Term 27 UID]],Dictionary!$B$2:$B$557,Dictionary!$C$2:$C$557,"",0,1))</f>
        <v/>
      </c>
      <c r="EL28" t="str">
        <f>(_xlfn.XLOOKUP(Table1[[#This Row],[Term 27 UID]],Dictionary!$B$2:$B$557,Dictionary!$D$2:$D$557,"",0,1))</f>
        <v/>
      </c>
      <c r="EO28" t="str">
        <f>(_xlfn.XLOOKUP(Table1[[#This Row],[Term 28 UID]],Dictionary!$B$2:$B$557,Dictionary!$A$2:$A$557,"",0,1))</f>
        <v/>
      </c>
      <c r="EP28" t="str">
        <f>(_xlfn.XLOOKUP(Table1[[#This Row],[Term 28 UID]],Dictionary!$B$2:$B$557,Dictionary!$C$2:$C$557,"",0,1))</f>
        <v/>
      </c>
      <c r="EQ28" t="str">
        <f>(_xlfn.XLOOKUP(Table1[[#This Row],[Term 28 UID]],Dictionary!$B$2:$B$557,Dictionary!$D$2:$D$557,"",0,1))</f>
        <v/>
      </c>
      <c r="ET28" t="str">
        <f>(_xlfn.XLOOKUP(Table1[[#This Row],[Term 29 UID]],Dictionary!$B$2:$B$557,Dictionary!$A$2:$A$557,"",0,1))</f>
        <v/>
      </c>
      <c r="EU28" t="str">
        <f>(_xlfn.XLOOKUP(Table1[[#This Row],[Term 29 UID]],Dictionary!$B$2:$B$557,Dictionary!$C$2:$C$557,"",0,1))</f>
        <v/>
      </c>
      <c r="EV28" t="str">
        <f>(_xlfn.XLOOKUP(Table1[[#This Row],[Term 29 UID]],Dictionary!$B$2:$B$557,Dictionary!$D$2:$D$557,"",0,1))</f>
        <v/>
      </c>
      <c r="EY28" t="str">
        <f>(_xlfn.XLOOKUP(Table1[[#This Row],[Term 30 UID]],Dictionary!$B$2:$B$557,Dictionary!$A$2:$A$557,"",0,1))</f>
        <v/>
      </c>
      <c r="EZ28" t="str">
        <f>(_xlfn.XLOOKUP(Table1[[#This Row],[Term 30 UID]],Dictionary!$B$2:$B$557,Dictionary!$C$2:$C$557,"",0,1))</f>
        <v/>
      </c>
      <c r="FA28" t="str">
        <f>(_xlfn.XLOOKUP(Table1[[#This Row],[Term 30 UID]],Dictionary!$B$2:$B$557,Dictionary!$D$2:$D$557,"",0,1))</f>
        <v/>
      </c>
      <c r="FD28" t="str">
        <f>(_xlfn.XLOOKUP(Table1[[#This Row],[Term 31 UID]],Dictionary!$B$2:$B$557,Dictionary!$A$2:$A$557,"",0,1))</f>
        <v/>
      </c>
      <c r="FE28" t="str">
        <f>(_xlfn.XLOOKUP(Table1[[#This Row],[Term 31 UID]],Dictionary!$B$2:$B$557,Dictionary!$C$2:$C$557,"",0,1))</f>
        <v/>
      </c>
      <c r="FF28" t="str">
        <f>(_xlfn.XLOOKUP(Table1[[#This Row],[Term 31 UID]],Dictionary!$B$2:$B$557,Dictionary!$D$2:$D$557,"",0,1))</f>
        <v/>
      </c>
    </row>
    <row r="29" spans="1:162" ht="15" customHeight="1" x14ac:dyDescent="0.2">
      <c r="A29" t="s">
        <v>702</v>
      </c>
      <c r="B29" t="s">
        <v>703</v>
      </c>
      <c r="C29" t="str">
        <f>_xlfn.TEXTJOIN(", ", TRUE, Table1[[#This Row],[Last Name]],Table1[[#This Row],[First Name]])</f>
        <v>Cohen-Cory, Susana</v>
      </c>
      <c r="D29" t="s">
        <v>704</v>
      </c>
      <c r="E29" t="s">
        <v>563</v>
      </c>
      <c r="F29" t="s">
        <v>168</v>
      </c>
      <c r="G29" t="s">
        <v>705</v>
      </c>
      <c r="H29" t="s">
        <v>706</v>
      </c>
      <c r="I29" t="s">
        <v>707</v>
      </c>
      <c r="J29" t="str">
        <f>(_xlfn.XLOOKUP(Table1[[#This Row],[Term 1 UID]],Dictionary!$B$2:$B$557,Dictionary!$A$2:$A$557,"",0,1))</f>
        <v>G04.152.912</v>
      </c>
      <c r="K29" t="str">
        <f>(_xlfn.XLOOKUP(Table1[[#This Row],[Term 1 UID]],Dictionary!$B$2:$B$557,Dictionary!C$2:C$557,"",0,1))</f>
        <v>G04.152</v>
      </c>
      <c r="L29" t="str">
        <f>(_xlfn.XLOOKUP(Table1[[#This Row],[Term 1 UID]],Dictionary!$B$2:$B$557,Dictionary!D$2:D$557,"",0,1))</f>
        <v>G04</v>
      </c>
      <c r="M29" t="s">
        <v>708</v>
      </c>
      <c r="N29" t="s">
        <v>709</v>
      </c>
      <c r="O29" t="str">
        <f>(_xlfn.XLOOKUP(Table1[[#This Row],[Term 2 UID]],Dictionary!$B$2:$B$557,Dictionary!$A$2:$A$557,"",0,1))</f>
        <v>A08.850</v>
      </c>
      <c r="P29" t="str">
        <f>(_xlfn.XLOOKUP(Table1[[#This Row],[Term 2 UID]],Dictionary!$B$2:$B$557,Dictionary!C$2:C$557,"",0,1))</f>
        <v>A08</v>
      </c>
      <c r="Q29">
        <f>(_xlfn.XLOOKUP(Table1[[#This Row],[Term 2 UID]],Dictionary!$B$2:$B$557,Dictionary!D$2:D$557,"",0,1))</f>
        <v>0</v>
      </c>
      <c r="R29" t="s">
        <v>710</v>
      </c>
      <c r="S29" t="s">
        <v>711</v>
      </c>
      <c r="T29" t="str">
        <f>(_xlfn.XLOOKUP(Table1[[#This Row],[Term 3 UID]],Dictionary!$B$2:$B$557,Dictionary!$A$2:$A$557,"",0,1))</f>
        <v>A08.675.542.145</v>
      </c>
      <c r="U29" t="str">
        <f>(_xlfn.XLOOKUP(Table1[[#This Row],[Term 3 UID]],Dictionary!$B$2:$B$557,Dictionary!C$2:C$557,"",0,1))</f>
        <v>A08.675.542</v>
      </c>
      <c r="V29" t="str">
        <f>(_xlfn.XLOOKUP(Table1[[#This Row],[Term 3 UID]],Dictionary!$B$2:$B$557,Dictionary!D$2:D$557,"",0,1))</f>
        <v>A08.675</v>
      </c>
      <c r="W29" t="s">
        <v>712</v>
      </c>
      <c r="X29" t="s">
        <v>713</v>
      </c>
      <c r="Y29" t="str">
        <f>(_xlfn.XLOOKUP(Table1[[#This Row],[Term 4 UID]],Dictionary!$B$2:$B$557,Dictionary!$A$2:$A$557,"",0,1))</f>
        <v>A08.675.256</v>
      </c>
      <c r="Z29" t="str" cm="1">
        <f t="array" ref="Z29">(_xlfn.XLOOKUP(Table1[[#This Row],[Term 4 UID]],Dictionary!$B$2:$B$557,Dictionary!$C$2:C$557,"",0,1))</f>
        <v>A08.675</v>
      </c>
      <c r="AA29" t="str" cm="1">
        <f t="array" ref="AA29">(_xlfn.XLOOKUP(Table1[[#This Row],[Term 4 UID]],Dictionary!$B$2:$B$557,Dictionary!$D$2:D$557,"",0,1))</f>
        <v>A08</v>
      </c>
      <c r="AB29" t="s">
        <v>714</v>
      </c>
      <c r="AC29" t="s">
        <v>715</v>
      </c>
      <c r="AD29" t="str">
        <f>(_xlfn.XLOOKUP(Table1[[#This Row],[Term 5 UID]],Dictionary!$B$2:$B$557,Dictionary!$A$2:$A$557,"",0,1))</f>
        <v>B01.050.150.900.090</v>
      </c>
      <c r="AE29" t="str">
        <f>(_xlfn.XLOOKUP(Table1[[#This Row],[Term 5 UID]],Dictionary!$B$2:$B$557,Dictionary!$C$2:$C$557,"",0,1))</f>
        <v>B01.050.150.900</v>
      </c>
      <c r="AF29" t="str">
        <f>(_xlfn.XLOOKUP(Table1[[#This Row],[Term 5 UID]],Dictionary!$B$2:$B$557,Dictionary!$D$2:$D$557,"",0,1))</f>
        <v>B01.050.150</v>
      </c>
      <c r="AG29" t="s">
        <v>716</v>
      </c>
      <c r="AH29" t="s">
        <v>717</v>
      </c>
      <c r="AI29" t="str">
        <f>(_xlfn.XLOOKUP(Table1[[#This Row],[Term 6 UID]],Dictionary!$B$2:$B$557,Dictionary!$A$2:$A$557,"",0,1))</f>
        <v>E01.370.225.500.373</v>
      </c>
      <c r="AJ29" t="str">
        <f>(_xlfn.XLOOKUP(Table1[[#This Row],[Term 6 UID]],Dictionary!$B$2:$B$557,Dictionary!$C$2:$C$557,"",0,1))</f>
        <v>E01.370.225.500</v>
      </c>
      <c r="AK29" t="str">
        <f>(_xlfn.XLOOKUP(Table1[[#This Row],[Term 6 UID]],Dictionary!$B$2:$B$557,Dictionary!$D$2:$D$557,"",0,1))</f>
        <v>E01.370.225</v>
      </c>
      <c r="AN29" t="str">
        <f>(_xlfn.XLOOKUP(Table1[[#This Row],[Term 7 UID]],Dictionary!$B$2:$B$557,Dictionary!$A$2:$A$557,"",0,1))</f>
        <v/>
      </c>
      <c r="AO29" t="str">
        <f>(_xlfn.XLOOKUP(Table1[[#This Row],[Term 7 UID]],Dictionary!$B$2:$B$557,Dictionary!$C$2:$C$557,"",0,1))</f>
        <v/>
      </c>
      <c r="AP29" t="str">
        <f>(_xlfn.XLOOKUP(Table1[[#This Row],[Term 7 UID]],Dictionary!$B$2:$B$557,Dictionary!$D$2:$D$557,"",0,1))</f>
        <v/>
      </c>
      <c r="AS29" t="str">
        <f>(_xlfn.XLOOKUP(Table1[[#This Row],[Term 8 UID]],Dictionary!$B$2:$B$557,Dictionary!$A$2:$A$557,"",0,1))</f>
        <v/>
      </c>
      <c r="AT29" t="str">
        <f>(_xlfn.XLOOKUP(Table1[[#This Row],[Term 8 UID]],Dictionary!$B$2:$B$557,Dictionary!$C$2:$C$557,"",0,1))</f>
        <v/>
      </c>
      <c r="AU29" t="str">
        <f>(_xlfn.XLOOKUP(Table1[[#This Row],[Term 8 UID]],Dictionary!$B$2:$B$557,Dictionary!$D$2:$D$557,"",0,1))</f>
        <v/>
      </c>
      <c r="AX29" t="str">
        <f>(_xlfn.XLOOKUP(Table1[[#This Row],[Term 9 UID]],Dictionary!$B$2:$B$557,Dictionary!$A$2:$A$557,"",0,1))</f>
        <v/>
      </c>
      <c r="AY29" t="str">
        <f>(_xlfn.XLOOKUP(Table1[[#This Row],[Term 9 UID]],Dictionary!$B$2:$B$557,Dictionary!$C$2:$C$557,"",0,1))</f>
        <v/>
      </c>
      <c r="AZ29" t="str">
        <f>(_xlfn.XLOOKUP(Table1[[#This Row],[Term 9 UID]],Dictionary!$B$2:$B$557,Dictionary!$D$2:$D$557,"",0,1))</f>
        <v/>
      </c>
      <c r="BC29" t="str">
        <f>(_xlfn.XLOOKUP(Table1[[#This Row],[Term 10 UID]],Dictionary!$B$2:$B$557,Dictionary!$A$2:$A$557,"",0,1))</f>
        <v/>
      </c>
      <c r="BD29" t="str">
        <f>(_xlfn.XLOOKUP(Table1[[#This Row],[Term 10 UID]],Dictionary!$B$2:$B$557,Dictionary!$C$2:$C$557,"",0,1))</f>
        <v/>
      </c>
      <c r="BE29" t="str">
        <f>(_xlfn.XLOOKUP(Table1[[#This Row],[Term 10 UID]],Dictionary!$B$2:$B$557,Dictionary!$D$2:$D$557,"",0,1))</f>
        <v/>
      </c>
      <c r="BH29" t="str">
        <f>(_xlfn.XLOOKUP(Table1[[#This Row],[Term 11 UID]],Dictionary!$B$2:$B$557,Dictionary!$A$2:$A$557,"",0,1))</f>
        <v/>
      </c>
      <c r="BI29" t="str">
        <f>(_xlfn.XLOOKUP(Table1[[#This Row],[Term 11 UID]],Dictionary!$B$2:$B$557,Dictionary!$C$2:$C$557,"",0,1))</f>
        <v/>
      </c>
      <c r="BJ29" t="str">
        <f>(_xlfn.XLOOKUP(Table1[[#This Row],[Term 11 UID]],Dictionary!$B$2:$B$557,Dictionary!$D$2:$D$557,"",0,1))</f>
        <v/>
      </c>
      <c r="BM29" t="str">
        <f>(_xlfn.XLOOKUP(Table1[[#This Row],[Term 12 UID]],Dictionary!$B$2:$B$557,Dictionary!$A$2:$A$557,"",0,1))</f>
        <v/>
      </c>
      <c r="BN29" t="str">
        <f>(_xlfn.XLOOKUP(Table1[[#This Row],[Term 12 UID]],Dictionary!$B$2:$B$557,Dictionary!$C$2:$C$557,"",0,1))</f>
        <v/>
      </c>
      <c r="BO29" t="str">
        <f>(_xlfn.XLOOKUP(Table1[[#This Row],[Term 12 UID]],Dictionary!$B$2:$B$557,Dictionary!$D$2:$D$557,"",0,1))</f>
        <v/>
      </c>
      <c r="BR29" t="str">
        <f>(_xlfn.XLOOKUP(Table1[[#This Row],[Term 13 UID]],Dictionary!$B$2:$B$557,Dictionary!$A$2:$A$557,"",0,1))</f>
        <v/>
      </c>
      <c r="BS29" t="str">
        <f>(_xlfn.XLOOKUP(Table1[[#This Row],[Term 13 UID]],Dictionary!$B$2:$B$557,Dictionary!$C$2:$C$557,"",0,1))</f>
        <v/>
      </c>
      <c r="BT29" t="str">
        <f>(_xlfn.XLOOKUP(Table1[[#This Row],[Term 13 UID]],Dictionary!$B$2:$B$557,Dictionary!$D$2:$D$557,"",0,1))</f>
        <v/>
      </c>
      <c r="BW29" t="str">
        <f>(_xlfn.XLOOKUP(Table1[[#This Row],[Term 14 UID]],Dictionary!$B$2:$B$557,Dictionary!$A$2:$A$557,"",0,1))</f>
        <v/>
      </c>
      <c r="BX29" t="str">
        <f>(_xlfn.XLOOKUP(Table1[[#This Row],[Term 14 UID]],Dictionary!$B$2:$B$557,Dictionary!$C$2:$C$557,"",0,1))</f>
        <v/>
      </c>
      <c r="BY29" t="str">
        <f>(_xlfn.XLOOKUP(Table1[[#This Row],[Term 14 UID]],Dictionary!$B$2:$B$557,Dictionary!$D$2:$D$557,"",0,1))</f>
        <v/>
      </c>
      <c r="CB29" t="str">
        <f>(_xlfn.XLOOKUP(Table1[[#This Row],[Term 15 UID]],Dictionary!$B$2:$B$557,Dictionary!$A$2:$A$557,"",0,1))</f>
        <v/>
      </c>
      <c r="CC29" t="str">
        <f>(_xlfn.XLOOKUP(Table1[[#This Row],[Term 15 UID]],Dictionary!$B$2:$B$557,Dictionary!$C$2:$C$557,"",0,1))</f>
        <v/>
      </c>
      <c r="CD29" t="str">
        <f>(_xlfn.XLOOKUP(Table1[[#This Row],[Term 15 UID]],Dictionary!$B$2:$B$557,Dictionary!$D$2:$D$557,"",0,1))</f>
        <v/>
      </c>
      <c r="CG29" t="str">
        <f>(_xlfn.XLOOKUP(Table1[[#This Row],[Term 16 UID]],Dictionary!$B$2:$B$557,Dictionary!$A$2:$A$557,"",0,1))</f>
        <v/>
      </c>
      <c r="CH29" t="str">
        <f>(_xlfn.XLOOKUP(Table1[[#This Row],[Term 16 UID]],Dictionary!$B$2:$B$557,Dictionary!$C$2:$C$557,"",0,1))</f>
        <v/>
      </c>
      <c r="CI29" t="str">
        <f>(_xlfn.XLOOKUP(Table1[[#This Row],[Term 16 UID]],Dictionary!$B$2:$B$557,Dictionary!$D$2:$D$557,"",0,1))</f>
        <v/>
      </c>
      <c r="CL29" t="str">
        <f>(_xlfn.XLOOKUP(Table1[[#This Row],[Term 17 UID]],Dictionary!$B$2:$B$557,Dictionary!$A$2:$A$557,"",0,1))</f>
        <v/>
      </c>
      <c r="CM29" t="str">
        <f>(_xlfn.XLOOKUP(Table1[[#This Row],[Term 17 UID]],Dictionary!$B$2:$B$557,Dictionary!$C$2:$C$557,"",0,1))</f>
        <v/>
      </c>
      <c r="CN29" t="str">
        <f>(_xlfn.XLOOKUP(Table1[[#This Row],[Term 17 UID]],Dictionary!$B$2:$B$557,Dictionary!$D$2:$D$557,"",0,1))</f>
        <v/>
      </c>
      <c r="CQ29" t="str">
        <f>(_xlfn.XLOOKUP(Table1[[#This Row],[Term 18 UID]],Dictionary!$B$2:$B$557,Dictionary!$A$2:$A$557,"",0,1))</f>
        <v/>
      </c>
      <c r="CR29" t="str">
        <f>(_xlfn.XLOOKUP(Table1[[#This Row],[Term 18 UID]],Dictionary!$B$2:$B$557,Dictionary!$C$2:$C$557,"",0,1))</f>
        <v/>
      </c>
      <c r="CS29" t="str">
        <f>(_xlfn.XLOOKUP(Table1[[#This Row],[Term 18 UID]],Dictionary!$B$2:$B$557,Dictionary!$D$2:$D$557,"",0,1))</f>
        <v/>
      </c>
      <c r="CV29" t="str">
        <f>(_xlfn.XLOOKUP(Table1[[#This Row],[Term 19 UID]],Dictionary!$B$2:$B$557,Dictionary!$A$2:$A$557,"",0,1))</f>
        <v/>
      </c>
      <c r="CW29" t="str">
        <f>(_xlfn.XLOOKUP(Table1[[#This Row],[Term 19 UID]],Dictionary!$B$2:$B$557,Dictionary!$C$2:$C$557,"",0,1))</f>
        <v/>
      </c>
      <c r="CX29" t="str">
        <f>(_xlfn.XLOOKUP(Table1[[#This Row],[Term 19 UID]],Dictionary!$B$2:$B$557,Dictionary!$D$2:$D$557,"",0,1))</f>
        <v/>
      </c>
      <c r="DA29" t="str">
        <f>(_xlfn.XLOOKUP(Table1[[#This Row],[Term 20 UID]],Dictionary!$B$2:$B$557,Dictionary!$A$2:$A$557,"",0,1))</f>
        <v/>
      </c>
      <c r="DB29" t="str">
        <f>(_xlfn.XLOOKUP(Table1[[#This Row],[Term 20 UID]],Dictionary!$B$2:$B$557,Dictionary!$C$2:$C$557,"",0,1))</f>
        <v/>
      </c>
      <c r="DC29" t="str">
        <f>(_xlfn.XLOOKUP(Table1[[#This Row],[Term 20 UID]],Dictionary!$B$2:$B$557,Dictionary!$D$2:$D$557,"",0,1))</f>
        <v/>
      </c>
      <c r="DF29" t="str">
        <f>(_xlfn.XLOOKUP(Table1[[#This Row],[Term 21 UID]],Dictionary!$B$2:$B$557,Dictionary!$A$2:$A$557,"",0,1))</f>
        <v/>
      </c>
      <c r="DG29" t="str">
        <f>(_xlfn.XLOOKUP(Table1[[#This Row],[Term 21 UID]],Dictionary!$B$2:$B$557,Dictionary!$C$2:$C$557,"",0,1))</f>
        <v/>
      </c>
      <c r="DH29" t="str">
        <f>(_xlfn.XLOOKUP(Table1[[#This Row],[Term 21 UID]],Dictionary!$B$2:$B$557,Dictionary!$D$2:$D$557,"",0,1))</f>
        <v/>
      </c>
      <c r="DK29" t="str">
        <f>(_xlfn.XLOOKUP(Table1[[#This Row],[Term 22 UID]],Dictionary!$B$2:$B$557,Dictionary!$A$2:$A$557,"",0,1))</f>
        <v/>
      </c>
      <c r="DL29" t="str">
        <f>(_xlfn.XLOOKUP(Table1[[#This Row],[Term 22 UID]],Dictionary!$B$2:$B$557,Dictionary!$C$2:$C$557,"",0,1))</f>
        <v/>
      </c>
      <c r="DM29" t="str">
        <f>(_xlfn.XLOOKUP(Table1[[#This Row],[Term 22 UID]],Dictionary!$B$2:$B$557,Dictionary!$D$2:$D$557,"",0,1))</f>
        <v/>
      </c>
      <c r="DP29" t="str">
        <f>(_xlfn.XLOOKUP(Table1[[#This Row],[Term 23 UID]],Dictionary!$B$2:$B$557,Dictionary!$A$2:$A$557,"",0,1))</f>
        <v/>
      </c>
      <c r="DQ29" t="str">
        <f>(_xlfn.XLOOKUP(Table1[[#This Row],[Term 23 UID]],Dictionary!$B$2:$B$557,Dictionary!$C$2:$C$557,"",0,1))</f>
        <v/>
      </c>
      <c r="DR29" t="str">
        <f>(_xlfn.XLOOKUP(Table1[[#This Row],[Term 23 UID]],Dictionary!$B$2:$B$557,Dictionary!$D$2:$D$557,"",0,1))</f>
        <v/>
      </c>
      <c r="DU29" t="str">
        <f>(_xlfn.XLOOKUP(Table1[[#This Row],[Term 24 UID]],Dictionary!$B$2:$B$557,Dictionary!$A$2:$A$557,"",0,1))</f>
        <v/>
      </c>
      <c r="DV29" t="str">
        <f>(_xlfn.XLOOKUP(Table1[[#This Row],[Term 24 UID]],Dictionary!$B$2:$B$557,Dictionary!$C$2:$C$557,"",0,1))</f>
        <v/>
      </c>
      <c r="DW29" t="str">
        <f>(_xlfn.XLOOKUP(Table1[[#This Row],[Term 24 UID]],Dictionary!$B$2:$B$557,Dictionary!$D$2:$D$557,"",0,1))</f>
        <v/>
      </c>
      <c r="DZ29" t="str">
        <f>(_xlfn.XLOOKUP(Table1[[#This Row],[Term 25 UID]],Dictionary!$B$2:$B$557,Dictionary!$A$2:$A$557,"",0,1))</f>
        <v/>
      </c>
      <c r="EA29" t="str">
        <f>(_xlfn.XLOOKUP(Table1[[#This Row],[Term 25 UID]],Dictionary!$B$2:$B$557,Dictionary!$C$2:$C$557,"",0,1))</f>
        <v/>
      </c>
      <c r="EB29" t="str">
        <f>(_xlfn.XLOOKUP(Table1[[#This Row],[Term 25 UID]],Dictionary!$B$2:$B$557,Dictionary!$D$2:$D$557,"",0,1))</f>
        <v/>
      </c>
      <c r="EE29" t="str">
        <f>(_xlfn.XLOOKUP(Table1[[#This Row],[Term 26 UID]],Dictionary!$B$2:$B$557,Dictionary!$A$2:$A$557,"",0,1))</f>
        <v/>
      </c>
      <c r="EF29" t="str">
        <f>(_xlfn.XLOOKUP(Table1[[#This Row],[Term 26 UID]],Dictionary!$B$2:$B$557,Dictionary!$C$2:$C$557,"",0,1))</f>
        <v/>
      </c>
      <c r="EG29" t="str">
        <f>(_xlfn.XLOOKUP(Table1[[#This Row],[Term 26 UID]],Dictionary!$B$2:$B$557,Dictionary!$D$2:$D$557,"",0,1))</f>
        <v/>
      </c>
      <c r="EJ29" t="str">
        <f>(_xlfn.XLOOKUP(Table1[[#This Row],[Term 27 UID]],Dictionary!$B$2:$B$557,Dictionary!$A$2:$A$557,"",0,1))</f>
        <v/>
      </c>
      <c r="EK29" t="str">
        <f>(_xlfn.XLOOKUP(Table1[[#This Row],[Term 27 UID]],Dictionary!$B$2:$B$557,Dictionary!$C$2:$C$557,"",0,1))</f>
        <v/>
      </c>
      <c r="EL29" t="str">
        <f>(_xlfn.XLOOKUP(Table1[[#This Row],[Term 27 UID]],Dictionary!$B$2:$B$557,Dictionary!$D$2:$D$557,"",0,1))</f>
        <v/>
      </c>
      <c r="EO29" t="str">
        <f>(_xlfn.XLOOKUP(Table1[[#This Row],[Term 28 UID]],Dictionary!$B$2:$B$557,Dictionary!$A$2:$A$557,"",0,1))</f>
        <v/>
      </c>
      <c r="EP29" t="str">
        <f>(_xlfn.XLOOKUP(Table1[[#This Row],[Term 28 UID]],Dictionary!$B$2:$B$557,Dictionary!$C$2:$C$557,"",0,1))</f>
        <v/>
      </c>
      <c r="EQ29" t="str">
        <f>(_xlfn.XLOOKUP(Table1[[#This Row],[Term 28 UID]],Dictionary!$B$2:$B$557,Dictionary!$D$2:$D$557,"",0,1))</f>
        <v/>
      </c>
      <c r="ET29" t="str">
        <f>(_xlfn.XLOOKUP(Table1[[#This Row],[Term 29 UID]],Dictionary!$B$2:$B$557,Dictionary!$A$2:$A$557,"",0,1))</f>
        <v/>
      </c>
      <c r="EU29" t="str">
        <f>(_xlfn.XLOOKUP(Table1[[#This Row],[Term 29 UID]],Dictionary!$B$2:$B$557,Dictionary!$C$2:$C$557,"",0,1))</f>
        <v/>
      </c>
      <c r="EV29" t="str">
        <f>(_xlfn.XLOOKUP(Table1[[#This Row],[Term 29 UID]],Dictionary!$B$2:$B$557,Dictionary!$D$2:$D$557,"",0,1))</f>
        <v/>
      </c>
      <c r="EY29" t="str">
        <f>(_xlfn.XLOOKUP(Table1[[#This Row],[Term 30 UID]],Dictionary!$B$2:$B$557,Dictionary!$A$2:$A$557,"",0,1))</f>
        <v/>
      </c>
      <c r="EZ29" t="str">
        <f>(_xlfn.XLOOKUP(Table1[[#This Row],[Term 30 UID]],Dictionary!$B$2:$B$557,Dictionary!$C$2:$C$557,"",0,1))</f>
        <v/>
      </c>
      <c r="FA29" t="str">
        <f>(_xlfn.XLOOKUP(Table1[[#This Row],[Term 30 UID]],Dictionary!$B$2:$B$557,Dictionary!$D$2:$D$557,"",0,1))</f>
        <v/>
      </c>
      <c r="FD29" t="str">
        <f>(_xlfn.XLOOKUP(Table1[[#This Row],[Term 31 UID]],Dictionary!$B$2:$B$557,Dictionary!$A$2:$A$557,"",0,1))</f>
        <v/>
      </c>
      <c r="FE29" t="str">
        <f>(_xlfn.XLOOKUP(Table1[[#This Row],[Term 31 UID]],Dictionary!$B$2:$B$557,Dictionary!$C$2:$C$557,"",0,1))</f>
        <v/>
      </c>
      <c r="FF29" t="str">
        <f>(_xlfn.XLOOKUP(Table1[[#This Row],[Term 31 UID]],Dictionary!$B$2:$B$557,Dictionary!$D$2:$D$557,"",0,1))</f>
        <v/>
      </c>
    </row>
    <row r="30" spans="1:162" ht="15" customHeight="1" x14ac:dyDescent="0.2">
      <c r="A30" t="s">
        <v>718</v>
      </c>
      <c r="B30" t="s">
        <v>719</v>
      </c>
      <c r="C30" t="str">
        <f>_xlfn.TEXTJOIN(", ", TRUE, Table1[[#This Row],[Last Name]],Table1[[#This Row],[First Name]])</f>
        <v>Faiola, Celia</v>
      </c>
      <c r="D30" t="s">
        <v>720</v>
      </c>
      <c r="E30" t="s">
        <v>167</v>
      </c>
      <c r="F30" t="s">
        <v>201</v>
      </c>
      <c r="G30" t="s">
        <v>721</v>
      </c>
      <c r="H30" t="s">
        <v>722</v>
      </c>
      <c r="I30" t="s">
        <v>723</v>
      </c>
      <c r="J30" t="str">
        <f>(_xlfn.XLOOKUP(Table1[[#This Row],[Term 1 UID]],Dictionary!$B$2:$B$557,Dictionary!$A$2:$A$557,"",0,1))</f>
        <v>G15</v>
      </c>
      <c r="M30" t="s">
        <v>724</v>
      </c>
      <c r="N30" t="s">
        <v>482</v>
      </c>
      <c r="O30" t="str">
        <f>(_xlfn.XLOOKUP(Table1[[#This Row],[Term 2 UID]],Dictionary!$B$2:$B$557,Dictionary!$A$2:$A$557,"",0,1))</f>
        <v>B01.650</v>
      </c>
      <c r="P30" t="str">
        <f>(_xlfn.XLOOKUP(Table1[[#This Row],[Term 2 UID]],Dictionary!$B$2:$B$557,Dictionary!C$2:C$557,"",0,1))</f>
        <v>B01</v>
      </c>
      <c r="R30" t="s">
        <v>725</v>
      </c>
      <c r="S30" t="s">
        <v>726</v>
      </c>
      <c r="T30" t="str">
        <f>(_xlfn.XLOOKUP(Table1[[#This Row],[Term 3 UID]],Dictionary!$B$2:$B$557,Dictionary!$A$2:$A$557,"",0,1))</f>
        <v>G16.500.275.063</v>
      </c>
      <c r="U30" t="str">
        <f>(_xlfn.XLOOKUP(Table1[[#This Row],[Term 3 UID]],Dictionary!$B$2:$B$557,Dictionary!C$2:C$557,"",0,1))</f>
        <v>G16.500.275</v>
      </c>
      <c r="V30" t="str">
        <f>(_xlfn.XLOOKUP(Table1[[#This Row],[Term 3 UID]],Dictionary!$B$2:$B$557,Dictionary!D$2:D$557,"",0,1))</f>
        <v>G16.500</v>
      </c>
      <c r="W30" t="s">
        <v>727</v>
      </c>
      <c r="X30" t="s">
        <v>726</v>
      </c>
      <c r="Y30" t="str">
        <f>(_xlfn.XLOOKUP(Table1[[#This Row],[Term 4 UID]],Dictionary!$B$2:$B$557,Dictionary!$A$2:$A$557,"",0,1))</f>
        <v>G16.500.275.063</v>
      </c>
      <c r="Z30" t="str" cm="1">
        <f t="array" ref="Z30">(_xlfn.XLOOKUP(Table1[[#This Row],[Term 4 UID]],Dictionary!$B$2:$B$557,Dictionary!$C$2:C$557,"",0,1))</f>
        <v>G16.500.275</v>
      </c>
      <c r="AA30" t="str" cm="1">
        <f t="array" ref="AA30">(_xlfn.XLOOKUP(Table1[[#This Row],[Term 4 UID]],Dictionary!$B$2:$B$557,Dictionary!$D$2:D$557,"",0,1))</f>
        <v>G16.500</v>
      </c>
      <c r="AB30" t="s">
        <v>728</v>
      </c>
      <c r="AC30" t="s">
        <v>347</v>
      </c>
      <c r="AD30" t="str">
        <f>(_xlfn.XLOOKUP(Table1[[#This Row],[Term 5 UID]],Dictionary!$B$2:$B$557,Dictionary!$A$2:$A$557,"",0,1))</f>
        <v>H01.158.201.586</v>
      </c>
      <c r="AE30" t="str">
        <f>(_xlfn.XLOOKUP(Table1[[#This Row],[Term 5 UID]],Dictionary!$B$2:$B$557,Dictionary!$C$2:$C$557,"",0,1))</f>
        <v>H01.158.201</v>
      </c>
      <c r="AF30" t="str">
        <f>(_xlfn.XLOOKUP(Table1[[#This Row],[Term 5 UID]],Dictionary!$B$2:$B$557,Dictionary!$D$2:$D$557,"",0,1))</f>
        <v>H01.158</v>
      </c>
      <c r="AG30" t="s">
        <v>191</v>
      </c>
      <c r="AH30" t="s">
        <v>192</v>
      </c>
      <c r="AI30" t="s">
        <v>193</v>
      </c>
      <c r="AJ30" t="s">
        <v>194</v>
      </c>
      <c r="AK30" t="str">
        <f>(_xlfn.XLOOKUP(Table1[[#This Row],[Term 6 UID]],Dictionary!$B$2:$B$557,Dictionary!$D$2:$D$557,"",0,1))</f>
        <v/>
      </c>
      <c r="AN30" t="str">
        <f>(_xlfn.XLOOKUP(Table1[[#This Row],[Term 7 UID]],Dictionary!$B$2:$B$557,Dictionary!$A$2:$A$557,"",0,1))</f>
        <v/>
      </c>
      <c r="AO30" t="str">
        <f>(_xlfn.XLOOKUP(Table1[[#This Row],[Term 7 UID]],Dictionary!$B$2:$B$557,Dictionary!$C$2:$C$557,"",0,1))</f>
        <v/>
      </c>
      <c r="AP30" t="str">
        <f>(_xlfn.XLOOKUP(Table1[[#This Row],[Term 7 UID]],Dictionary!$B$2:$B$557,Dictionary!$D$2:$D$557,"",0,1))</f>
        <v/>
      </c>
      <c r="AS30" t="str">
        <f>(_xlfn.XLOOKUP(Table1[[#This Row],[Term 8 UID]],Dictionary!$B$2:$B$557,Dictionary!$A$2:$A$557,"",0,1))</f>
        <v/>
      </c>
      <c r="AT30" t="str">
        <f>(_xlfn.XLOOKUP(Table1[[#This Row],[Term 8 UID]],Dictionary!$B$2:$B$557,Dictionary!$C$2:$C$557,"",0,1))</f>
        <v/>
      </c>
      <c r="AU30" t="str">
        <f>(_xlfn.XLOOKUP(Table1[[#This Row],[Term 8 UID]],Dictionary!$B$2:$B$557,Dictionary!$D$2:$D$557,"",0,1))</f>
        <v/>
      </c>
      <c r="AX30" t="str">
        <f>(_xlfn.XLOOKUP(Table1[[#This Row],[Term 9 UID]],Dictionary!$B$2:$B$557,Dictionary!$A$2:$A$557,"",0,1))</f>
        <v/>
      </c>
      <c r="AY30" t="str">
        <f>(_xlfn.XLOOKUP(Table1[[#This Row],[Term 9 UID]],Dictionary!$B$2:$B$557,Dictionary!$C$2:$C$557,"",0,1))</f>
        <v/>
      </c>
      <c r="AZ30" t="str">
        <f>(_xlfn.XLOOKUP(Table1[[#This Row],[Term 9 UID]],Dictionary!$B$2:$B$557,Dictionary!$D$2:$D$557,"",0,1))</f>
        <v/>
      </c>
      <c r="BC30" t="str">
        <f>(_xlfn.XLOOKUP(Table1[[#This Row],[Term 10 UID]],Dictionary!$B$2:$B$557,Dictionary!$A$2:$A$557,"",0,1))</f>
        <v/>
      </c>
      <c r="BD30" t="str">
        <f>(_xlfn.XLOOKUP(Table1[[#This Row],[Term 10 UID]],Dictionary!$B$2:$B$557,Dictionary!$C$2:$C$557,"",0,1))</f>
        <v/>
      </c>
      <c r="BE30" t="str">
        <f>(_xlfn.XLOOKUP(Table1[[#This Row],[Term 10 UID]],Dictionary!$B$2:$B$557,Dictionary!$D$2:$D$557,"",0,1))</f>
        <v/>
      </c>
      <c r="BH30" t="str">
        <f>(_xlfn.XLOOKUP(Table1[[#This Row],[Term 11 UID]],Dictionary!$B$2:$B$557,Dictionary!$A$2:$A$557,"",0,1))</f>
        <v/>
      </c>
      <c r="BI30" t="str">
        <f>(_xlfn.XLOOKUP(Table1[[#This Row],[Term 11 UID]],Dictionary!$B$2:$B$557,Dictionary!$C$2:$C$557,"",0,1))</f>
        <v/>
      </c>
      <c r="BJ30" t="str">
        <f>(_xlfn.XLOOKUP(Table1[[#This Row],[Term 11 UID]],Dictionary!$B$2:$B$557,Dictionary!$D$2:$D$557,"",0,1))</f>
        <v/>
      </c>
      <c r="BM30" t="str">
        <f>(_xlfn.XLOOKUP(Table1[[#This Row],[Term 12 UID]],Dictionary!$B$2:$B$557,Dictionary!$A$2:$A$557,"",0,1))</f>
        <v/>
      </c>
      <c r="BN30" t="str">
        <f>(_xlfn.XLOOKUP(Table1[[#This Row],[Term 12 UID]],Dictionary!$B$2:$B$557,Dictionary!$C$2:$C$557,"",0,1))</f>
        <v/>
      </c>
      <c r="BO30" t="str">
        <f>(_xlfn.XLOOKUP(Table1[[#This Row],[Term 12 UID]],Dictionary!$B$2:$B$557,Dictionary!$D$2:$D$557,"",0,1))</f>
        <v/>
      </c>
      <c r="BR30" t="str">
        <f>(_xlfn.XLOOKUP(Table1[[#This Row],[Term 13 UID]],Dictionary!$B$2:$B$557,Dictionary!$A$2:$A$557,"",0,1))</f>
        <v/>
      </c>
      <c r="BS30" t="str">
        <f>(_xlfn.XLOOKUP(Table1[[#This Row],[Term 13 UID]],Dictionary!$B$2:$B$557,Dictionary!$C$2:$C$557,"",0,1))</f>
        <v/>
      </c>
      <c r="BT30" t="str">
        <f>(_xlfn.XLOOKUP(Table1[[#This Row],[Term 13 UID]],Dictionary!$B$2:$B$557,Dictionary!$D$2:$D$557,"",0,1))</f>
        <v/>
      </c>
      <c r="BW30" t="str">
        <f>(_xlfn.XLOOKUP(Table1[[#This Row],[Term 14 UID]],Dictionary!$B$2:$B$557,Dictionary!$A$2:$A$557,"",0,1))</f>
        <v/>
      </c>
      <c r="BX30" t="str">
        <f>(_xlfn.XLOOKUP(Table1[[#This Row],[Term 14 UID]],Dictionary!$B$2:$B$557,Dictionary!$C$2:$C$557,"",0,1))</f>
        <v/>
      </c>
      <c r="BY30" t="str">
        <f>(_xlfn.XLOOKUP(Table1[[#This Row],[Term 14 UID]],Dictionary!$B$2:$B$557,Dictionary!$D$2:$D$557,"",0,1))</f>
        <v/>
      </c>
      <c r="CB30" t="str">
        <f>(_xlfn.XLOOKUP(Table1[[#This Row],[Term 15 UID]],Dictionary!$B$2:$B$557,Dictionary!$A$2:$A$557,"",0,1))</f>
        <v/>
      </c>
      <c r="CC30" t="str">
        <f>(_xlfn.XLOOKUP(Table1[[#This Row],[Term 15 UID]],Dictionary!$B$2:$B$557,Dictionary!$C$2:$C$557,"",0,1))</f>
        <v/>
      </c>
      <c r="CD30" t="str">
        <f>(_xlfn.XLOOKUP(Table1[[#This Row],[Term 15 UID]],Dictionary!$B$2:$B$557,Dictionary!$D$2:$D$557,"",0,1))</f>
        <v/>
      </c>
      <c r="CG30" t="str">
        <f>(_xlfn.XLOOKUP(Table1[[#This Row],[Term 16 UID]],Dictionary!$B$2:$B$557,Dictionary!$A$2:$A$557,"",0,1))</f>
        <v/>
      </c>
      <c r="CH30" t="str">
        <f>(_xlfn.XLOOKUP(Table1[[#This Row],[Term 16 UID]],Dictionary!$B$2:$B$557,Dictionary!$C$2:$C$557,"",0,1))</f>
        <v/>
      </c>
      <c r="CI30" t="str">
        <f>(_xlfn.XLOOKUP(Table1[[#This Row],[Term 16 UID]],Dictionary!$B$2:$B$557,Dictionary!$D$2:$D$557,"",0,1))</f>
        <v/>
      </c>
      <c r="CL30" t="str">
        <f>(_xlfn.XLOOKUP(Table1[[#This Row],[Term 17 UID]],Dictionary!$B$2:$B$557,Dictionary!$A$2:$A$557,"",0,1))</f>
        <v/>
      </c>
      <c r="CM30" t="str">
        <f>(_xlfn.XLOOKUP(Table1[[#This Row],[Term 17 UID]],Dictionary!$B$2:$B$557,Dictionary!$C$2:$C$557,"",0,1))</f>
        <v/>
      </c>
      <c r="CN30" t="str">
        <f>(_xlfn.XLOOKUP(Table1[[#This Row],[Term 17 UID]],Dictionary!$B$2:$B$557,Dictionary!$D$2:$D$557,"",0,1))</f>
        <v/>
      </c>
      <c r="CQ30" t="str">
        <f>(_xlfn.XLOOKUP(Table1[[#This Row],[Term 18 UID]],Dictionary!$B$2:$B$557,Dictionary!$A$2:$A$557,"",0,1))</f>
        <v/>
      </c>
      <c r="CR30" t="str">
        <f>(_xlfn.XLOOKUP(Table1[[#This Row],[Term 18 UID]],Dictionary!$B$2:$B$557,Dictionary!$C$2:$C$557,"",0,1))</f>
        <v/>
      </c>
      <c r="CS30" t="str">
        <f>(_xlfn.XLOOKUP(Table1[[#This Row],[Term 18 UID]],Dictionary!$B$2:$B$557,Dictionary!$D$2:$D$557,"",0,1))</f>
        <v/>
      </c>
      <c r="CV30" t="str">
        <f>(_xlfn.XLOOKUP(Table1[[#This Row],[Term 19 UID]],Dictionary!$B$2:$B$557,Dictionary!$A$2:$A$557,"",0,1))</f>
        <v/>
      </c>
      <c r="CW30" t="str">
        <f>(_xlfn.XLOOKUP(Table1[[#This Row],[Term 19 UID]],Dictionary!$B$2:$B$557,Dictionary!$C$2:$C$557,"",0,1))</f>
        <v/>
      </c>
      <c r="CX30" t="str">
        <f>(_xlfn.XLOOKUP(Table1[[#This Row],[Term 19 UID]],Dictionary!$B$2:$B$557,Dictionary!$D$2:$D$557,"",0,1))</f>
        <v/>
      </c>
      <c r="DA30" t="str">
        <f>(_xlfn.XLOOKUP(Table1[[#This Row],[Term 20 UID]],Dictionary!$B$2:$B$557,Dictionary!$A$2:$A$557,"",0,1))</f>
        <v/>
      </c>
      <c r="DB30" t="str">
        <f>(_xlfn.XLOOKUP(Table1[[#This Row],[Term 20 UID]],Dictionary!$B$2:$B$557,Dictionary!$C$2:$C$557,"",0,1))</f>
        <v/>
      </c>
      <c r="DC30" t="str">
        <f>(_xlfn.XLOOKUP(Table1[[#This Row],[Term 20 UID]],Dictionary!$B$2:$B$557,Dictionary!$D$2:$D$557,"",0,1))</f>
        <v/>
      </c>
      <c r="DF30" t="str">
        <f>(_xlfn.XLOOKUP(Table1[[#This Row],[Term 21 UID]],Dictionary!$B$2:$B$557,Dictionary!$A$2:$A$557,"",0,1))</f>
        <v/>
      </c>
      <c r="DG30" t="str">
        <f>(_xlfn.XLOOKUP(Table1[[#This Row],[Term 21 UID]],Dictionary!$B$2:$B$557,Dictionary!$C$2:$C$557,"",0,1))</f>
        <v/>
      </c>
      <c r="DH30" t="str">
        <f>(_xlfn.XLOOKUP(Table1[[#This Row],[Term 21 UID]],Dictionary!$B$2:$B$557,Dictionary!$D$2:$D$557,"",0,1))</f>
        <v/>
      </c>
      <c r="DK30" t="str">
        <f>(_xlfn.XLOOKUP(Table1[[#This Row],[Term 22 UID]],Dictionary!$B$2:$B$557,Dictionary!$A$2:$A$557,"",0,1))</f>
        <v/>
      </c>
      <c r="DL30" t="str">
        <f>(_xlfn.XLOOKUP(Table1[[#This Row],[Term 22 UID]],Dictionary!$B$2:$B$557,Dictionary!$C$2:$C$557,"",0,1))</f>
        <v/>
      </c>
      <c r="DM30" t="str">
        <f>(_xlfn.XLOOKUP(Table1[[#This Row],[Term 22 UID]],Dictionary!$B$2:$B$557,Dictionary!$D$2:$D$557,"",0,1))</f>
        <v/>
      </c>
      <c r="DP30" t="str">
        <f>(_xlfn.XLOOKUP(Table1[[#This Row],[Term 23 UID]],Dictionary!$B$2:$B$557,Dictionary!$A$2:$A$557,"",0,1))</f>
        <v/>
      </c>
      <c r="DQ30" t="str">
        <f>(_xlfn.XLOOKUP(Table1[[#This Row],[Term 23 UID]],Dictionary!$B$2:$B$557,Dictionary!$C$2:$C$557,"",0,1))</f>
        <v/>
      </c>
      <c r="DR30" t="str">
        <f>(_xlfn.XLOOKUP(Table1[[#This Row],[Term 23 UID]],Dictionary!$B$2:$B$557,Dictionary!$D$2:$D$557,"",0,1))</f>
        <v/>
      </c>
      <c r="DU30" t="str">
        <f>(_xlfn.XLOOKUP(Table1[[#This Row],[Term 24 UID]],Dictionary!$B$2:$B$557,Dictionary!$A$2:$A$557,"",0,1))</f>
        <v/>
      </c>
      <c r="DV30" t="str">
        <f>(_xlfn.XLOOKUP(Table1[[#This Row],[Term 24 UID]],Dictionary!$B$2:$B$557,Dictionary!$C$2:$C$557,"",0,1))</f>
        <v/>
      </c>
      <c r="DW30" t="str">
        <f>(_xlfn.XLOOKUP(Table1[[#This Row],[Term 24 UID]],Dictionary!$B$2:$B$557,Dictionary!$D$2:$D$557,"",0,1))</f>
        <v/>
      </c>
      <c r="DZ30" t="str">
        <f>(_xlfn.XLOOKUP(Table1[[#This Row],[Term 25 UID]],Dictionary!$B$2:$B$557,Dictionary!$A$2:$A$557,"",0,1))</f>
        <v/>
      </c>
      <c r="EA30" t="str">
        <f>(_xlfn.XLOOKUP(Table1[[#This Row],[Term 25 UID]],Dictionary!$B$2:$B$557,Dictionary!$C$2:$C$557,"",0,1))</f>
        <v/>
      </c>
      <c r="EB30" t="str">
        <f>(_xlfn.XLOOKUP(Table1[[#This Row],[Term 25 UID]],Dictionary!$B$2:$B$557,Dictionary!$D$2:$D$557,"",0,1))</f>
        <v/>
      </c>
      <c r="EE30" t="str">
        <f>(_xlfn.XLOOKUP(Table1[[#This Row],[Term 26 UID]],Dictionary!$B$2:$B$557,Dictionary!$A$2:$A$557,"",0,1))</f>
        <v/>
      </c>
      <c r="EF30" t="str">
        <f>(_xlfn.XLOOKUP(Table1[[#This Row],[Term 26 UID]],Dictionary!$B$2:$B$557,Dictionary!$C$2:$C$557,"",0,1))</f>
        <v/>
      </c>
      <c r="EG30" t="str">
        <f>(_xlfn.XLOOKUP(Table1[[#This Row],[Term 26 UID]],Dictionary!$B$2:$B$557,Dictionary!$D$2:$D$557,"",0,1))</f>
        <v/>
      </c>
      <c r="EJ30" t="str">
        <f>(_xlfn.XLOOKUP(Table1[[#This Row],[Term 27 UID]],Dictionary!$B$2:$B$557,Dictionary!$A$2:$A$557,"",0,1))</f>
        <v/>
      </c>
      <c r="EK30" t="str">
        <f>(_xlfn.XLOOKUP(Table1[[#This Row],[Term 27 UID]],Dictionary!$B$2:$B$557,Dictionary!$C$2:$C$557,"",0,1))</f>
        <v/>
      </c>
      <c r="EL30" t="str">
        <f>(_xlfn.XLOOKUP(Table1[[#This Row],[Term 27 UID]],Dictionary!$B$2:$B$557,Dictionary!$D$2:$D$557,"",0,1))</f>
        <v/>
      </c>
      <c r="EO30" t="str">
        <f>(_xlfn.XLOOKUP(Table1[[#This Row],[Term 28 UID]],Dictionary!$B$2:$B$557,Dictionary!$A$2:$A$557,"",0,1))</f>
        <v/>
      </c>
      <c r="EP30" t="str">
        <f>(_xlfn.XLOOKUP(Table1[[#This Row],[Term 28 UID]],Dictionary!$B$2:$B$557,Dictionary!$C$2:$C$557,"",0,1))</f>
        <v/>
      </c>
      <c r="EQ30" t="str">
        <f>(_xlfn.XLOOKUP(Table1[[#This Row],[Term 28 UID]],Dictionary!$B$2:$B$557,Dictionary!$D$2:$D$557,"",0,1))</f>
        <v/>
      </c>
      <c r="ET30" t="str">
        <f>(_xlfn.XLOOKUP(Table1[[#This Row],[Term 29 UID]],Dictionary!$B$2:$B$557,Dictionary!$A$2:$A$557,"",0,1))</f>
        <v/>
      </c>
      <c r="EU30" t="str">
        <f>(_xlfn.XLOOKUP(Table1[[#This Row],[Term 29 UID]],Dictionary!$B$2:$B$557,Dictionary!$C$2:$C$557,"",0,1))</f>
        <v/>
      </c>
      <c r="EV30" t="str">
        <f>(_xlfn.XLOOKUP(Table1[[#This Row],[Term 29 UID]],Dictionary!$B$2:$B$557,Dictionary!$D$2:$D$557,"",0,1))</f>
        <v/>
      </c>
      <c r="EY30" t="str">
        <f>(_xlfn.XLOOKUP(Table1[[#This Row],[Term 30 UID]],Dictionary!$B$2:$B$557,Dictionary!$A$2:$A$557,"",0,1))</f>
        <v/>
      </c>
      <c r="EZ30" t="str">
        <f>(_xlfn.XLOOKUP(Table1[[#This Row],[Term 30 UID]],Dictionary!$B$2:$B$557,Dictionary!$C$2:$C$557,"",0,1))</f>
        <v/>
      </c>
      <c r="FA30" t="str">
        <f>(_xlfn.XLOOKUP(Table1[[#This Row],[Term 30 UID]],Dictionary!$B$2:$B$557,Dictionary!$D$2:$D$557,"",0,1))</f>
        <v/>
      </c>
      <c r="FD30" t="str">
        <f>(_xlfn.XLOOKUP(Table1[[#This Row],[Term 31 UID]],Dictionary!$B$2:$B$557,Dictionary!$A$2:$A$557,"",0,1))</f>
        <v/>
      </c>
      <c r="FE30" t="str">
        <f>(_xlfn.XLOOKUP(Table1[[#This Row],[Term 31 UID]],Dictionary!$B$2:$B$557,Dictionary!$C$2:$C$557,"",0,1))</f>
        <v/>
      </c>
      <c r="FF30" t="str">
        <f>(_xlfn.XLOOKUP(Table1[[#This Row],[Term 31 UID]],Dictionary!$B$2:$B$557,Dictionary!$D$2:$D$557,"",0,1))</f>
        <v/>
      </c>
    </row>
    <row r="31" spans="1:162" ht="15" customHeight="1" x14ac:dyDescent="0.2">
      <c r="A31" t="s">
        <v>729</v>
      </c>
      <c r="B31" t="s">
        <v>730</v>
      </c>
      <c r="C31" t="str">
        <f>_xlfn.TEXTJOIN(", ", TRUE, Table1[[#This Row],[Last Name]],Table1[[#This Row],[First Name]])</f>
        <v>Cramer, Karina</v>
      </c>
      <c r="D31" t="s">
        <v>731</v>
      </c>
      <c r="E31" t="s">
        <v>563</v>
      </c>
      <c r="F31" t="s">
        <v>168</v>
      </c>
      <c r="G31" t="s">
        <v>732</v>
      </c>
      <c r="H31" t="s">
        <v>733</v>
      </c>
      <c r="I31" t="s">
        <v>734</v>
      </c>
      <c r="J31" t="str">
        <f>(_xlfn.XLOOKUP(Table1[[#This Row],[Term 1 UID]],Dictionary!$B$2:$B$557,Dictionary!$A$2:$A$557,"",0,1))</f>
        <v>A08</v>
      </c>
      <c r="K31">
        <f>(_xlfn.XLOOKUP(Table1[[#This Row],[Term 1 UID]],Dictionary!$B$2:$B$557,Dictionary!C$2:C$557,"",0,1))</f>
        <v>0</v>
      </c>
      <c r="L31">
        <f>(_xlfn.XLOOKUP(Table1[[#This Row],[Term 1 UID]],Dictionary!$B$2:$B$557,Dictionary!D$2:D$557,"",0,1))</f>
        <v>0</v>
      </c>
      <c r="M31" t="s">
        <v>603</v>
      </c>
      <c r="N31" t="s">
        <v>566</v>
      </c>
      <c r="O31" t="str">
        <f>(_xlfn.XLOOKUP(Table1[[#This Row],[Term 2 UID]],Dictionary!$B$2:$B$557,Dictionary!$A$2:$A$557,"",0,1))</f>
        <v>A08.637.400</v>
      </c>
      <c r="P31" t="str">
        <f>(_xlfn.XLOOKUP(Table1[[#This Row],[Term 2 UID]],Dictionary!$B$2:$B$557,Dictionary!C$2:C$557,"",0,1))</f>
        <v>A08.637</v>
      </c>
      <c r="Q31" t="str">
        <f>(_xlfn.XLOOKUP(Table1[[#This Row],[Term 2 UID]],Dictionary!$B$2:$B$557,Dictionary!D$2:D$557,"",0,1))</f>
        <v>A08</v>
      </c>
      <c r="R31" t="s">
        <v>735</v>
      </c>
      <c r="S31" t="s">
        <v>736</v>
      </c>
      <c r="T31" t="str">
        <f>(_xlfn.XLOOKUP(Table1[[#This Row],[Term 3 UID]],Dictionary!$B$2:$B$557,Dictionary!$A$2:$A$557,"",0,1))</f>
        <v>F02.830.816.263</v>
      </c>
      <c r="U31" t="str">
        <f>(_xlfn.XLOOKUP(Table1[[#This Row],[Term 3 UID]],Dictionary!$B$2:$B$557,Dictionary!C$2:C$557,"",0,1))</f>
        <v>F02.830.816</v>
      </c>
      <c r="V31" t="str">
        <f>(_xlfn.XLOOKUP(Table1[[#This Row],[Term 3 UID]],Dictionary!$B$2:$B$557,Dictionary!D$2:D$557,"",0,1))</f>
        <v>F02.830</v>
      </c>
      <c r="W31" t="s">
        <v>737</v>
      </c>
      <c r="X31" t="s">
        <v>738</v>
      </c>
      <c r="Y31" t="str">
        <f>(_xlfn.XLOOKUP(Table1[[#This Row],[Term 4 UID]],Dictionary!$B$2:$B$557,Dictionary!$A$2:$A$557,"",0,1))</f>
        <v>E05.290</v>
      </c>
      <c r="Z31" t="str" cm="1">
        <f t="array" ref="Z31">(_xlfn.XLOOKUP(Table1[[#This Row],[Term 4 UID]],Dictionary!$B$2:$B$557,Dictionary!$C$2:C$557,"",0,1))</f>
        <v>E05</v>
      </c>
      <c r="AA31" cm="1">
        <f t="array" ref="AA31">(_xlfn.XLOOKUP(Table1[[#This Row],[Term 4 UID]],Dictionary!$B$2:$B$557,Dictionary!$D$2:D$557,"",0,1))</f>
        <v>0</v>
      </c>
      <c r="AB31" t="s">
        <v>739</v>
      </c>
      <c r="AC31" t="s">
        <v>740</v>
      </c>
      <c r="AD31" t="str">
        <f>(_xlfn.XLOOKUP(Table1[[#This Row],[Term 5 UID]],Dictionary!$B$2:$B$557,Dictionary!$A$2:$A$557,"",0,1))</f>
        <v>A08.186.211.132</v>
      </c>
      <c r="AE31" t="str">
        <f>(_xlfn.XLOOKUP(Table1[[#This Row],[Term 5 UID]],Dictionary!$B$2:$B$557,Dictionary!$C$2:$C$557,"",0,1))</f>
        <v>A08.186.211</v>
      </c>
      <c r="AF31" t="str">
        <f>(_xlfn.XLOOKUP(Table1[[#This Row],[Term 5 UID]],Dictionary!$B$2:$B$557,Dictionary!$D$2:$D$557,"",0,1))</f>
        <v>A08.186</v>
      </c>
      <c r="AG31" t="s">
        <v>741</v>
      </c>
      <c r="AH31" t="s">
        <v>742</v>
      </c>
      <c r="AI31" t="str">
        <f>(_xlfn.XLOOKUP(Table1[[#This Row],[Term 6 UID]],Dictionary!$B$2:$B$557,Dictionary!$A$2:$A$557,"",0,1))</f>
        <v>C09.218.458.341.186</v>
      </c>
      <c r="AJ31" t="str">
        <f>(_xlfn.XLOOKUP(Table1[[#This Row],[Term 6 UID]],Dictionary!$B$2:$B$557,Dictionary!$C$2:$C$557,"",0,1))</f>
        <v>C09.218.458.341</v>
      </c>
      <c r="AK31" t="str">
        <f>(_xlfn.XLOOKUP(Table1[[#This Row],[Term 6 UID]],Dictionary!$B$2:$B$557,Dictionary!$D$2:$D$557,"",0,1))</f>
        <v>C09.218.458</v>
      </c>
      <c r="AL31" t="s">
        <v>743</v>
      </c>
      <c r="AN31" t="str">
        <f>(_xlfn.XLOOKUP(Table1[[#This Row],[Term 7 UID]],Dictionary!$B$2:$B$557,Dictionary!$A$2:$A$557,"",0,1))</f>
        <v/>
      </c>
      <c r="AO31" t="str">
        <f>(_xlfn.XLOOKUP(Table1[[#This Row],[Term 7 UID]],Dictionary!$B$2:$B$557,Dictionary!$C$2:$C$557,"",0,1))</f>
        <v/>
      </c>
      <c r="AP31" t="str">
        <f>(_xlfn.XLOOKUP(Table1[[#This Row],[Term 7 UID]],Dictionary!$B$2:$B$557,Dictionary!$D$2:$D$557,"",0,1))</f>
        <v/>
      </c>
      <c r="AQ31" t="s">
        <v>744</v>
      </c>
      <c r="AR31" t="s">
        <v>745</v>
      </c>
      <c r="AS31" t="str">
        <f>(_xlfn.XLOOKUP(Table1[[#This Row],[Term 8 UID]],Dictionary!$B$2:$B$557,Dictionary!$A$2:$A$557,"",0,1))</f>
        <v>G11.561.638</v>
      </c>
      <c r="AT31" t="str">
        <f>(_xlfn.XLOOKUP(Table1[[#This Row],[Term 8 UID]],Dictionary!$B$2:$B$557,Dictionary!$C$2:$C$557,"",0,1))</f>
        <v>G11.561</v>
      </c>
      <c r="AU31" t="str">
        <f>(_xlfn.XLOOKUP(Table1[[#This Row],[Term 8 UID]],Dictionary!$B$2:$B$557,Dictionary!$D$2:$D$557,"",0,1))</f>
        <v>G11</v>
      </c>
      <c r="AV31" t="s">
        <v>746</v>
      </c>
      <c r="AW31" t="s">
        <v>747</v>
      </c>
      <c r="AX31" t="str">
        <f>(_xlfn.XLOOKUP(Table1[[#This Row],[Term 9 UID]],Dictionary!$B$2:$B$557,Dictionary!$A$2:$A$557,"",0,1))</f>
        <v>A08.637.600.500</v>
      </c>
      <c r="AY31" t="str">
        <f>(_xlfn.XLOOKUP(Table1[[#This Row],[Term 9 UID]],Dictionary!$B$2:$B$557,Dictionary!$C$2:$C$557,"",0,1))</f>
        <v>A08.637.600</v>
      </c>
      <c r="AZ31" t="str">
        <f>(_xlfn.XLOOKUP(Table1[[#This Row],[Term 9 UID]],Dictionary!$B$2:$B$557,Dictionary!$D$2:$D$557,"",0,1))</f>
        <v>A08.637</v>
      </c>
      <c r="BA31" t="s">
        <v>748</v>
      </c>
      <c r="BB31" t="s">
        <v>749</v>
      </c>
      <c r="BC31" t="str">
        <f>(_xlfn.XLOOKUP(Table1[[#This Row],[Term 10 UID]],Dictionary!$B$2:$B$557,Dictionary!$A$2:$A$557,"",0,1))</f>
        <v>F03.625</v>
      </c>
      <c r="BD31" t="str">
        <f>(_xlfn.XLOOKUP(Table1[[#This Row],[Term 10 UID]],Dictionary!$B$2:$B$557,Dictionary!$C$2:$C$557,"",0,1))</f>
        <v>F03</v>
      </c>
      <c r="BE31">
        <f>(_xlfn.XLOOKUP(Table1[[#This Row],[Term 10 UID]],Dictionary!$B$2:$B$557,Dictionary!$D$2:$D$557,"",0,1))</f>
        <v>0</v>
      </c>
      <c r="BH31" t="str">
        <f>(_xlfn.XLOOKUP(Table1[[#This Row],[Term 11 UID]],Dictionary!$B$2:$B$557,Dictionary!$A$2:$A$557,"",0,1))</f>
        <v/>
      </c>
      <c r="BI31" t="str">
        <f>(_xlfn.XLOOKUP(Table1[[#This Row],[Term 11 UID]],Dictionary!$B$2:$B$557,Dictionary!$C$2:$C$557,"",0,1))</f>
        <v/>
      </c>
      <c r="BJ31" t="str">
        <f>(_xlfn.XLOOKUP(Table1[[#This Row],[Term 11 UID]],Dictionary!$B$2:$B$557,Dictionary!$D$2:$D$557,"",0,1))</f>
        <v/>
      </c>
      <c r="BM31" t="str">
        <f>(_xlfn.XLOOKUP(Table1[[#This Row],[Term 12 UID]],Dictionary!$B$2:$B$557,Dictionary!$A$2:$A$557,"",0,1))</f>
        <v/>
      </c>
      <c r="BN31" t="str">
        <f>(_xlfn.XLOOKUP(Table1[[#This Row],[Term 12 UID]],Dictionary!$B$2:$B$557,Dictionary!$C$2:$C$557,"",0,1))</f>
        <v/>
      </c>
      <c r="BO31" t="str">
        <f>(_xlfn.XLOOKUP(Table1[[#This Row],[Term 12 UID]],Dictionary!$B$2:$B$557,Dictionary!$D$2:$D$557,"",0,1))</f>
        <v/>
      </c>
      <c r="BR31" t="str">
        <f>(_xlfn.XLOOKUP(Table1[[#This Row],[Term 13 UID]],Dictionary!$B$2:$B$557,Dictionary!$A$2:$A$557,"",0,1))</f>
        <v/>
      </c>
      <c r="BS31" t="str">
        <f>(_xlfn.XLOOKUP(Table1[[#This Row],[Term 13 UID]],Dictionary!$B$2:$B$557,Dictionary!$C$2:$C$557,"",0,1))</f>
        <v/>
      </c>
      <c r="BT31" t="str">
        <f>(_xlfn.XLOOKUP(Table1[[#This Row],[Term 13 UID]],Dictionary!$B$2:$B$557,Dictionary!$D$2:$D$557,"",0,1))</f>
        <v/>
      </c>
      <c r="BW31" t="str">
        <f>(_xlfn.XLOOKUP(Table1[[#This Row],[Term 14 UID]],Dictionary!$B$2:$B$557,Dictionary!$A$2:$A$557,"",0,1))</f>
        <v/>
      </c>
      <c r="BX31" t="str">
        <f>(_xlfn.XLOOKUP(Table1[[#This Row],[Term 14 UID]],Dictionary!$B$2:$B$557,Dictionary!$C$2:$C$557,"",0,1))</f>
        <v/>
      </c>
      <c r="BY31" t="str">
        <f>(_xlfn.XLOOKUP(Table1[[#This Row],[Term 14 UID]],Dictionary!$B$2:$B$557,Dictionary!$D$2:$D$557,"",0,1))</f>
        <v/>
      </c>
      <c r="CB31" t="str">
        <f>(_xlfn.XLOOKUP(Table1[[#This Row],[Term 15 UID]],Dictionary!$B$2:$B$557,Dictionary!$A$2:$A$557,"",0,1))</f>
        <v/>
      </c>
      <c r="CC31" t="str">
        <f>(_xlfn.XLOOKUP(Table1[[#This Row],[Term 15 UID]],Dictionary!$B$2:$B$557,Dictionary!$C$2:$C$557,"",0,1))</f>
        <v/>
      </c>
      <c r="CD31" t="str">
        <f>(_xlfn.XLOOKUP(Table1[[#This Row],[Term 15 UID]],Dictionary!$B$2:$B$557,Dictionary!$D$2:$D$557,"",0,1))</f>
        <v/>
      </c>
      <c r="CG31" t="str">
        <f>(_xlfn.XLOOKUP(Table1[[#This Row],[Term 16 UID]],Dictionary!$B$2:$B$557,Dictionary!$A$2:$A$557,"",0,1))</f>
        <v/>
      </c>
      <c r="CH31" t="str">
        <f>(_xlfn.XLOOKUP(Table1[[#This Row],[Term 16 UID]],Dictionary!$B$2:$B$557,Dictionary!$C$2:$C$557,"",0,1))</f>
        <v/>
      </c>
      <c r="CI31" t="str">
        <f>(_xlfn.XLOOKUP(Table1[[#This Row],[Term 16 UID]],Dictionary!$B$2:$B$557,Dictionary!$D$2:$D$557,"",0,1))</f>
        <v/>
      </c>
      <c r="CL31" t="str">
        <f>(_xlfn.XLOOKUP(Table1[[#This Row],[Term 17 UID]],Dictionary!$B$2:$B$557,Dictionary!$A$2:$A$557,"",0,1))</f>
        <v/>
      </c>
      <c r="CM31" t="str">
        <f>(_xlfn.XLOOKUP(Table1[[#This Row],[Term 17 UID]],Dictionary!$B$2:$B$557,Dictionary!$C$2:$C$557,"",0,1))</f>
        <v/>
      </c>
      <c r="CN31" t="str">
        <f>(_xlfn.XLOOKUP(Table1[[#This Row],[Term 17 UID]],Dictionary!$B$2:$B$557,Dictionary!$D$2:$D$557,"",0,1))</f>
        <v/>
      </c>
      <c r="CQ31" t="str">
        <f>(_xlfn.XLOOKUP(Table1[[#This Row],[Term 18 UID]],Dictionary!$B$2:$B$557,Dictionary!$A$2:$A$557,"",0,1))</f>
        <v/>
      </c>
      <c r="CR31" t="str">
        <f>(_xlfn.XLOOKUP(Table1[[#This Row],[Term 18 UID]],Dictionary!$B$2:$B$557,Dictionary!$C$2:$C$557,"",0,1))</f>
        <v/>
      </c>
      <c r="CS31" t="str">
        <f>(_xlfn.XLOOKUP(Table1[[#This Row],[Term 18 UID]],Dictionary!$B$2:$B$557,Dictionary!$D$2:$D$557,"",0,1))</f>
        <v/>
      </c>
      <c r="CV31" t="str">
        <f>(_xlfn.XLOOKUP(Table1[[#This Row],[Term 19 UID]],Dictionary!$B$2:$B$557,Dictionary!$A$2:$A$557,"",0,1))</f>
        <v/>
      </c>
      <c r="CW31" t="str">
        <f>(_xlfn.XLOOKUP(Table1[[#This Row],[Term 19 UID]],Dictionary!$B$2:$B$557,Dictionary!$C$2:$C$557,"",0,1))</f>
        <v/>
      </c>
      <c r="CX31" t="str">
        <f>(_xlfn.XLOOKUP(Table1[[#This Row],[Term 19 UID]],Dictionary!$B$2:$B$557,Dictionary!$D$2:$D$557,"",0,1))</f>
        <v/>
      </c>
      <c r="DA31" t="str">
        <f>(_xlfn.XLOOKUP(Table1[[#This Row],[Term 20 UID]],Dictionary!$B$2:$B$557,Dictionary!$A$2:$A$557,"",0,1))</f>
        <v/>
      </c>
      <c r="DB31" t="str">
        <f>(_xlfn.XLOOKUP(Table1[[#This Row],[Term 20 UID]],Dictionary!$B$2:$B$557,Dictionary!$C$2:$C$557,"",0,1))</f>
        <v/>
      </c>
      <c r="DC31" t="str">
        <f>(_xlfn.XLOOKUP(Table1[[#This Row],[Term 20 UID]],Dictionary!$B$2:$B$557,Dictionary!$D$2:$D$557,"",0,1))</f>
        <v/>
      </c>
      <c r="DF31" t="str">
        <f>(_xlfn.XLOOKUP(Table1[[#This Row],[Term 21 UID]],Dictionary!$B$2:$B$557,Dictionary!$A$2:$A$557,"",0,1))</f>
        <v/>
      </c>
      <c r="DG31" t="str">
        <f>(_xlfn.XLOOKUP(Table1[[#This Row],[Term 21 UID]],Dictionary!$B$2:$B$557,Dictionary!$C$2:$C$557,"",0,1))</f>
        <v/>
      </c>
      <c r="DH31" t="str">
        <f>(_xlfn.XLOOKUP(Table1[[#This Row],[Term 21 UID]],Dictionary!$B$2:$B$557,Dictionary!$D$2:$D$557,"",0,1))</f>
        <v/>
      </c>
      <c r="DK31" t="str">
        <f>(_xlfn.XLOOKUP(Table1[[#This Row],[Term 22 UID]],Dictionary!$B$2:$B$557,Dictionary!$A$2:$A$557,"",0,1))</f>
        <v/>
      </c>
      <c r="DL31" t="str">
        <f>(_xlfn.XLOOKUP(Table1[[#This Row],[Term 22 UID]],Dictionary!$B$2:$B$557,Dictionary!$C$2:$C$557,"",0,1))</f>
        <v/>
      </c>
      <c r="DM31" t="str">
        <f>(_xlfn.XLOOKUP(Table1[[#This Row],[Term 22 UID]],Dictionary!$B$2:$B$557,Dictionary!$D$2:$D$557,"",0,1))</f>
        <v/>
      </c>
      <c r="DP31" t="str">
        <f>(_xlfn.XLOOKUP(Table1[[#This Row],[Term 23 UID]],Dictionary!$B$2:$B$557,Dictionary!$A$2:$A$557,"",0,1))</f>
        <v/>
      </c>
      <c r="DQ31" t="str">
        <f>(_xlfn.XLOOKUP(Table1[[#This Row],[Term 23 UID]],Dictionary!$B$2:$B$557,Dictionary!$C$2:$C$557,"",0,1))</f>
        <v/>
      </c>
      <c r="DR31" t="str">
        <f>(_xlfn.XLOOKUP(Table1[[#This Row],[Term 23 UID]],Dictionary!$B$2:$B$557,Dictionary!$D$2:$D$557,"",0,1))</f>
        <v/>
      </c>
      <c r="DU31" t="str">
        <f>(_xlfn.XLOOKUP(Table1[[#This Row],[Term 24 UID]],Dictionary!$B$2:$B$557,Dictionary!$A$2:$A$557,"",0,1))</f>
        <v/>
      </c>
      <c r="DV31" t="str">
        <f>(_xlfn.XLOOKUP(Table1[[#This Row],[Term 24 UID]],Dictionary!$B$2:$B$557,Dictionary!$C$2:$C$557,"",0,1))</f>
        <v/>
      </c>
      <c r="DW31" t="str">
        <f>(_xlfn.XLOOKUP(Table1[[#This Row],[Term 24 UID]],Dictionary!$B$2:$B$557,Dictionary!$D$2:$D$557,"",0,1))</f>
        <v/>
      </c>
      <c r="DZ31" t="str">
        <f>(_xlfn.XLOOKUP(Table1[[#This Row],[Term 25 UID]],Dictionary!$B$2:$B$557,Dictionary!$A$2:$A$557,"",0,1))</f>
        <v/>
      </c>
      <c r="EA31" t="str">
        <f>(_xlfn.XLOOKUP(Table1[[#This Row],[Term 25 UID]],Dictionary!$B$2:$B$557,Dictionary!$C$2:$C$557,"",0,1))</f>
        <v/>
      </c>
      <c r="EB31" t="str">
        <f>(_xlfn.XLOOKUP(Table1[[#This Row],[Term 25 UID]],Dictionary!$B$2:$B$557,Dictionary!$D$2:$D$557,"",0,1))</f>
        <v/>
      </c>
      <c r="EE31" t="str">
        <f>(_xlfn.XLOOKUP(Table1[[#This Row],[Term 26 UID]],Dictionary!$B$2:$B$557,Dictionary!$A$2:$A$557,"",0,1))</f>
        <v/>
      </c>
      <c r="EF31" t="str">
        <f>(_xlfn.XLOOKUP(Table1[[#This Row],[Term 26 UID]],Dictionary!$B$2:$B$557,Dictionary!$C$2:$C$557,"",0,1))</f>
        <v/>
      </c>
      <c r="EG31" t="str">
        <f>(_xlfn.XLOOKUP(Table1[[#This Row],[Term 26 UID]],Dictionary!$B$2:$B$557,Dictionary!$D$2:$D$557,"",0,1))</f>
        <v/>
      </c>
      <c r="EJ31" t="str">
        <f>(_xlfn.XLOOKUP(Table1[[#This Row],[Term 27 UID]],Dictionary!$B$2:$B$557,Dictionary!$A$2:$A$557,"",0,1))</f>
        <v/>
      </c>
      <c r="EK31" t="str">
        <f>(_xlfn.XLOOKUP(Table1[[#This Row],[Term 27 UID]],Dictionary!$B$2:$B$557,Dictionary!$C$2:$C$557,"",0,1))</f>
        <v/>
      </c>
      <c r="EL31" t="str">
        <f>(_xlfn.XLOOKUP(Table1[[#This Row],[Term 27 UID]],Dictionary!$B$2:$B$557,Dictionary!$D$2:$D$557,"",0,1))</f>
        <v/>
      </c>
      <c r="EO31" t="str">
        <f>(_xlfn.XLOOKUP(Table1[[#This Row],[Term 28 UID]],Dictionary!$B$2:$B$557,Dictionary!$A$2:$A$557,"",0,1))</f>
        <v/>
      </c>
      <c r="EP31" t="str">
        <f>(_xlfn.XLOOKUP(Table1[[#This Row],[Term 28 UID]],Dictionary!$B$2:$B$557,Dictionary!$C$2:$C$557,"",0,1))</f>
        <v/>
      </c>
      <c r="EQ31" t="str">
        <f>(_xlfn.XLOOKUP(Table1[[#This Row],[Term 28 UID]],Dictionary!$B$2:$B$557,Dictionary!$D$2:$D$557,"",0,1))</f>
        <v/>
      </c>
      <c r="ET31" t="str">
        <f>(_xlfn.XLOOKUP(Table1[[#This Row],[Term 29 UID]],Dictionary!$B$2:$B$557,Dictionary!$A$2:$A$557,"",0,1))</f>
        <v/>
      </c>
      <c r="EU31" t="str">
        <f>(_xlfn.XLOOKUP(Table1[[#This Row],[Term 29 UID]],Dictionary!$B$2:$B$557,Dictionary!$C$2:$C$557,"",0,1))</f>
        <v/>
      </c>
      <c r="EV31" t="str">
        <f>(_xlfn.XLOOKUP(Table1[[#This Row],[Term 29 UID]],Dictionary!$B$2:$B$557,Dictionary!$D$2:$D$557,"",0,1))</f>
        <v/>
      </c>
      <c r="EY31" t="str">
        <f>(_xlfn.XLOOKUP(Table1[[#This Row],[Term 30 UID]],Dictionary!$B$2:$B$557,Dictionary!$A$2:$A$557,"",0,1))</f>
        <v/>
      </c>
      <c r="EZ31" t="str">
        <f>(_xlfn.XLOOKUP(Table1[[#This Row],[Term 30 UID]],Dictionary!$B$2:$B$557,Dictionary!$C$2:$C$557,"",0,1))</f>
        <v/>
      </c>
      <c r="FA31" t="str">
        <f>(_xlfn.XLOOKUP(Table1[[#This Row],[Term 30 UID]],Dictionary!$B$2:$B$557,Dictionary!$D$2:$D$557,"",0,1))</f>
        <v/>
      </c>
      <c r="FD31" t="str">
        <f>(_xlfn.XLOOKUP(Table1[[#This Row],[Term 31 UID]],Dictionary!$B$2:$B$557,Dictionary!$A$2:$A$557,"",0,1))</f>
        <v/>
      </c>
      <c r="FE31" t="str">
        <f>(_xlfn.XLOOKUP(Table1[[#This Row],[Term 31 UID]],Dictionary!$B$2:$B$557,Dictionary!$C$2:$C$557,"",0,1))</f>
        <v/>
      </c>
      <c r="FF31" t="str">
        <f>(_xlfn.XLOOKUP(Table1[[#This Row],[Term 31 UID]],Dictionary!$B$2:$B$557,Dictionary!$D$2:$D$557,"",0,1))</f>
        <v/>
      </c>
    </row>
    <row r="32" spans="1:162" ht="15" customHeight="1" x14ac:dyDescent="0.2">
      <c r="A32" t="s">
        <v>750</v>
      </c>
      <c r="B32" t="s">
        <v>751</v>
      </c>
      <c r="C32" t="str">
        <f>_xlfn.TEXTJOIN(", ", TRUE, Table1[[#This Row],[Last Name]],Table1[[#This Row],[First Name]])</f>
        <v>Donovan, Peter</v>
      </c>
      <c r="D32" t="s">
        <v>752</v>
      </c>
      <c r="E32" t="s">
        <v>217</v>
      </c>
      <c r="F32" t="s">
        <v>168</v>
      </c>
      <c r="G32" t="s">
        <v>753</v>
      </c>
      <c r="H32" t="s">
        <v>754</v>
      </c>
      <c r="I32" t="s">
        <v>755</v>
      </c>
      <c r="J32" t="str">
        <f>(_xlfn.XLOOKUP(Table1[[#This Row],[Term 1 UID]],Dictionary!$B$2:$B$557,Dictionary!$A$2:$A$557,"",0,1))</f>
        <v>H01.158.100.529</v>
      </c>
      <c r="K32" t="str">
        <f>(_xlfn.XLOOKUP(Table1[[#This Row],[Term 1 UID]],Dictionary!$B$2:$B$557,Dictionary!C$2:C$557,"",0,1))</f>
        <v>H01.158.100</v>
      </c>
      <c r="L32" t="str">
        <f>(_xlfn.XLOOKUP(Table1[[#This Row],[Term 1 UID]],Dictionary!$B$2:$B$557,Dictionary!D$2:D$557,"",0,1))</f>
        <v>H01.158</v>
      </c>
      <c r="M32" t="s">
        <v>756</v>
      </c>
      <c r="N32" t="s">
        <v>491</v>
      </c>
      <c r="O32" t="str">
        <f>(_xlfn.XLOOKUP(Table1[[#This Row],[Term 2 UID]],Dictionary!$B$2:$B$557,Dictionary!$A$2:$A$557,"",0,1))</f>
        <v>H01.158.273.200</v>
      </c>
      <c r="P32" t="str">
        <f>(_xlfn.XLOOKUP(Table1[[#This Row],[Term 2 UID]],Dictionary!$B$2:$B$557,Dictionary!C$2:C$557,"",0,1))</f>
        <v>H01.158.273</v>
      </c>
      <c r="Q32" t="str">
        <f>(_xlfn.XLOOKUP(Table1[[#This Row],[Term 2 UID]],Dictionary!$B$2:$B$557,Dictionary!D$2:D$557,"",0,1))</f>
        <v>H01.158</v>
      </c>
      <c r="R32" t="s">
        <v>567</v>
      </c>
      <c r="S32" t="s">
        <v>506</v>
      </c>
      <c r="T32" t="str">
        <f>(_xlfn.XLOOKUP(Table1[[#This Row],[Term 3 UID]],Dictionary!$B$2:$B$557,Dictionary!$A$2:$A$557,"",0,1))</f>
        <v>A11.872</v>
      </c>
      <c r="U32" t="str">
        <f>(_xlfn.XLOOKUP(Table1[[#This Row],[Term 3 UID]],Dictionary!$B$2:$B$557,Dictionary!C$2:C$557,"",0,1))</f>
        <v>A11</v>
      </c>
      <c r="V32">
        <f>(_xlfn.XLOOKUP(Table1[[#This Row],[Term 3 UID]],Dictionary!$B$2:$B$557,Dictionary!D$2:D$557,"",0,1))</f>
        <v>0</v>
      </c>
      <c r="W32" t="s">
        <v>757</v>
      </c>
      <c r="X32" t="s">
        <v>758</v>
      </c>
      <c r="Y32" t="str">
        <f>(_xlfn.XLOOKUP(Table1[[#This Row],[Term 4 UID]],Dictionary!$B$2:$B$557,Dictionary!$A$2:$A$557,"",0,1))</f>
        <v>D13.444.308.760</v>
      </c>
      <c r="Z32" t="str" cm="1">
        <f t="array" ref="Z32">(_xlfn.XLOOKUP(Table1[[#This Row],[Term 4 UID]],Dictionary!$B$2:$B$557,Dictionary!$C$2:C$557,"",0,1))</f>
        <v>D13.444.308</v>
      </c>
      <c r="AA32" t="str" cm="1">
        <f t="array" ref="AA32">(_xlfn.XLOOKUP(Table1[[#This Row],[Term 4 UID]],Dictionary!$B$2:$B$557,Dictionary!$D$2:D$557,"",0,1))</f>
        <v>D13.444</v>
      </c>
      <c r="AB32" t="s">
        <v>759</v>
      </c>
      <c r="AC32" t="s">
        <v>760</v>
      </c>
      <c r="AD32" t="str">
        <f>(_xlfn.XLOOKUP(Table1[[#This Row],[Term 5 UID]],Dictionary!$B$2:$B$557,Dictionary!$A$2:$A$557,"",0,1))</f>
        <v>H01.158.273.610</v>
      </c>
      <c r="AE32" t="str">
        <f>(_xlfn.XLOOKUP(Table1[[#This Row],[Term 5 UID]],Dictionary!$B$2:$B$557,Dictionary!$C$2:$C$557,"",0,1))</f>
        <v>H01.158.273</v>
      </c>
      <c r="AF32" t="str">
        <f>(_xlfn.XLOOKUP(Table1[[#This Row],[Term 5 UID]],Dictionary!$B$2:$B$557,Dictionary!$D$2:$D$557,"",0,1))</f>
        <v>H01.158</v>
      </c>
      <c r="AI32" t="str">
        <f>(_xlfn.XLOOKUP(Table1[[#This Row],[Term 6 UID]],Dictionary!$B$2:$B$557,Dictionary!$A$2:$A$557,"",0,1))</f>
        <v/>
      </c>
      <c r="AJ32" t="str">
        <f>(_xlfn.XLOOKUP(Table1[[#This Row],[Term 6 UID]],Dictionary!$B$2:$B$557,Dictionary!$C$2:$C$557,"",0,1))</f>
        <v/>
      </c>
      <c r="AK32" t="str">
        <f>(_xlfn.XLOOKUP(Table1[[#This Row],[Term 6 UID]],Dictionary!$B$2:$B$557,Dictionary!$D$2:$D$557,"",0,1))</f>
        <v/>
      </c>
      <c r="AN32" t="str">
        <f>(_xlfn.XLOOKUP(Table1[[#This Row],[Term 7 UID]],Dictionary!$B$2:$B$557,Dictionary!$A$2:$A$557,"",0,1))</f>
        <v/>
      </c>
      <c r="AO32" t="str">
        <f>(_xlfn.XLOOKUP(Table1[[#This Row],[Term 7 UID]],Dictionary!$B$2:$B$557,Dictionary!$C$2:$C$557,"",0,1))</f>
        <v/>
      </c>
      <c r="AP32" t="str">
        <f>(_xlfn.XLOOKUP(Table1[[#This Row],[Term 7 UID]],Dictionary!$B$2:$B$557,Dictionary!$D$2:$D$557,"",0,1))</f>
        <v/>
      </c>
      <c r="AS32" t="str">
        <f>(_xlfn.XLOOKUP(Table1[[#This Row],[Term 8 UID]],Dictionary!$B$2:$B$557,Dictionary!$A$2:$A$557,"",0,1))</f>
        <v/>
      </c>
      <c r="AT32" t="str">
        <f>(_xlfn.XLOOKUP(Table1[[#This Row],[Term 8 UID]],Dictionary!$B$2:$B$557,Dictionary!$C$2:$C$557,"",0,1))</f>
        <v/>
      </c>
      <c r="AU32" t="str">
        <f>(_xlfn.XLOOKUP(Table1[[#This Row],[Term 8 UID]],Dictionary!$B$2:$B$557,Dictionary!$D$2:$D$557,"",0,1))</f>
        <v/>
      </c>
      <c r="AX32" t="str">
        <f>(_xlfn.XLOOKUP(Table1[[#This Row],[Term 9 UID]],Dictionary!$B$2:$B$557,Dictionary!$A$2:$A$557,"",0,1))</f>
        <v/>
      </c>
      <c r="AY32" t="str">
        <f>(_xlfn.XLOOKUP(Table1[[#This Row],[Term 9 UID]],Dictionary!$B$2:$B$557,Dictionary!$C$2:$C$557,"",0,1))</f>
        <v/>
      </c>
      <c r="AZ32" t="str">
        <f>(_xlfn.XLOOKUP(Table1[[#This Row],[Term 9 UID]],Dictionary!$B$2:$B$557,Dictionary!$D$2:$D$557,"",0,1))</f>
        <v/>
      </c>
      <c r="BC32" t="str">
        <f>(_xlfn.XLOOKUP(Table1[[#This Row],[Term 10 UID]],Dictionary!$B$2:$B$557,Dictionary!$A$2:$A$557,"",0,1))</f>
        <v/>
      </c>
      <c r="BD32" t="str">
        <f>(_xlfn.XLOOKUP(Table1[[#This Row],[Term 10 UID]],Dictionary!$B$2:$B$557,Dictionary!$C$2:$C$557,"",0,1))</f>
        <v/>
      </c>
      <c r="BE32" t="str">
        <f>(_xlfn.XLOOKUP(Table1[[#This Row],[Term 10 UID]],Dictionary!$B$2:$B$557,Dictionary!$D$2:$D$557,"",0,1))</f>
        <v/>
      </c>
      <c r="BH32" t="str">
        <f>(_xlfn.XLOOKUP(Table1[[#This Row],[Term 11 UID]],Dictionary!$B$2:$B$557,Dictionary!$A$2:$A$557,"",0,1))</f>
        <v/>
      </c>
      <c r="BI32" t="str">
        <f>(_xlfn.XLOOKUP(Table1[[#This Row],[Term 11 UID]],Dictionary!$B$2:$B$557,Dictionary!$C$2:$C$557,"",0,1))</f>
        <v/>
      </c>
      <c r="BJ32" t="str">
        <f>(_xlfn.XLOOKUP(Table1[[#This Row],[Term 11 UID]],Dictionary!$B$2:$B$557,Dictionary!$D$2:$D$557,"",0,1))</f>
        <v/>
      </c>
      <c r="BM32" t="str">
        <f>(_xlfn.XLOOKUP(Table1[[#This Row],[Term 12 UID]],Dictionary!$B$2:$B$557,Dictionary!$A$2:$A$557,"",0,1))</f>
        <v/>
      </c>
      <c r="BN32" t="str">
        <f>(_xlfn.XLOOKUP(Table1[[#This Row],[Term 12 UID]],Dictionary!$B$2:$B$557,Dictionary!$C$2:$C$557,"",0,1))</f>
        <v/>
      </c>
      <c r="BO32" t="str">
        <f>(_xlfn.XLOOKUP(Table1[[#This Row],[Term 12 UID]],Dictionary!$B$2:$B$557,Dictionary!$D$2:$D$557,"",0,1))</f>
        <v/>
      </c>
      <c r="BR32" t="str">
        <f>(_xlfn.XLOOKUP(Table1[[#This Row],[Term 13 UID]],Dictionary!$B$2:$B$557,Dictionary!$A$2:$A$557,"",0,1))</f>
        <v/>
      </c>
      <c r="BS32" t="str">
        <f>(_xlfn.XLOOKUP(Table1[[#This Row],[Term 13 UID]],Dictionary!$B$2:$B$557,Dictionary!$C$2:$C$557,"",0,1))</f>
        <v/>
      </c>
      <c r="BT32" t="str">
        <f>(_xlfn.XLOOKUP(Table1[[#This Row],[Term 13 UID]],Dictionary!$B$2:$B$557,Dictionary!$D$2:$D$557,"",0,1))</f>
        <v/>
      </c>
      <c r="BW32" t="str">
        <f>(_xlfn.XLOOKUP(Table1[[#This Row],[Term 14 UID]],Dictionary!$B$2:$B$557,Dictionary!$A$2:$A$557,"",0,1))</f>
        <v/>
      </c>
      <c r="BX32" t="str">
        <f>(_xlfn.XLOOKUP(Table1[[#This Row],[Term 14 UID]],Dictionary!$B$2:$B$557,Dictionary!$C$2:$C$557,"",0,1))</f>
        <v/>
      </c>
      <c r="BY32" t="str">
        <f>(_xlfn.XLOOKUP(Table1[[#This Row],[Term 14 UID]],Dictionary!$B$2:$B$557,Dictionary!$D$2:$D$557,"",0,1))</f>
        <v/>
      </c>
      <c r="CB32" t="str">
        <f>(_xlfn.XLOOKUP(Table1[[#This Row],[Term 15 UID]],Dictionary!$B$2:$B$557,Dictionary!$A$2:$A$557,"",0,1))</f>
        <v/>
      </c>
      <c r="CC32" t="str">
        <f>(_xlfn.XLOOKUP(Table1[[#This Row],[Term 15 UID]],Dictionary!$B$2:$B$557,Dictionary!$C$2:$C$557,"",0,1))</f>
        <v/>
      </c>
      <c r="CD32" t="str">
        <f>(_xlfn.XLOOKUP(Table1[[#This Row],[Term 15 UID]],Dictionary!$B$2:$B$557,Dictionary!$D$2:$D$557,"",0,1))</f>
        <v/>
      </c>
      <c r="CG32" t="str">
        <f>(_xlfn.XLOOKUP(Table1[[#This Row],[Term 16 UID]],Dictionary!$B$2:$B$557,Dictionary!$A$2:$A$557,"",0,1))</f>
        <v/>
      </c>
      <c r="CH32" t="str">
        <f>(_xlfn.XLOOKUP(Table1[[#This Row],[Term 16 UID]],Dictionary!$B$2:$B$557,Dictionary!$C$2:$C$557,"",0,1))</f>
        <v/>
      </c>
      <c r="CI32" t="str">
        <f>(_xlfn.XLOOKUP(Table1[[#This Row],[Term 16 UID]],Dictionary!$B$2:$B$557,Dictionary!$D$2:$D$557,"",0,1))</f>
        <v/>
      </c>
      <c r="CL32" t="str">
        <f>(_xlfn.XLOOKUP(Table1[[#This Row],[Term 17 UID]],Dictionary!$B$2:$B$557,Dictionary!$A$2:$A$557,"",0,1))</f>
        <v/>
      </c>
      <c r="CM32" t="str">
        <f>(_xlfn.XLOOKUP(Table1[[#This Row],[Term 17 UID]],Dictionary!$B$2:$B$557,Dictionary!$C$2:$C$557,"",0,1))</f>
        <v/>
      </c>
      <c r="CN32" t="str">
        <f>(_xlfn.XLOOKUP(Table1[[#This Row],[Term 17 UID]],Dictionary!$B$2:$B$557,Dictionary!$D$2:$D$557,"",0,1))</f>
        <v/>
      </c>
      <c r="CQ32" t="str">
        <f>(_xlfn.XLOOKUP(Table1[[#This Row],[Term 18 UID]],Dictionary!$B$2:$B$557,Dictionary!$A$2:$A$557,"",0,1))</f>
        <v/>
      </c>
      <c r="CR32" t="str">
        <f>(_xlfn.XLOOKUP(Table1[[#This Row],[Term 18 UID]],Dictionary!$B$2:$B$557,Dictionary!$C$2:$C$557,"",0,1))</f>
        <v/>
      </c>
      <c r="CS32" t="str">
        <f>(_xlfn.XLOOKUP(Table1[[#This Row],[Term 18 UID]],Dictionary!$B$2:$B$557,Dictionary!$D$2:$D$557,"",0,1))</f>
        <v/>
      </c>
      <c r="CV32" t="str">
        <f>(_xlfn.XLOOKUP(Table1[[#This Row],[Term 19 UID]],Dictionary!$B$2:$B$557,Dictionary!$A$2:$A$557,"",0,1))</f>
        <v/>
      </c>
      <c r="CW32" t="str">
        <f>(_xlfn.XLOOKUP(Table1[[#This Row],[Term 19 UID]],Dictionary!$B$2:$B$557,Dictionary!$C$2:$C$557,"",0,1))</f>
        <v/>
      </c>
      <c r="CX32" t="str">
        <f>(_xlfn.XLOOKUP(Table1[[#This Row],[Term 19 UID]],Dictionary!$B$2:$B$557,Dictionary!$D$2:$D$557,"",0,1))</f>
        <v/>
      </c>
      <c r="DA32" t="str">
        <f>(_xlfn.XLOOKUP(Table1[[#This Row],[Term 20 UID]],Dictionary!$B$2:$B$557,Dictionary!$A$2:$A$557,"",0,1))</f>
        <v/>
      </c>
      <c r="DB32" t="str">
        <f>(_xlfn.XLOOKUP(Table1[[#This Row],[Term 20 UID]],Dictionary!$B$2:$B$557,Dictionary!$C$2:$C$557,"",0,1))</f>
        <v/>
      </c>
      <c r="DC32" t="str">
        <f>(_xlfn.XLOOKUP(Table1[[#This Row],[Term 20 UID]],Dictionary!$B$2:$B$557,Dictionary!$D$2:$D$557,"",0,1))</f>
        <v/>
      </c>
      <c r="DF32" t="str">
        <f>(_xlfn.XLOOKUP(Table1[[#This Row],[Term 21 UID]],Dictionary!$B$2:$B$557,Dictionary!$A$2:$A$557,"",0,1))</f>
        <v/>
      </c>
      <c r="DG32" t="str">
        <f>(_xlfn.XLOOKUP(Table1[[#This Row],[Term 21 UID]],Dictionary!$B$2:$B$557,Dictionary!$C$2:$C$557,"",0,1))</f>
        <v/>
      </c>
      <c r="DH32" t="str">
        <f>(_xlfn.XLOOKUP(Table1[[#This Row],[Term 21 UID]],Dictionary!$B$2:$B$557,Dictionary!$D$2:$D$557,"",0,1))</f>
        <v/>
      </c>
      <c r="DK32" t="str">
        <f>(_xlfn.XLOOKUP(Table1[[#This Row],[Term 22 UID]],Dictionary!$B$2:$B$557,Dictionary!$A$2:$A$557,"",0,1))</f>
        <v/>
      </c>
      <c r="DL32" t="str">
        <f>(_xlfn.XLOOKUP(Table1[[#This Row],[Term 22 UID]],Dictionary!$B$2:$B$557,Dictionary!$C$2:$C$557,"",0,1))</f>
        <v/>
      </c>
      <c r="DM32" t="str">
        <f>(_xlfn.XLOOKUP(Table1[[#This Row],[Term 22 UID]],Dictionary!$B$2:$B$557,Dictionary!$D$2:$D$557,"",0,1))</f>
        <v/>
      </c>
      <c r="DP32" t="str">
        <f>(_xlfn.XLOOKUP(Table1[[#This Row],[Term 23 UID]],Dictionary!$B$2:$B$557,Dictionary!$A$2:$A$557,"",0,1))</f>
        <v/>
      </c>
      <c r="DQ32" t="str">
        <f>(_xlfn.XLOOKUP(Table1[[#This Row],[Term 23 UID]],Dictionary!$B$2:$B$557,Dictionary!$C$2:$C$557,"",0,1))</f>
        <v/>
      </c>
      <c r="DR32" t="str">
        <f>(_xlfn.XLOOKUP(Table1[[#This Row],[Term 23 UID]],Dictionary!$B$2:$B$557,Dictionary!$D$2:$D$557,"",0,1))</f>
        <v/>
      </c>
      <c r="DU32" t="str">
        <f>(_xlfn.XLOOKUP(Table1[[#This Row],[Term 24 UID]],Dictionary!$B$2:$B$557,Dictionary!$A$2:$A$557,"",0,1))</f>
        <v/>
      </c>
      <c r="DV32" t="str">
        <f>(_xlfn.XLOOKUP(Table1[[#This Row],[Term 24 UID]],Dictionary!$B$2:$B$557,Dictionary!$C$2:$C$557,"",0,1))</f>
        <v/>
      </c>
      <c r="DW32" t="str">
        <f>(_xlfn.XLOOKUP(Table1[[#This Row],[Term 24 UID]],Dictionary!$B$2:$B$557,Dictionary!$D$2:$D$557,"",0,1))</f>
        <v/>
      </c>
      <c r="DZ32" t="str">
        <f>(_xlfn.XLOOKUP(Table1[[#This Row],[Term 25 UID]],Dictionary!$B$2:$B$557,Dictionary!$A$2:$A$557,"",0,1))</f>
        <v/>
      </c>
      <c r="EA32" t="str">
        <f>(_xlfn.XLOOKUP(Table1[[#This Row],[Term 25 UID]],Dictionary!$B$2:$B$557,Dictionary!$C$2:$C$557,"",0,1))</f>
        <v/>
      </c>
      <c r="EB32" t="str">
        <f>(_xlfn.XLOOKUP(Table1[[#This Row],[Term 25 UID]],Dictionary!$B$2:$B$557,Dictionary!$D$2:$D$557,"",0,1))</f>
        <v/>
      </c>
      <c r="EE32" t="str">
        <f>(_xlfn.XLOOKUP(Table1[[#This Row],[Term 26 UID]],Dictionary!$B$2:$B$557,Dictionary!$A$2:$A$557,"",0,1))</f>
        <v/>
      </c>
      <c r="EF32" t="str">
        <f>(_xlfn.XLOOKUP(Table1[[#This Row],[Term 26 UID]],Dictionary!$B$2:$B$557,Dictionary!$C$2:$C$557,"",0,1))</f>
        <v/>
      </c>
      <c r="EG32" t="str">
        <f>(_xlfn.XLOOKUP(Table1[[#This Row],[Term 26 UID]],Dictionary!$B$2:$B$557,Dictionary!$D$2:$D$557,"",0,1))</f>
        <v/>
      </c>
      <c r="EJ32" t="str">
        <f>(_xlfn.XLOOKUP(Table1[[#This Row],[Term 27 UID]],Dictionary!$B$2:$B$557,Dictionary!$A$2:$A$557,"",0,1))</f>
        <v/>
      </c>
      <c r="EK32" t="str">
        <f>(_xlfn.XLOOKUP(Table1[[#This Row],[Term 27 UID]],Dictionary!$B$2:$B$557,Dictionary!$C$2:$C$557,"",0,1))</f>
        <v/>
      </c>
      <c r="EL32" t="str">
        <f>(_xlfn.XLOOKUP(Table1[[#This Row],[Term 27 UID]],Dictionary!$B$2:$B$557,Dictionary!$D$2:$D$557,"",0,1))</f>
        <v/>
      </c>
      <c r="EO32" t="str">
        <f>(_xlfn.XLOOKUP(Table1[[#This Row],[Term 28 UID]],Dictionary!$B$2:$B$557,Dictionary!$A$2:$A$557,"",0,1))</f>
        <v/>
      </c>
      <c r="EP32" t="str">
        <f>(_xlfn.XLOOKUP(Table1[[#This Row],[Term 28 UID]],Dictionary!$B$2:$B$557,Dictionary!$C$2:$C$557,"",0,1))</f>
        <v/>
      </c>
      <c r="EQ32" t="str">
        <f>(_xlfn.XLOOKUP(Table1[[#This Row],[Term 28 UID]],Dictionary!$B$2:$B$557,Dictionary!$D$2:$D$557,"",0,1))</f>
        <v/>
      </c>
      <c r="ET32" t="str">
        <f>(_xlfn.XLOOKUP(Table1[[#This Row],[Term 29 UID]],Dictionary!$B$2:$B$557,Dictionary!$A$2:$A$557,"",0,1))</f>
        <v/>
      </c>
      <c r="EU32" t="str">
        <f>(_xlfn.XLOOKUP(Table1[[#This Row],[Term 29 UID]],Dictionary!$B$2:$B$557,Dictionary!$C$2:$C$557,"",0,1))</f>
        <v/>
      </c>
      <c r="EV32" t="str">
        <f>(_xlfn.XLOOKUP(Table1[[#This Row],[Term 29 UID]],Dictionary!$B$2:$B$557,Dictionary!$D$2:$D$557,"",0,1))</f>
        <v/>
      </c>
      <c r="EY32" t="str">
        <f>(_xlfn.XLOOKUP(Table1[[#This Row],[Term 30 UID]],Dictionary!$B$2:$B$557,Dictionary!$A$2:$A$557,"",0,1))</f>
        <v/>
      </c>
      <c r="EZ32" t="str">
        <f>(_xlfn.XLOOKUP(Table1[[#This Row],[Term 30 UID]],Dictionary!$B$2:$B$557,Dictionary!$C$2:$C$557,"",0,1))</f>
        <v/>
      </c>
      <c r="FA32" t="str">
        <f>(_xlfn.XLOOKUP(Table1[[#This Row],[Term 30 UID]],Dictionary!$B$2:$B$557,Dictionary!$D$2:$D$557,"",0,1))</f>
        <v/>
      </c>
      <c r="FD32" t="str">
        <f>(_xlfn.XLOOKUP(Table1[[#This Row],[Term 31 UID]],Dictionary!$B$2:$B$557,Dictionary!$A$2:$A$557,"",0,1))</f>
        <v/>
      </c>
      <c r="FE32" t="str">
        <f>(_xlfn.XLOOKUP(Table1[[#This Row],[Term 31 UID]],Dictionary!$B$2:$B$557,Dictionary!$C$2:$C$557,"",0,1))</f>
        <v/>
      </c>
      <c r="FF32" t="str">
        <f>(_xlfn.XLOOKUP(Table1[[#This Row],[Term 31 UID]],Dictionary!$B$2:$B$557,Dictionary!$D$2:$D$557,"",0,1))</f>
        <v/>
      </c>
    </row>
    <row r="33" spans="1:162" ht="15" customHeight="1" x14ac:dyDescent="0.2">
      <c r="A33" t="s">
        <v>761</v>
      </c>
      <c r="B33" t="s">
        <v>165</v>
      </c>
      <c r="C33" t="str">
        <f>_xlfn.TEXTJOIN(", ", TRUE, Table1[[#This Row],[Last Name]],Table1[[#This Row],[First Name]])</f>
        <v>Frank, Steven</v>
      </c>
      <c r="D33" t="s">
        <v>762</v>
      </c>
      <c r="E33" t="s">
        <v>167</v>
      </c>
      <c r="F33" t="s">
        <v>168</v>
      </c>
      <c r="G33" t="s">
        <v>763</v>
      </c>
      <c r="H33" t="s">
        <v>764</v>
      </c>
      <c r="I33" t="s">
        <v>689</v>
      </c>
      <c r="J33" t="str">
        <f>(_xlfn.XLOOKUP(Table1[[#This Row],[Term 1 UID]],Dictionary!$B$2:$B$557,Dictionary!$A$2:$A$557,"",0,1))</f>
        <v>H01.158.273.343.335</v>
      </c>
      <c r="K33" t="str">
        <f>(_xlfn.XLOOKUP(Table1[[#This Row],[Term 1 UID]],Dictionary!$B$2:$B$557,Dictionary!C$2:C$557,"",0,1))</f>
        <v>H01.158.273.343</v>
      </c>
      <c r="L33" t="str">
        <f>(_xlfn.XLOOKUP(Table1[[#This Row],[Term 1 UID]],Dictionary!$B$2:$B$557,Dictionary!D$2:D$557,"",0,1))</f>
        <v>H01.158.273</v>
      </c>
      <c r="M33" t="s">
        <v>765</v>
      </c>
      <c r="O33" t="str">
        <f>(_xlfn.XLOOKUP(Table1[[#This Row],[Term 2 UID]],Dictionary!$B$2:$B$557,Dictionary!$A$2:$A$557,"",0,1))</f>
        <v/>
      </c>
      <c r="P33" t="str">
        <f>(_xlfn.XLOOKUP(Table1[[#This Row],[Term 2 UID]],Dictionary!$B$2:$B$557,Dictionary!C$2:C$557,"",0,1))</f>
        <v/>
      </c>
      <c r="Q33" t="str">
        <f>(_xlfn.XLOOKUP(Table1[[#This Row],[Term 2 UID]],Dictionary!$B$2:$B$557,Dictionary!D$2:D$557,"",0,1))</f>
        <v/>
      </c>
      <c r="R33" t="s">
        <v>766</v>
      </c>
      <c r="S33" t="s">
        <v>284</v>
      </c>
      <c r="T33" t="str">
        <f>(_xlfn.XLOOKUP(Table1[[#This Row],[Term 3 UID]],Dictionary!$B$2:$B$557,Dictionary!$A$2:$A$557,"",0,1))</f>
        <v>G05.045</v>
      </c>
      <c r="U33" t="str">
        <f>(_xlfn.XLOOKUP(Table1[[#This Row],[Term 3 UID]],Dictionary!$B$2:$B$557,Dictionary!C$2:C$557,"",0,1))</f>
        <v>G05</v>
      </c>
      <c r="W33" t="s">
        <v>767</v>
      </c>
      <c r="X33" t="s">
        <v>177</v>
      </c>
      <c r="Y33" t="str">
        <f>(_xlfn.XLOOKUP(Table1[[#This Row],[Term 4 UID]],Dictionary!$B$2:$B$557,Dictionary!$A$2:$A$557,"",0,1))</f>
        <v>E05.599</v>
      </c>
      <c r="Z33" t="str" cm="1">
        <f t="array" ref="Z33">(_xlfn.XLOOKUP(Table1[[#This Row],[Term 4 UID]],Dictionary!$B$2:$B$557,Dictionary!$C$2:C$557,"",0,1))</f>
        <v>E05</v>
      </c>
      <c r="AB33" t="s">
        <v>768</v>
      </c>
      <c r="AC33" t="s">
        <v>769</v>
      </c>
      <c r="AD33" t="str">
        <f>(_xlfn.XLOOKUP(Table1[[#This Row],[Term 5 UID]],Dictionary!$B$2:$B$557,Dictionary!$A$2:$A$557,"",0,1))</f>
        <v>L01.224.160</v>
      </c>
      <c r="AE33" t="str">
        <f>(_xlfn.XLOOKUP(Table1[[#This Row],[Term 5 UID]],Dictionary!$B$2:$B$557,Dictionary!$C$2:$C$557,"",0,1))</f>
        <v>L01.224</v>
      </c>
      <c r="AF33" t="str">
        <f>(_xlfn.XLOOKUP(Table1[[#This Row],[Term 5 UID]],Dictionary!$B$2:$B$557,Dictionary!$D$2:$D$557,"",0,1))</f>
        <v>L01</v>
      </c>
      <c r="AG33" t="s">
        <v>770</v>
      </c>
      <c r="AH33" t="s">
        <v>771</v>
      </c>
      <c r="AI33" t="str">
        <f>(_xlfn.XLOOKUP(Table1[[#This Row],[Term 6 UID]],Dictionary!$B$2:$B$557,Dictionary!$A$2:$A$557,"",0,1))</f>
        <v>F01.145.813.653</v>
      </c>
      <c r="AJ33" t="str">
        <f>(_xlfn.XLOOKUP(Table1[[#This Row],[Term 6 UID]],Dictionary!$B$2:$B$557,Dictionary!$C$2:$C$557,"",0,1))</f>
        <v>F01.145.813</v>
      </c>
      <c r="AK33" t="str">
        <f>(_xlfn.XLOOKUP(Table1[[#This Row],[Term 6 UID]],Dictionary!$B$2:$B$557,Dictionary!$D$2:$D$557,"",0,1))</f>
        <v>F01.145</v>
      </c>
      <c r="AL33" t="s">
        <v>772</v>
      </c>
      <c r="AM33" t="s">
        <v>773</v>
      </c>
      <c r="AN33" t="str">
        <f>(_xlfn.XLOOKUP(Table1[[#This Row],[Term 7 UID]],Dictionary!$B$2:$B$557,Dictionary!$A$2:$A$557,"",0,1))</f>
        <v>E05.318.416</v>
      </c>
      <c r="AO33" t="str">
        <f>(_xlfn.XLOOKUP(Table1[[#This Row],[Term 7 UID]],Dictionary!$B$2:$B$557,Dictionary!$C$2:$C$557,"",0,1))</f>
        <v>E05.318</v>
      </c>
      <c r="AP33" t="str">
        <f>(_xlfn.XLOOKUP(Table1[[#This Row],[Term 7 UID]],Dictionary!$B$2:$B$557,Dictionary!$D$2:$D$557,"",0,1))</f>
        <v>E05</v>
      </c>
      <c r="AQ33" t="s">
        <v>774</v>
      </c>
      <c r="AR33" t="s">
        <v>177</v>
      </c>
      <c r="AS33" t="str">
        <f>(_xlfn.XLOOKUP(Table1[[#This Row],[Term 8 UID]],Dictionary!$B$2:$B$557,Dictionary!$A$2:$A$557,"",0,1))</f>
        <v>E05.599</v>
      </c>
      <c r="AT33" t="str">
        <f>(_xlfn.XLOOKUP(Table1[[#This Row],[Term 8 UID]],Dictionary!$B$2:$B$557,Dictionary!$C$2:$C$557,"",0,1))</f>
        <v>E05</v>
      </c>
      <c r="AV33" t="s">
        <v>775</v>
      </c>
      <c r="AW33" t="s">
        <v>776</v>
      </c>
      <c r="AX33" t="str">
        <f>(_xlfn.XLOOKUP(Table1[[#This Row],[Term 9 UID]],Dictionary!$B$2:$B$557,Dictionary!$A$2:$A$557,"",0,1))</f>
        <v>C01.221</v>
      </c>
      <c r="AY33" t="str">
        <f>(_xlfn.XLOOKUP(Table1[[#This Row],[Term 9 UID]],Dictionary!$B$2:$B$557,Dictionary!$C$2:$C$557,"",0,1))</f>
        <v>C01</v>
      </c>
      <c r="BA33" t="s">
        <v>777</v>
      </c>
      <c r="BB33" t="s">
        <v>778</v>
      </c>
      <c r="BC33" t="str">
        <f>(_xlfn.XLOOKUP(Table1[[#This Row],[Term 10 UID]],Dictionary!$B$2:$B$557,Dictionary!$A$2:$A$557,"",0,1))</f>
        <v>G16.527.200.400</v>
      </c>
      <c r="BD33" t="str">
        <f>(_xlfn.XLOOKUP(Table1[[#This Row],[Term 10 UID]],Dictionary!$B$2:$B$557,Dictionary!$C$2:$C$557,"",0,1))</f>
        <v>G16.527.200</v>
      </c>
      <c r="BE33" t="str">
        <f>(_xlfn.XLOOKUP(Table1[[#This Row],[Term 10 UID]],Dictionary!$B$2:$B$557,Dictionary!$D$2:$D$557,"",0,1))</f>
        <v>G16.527</v>
      </c>
      <c r="BF33" t="s">
        <v>779</v>
      </c>
      <c r="BG33" t="s">
        <v>780</v>
      </c>
      <c r="BH33" t="str">
        <f>(_xlfn.XLOOKUP(Table1[[#This Row],[Term 11 UID]],Dictionary!$B$2:$B$557,Dictionary!$A$2:$A$557,"",0,1))</f>
        <v>G05.045.513</v>
      </c>
      <c r="BI33" t="str">
        <f>(_xlfn.XLOOKUP(Table1[[#This Row],[Term 11 UID]],Dictionary!$B$2:$B$557,Dictionary!$C$2:$C$557,"",0,1))</f>
        <v>G05.045</v>
      </c>
      <c r="BJ33" t="str">
        <f>(_xlfn.XLOOKUP(Table1[[#This Row],[Term 11 UID]],Dictionary!$B$2:$B$557,Dictionary!$D$2:$D$557,"",0,1))</f>
        <v>G05</v>
      </c>
      <c r="BK33" t="s">
        <v>191</v>
      </c>
      <c r="BL33" t="s">
        <v>192</v>
      </c>
      <c r="BM33" t="s">
        <v>193</v>
      </c>
      <c r="BN33" t="s">
        <v>194</v>
      </c>
      <c r="BO33" t="str">
        <f>(_xlfn.XLOOKUP(Table1[[#This Row],[Term 12 UID]],Dictionary!$B$2:$B$557,Dictionary!$D$2:$D$557,"",0,1))</f>
        <v/>
      </c>
      <c r="BP33" t="s">
        <v>195</v>
      </c>
      <c r="BQ33" t="s">
        <v>196</v>
      </c>
      <c r="BR33" t="str">
        <f>(_xlfn.XLOOKUP(Table1[[#This Row],[Term 13 UID]],Dictionary!$B$2:$B$557,Dictionary!$A$2:$A$557,"",0,1))</f>
        <v>G16.500.275.157.049.100.500</v>
      </c>
      <c r="BS33" t="str">
        <f>(_xlfn.XLOOKUP(Table1[[#This Row],[Term 13 UID]],Dictionary!$B$2:$B$557,Dictionary!$C$2:$C$557,"",0,1))</f>
        <v>G16.500.275.157.049.100</v>
      </c>
      <c r="BT33" t="str">
        <f>(_xlfn.XLOOKUP(Table1[[#This Row],[Term 13 UID]],Dictionary!$B$2:$B$557,Dictionary!$D$2:$D$557,"",0,1))</f>
        <v>G16.500.275.157.049</v>
      </c>
      <c r="BU33" t="s">
        <v>483</v>
      </c>
      <c r="BV33" t="s">
        <v>442</v>
      </c>
      <c r="BW33" t="str">
        <f>(_xlfn.XLOOKUP(Table1[[#This Row],[Term 14 UID]],Dictionary!$B$2:$B$557,Dictionary!$A$2:$A$557,"",0,1))</f>
        <v>H01.158.273.343</v>
      </c>
      <c r="BX33" t="str">
        <f>(_xlfn.XLOOKUP(Table1[[#This Row],[Term 14 UID]],Dictionary!$B$2:$B$557,Dictionary!$C$2:$C$557,"",0,1))</f>
        <v>H01.158.273</v>
      </c>
      <c r="BY33" t="str">
        <f>(_xlfn.XLOOKUP(Table1[[#This Row],[Term 14 UID]],Dictionary!$B$2:$B$557,Dictionary!$D$2:$D$557,"",0,1))</f>
        <v>H01.158</v>
      </c>
      <c r="BZ33" t="s">
        <v>781</v>
      </c>
      <c r="CA33" t="s">
        <v>369</v>
      </c>
      <c r="CB33" t="str">
        <f>(_xlfn.XLOOKUP(Table1[[#This Row],[Term 15 UID]],Dictionary!$B$2:$B$557,Dictionary!$A$2:$A$557,"",0,1))</f>
        <v>C04</v>
      </c>
      <c r="CE33" t="s">
        <v>782</v>
      </c>
      <c r="CF33" t="s">
        <v>390</v>
      </c>
      <c r="CG33" t="str">
        <f>(_xlfn.XLOOKUP(Table1[[#This Row],[Term 16 UID]],Dictionary!$B$2:$B$557,Dictionary!$A$2:$A$557,"",0,1))</f>
        <v>H01.158.273.180</v>
      </c>
      <c r="CH33" t="str">
        <f>(_xlfn.XLOOKUP(Table1[[#This Row],[Term 16 UID]],Dictionary!$B$2:$B$557,Dictionary!$C$2:$C$557,"",0,1))</f>
        <v>H01.158.273</v>
      </c>
      <c r="CI33" t="str">
        <f>(_xlfn.XLOOKUP(Table1[[#This Row],[Term 16 UID]],Dictionary!$B$2:$B$557,Dictionary!$D$2:$D$557,"",0,1))</f>
        <v>H01.158</v>
      </c>
      <c r="CL33" t="str">
        <f>(_xlfn.XLOOKUP(Table1[[#This Row],[Term 17 UID]],Dictionary!$B$2:$B$557,Dictionary!$A$2:$A$557,"",0,1))</f>
        <v/>
      </c>
      <c r="CM33" t="str">
        <f>(_xlfn.XLOOKUP(Table1[[#This Row],[Term 17 UID]],Dictionary!$B$2:$B$557,Dictionary!$C$2:$C$557,"",0,1))</f>
        <v/>
      </c>
      <c r="CN33" t="str">
        <f>(_xlfn.XLOOKUP(Table1[[#This Row],[Term 17 UID]],Dictionary!$B$2:$B$557,Dictionary!$D$2:$D$557,"",0,1))</f>
        <v/>
      </c>
      <c r="CQ33" t="str">
        <f>(_xlfn.XLOOKUP(Table1[[#This Row],[Term 18 UID]],Dictionary!$B$2:$B$557,Dictionary!$A$2:$A$557,"",0,1))</f>
        <v/>
      </c>
      <c r="CR33" t="str">
        <f>(_xlfn.XLOOKUP(Table1[[#This Row],[Term 18 UID]],Dictionary!$B$2:$B$557,Dictionary!$C$2:$C$557,"",0,1))</f>
        <v/>
      </c>
      <c r="CS33" t="str">
        <f>(_xlfn.XLOOKUP(Table1[[#This Row],[Term 18 UID]],Dictionary!$B$2:$B$557,Dictionary!$D$2:$D$557,"",0,1))</f>
        <v/>
      </c>
      <c r="CV33" t="str">
        <f>(_xlfn.XLOOKUP(Table1[[#This Row],[Term 19 UID]],Dictionary!$B$2:$B$557,Dictionary!$A$2:$A$557,"",0,1))</f>
        <v/>
      </c>
      <c r="CW33" t="str">
        <f>(_xlfn.XLOOKUP(Table1[[#This Row],[Term 19 UID]],Dictionary!$B$2:$B$557,Dictionary!$C$2:$C$557,"",0,1))</f>
        <v/>
      </c>
      <c r="CX33" t="str">
        <f>(_xlfn.XLOOKUP(Table1[[#This Row],[Term 19 UID]],Dictionary!$B$2:$B$557,Dictionary!$D$2:$D$557,"",0,1))</f>
        <v/>
      </c>
      <c r="DA33" t="str">
        <f>(_xlfn.XLOOKUP(Table1[[#This Row],[Term 20 UID]],Dictionary!$B$2:$B$557,Dictionary!$A$2:$A$557,"",0,1))</f>
        <v/>
      </c>
      <c r="DB33" t="str">
        <f>(_xlfn.XLOOKUP(Table1[[#This Row],[Term 20 UID]],Dictionary!$B$2:$B$557,Dictionary!$C$2:$C$557,"",0,1))</f>
        <v/>
      </c>
      <c r="DC33" t="str">
        <f>(_xlfn.XLOOKUP(Table1[[#This Row],[Term 20 UID]],Dictionary!$B$2:$B$557,Dictionary!$D$2:$D$557,"",0,1))</f>
        <v/>
      </c>
      <c r="DF33" t="str">
        <f>(_xlfn.XLOOKUP(Table1[[#This Row],[Term 21 UID]],Dictionary!$B$2:$B$557,Dictionary!$A$2:$A$557,"",0,1))</f>
        <v/>
      </c>
      <c r="DG33" t="str">
        <f>(_xlfn.XLOOKUP(Table1[[#This Row],[Term 21 UID]],Dictionary!$B$2:$B$557,Dictionary!$C$2:$C$557,"",0,1))</f>
        <v/>
      </c>
      <c r="DH33" t="str">
        <f>(_xlfn.XLOOKUP(Table1[[#This Row],[Term 21 UID]],Dictionary!$B$2:$B$557,Dictionary!$D$2:$D$557,"",0,1))</f>
        <v/>
      </c>
      <c r="DK33" t="str">
        <f>(_xlfn.XLOOKUP(Table1[[#This Row],[Term 22 UID]],Dictionary!$B$2:$B$557,Dictionary!$A$2:$A$557,"",0,1))</f>
        <v/>
      </c>
      <c r="DL33" t="str">
        <f>(_xlfn.XLOOKUP(Table1[[#This Row],[Term 22 UID]],Dictionary!$B$2:$B$557,Dictionary!$C$2:$C$557,"",0,1))</f>
        <v/>
      </c>
      <c r="DM33" t="str">
        <f>(_xlfn.XLOOKUP(Table1[[#This Row],[Term 22 UID]],Dictionary!$B$2:$B$557,Dictionary!$D$2:$D$557,"",0,1))</f>
        <v/>
      </c>
      <c r="DP33" t="str">
        <f>(_xlfn.XLOOKUP(Table1[[#This Row],[Term 23 UID]],Dictionary!$B$2:$B$557,Dictionary!$A$2:$A$557,"",0,1))</f>
        <v/>
      </c>
      <c r="DQ33" t="str">
        <f>(_xlfn.XLOOKUP(Table1[[#This Row],[Term 23 UID]],Dictionary!$B$2:$B$557,Dictionary!$C$2:$C$557,"",0,1))</f>
        <v/>
      </c>
      <c r="DR33" t="str">
        <f>(_xlfn.XLOOKUP(Table1[[#This Row],[Term 23 UID]],Dictionary!$B$2:$B$557,Dictionary!$D$2:$D$557,"",0,1))</f>
        <v/>
      </c>
      <c r="DU33" t="str">
        <f>(_xlfn.XLOOKUP(Table1[[#This Row],[Term 24 UID]],Dictionary!$B$2:$B$557,Dictionary!$A$2:$A$557,"",0,1))</f>
        <v/>
      </c>
      <c r="DV33" t="str">
        <f>(_xlfn.XLOOKUP(Table1[[#This Row],[Term 24 UID]],Dictionary!$B$2:$B$557,Dictionary!$C$2:$C$557,"",0,1))</f>
        <v/>
      </c>
      <c r="DW33" t="str">
        <f>(_xlfn.XLOOKUP(Table1[[#This Row],[Term 24 UID]],Dictionary!$B$2:$B$557,Dictionary!$D$2:$D$557,"",0,1))</f>
        <v/>
      </c>
      <c r="DZ33" t="str">
        <f>(_xlfn.XLOOKUP(Table1[[#This Row],[Term 25 UID]],Dictionary!$B$2:$B$557,Dictionary!$A$2:$A$557,"",0,1))</f>
        <v/>
      </c>
      <c r="EA33" t="str">
        <f>(_xlfn.XLOOKUP(Table1[[#This Row],[Term 25 UID]],Dictionary!$B$2:$B$557,Dictionary!$C$2:$C$557,"",0,1))</f>
        <v/>
      </c>
      <c r="EB33" t="str">
        <f>(_xlfn.XLOOKUP(Table1[[#This Row],[Term 25 UID]],Dictionary!$B$2:$B$557,Dictionary!$D$2:$D$557,"",0,1))</f>
        <v/>
      </c>
      <c r="EE33" t="str">
        <f>(_xlfn.XLOOKUP(Table1[[#This Row],[Term 26 UID]],Dictionary!$B$2:$B$557,Dictionary!$A$2:$A$557,"",0,1))</f>
        <v/>
      </c>
      <c r="EF33" t="str">
        <f>(_xlfn.XLOOKUP(Table1[[#This Row],[Term 26 UID]],Dictionary!$B$2:$B$557,Dictionary!$C$2:$C$557,"",0,1))</f>
        <v/>
      </c>
      <c r="EG33" t="str">
        <f>(_xlfn.XLOOKUP(Table1[[#This Row],[Term 26 UID]],Dictionary!$B$2:$B$557,Dictionary!$D$2:$D$557,"",0,1))</f>
        <v/>
      </c>
      <c r="EJ33" t="str">
        <f>(_xlfn.XLOOKUP(Table1[[#This Row],[Term 27 UID]],Dictionary!$B$2:$B$557,Dictionary!$A$2:$A$557,"",0,1))</f>
        <v/>
      </c>
      <c r="EK33" t="str">
        <f>(_xlfn.XLOOKUP(Table1[[#This Row],[Term 27 UID]],Dictionary!$B$2:$B$557,Dictionary!$C$2:$C$557,"",0,1))</f>
        <v/>
      </c>
      <c r="EL33" t="str">
        <f>(_xlfn.XLOOKUP(Table1[[#This Row],[Term 27 UID]],Dictionary!$B$2:$B$557,Dictionary!$D$2:$D$557,"",0,1))</f>
        <v/>
      </c>
      <c r="EO33" t="str">
        <f>(_xlfn.XLOOKUP(Table1[[#This Row],[Term 28 UID]],Dictionary!$B$2:$B$557,Dictionary!$A$2:$A$557,"",0,1))</f>
        <v/>
      </c>
      <c r="EP33" t="str">
        <f>(_xlfn.XLOOKUP(Table1[[#This Row],[Term 28 UID]],Dictionary!$B$2:$B$557,Dictionary!$C$2:$C$557,"",0,1))</f>
        <v/>
      </c>
      <c r="EQ33" t="str">
        <f>(_xlfn.XLOOKUP(Table1[[#This Row],[Term 28 UID]],Dictionary!$B$2:$B$557,Dictionary!$D$2:$D$557,"",0,1))</f>
        <v/>
      </c>
      <c r="ET33" t="str">
        <f>(_xlfn.XLOOKUP(Table1[[#This Row],[Term 29 UID]],Dictionary!$B$2:$B$557,Dictionary!$A$2:$A$557,"",0,1))</f>
        <v/>
      </c>
      <c r="EU33" t="str">
        <f>(_xlfn.XLOOKUP(Table1[[#This Row],[Term 29 UID]],Dictionary!$B$2:$B$557,Dictionary!$C$2:$C$557,"",0,1))</f>
        <v/>
      </c>
      <c r="EV33" t="str">
        <f>(_xlfn.XLOOKUP(Table1[[#This Row],[Term 29 UID]],Dictionary!$B$2:$B$557,Dictionary!$D$2:$D$557,"",0,1))</f>
        <v/>
      </c>
      <c r="EY33" t="str">
        <f>(_xlfn.XLOOKUP(Table1[[#This Row],[Term 30 UID]],Dictionary!$B$2:$B$557,Dictionary!$A$2:$A$557,"",0,1))</f>
        <v/>
      </c>
      <c r="EZ33" t="str">
        <f>(_xlfn.XLOOKUP(Table1[[#This Row],[Term 30 UID]],Dictionary!$B$2:$B$557,Dictionary!$C$2:$C$557,"",0,1))</f>
        <v/>
      </c>
      <c r="FA33" t="str">
        <f>(_xlfn.XLOOKUP(Table1[[#This Row],[Term 30 UID]],Dictionary!$B$2:$B$557,Dictionary!$D$2:$D$557,"",0,1))</f>
        <v/>
      </c>
      <c r="FD33" t="str">
        <f>(_xlfn.XLOOKUP(Table1[[#This Row],[Term 31 UID]],Dictionary!$B$2:$B$557,Dictionary!$A$2:$A$557,"",0,1))</f>
        <v/>
      </c>
      <c r="FE33" t="str">
        <f>(_xlfn.XLOOKUP(Table1[[#This Row],[Term 31 UID]],Dictionary!$B$2:$B$557,Dictionary!$C$2:$C$557,"",0,1))</f>
        <v/>
      </c>
      <c r="FF33" t="str">
        <f>(_xlfn.XLOOKUP(Table1[[#This Row],[Term 31 UID]],Dictionary!$B$2:$B$557,Dictionary!$D$2:$D$557,"",0,1))</f>
        <v/>
      </c>
    </row>
    <row r="34" spans="1:162" ht="15" customHeight="1" x14ac:dyDescent="0.2">
      <c r="A34" t="s">
        <v>783</v>
      </c>
      <c r="B34" t="s">
        <v>784</v>
      </c>
      <c r="C34" t="str">
        <f>_xlfn.TEXTJOIN(", ", TRUE, Table1[[#This Row],[Last Name]],Table1[[#This Row],[First Name]])</f>
        <v>Drayman, Nir</v>
      </c>
      <c r="D34" t="s">
        <v>785</v>
      </c>
      <c r="E34" t="s">
        <v>200</v>
      </c>
      <c r="F34" t="s">
        <v>262</v>
      </c>
      <c r="G34" t="s">
        <v>786</v>
      </c>
      <c r="H34" t="s">
        <v>787</v>
      </c>
      <c r="I34" t="s">
        <v>788</v>
      </c>
      <c r="J34" t="str">
        <f>(_xlfn.XLOOKUP(Table1[[#This Row],[Term 1 UID]],Dictionary!$B$2:$B$557,Dictionary!$A$2:$A$557,"",0,1))</f>
        <v>B04.280.382.100.750</v>
      </c>
      <c r="K34" t="str">
        <f>(_xlfn.XLOOKUP(Table1[[#This Row],[Term 1 UID]],Dictionary!$B$2:$B$557,Dictionary!C$2:C$557,"",0,1))</f>
        <v>B04.280.382.100</v>
      </c>
      <c r="L34" t="str">
        <f>(_xlfn.XLOOKUP(Table1[[#This Row],[Term 1 UID]],Dictionary!$B$2:$B$557,Dictionary!D$2:D$557,"",0,1))</f>
        <v>B04.280.382</v>
      </c>
      <c r="M34" t="s">
        <v>789</v>
      </c>
      <c r="N34" t="s">
        <v>790</v>
      </c>
      <c r="O34" t="str">
        <f>(_xlfn.XLOOKUP(Table1[[#This Row],[Term 2 UID]],Dictionary!$B$2:$B$557,Dictionary!$A$2:$A$557,"",0,1))</f>
        <v>H01.158.273.540.859</v>
      </c>
      <c r="P34" t="str">
        <f>(_xlfn.XLOOKUP(Table1[[#This Row],[Term 2 UID]],Dictionary!$B$2:$B$557,Dictionary!C$2:C$557,"",0,1))</f>
        <v>H01.158.273.540</v>
      </c>
      <c r="Q34" t="str">
        <f>(_xlfn.XLOOKUP(Table1[[#This Row],[Term 2 UID]],Dictionary!$B$2:$B$557,Dictionary!D$2:D$557,"",0,1))</f>
        <v>H01.158.273</v>
      </c>
      <c r="R34" t="s">
        <v>791</v>
      </c>
      <c r="S34" t="s">
        <v>792</v>
      </c>
      <c r="T34" t="str">
        <f>(_xlfn.XLOOKUP(Table1[[#This Row],[Term 3 UID]],Dictionary!$B$2:$B$557,Dictionary!$A$2:$A$557,"",0,1))</f>
        <v>E05.242.900</v>
      </c>
      <c r="U34" t="str">
        <f>(_xlfn.XLOOKUP(Table1[[#This Row],[Term 3 UID]],Dictionary!$B$2:$B$557,Dictionary!C$2:C$557,"",0,1))</f>
        <v>E05.242</v>
      </c>
      <c r="V34" t="str">
        <f>(_xlfn.XLOOKUP(Table1[[#This Row],[Term 3 UID]],Dictionary!$B$2:$B$557,Dictionary!D$2:D$557,"",0,1))</f>
        <v>E05</v>
      </c>
      <c r="W34" t="s">
        <v>793</v>
      </c>
      <c r="X34" t="s">
        <v>792</v>
      </c>
      <c r="Y34" t="str">
        <f>(_xlfn.XLOOKUP(Table1[[#This Row],[Term 4 UID]],Dictionary!$B$2:$B$557,Dictionary!$A$2:$A$557,"",0,1))</f>
        <v>E05.242.900</v>
      </c>
      <c r="Z34" t="str" cm="1">
        <f t="array" ref="Z34">(_xlfn.XLOOKUP(Table1[[#This Row],[Term 4 UID]],Dictionary!$B$2:$B$557,Dictionary!$C$2:C$557,"",0,1))</f>
        <v>E05.242</v>
      </c>
      <c r="AA34" t="str" cm="1">
        <f t="array" ref="AA34">(_xlfn.XLOOKUP(Table1[[#This Row],[Term 4 UID]],Dictionary!$B$2:$B$557,Dictionary!$D$2:D$557,"",0,1))</f>
        <v>E05</v>
      </c>
      <c r="AB34" t="s">
        <v>794</v>
      </c>
      <c r="AC34" t="s">
        <v>795</v>
      </c>
      <c r="AD34" t="str">
        <f>(_xlfn.XLOOKUP(Table1[[#This Row],[Term 5 UID]],Dictionary!$B$2:$B$557,Dictionary!$A$2:$A$557,"",0,1))</f>
        <v>D27.505.954.122.388</v>
      </c>
      <c r="AE34" t="str">
        <f>(_xlfn.XLOOKUP(Table1[[#This Row],[Term 5 UID]],Dictionary!$B$2:$B$557,Dictionary!$C$2:$C$557,"",0,1))</f>
        <v>D27.505.954.122</v>
      </c>
      <c r="AF34" t="str">
        <f>(_xlfn.XLOOKUP(Table1[[#This Row],[Term 5 UID]],Dictionary!$B$2:$B$557,Dictionary!$D$2:$D$557,"",0,1))</f>
        <v>D27.505.954</v>
      </c>
      <c r="AG34" t="s">
        <v>796</v>
      </c>
      <c r="AH34" t="s">
        <v>280</v>
      </c>
      <c r="AI34" t="str">
        <f>(_xlfn.XLOOKUP(Table1[[#This Row],[Term 6 UID]],Dictionary!$B$2:$B$557,Dictionary!$A$2:$A$557,"",0,1))</f>
        <v>G06.373</v>
      </c>
      <c r="AJ34" t="str">
        <f>(_xlfn.XLOOKUP(Table1[[#This Row],[Term 6 UID]],Dictionary!$B$2:$B$557,Dictionary!$C$2:$C$557,"",0,1))</f>
        <v>G06</v>
      </c>
      <c r="AK34">
        <f>(_xlfn.XLOOKUP(Table1[[#This Row],[Term 6 UID]],Dictionary!$B$2:$B$557,Dictionary!$D$2:$D$557,"",0,1))</f>
        <v>0</v>
      </c>
      <c r="AL34" t="s">
        <v>797</v>
      </c>
      <c r="AM34" t="s">
        <v>798</v>
      </c>
      <c r="AN34" t="str">
        <f>(_xlfn.XLOOKUP(Table1[[#This Row],[Term 7 UID]],Dictionary!$B$2:$B$557,Dictionary!$A$2:$A$557,"",0,1))</f>
        <v>C01.925.256.466.382</v>
      </c>
      <c r="AO34" t="str">
        <f>(_xlfn.XLOOKUP(Table1[[#This Row],[Term 7 UID]],Dictionary!$B$2:$B$557,Dictionary!$C$2:$C$557,"",0,1))</f>
        <v>C01.925.256.466</v>
      </c>
      <c r="AP34" t="str">
        <f>(_xlfn.XLOOKUP(Table1[[#This Row],[Term 7 UID]],Dictionary!$B$2:$B$557,Dictionary!$D$2:$D$557,"",0,1))</f>
        <v>C01.925.256</v>
      </c>
      <c r="AS34" t="str">
        <f>(_xlfn.XLOOKUP(Table1[[#This Row],[Term 8 UID]],Dictionary!$B$2:$B$557,Dictionary!$A$2:$A$557,"",0,1))</f>
        <v/>
      </c>
      <c r="AT34" t="str">
        <f>(_xlfn.XLOOKUP(Table1[[#This Row],[Term 8 UID]],Dictionary!$B$2:$B$557,Dictionary!$C$2:$C$557,"",0,1))</f>
        <v/>
      </c>
      <c r="AU34" t="str">
        <f>(_xlfn.XLOOKUP(Table1[[#This Row],[Term 8 UID]],Dictionary!$B$2:$B$557,Dictionary!$D$2:$D$557,"",0,1))</f>
        <v/>
      </c>
      <c r="AX34" t="str">
        <f>(_xlfn.XLOOKUP(Table1[[#This Row],[Term 9 UID]],Dictionary!$B$2:$B$557,Dictionary!$A$2:$A$557,"",0,1))</f>
        <v/>
      </c>
      <c r="AY34" t="str">
        <f>(_xlfn.XLOOKUP(Table1[[#This Row],[Term 9 UID]],Dictionary!$B$2:$B$557,Dictionary!$C$2:$C$557,"",0,1))</f>
        <v/>
      </c>
      <c r="AZ34" t="str">
        <f>(_xlfn.XLOOKUP(Table1[[#This Row],[Term 9 UID]],Dictionary!$B$2:$B$557,Dictionary!$D$2:$D$557,"",0,1))</f>
        <v/>
      </c>
      <c r="BC34" t="str">
        <f>(_xlfn.XLOOKUP(Table1[[#This Row],[Term 10 UID]],Dictionary!$B$2:$B$557,Dictionary!$A$2:$A$557,"",0,1))</f>
        <v/>
      </c>
      <c r="BD34" t="str">
        <f>(_xlfn.XLOOKUP(Table1[[#This Row],[Term 10 UID]],Dictionary!$B$2:$B$557,Dictionary!$C$2:$C$557,"",0,1))</f>
        <v/>
      </c>
      <c r="BE34" t="str">
        <f>(_xlfn.XLOOKUP(Table1[[#This Row],[Term 10 UID]],Dictionary!$B$2:$B$557,Dictionary!$D$2:$D$557,"",0,1))</f>
        <v/>
      </c>
      <c r="BH34" t="str">
        <f>(_xlfn.XLOOKUP(Table1[[#This Row],[Term 11 UID]],Dictionary!$B$2:$B$557,Dictionary!$A$2:$A$557,"",0,1))</f>
        <v/>
      </c>
      <c r="BI34" t="str">
        <f>(_xlfn.XLOOKUP(Table1[[#This Row],[Term 11 UID]],Dictionary!$B$2:$B$557,Dictionary!$C$2:$C$557,"",0,1))</f>
        <v/>
      </c>
      <c r="BJ34" t="str">
        <f>(_xlfn.XLOOKUP(Table1[[#This Row],[Term 11 UID]],Dictionary!$B$2:$B$557,Dictionary!$D$2:$D$557,"",0,1))</f>
        <v/>
      </c>
      <c r="BM34" t="str">
        <f>(_xlfn.XLOOKUP(Table1[[#This Row],[Term 12 UID]],Dictionary!$B$2:$B$557,Dictionary!$A$2:$A$557,"",0,1))</f>
        <v/>
      </c>
      <c r="BN34" t="str">
        <f>(_xlfn.XLOOKUP(Table1[[#This Row],[Term 12 UID]],Dictionary!$B$2:$B$557,Dictionary!$C$2:$C$557,"",0,1))</f>
        <v/>
      </c>
      <c r="BO34" t="str">
        <f>(_xlfn.XLOOKUP(Table1[[#This Row],[Term 12 UID]],Dictionary!$B$2:$B$557,Dictionary!$D$2:$D$557,"",0,1))</f>
        <v/>
      </c>
      <c r="BR34" t="str">
        <f>(_xlfn.XLOOKUP(Table1[[#This Row],[Term 13 UID]],Dictionary!$B$2:$B$557,Dictionary!$A$2:$A$557,"",0,1))</f>
        <v/>
      </c>
      <c r="BS34" t="str">
        <f>(_xlfn.XLOOKUP(Table1[[#This Row],[Term 13 UID]],Dictionary!$B$2:$B$557,Dictionary!$C$2:$C$557,"",0,1))</f>
        <v/>
      </c>
      <c r="BT34" t="str">
        <f>(_xlfn.XLOOKUP(Table1[[#This Row],[Term 13 UID]],Dictionary!$B$2:$B$557,Dictionary!$D$2:$D$557,"",0,1))</f>
        <v/>
      </c>
      <c r="BW34" t="str">
        <f>(_xlfn.XLOOKUP(Table1[[#This Row],[Term 14 UID]],Dictionary!$B$2:$B$557,Dictionary!$A$2:$A$557,"",0,1))</f>
        <v/>
      </c>
      <c r="BX34" t="str">
        <f>(_xlfn.XLOOKUP(Table1[[#This Row],[Term 14 UID]],Dictionary!$B$2:$B$557,Dictionary!$C$2:$C$557,"",0,1))</f>
        <v/>
      </c>
      <c r="BY34" t="str">
        <f>(_xlfn.XLOOKUP(Table1[[#This Row],[Term 14 UID]],Dictionary!$B$2:$B$557,Dictionary!$D$2:$D$557,"",0,1))</f>
        <v/>
      </c>
      <c r="CB34" t="str">
        <f>(_xlfn.XLOOKUP(Table1[[#This Row],[Term 15 UID]],Dictionary!$B$2:$B$557,Dictionary!$A$2:$A$557,"",0,1))</f>
        <v/>
      </c>
      <c r="CC34" t="str">
        <f>(_xlfn.XLOOKUP(Table1[[#This Row],[Term 15 UID]],Dictionary!$B$2:$B$557,Dictionary!$C$2:$C$557,"",0,1))</f>
        <v/>
      </c>
      <c r="CD34" t="str">
        <f>(_xlfn.XLOOKUP(Table1[[#This Row],[Term 15 UID]],Dictionary!$B$2:$B$557,Dictionary!$D$2:$D$557,"",0,1))</f>
        <v/>
      </c>
      <c r="CG34" t="str">
        <f>(_xlfn.XLOOKUP(Table1[[#This Row],[Term 16 UID]],Dictionary!$B$2:$B$557,Dictionary!$A$2:$A$557,"",0,1))</f>
        <v/>
      </c>
      <c r="CH34" t="str">
        <f>(_xlfn.XLOOKUP(Table1[[#This Row],[Term 16 UID]],Dictionary!$B$2:$B$557,Dictionary!$C$2:$C$557,"",0,1))</f>
        <v/>
      </c>
      <c r="CI34" t="str">
        <f>(_xlfn.XLOOKUP(Table1[[#This Row],[Term 16 UID]],Dictionary!$B$2:$B$557,Dictionary!$D$2:$D$557,"",0,1))</f>
        <v/>
      </c>
      <c r="CL34" t="str">
        <f>(_xlfn.XLOOKUP(Table1[[#This Row],[Term 17 UID]],Dictionary!$B$2:$B$557,Dictionary!$A$2:$A$557,"",0,1))</f>
        <v/>
      </c>
      <c r="CM34" t="str">
        <f>(_xlfn.XLOOKUP(Table1[[#This Row],[Term 17 UID]],Dictionary!$B$2:$B$557,Dictionary!$C$2:$C$557,"",0,1))</f>
        <v/>
      </c>
      <c r="CN34" t="str">
        <f>(_xlfn.XLOOKUP(Table1[[#This Row],[Term 17 UID]],Dictionary!$B$2:$B$557,Dictionary!$D$2:$D$557,"",0,1))</f>
        <v/>
      </c>
      <c r="CQ34" t="str">
        <f>(_xlfn.XLOOKUP(Table1[[#This Row],[Term 18 UID]],Dictionary!$B$2:$B$557,Dictionary!$A$2:$A$557,"",0,1))</f>
        <v/>
      </c>
      <c r="CR34" t="str">
        <f>(_xlfn.XLOOKUP(Table1[[#This Row],[Term 18 UID]],Dictionary!$B$2:$B$557,Dictionary!$C$2:$C$557,"",0,1))</f>
        <v/>
      </c>
      <c r="CS34" t="str">
        <f>(_xlfn.XLOOKUP(Table1[[#This Row],[Term 18 UID]],Dictionary!$B$2:$B$557,Dictionary!$D$2:$D$557,"",0,1))</f>
        <v/>
      </c>
      <c r="CV34" t="str">
        <f>(_xlfn.XLOOKUP(Table1[[#This Row],[Term 19 UID]],Dictionary!$B$2:$B$557,Dictionary!$A$2:$A$557,"",0,1))</f>
        <v/>
      </c>
      <c r="CW34" t="str">
        <f>(_xlfn.XLOOKUP(Table1[[#This Row],[Term 19 UID]],Dictionary!$B$2:$B$557,Dictionary!$C$2:$C$557,"",0,1))</f>
        <v/>
      </c>
      <c r="CX34" t="str">
        <f>(_xlfn.XLOOKUP(Table1[[#This Row],[Term 19 UID]],Dictionary!$B$2:$B$557,Dictionary!$D$2:$D$557,"",0,1))</f>
        <v/>
      </c>
      <c r="DA34" t="str">
        <f>(_xlfn.XLOOKUP(Table1[[#This Row],[Term 20 UID]],Dictionary!$B$2:$B$557,Dictionary!$A$2:$A$557,"",0,1))</f>
        <v/>
      </c>
      <c r="DB34" t="str">
        <f>(_xlfn.XLOOKUP(Table1[[#This Row],[Term 20 UID]],Dictionary!$B$2:$B$557,Dictionary!$C$2:$C$557,"",0,1))</f>
        <v/>
      </c>
      <c r="DC34" t="str">
        <f>(_xlfn.XLOOKUP(Table1[[#This Row],[Term 20 UID]],Dictionary!$B$2:$B$557,Dictionary!$D$2:$D$557,"",0,1))</f>
        <v/>
      </c>
      <c r="DF34" t="str">
        <f>(_xlfn.XLOOKUP(Table1[[#This Row],[Term 21 UID]],Dictionary!$B$2:$B$557,Dictionary!$A$2:$A$557,"",0,1))</f>
        <v/>
      </c>
      <c r="DG34" t="str">
        <f>(_xlfn.XLOOKUP(Table1[[#This Row],[Term 21 UID]],Dictionary!$B$2:$B$557,Dictionary!$C$2:$C$557,"",0,1))</f>
        <v/>
      </c>
      <c r="DH34" t="str">
        <f>(_xlfn.XLOOKUP(Table1[[#This Row],[Term 21 UID]],Dictionary!$B$2:$B$557,Dictionary!$D$2:$D$557,"",0,1))</f>
        <v/>
      </c>
      <c r="DK34" t="str">
        <f>(_xlfn.XLOOKUP(Table1[[#This Row],[Term 22 UID]],Dictionary!$B$2:$B$557,Dictionary!$A$2:$A$557,"",0,1))</f>
        <v/>
      </c>
      <c r="DL34" t="str">
        <f>(_xlfn.XLOOKUP(Table1[[#This Row],[Term 22 UID]],Dictionary!$B$2:$B$557,Dictionary!$C$2:$C$557,"",0,1))</f>
        <v/>
      </c>
      <c r="DM34" t="str">
        <f>(_xlfn.XLOOKUP(Table1[[#This Row],[Term 22 UID]],Dictionary!$B$2:$B$557,Dictionary!$D$2:$D$557,"",0,1))</f>
        <v/>
      </c>
      <c r="DP34" t="str">
        <f>(_xlfn.XLOOKUP(Table1[[#This Row],[Term 23 UID]],Dictionary!$B$2:$B$557,Dictionary!$A$2:$A$557,"",0,1))</f>
        <v/>
      </c>
      <c r="DQ34" t="str">
        <f>(_xlfn.XLOOKUP(Table1[[#This Row],[Term 23 UID]],Dictionary!$B$2:$B$557,Dictionary!$C$2:$C$557,"",0,1))</f>
        <v/>
      </c>
      <c r="DR34" t="str">
        <f>(_xlfn.XLOOKUP(Table1[[#This Row],[Term 23 UID]],Dictionary!$B$2:$B$557,Dictionary!$D$2:$D$557,"",0,1))</f>
        <v/>
      </c>
      <c r="DU34" t="str">
        <f>(_xlfn.XLOOKUP(Table1[[#This Row],[Term 24 UID]],Dictionary!$B$2:$B$557,Dictionary!$A$2:$A$557,"",0,1))</f>
        <v/>
      </c>
      <c r="DV34" t="str">
        <f>(_xlfn.XLOOKUP(Table1[[#This Row],[Term 24 UID]],Dictionary!$B$2:$B$557,Dictionary!$C$2:$C$557,"",0,1))</f>
        <v/>
      </c>
      <c r="DW34" t="str">
        <f>(_xlfn.XLOOKUP(Table1[[#This Row],[Term 24 UID]],Dictionary!$B$2:$B$557,Dictionary!$D$2:$D$557,"",0,1))</f>
        <v/>
      </c>
      <c r="DZ34" t="str">
        <f>(_xlfn.XLOOKUP(Table1[[#This Row],[Term 25 UID]],Dictionary!$B$2:$B$557,Dictionary!$A$2:$A$557,"",0,1))</f>
        <v/>
      </c>
      <c r="EA34" t="str">
        <f>(_xlfn.XLOOKUP(Table1[[#This Row],[Term 25 UID]],Dictionary!$B$2:$B$557,Dictionary!$C$2:$C$557,"",0,1))</f>
        <v/>
      </c>
      <c r="EB34" t="str">
        <f>(_xlfn.XLOOKUP(Table1[[#This Row],[Term 25 UID]],Dictionary!$B$2:$B$557,Dictionary!$D$2:$D$557,"",0,1))</f>
        <v/>
      </c>
      <c r="EE34" t="str">
        <f>(_xlfn.XLOOKUP(Table1[[#This Row],[Term 26 UID]],Dictionary!$B$2:$B$557,Dictionary!$A$2:$A$557,"",0,1))</f>
        <v/>
      </c>
      <c r="EF34" t="str">
        <f>(_xlfn.XLOOKUP(Table1[[#This Row],[Term 26 UID]],Dictionary!$B$2:$B$557,Dictionary!$C$2:$C$557,"",0,1))</f>
        <v/>
      </c>
      <c r="EG34" t="str">
        <f>(_xlfn.XLOOKUP(Table1[[#This Row],[Term 26 UID]],Dictionary!$B$2:$B$557,Dictionary!$D$2:$D$557,"",0,1))</f>
        <v/>
      </c>
      <c r="EJ34" t="str">
        <f>(_xlfn.XLOOKUP(Table1[[#This Row],[Term 27 UID]],Dictionary!$B$2:$B$557,Dictionary!$A$2:$A$557,"",0,1))</f>
        <v/>
      </c>
      <c r="EK34" t="str">
        <f>(_xlfn.XLOOKUP(Table1[[#This Row],[Term 27 UID]],Dictionary!$B$2:$B$557,Dictionary!$C$2:$C$557,"",0,1))</f>
        <v/>
      </c>
      <c r="EL34" t="str">
        <f>(_xlfn.XLOOKUP(Table1[[#This Row],[Term 27 UID]],Dictionary!$B$2:$B$557,Dictionary!$D$2:$D$557,"",0,1))</f>
        <v/>
      </c>
      <c r="EO34" t="str">
        <f>(_xlfn.XLOOKUP(Table1[[#This Row],[Term 28 UID]],Dictionary!$B$2:$B$557,Dictionary!$A$2:$A$557,"",0,1))</f>
        <v/>
      </c>
      <c r="EP34" t="str">
        <f>(_xlfn.XLOOKUP(Table1[[#This Row],[Term 28 UID]],Dictionary!$B$2:$B$557,Dictionary!$C$2:$C$557,"",0,1))</f>
        <v/>
      </c>
      <c r="EQ34" t="str">
        <f>(_xlfn.XLOOKUP(Table1[[#This Row],[Term 28 UID]],Dictionary!$B$2:$B$557,Dictionary!$D$2:$D$557,"",0,1))</f>
        <v/>
      </c>
      <c r="ET34" t="str">
        <f>(_xlfn.XLOOKUP(Table1[[#This Row],[Term 29 UID]],Dictionary!$B$2:$B$557,Dictionary!$A$2:$A$557,"",0,1))</f>
        <v/>
      </c>
      <c r="EU34" t="str">
        <f>(_xlfn.XLOOKUP(Table1[[#This Row],[Term 29 UID]],Dictionary!$B$2:$B$557,Dictionary!$C$2:$C$557,"",0,1))</f>
        <v/>
      </c>
      <c r="EV34" t="str">
        <f>(_xlfn.XLOOKUP(Table1[[#This Row],[Term 29 UID]],Dictionary!$B$2:$B$557,Dictionary!$D$2:$D$557,"",0,1))</f>
        <v/>
      </c>
      <c r="EY34" t="str">
        <f>(_xlfn.XLOOKUP(Table1[[#This Row],[Term 30 UID]],Dictionary!$B$2:$B$557,Dictionary!$A$2:$A$557,"",0,1))</f>
        <v/>
      </c>
      <c r="EZ34" t="str">
        <f>(_xlfn.XLOOKUP(Table1[[#This Row],[Term 30 UID]],Dictionary!$B$2:$B$557,Dictionary!$C$2:$C$557,"",0,1))</f>
        <v/>
      </c>
      <c r="FA34" t="str">
        <f>(_xlfn.XLOOKUP(Table1[[#This Row],[Term 30 UID]],Dictionary!$B$2:$B$557,Dictionary!$D$2:$D$557,"",0,1))</f>
        <v/>
      </c>
      <c r="FD34" t="str">
        <f>(_xlfn.XLOOKUP(Table1[[#This Row],[Term 31 UID]],Dictionary!$B$2:$B$557,Dictionary!$A$2:$A$557,"",0,1))</f>
        <v/>
      </c>
      <c r="FE34" t="str">
        <f>(_xlfn.XLOOKUP(Table1[[#This Row],[Term 31 UID]],Dictionary!$B$2:$B$557,Dictionary!$C$2:$C$557,"",0,1))</f>
        <v/>
      </c>
      <c r="FF34" t="str">
        <f>(_xlfn.XLOOKUP(Table1[[#This Row],[Term 31 UID]],Dictionary!$B$2:$B$557,Dictionary!$D$2:$D$557,"",0,1))</f>
        <v/>
      </c>
    </row>
    <row r="35" spans="1:162" ht="15" customHeight="1" x14ac:dyDescent="0.2">
      <c r="A35" t="s">
        <v>799</v>
      </c>
      <c r="B35" t="s">
        <v>800</v>
      </c>
      <c r="C35" t="str">
        <f>_xlfn.TEXTJOIN(", ", TRUE, Table1[[#This Row],[Last Name]],Table1[[#This Row],[First Name]])</f>
        <v>Edinger, Aimee</v>
      </c>
      <c r="D35" t="s">
        <v>801</v>
      </c>
      <c r="E35" t="s">
        <v>217</v>
      </c>
      <c r="F35" t="s">
        <v>168</v>
      </c>
      <c r="G35" t="s">
        <v>802</v>
      </c>
      <c r="H35" t="s">
        <v>803</v>
      </c>
      <c r="I35" t="s">
        <v>369</v>
      </c>
      <c r="J35" t="str">
        <f>(_xlfn.XLOOKUP(Table1[[#This Row],[Term 1 UID]],Dictionary!$B$2:$B$557,Dictionary!$A$2:$A$557,"",0,1))</f>
        <v>C04</v>
      </c>
      <c r="K35">
        <f>(_xlfn.XLOOKUP(Table1[[#This Row],[Term 1 UID]],Dictionary!$B$2:$B$557,Dictionary!C$2:C$557,"",0,1))</f>
        <v>0</v>
      </c>
      <c r="L35">
        <f>(_xlfn.XLOOKUP(Table1[[#This Row],[Term 1 UID]],Dictionary!$B$2:$B$557,Dictionary!D$2:D$557,"",0,1))</f>
        <v>0</v>
      </c>
      <c r="M35" t="s">
        <v>552</v>
      </c>
      <c r="N35" t="s">
        <v>553</v>
      </c>
      <c r="O35" t="str">
        <f>(_xlfn.XLOOKUP(Table1[[#This Row],[Term 2 UID]],Dictionary!$B$2:$B$557,Dictionary!$A$2:$A$557,"",0,1))</f>
        <v>C18.654.726.750.500</v>
      </c>
      <c r="P35" t="str">
        <f>(_xlfn.XLOOKUP(Table1[[#This Row],[Term 2 UID]],Dictionary!$B$2:$B$557,Dictionary!C$2:C$557,"",0,1))</f>
        <v>C18.654.726.750</v>
      </c>
      <c r="Q35" t="str">
        <f>(_xlfn.XLOOKUP(Table1[[#This Row],[Term 2 UID]],Dictionary!$B$2:$B$557,Dictionary!D$2:D$557,"",0,1))</f>
        <v>C18.654.726</v>
      </c>
      <c r="R35" t="s">
        <v>804</v>
      </c>
      <c r="S35" t="s">
        <v>805</v>
      </c>
      <c r="T35" t="str">
        <f>(_xlfn.XLOOKUP(Table1[[#This Row],[Term 3 UID]],Dictionary!$B$2:$B$557,Dictionary!$A$2:$A$557,"",0,1))</f>
        <v>D13.695.578.424</v>
      </c>
      <c r="U35" t="str">
        <f>(_xlfn.XLOOKUP(Table1[[#This Row],[Term 3 UID]],Dictionary!$B$2:$B$557,Dictionary!C$2:C$557,"",0,1))</f>
        <v>D13.695.578</v>
      </c>
      <c r="V35" t="str">
        <f>(_xlfn.XLOOKUP(Table1[[#This Row],[Term 3 UID]],Dictionary!$B$2:$B$557,Dictionary!D$2:D$557,"",0,1))</f>
        <v>D13.695</v>
      </c>
      <c r="W35" t="s">
        <v>806</v>
      </c>
      <c r="X35" t="s">
        <v>807</v>
      </c>
      <c r="Y35" t="str">
        <f>(_xlfn.XLOOKUP(Table1[[#This Row],[Term 4 UID]],Dictionary!$B$2:$B$557,Dictionary!$A$2:$A$557,"",0,1))</f>
        <v>G07.690.773.984</v>
      </c>
      <c r="Z35" t="str" cm="1">
        <f t="array" ref="Z35">(_xlfn.XLOOKUP(Table1[[#This Row],[Term 4 UID]],Dictionary!$B$2:$B$557,Dictionary!$C$2:C$557,"",0,1))</f>
        <v>G07.690.773</v>
      </c>
      <c r="AA35" t="str" cm="1">
        <f t="array" ref="AA35">(_xlfn.XLOOKUP(Table1[[#This Row],[Term 4 UID]],Dictionary!$B$2:$B$557,Dictionary!$D$2:D$557,"",0,1))</f>
        <v>G07.690</v>
      </c>
      <c r="AB35" t="s">
        <v>808</v>
      </c>
      <c r="AC35" t="s">
        <v>809</v>
      </c>
      <c r="AD35" t="str">
        <f>(_xlfn.XLOOKUP(Table1[[#This Row],[Term 5 UID]],Dictionary!$B$2:$B$557,Dictionary!$A$2:$A$557,"",0,1))</f>
        <v>A11.284.430.214.190.875.190.550</v>
      </c>
      <c r="AE35" t="str">
        <f>(_xlfn.XLOOKUP(Table1[[#This Row],[Term 5 UID]],Dictionary!$B$2:$B$557,Dictionary!$C$2:$C$557,"",0,1))</f>
        <v>A11.284.430.214.190.875.190</v>
      </c>
      <c r="AF35" t="str">
        <f>(_xlfn.XLOOKUP(Table1[[#This Row],[Term 5 UID]],Dictionary!$B$2:$B$557,Dictionary!$D$2:$D$557,"",0,1))</f>
        <v>A11.284.430.214.190.875</v>
      </c>
      <c r="AG35" t="s">
        <v>810</v>
      </c>
      <c r="AH35" t="s">
        <v>591</v>
      </c>
      <c r="AI35" t="str">
        <f>(_xlfn.XLOOKUP(Table1[[#This Row],[Term 6 UID]],Dictionary!$B$2:$B$557,Dictionary!$A$2:$A$557,"",0,1))</f>
        <v>A11.284.430.214.190.875.564</v>
      </c>
      <c r="AJ35" t="str">
        <f>(_xlfn.XLOOKUP(Table1[[#This Row],[Term 6 UID]],Dictionary!$B$2:$B$557,Dictionary!$C$2:$C$557,"",0,1))</f>
        <v>A11.284.430.214.190.875</v>
      </c>
      <c r="AK35" t="str">
        <f>(_xlfn.XLOOKUP(Table1[[#This Row],[Term 6 UID]],Dictionary!$B$2:$B$557,Dictionary!$D$2:$D$557,"",0,1))</f>
        <v>A11.284.430.214.190</v>
      </c>
      <c r="AL35" t="s">
        <v>811</v>
      </c>
      <c r="AM35" t="s">
        <v>812</v>
      </c>
      <c r="AN35" t="str">
        <f>(_xlfn.XLOOKUP(Table1[[#This Row],[Term 7 UID]],Dictionary!$B$2:$B$557,Dictionary!$A$2:$A$557,"",0,1))</f>
        <v>D10.570.877</v>
      </c>
      <c r="AO35" t="str">
        <f>(_xlfn.XLOOKUP(Table1[[#This Row],[Term 7 UID]],Dictionary!$B$2:$B$557,Dictionary!$C$2:$C$557,"",0,1))</f>
        <v>D10.570</v>
      </c>
      <c r="AP35" t="str">
        <f>(_xlfn.XLOOKUP(Table1[[#This Row],[Term 7 UID]],Dictionary!$B$2:$B$557,Dictionary!$D$2:$D$557,"",0,1))</f>
        <v>D10</v>
      </c>
      <c r="AQ35" t="s">
        <v>813</v>
      </c>
      <c r="AR35" t="s">
        <v>814</v>
      </c>
      <c r="AS35" t="str">
        <f>(_xlfn.XLOOKUP(Table1[[#This Row],[Term 8 UID]],Dictionary!$B$2:$B$557,Dictionary!$A$2:$A$557,"",0,1))</f>
        <v>G04.417</v>
      </c>
      <c r="AT35" t="str">
        <f>(_xlfn.XLOOKUP(Table1[[#This Row],[Term 8 UID]],Dictionary!$B$2:$B$557,Dictionary!$C$2:$C$557,"",0,1))</f>
        <v>G04</v>
      </c>
      <c r="AU35">
        <f>(_xlfn.XLOOKUP(Table1[[#This Row],[Term 8 UID]],Dictionary!$B$2:$B$557,Dictionary!$D$2:$D$557,"",0,1))</f>
        <v>0</v>
      </c>
      <c r="AV35" t="s">
        <v>815</v>
      </c>
      <c r="AX35" t="str">
        <f>(_xlfn.XLOOKUP(Table1[[#This Row],[Term 9 UID]],Dictionary!$B$2:$B$557,Dictionary!$A$2:$A$557,"",0,1))</f>
        <v/>
      </c>
      <c r="AY35" t="str">
        <f>(_xlfn.XLOOKUP(Table1[[#This Row],[Term 9 UID]],Dictionary!$B$2:$B$557,Dictionary!$C$2:$C$557,"",0,1))</f>
        <v/>
      </c>
      <c r="AZ35" t="str">
        <f>(_xlfn.XLOOKUP(Table1[[#This Row],[Term 9 UID]],Dictionary!$B$2:$B$557,Dictionary!$D$2:$D$557,"",0,1))</f>
        <v/>
      </c>
      <c r="BA35" t="s">
        <v>816</v>
      </c>
      <c r="BB35" t="s">
        <v>369</v>
      </c>
      <c r="BC35" t="str">
        <f>(_xlfn.XLOOKUP(Table1[[#This Row],[Term 10 UID]],Dictionary!$B$2:$B$557,Dictionary!$A$2:$A$557,"",0,1))</f>
        <v>C04</v>
      </c>
      <c r="BD35">
        <f>(_xlfn.XLOOKUP(Table1[[#This Row],[Term 10 UID]],Dictionary!$B$2:$B$557,Dictionary!$C$2:$C$557,"",0,1))</f>
        <v>0</v>
      </c>
      <c r="BE35">
        <f>(_xlfn.XLOOKUP(Table1[[#This Row],[Term 10 UID]],Dictionary!$B$2:$B$557,Dictionary!$D$2:$D$557,"",0,1))</f>
        <v>0</v>
      </c>
      <c r="BF35" t="s">
        <v>494</v>
      </c>
      <c r="BG35" t="s">
        <v>495</v>
      </c>
      <c r="BH35" t="str">
        <f>(_xlfn.XLOOKUP(Table1[[#This Row],[Term 11 UID]],Dictionary!$B$2:$B$557,Dictionary!$A$2:$A$557,"",0,1))</f>
        <v>G03</v>
      </c>
      <c r="BI35">
        <f>(_xlfn.XLOOKUP(Table1[[#This Row],[Term 11 UID]],Dictionary!$B$2:$B$557,Dictionary!$C$2:$C$557,"",0,1))</f>
        <v>0</v>
      </c>
      <c r="BJ35">
        <f>(_xlfn.XLOOKUP(Table1[[#This Row],[Term 11 UID]],Dictionary!$B$2:$B$557,Dictionary!$D$2:$D$557,"",0,1))</f>
        <v>0</v>
      </c>
      <c r="BK35" t="s">
        <v>285</v>
      </c>
      <c r="BL35" t="s">
        <v>286</v>
      </c>
      <c r="BM35" t="str">
        <f>(_xlfn.XLOOKUP(Table1[[#This Row],[Term 12 UID]],Dictionary!$B$2:$B$557,Dictionary!$A$2:$A$557,"",0,1))</f>
        <v>H02.403.044</v>
      </c>
      <c r="BN35" t="str">
        <f>(_xlfn.XLOOKUP(Table1[[#This Row],[Term 12 UID]],Dictionary!$B$2:$B$557,Dictionary!$C$2:$C$557,"",0,1))</f>
        <v>H02.403</v>
      </c>
      <c r="BO35" t="str">
        <f>(_xlfn.XLOOKUP(Table1[[#This Row],[Term 12 UID]],Dictionary!$B$2:$B$557,Dictionary!$D$2:$D$557,"",0,1))</f>
        <v>H02</v>
      </c>
      <c r="BR35" t="str">
        <f>(_xlfn.XLOOKUP(Table1[[#This Row],[Term 13 UID]],Dictionary!$B$2:$B$557,Dictionary!$A$2:$A$557,"",0,1))</f>
        <v/>
      </c>
      <c r="BS35" t="str">
        <f>(_xlfn.XLOOKUP(Table1[[#This Row],[Term 13 UID]],Dictionary!$B$2:$B$557,Dictionary!$C$2:$C$557,"",0,1))</f>
        <v/>
      </c>
      <c r="BT35" t="str">
        <f>(_xlfn.XLOOKUP(Table1[[#This Row],[Term 13 UID]],Dictionary!$B$2:$B$557,Dictionary!$D$2:$D$557,"",0,1))</f>
        <v/>
      </c>
      <c r="BW35" t="str">
        <f>(_xlfn.XLOOKUP(Table1[[#This Row],[Term 14 UID]],Dictionary!$B$2:$B$557,Dictionary!$A$2:$A$557,"",0,1))</f>
        <v/>
      </c>
      <c r="BX35" t="str">
        <f>(_xlfn.XLOOKUP(Table1[[#This Row],[Term 14 UID]],Dictionary!$B$2:$B$557,Dictionary!$C$2:$C$557,"",0,1))</f>
        <v/>
      </c>
      <c r="BY35" t="str">
        <f>(_xlfn.XLOOKUP(Table1[[#This Row],[Term 14 UID]],Dictionary!$B$2:$B$557,Dictionary!$D$2:$D$557,"",0,1))</f>
        <v/>
      </c>
      <c r="CB35" t="str">
        <f>(_xlfn.XLOOKUP(Table1[[#This Row],[Term 15 UID]],Dictionary!$B$2:$B$557,Dictionary!$A$2:$A$557,"",0,1))</f>
        <v/>
      </c>
      <c r="CC35" t="str">
        <f>(_xlfn.XLOOKUP(Table1[[#This Row],[Term 15 UID]],Dictionary!$B$2:$B$557,Dictionary!$C$2:$C$557,"",0,1))</f>
        <v/>
      </c>
      <c r="CD35" t="str">
        <f>(_xlfn.XLOOKUP(Table1[[#This Row],[Term 15 UID]],Dictionary!$B$2:$B$557,Dictionary!$D$2:$D$557,"",0,1))</f>
        <v/>
      </c>
      <c r="CG35" t="str">
        <f>(_xlfn.XLOOKUP(Table1[[#This Row],[Term 16 UID]],Dictionary!$B$2:$B$557,Dictionary!$A$2:$A$557,"",0,1))</f>
        <v/>
      </c>
      <c r="CH35" t="str">
        <f>(_xlfn.XLOOKUP(Table1[[#This Row],[Term 16 UID]],Dictionary!$B$2:$B$557,Dictionary!$C$2:$C$557,"",0,1))</f>
        <v/>
      </c>
      <c r="CI35" t="str">
        <f>(_xlfn.XLOOKUP(Table1[[#This Row],[Term 16 UID]],Dictionary!$B$2:$B$557,Dictionary!$D$2:$D$557,"",0,1))</f>
        <v/>
      </c>
      <c r="CL35" t="str">
        <f>(_xlfn.XLOOKUP(Table1[[#This Row],[Term 17 UID]],Dictionary!$B$2:$B$557,Dictionary!$A$2:$A$557,"",0,1))</f>
        <v/>
      </c>
      <c r="CM35" t="str">
        <f>(_xlfn.XLOOKUP(Table1[[#This Row],[Term 17 UID]],Dictionary!$B$2:$B$557,Dictionary!$C$2:$C$557,"",0,1))</f>
        <v/>
      </c>
      <c r="CN35" t="str">
        <f>(_xlfn.XLOOKUP(Table1[[#This Row],[Term 17 UID]],Dictionary!$B$2:$B$557,Dictionary!$D$2:$D$557,"",0,1))</f>
        <v/>
      </c>
      <c r="CQ35" t="str">
        <f>(_xlfn.XLOOKUP(Table1[[#This Row],[Term 18 UID]],Dictionary!$B$2:$B$557,Dictionary!$A$2:$A$557,"",0,1))</f>
        <v/>
      </c>
      <c r="CR35" t="str">
        <f>(_xlfn.XLOOKUP(Table1[[#This Row],[Term 18 UID]],Dictionary!$B$2:$B$557,Dictionary!$C$2:$C$557,"",0,1))</f>
        <v/>
      </c>
      <c r="CS35" t="str">
        <f>(_xlfn.XLOOKUP(Table1[[#This Row],[Term 18 UID]],Dictionary!$B$2:$B$557,Dictionary!$D$2:$D$557,"",0,1))</f>
        <v/>
      </c>
      <c r="CV35" t="str">
        <f>(_xlfn.XLOOKUP(Table1[[#This Row],[Term 19 UID]],Dictionary!$B$2:$B$557,Dictionary!$A$2:$A$557,"",0,1))</f>
        <v/>
      </c>
      <c r="CW35" t="str">
        <f>(_xlfn.XLOOKUP(Table1[[#This Row],[Term 19 UID]],Dictionary!$B$2:$B$557,Dictionary!$C$2:$C$557,"",0,1))</f>
        <v/>
      </c>
      <c r="CX35" t="str">
        <f>(_xlfn.XLOOKUP(Table1[[#This Row],[Term 19 UID]],Dictionary!$B$2:$B$557,Dictionary!$D$2:$D$557,"",0,1))</f>
        <v/>
      </c>
      <c r="DA35" t="str">
        <f>(_xlfn.XLOOKUP(Table1[[#This Row],[Term 20 UID]],Dictionary!$B$2:$B$557,Dictionary!$A$2:$A$557,"",0,1))</f>
        <v/>
      </c>
      <c r="DB35" t="str">
        <f>(_xlfn.XLOOKUP(Table1[[#This Row],[Term 20 UID]],Dictionary!$B$2:$B$557,Dictionary!$C$2:$C$557,"",0,1))</f>
        <v/>
      </c>
      <c r="DC35" t="str">
        <f>(_xlfn.XLOOKUP(Table1[[#This Row],[Term 20 UID]],Dictionary!$B$2:$B$557,Dictionary!$D$2:$D$557,"",0,1))</f>
        <v/>
      </c>
      <c r="DF35" t="str">
        <f>(_xlfn.XLOOKUP(Table1[[#This Row],[Term 21 UID]],Dictionary!$B$2:$B$557,Dictionary!$A$2:$A$557,"",0,1))</f>
        <v/>
      </c>
      <c r="DG35" t="str">
        <f>(_xlfn.XLOOKUP(Table1[[#This Row],[Term 21 UID]],Dictionary!$B$2:$B$557,Dictionary!$C$2:$C$557,"",0,1))</f>
        <v/>
      </c>
      <c r="DH35" t="str">
        <f>(_xlfn.XLOOKUP(Table1[[#This Row],[Term 21 UID]],Dictionary!$B$2:$B$557,Dictionary!$D$2:$D$557,"",0,1))</f>
        <v/>
      </c>
      <c r="DK35" t="str">
        <f>(_xlfn.XLOOKUP(Table1[[#This Row],[Term 22 UID]],Dictionary!$B$2:$B$557,Dictionary!$A$2:$A$557,"",0,1))</f>
        <v/>
      </c>
      <c r="DL35" t="str">
        <f>(_xlfn.XLOOKUP(Table1[[#This Row],[Term 22 UID]],Dictionary!$B$2:$B$557,Dictionary!$C$2:$C$557,"",0,1))</f>
        <v/>
      </c>
      <c r="DM35" t="str">
        <f>(_xlfn.XLOOKUP(Table1[[#This Row],[Term 22 UID]],Dictionary!$B$2:$B$557,Dictionary!$D$2:$D$557,"",0,1))</f>
        <v/>
      </c>
      <c r="DP35" t="str">
        <f>(_xlfn.XLOOKUP(Table1[[#This Row],[Term 23 UID]],Dictionary!$B$2:$B$557,Dictionary!$A$2:$A$557,"",0,1))</f>
        <v/>
      </c>
      <c r="DQ35" t="str">
        <f>(_xlfn.XLOOKUP(Table1[[#This Row],[Term 23 UID]],Dictionary!$B$2:$B$557,Dictionary!$C$2:$C$557,"",0,1))</f>
        <v/>
      </c>
      <c r="DR35" t="str">
        <f>(_xlfn.XLOOKUP(Table1[[#This Row],[Term 23 UID]],Dictionary!$B$2:$B$557,Dictionary!$D$2:$D$557,"",0,1))</f>
        <v/>
      </c>
      <c r="DU35" t="str">
        <f>(_xlfn.XLOOKUP(Table1[[#This Row],[Term 24 UID]],Dictionary!$B$2:$B$557,Dictionary!$A$2:$A$557,"",0,1))</f>
        <v/>
      </c>
      <c r="DV35" t="str">
        <f>(_xlfn.XLOOKUP(Table1[[#This Row],[Term 24 UID]],Dictionary!$B$2:$B$557,Dictionary!$C$2:$C$557,"",0,1))</f>
        <v/>
      </c>
      <c r="DW35" t="str">
        <f>(_xlfn.XLOOKUP(Table1[[#This Row],[Term 24 UID]],Dictionary!$B$2:$B$557,Dictionary!$D$2:$D$557,"",0,1))</f>
        <v/>
      </c>
      <c r="DZ35" t="str">
        <f>(_xlfn.XLOOKUP(Table1[[#This Row],[Term 25 UID]],Dictionary!$B$2:$B$557,Dictionary!$A$2:$A$557,"",0,1))</f>
        <v/>
      </c>
      <c r="EA35" t="str">
        <f>(_xlfn.XLOOKUP(Table1[[#This Row],[Term 25 UID]],Dictionary!$B$2:$B$557,Dictionary!$C$2:$C$557,"",0,1))</f>
        <v/>
      </c>
      <c r="EB35" t="str">
        <f>(_xlfn.XLOOKUP(Table1[[#This Row],[Term 25 UID]],Dictionary!$B$2:$B$557,Dictionary!$D$2:$D$557,"",0,1))</f>
        <v/>
      </c>
      <c r="EE35" t="str">
        <f>(_xlfn.XLOOKUP(Table1[[#This Row],[Term 26 UID]],Dictionary!$B$2:$B$557,Dictionary!$A$2:$A$557,"",0,1))</f>
        <v/>
      </c>
      <c r="EF35" t="str">
        <f>(_xlfn.XLOOKUP(Table1[[#This Row],[Term 26 UID]],Dictionary!$B$2:$B$557,Dictionary!$C$2:$C$557,"",0,1))</f>
        <v/>
      </c>
      <c r="EG35" t="str">
        <f>(_xlfn.XLOOKUP(Table1[[#This Row],[Term 26 UID]],Dictionary!$B$2:$B$557,Dictionary!$D$2:$D$557,"",0,1))</f>
        <v/>
      </c>
      <c r="EJ35" t="str">
        <f>(_xlfn.XLOOKUP(Table1[[#This Row],[Term 27 UID]],Dictionary!$B$2:$B$557,Dictionary!$A$2:$A$557,"",0,1))</f>
        <v/>
      </c>
      <c r="EK35" t="str">
        <f>(_xlfn.XLOOKUP(Table1[[#This Row],[Term 27 UID]],Dictionary!$B$2:$B$557,Dictionary!$C$2:$C$557,"",0,1))</f>
        <v/>
      </c>
      <c r="EL35" t="str">
        <f>(_xlfn.XLOOKUP(Table1[[#This Row],[Term 27 UID]],Dictionary!$B$2:$B$557,Dictionary!$D$2:$D$557,"",0,1))</f>
        <v/>
      </c>
      <c r="EO35" t="str">
        <f>(_xlfn.XLOOKUP(Table1[[#This Row],[Term 28 UID]],Dictionary!$B$2:$B$557,Dictionary!$A$2:$A$557,"",0,1))</f>
        <v/>
      </c>
      <c r="EP35" t="str">
        <f>(_xlfn.XLOOKUP(Table1[[#This Row],[Term 28 UID]],Dictionary!$B$2:$B$557,Dictionary!$C$2:$C$557,"",0,1))</f>
        <v/>
      </c>
      <c r="EQ35" t="str">
        <f>(_xlfn.XLOOKUP(Table1[[#This Row],[Term 28 UID]],Dictionary!$B$2:$B$557,Dictionary!$D$2:$D$557,"",0,1))</f>
        <v/>
      </c>
      <c r="ET35" t="str">
        <f>(_xlfn.XLOOKUP(Table1[[#This Row],[Term 29 UID]],Dictionary!$B$2:$B$557,Dictionary!$A$2:$A$557,"",0,1))</f>
        <v/>
      </c>
      <c r="EU35" t="str">
        <f>(_xlfn.XLOOKUP(Table1[[#This Row],[Term 29 UID]],Dictionary!$B$2:$B$557,Dictionary!$C$2:$C$557,"",0,1))</f>
        <v/>
      </c>
      <c r="EV35" t="str">
        <f>(_xlfn.XLOOKUP(Table1[[#This Row],[Term 29 UID]],Dictionary!$B$2:$B$557,Dictionary!$D$2:$D$557,"",0,1))</f>
        <v/>
      </c>
      <c r="EY35" t="str">
        <f>(_xlfn.XLOOKUP(Table1[[#This Row],[Term 30 UID]],Dictionary!$B$2:$B$557,Dictionary!$A$2:$A$557,"",0,1))</f>
        <v/>
      </c>
      <c r="EZ35" t="str">
        <f>(_xlfn.XLOOKUP(Table1[[#This Row],[Term 30 UID]],Dictionary!$B$2:$B$557,Dictionary!$C$2:$C$557,"",0,1))</f>
        <v/>
      </c>
      <c r="FA35" t="str">
        <f>(_xlfn.XLOOKUP(Table1[[#This Row],[Term 30 UID]],Dictionary!$B$2:$B$557,Dictionary!$D$2:$D$557,"",0,1))</f>
        <v/>
      </c>
      <c r="FD35" t="str">
        <f>(_xlfn.XLOOKUP(Table1[[#This Row],[Term 31 UID]],Dictionary!$B$2:$B$557,Dictionary!$A$2:$A$557,"",0,1))</f>
        <v/>
      </c>
      <c r="FE35" t="str">
        <f>(_xlfn.XLOOKUP(Table1[[#This Row],[Term 31 UID]],Dictionary!$B$2:$B$557,Dictionary!$C$2:$C$557,"",0,1))</f>
        <v/>
      </c>
      <c r="FF35" t="str">
        <f>(_xlfn.XLOOKUP(Table1[[#This Row],[Term 31 UID]],Dictionary!$B$2:$B$557,Dictionary!$D$2:$D$557,"",0,1))</f>
        <v/>
      </c>
    </row>
    <row r="36" spans="1:162" ht="15" customHeight="1" x14ac:dyDescent="0.2">
      <c r="A36" t="s">
        <v>817</v>
      </c>
      <c r="B36" t="s">
        <v>818</v>
      </c>
      <c r="C36" t="str">
        <f>_xlfn.TEXTJOIN(", ", TRUE, Table1[[#This Row],[Last Name]],Table1[[#This Row],[First Name]])</f>
        <v>Garcia Vedrenne, Ana</v>
      </c>
      <c r="D36" t="s">
        <v>819</v>
      </c>
      <c r="E36" t="s">
        <v>167</v>
      </c>
      <c r="F36" t="s">
        <v>290</v>
      </c>
      <c r="G36" t="s">
        <v>820</v>
      </c>
      <c r="H36" t="s">
        <v>821</v>
      </c>
      <c r="I36" t="s">
        <v>822</v>
      </c>
      <c r="J36" t="str">
        <f>(_xlfn.XLOOKUP(Table1[[#This Row],[Term 1 UID]],Dictionary!$B$2:$B$557,Dictionary!$A$2:$A$557,"",0,1))</f>
        <v>C01.610.335.865</v>
      </c>
      <c r="K36" t="str">
        <f>(_xlfn.XLOOKUP(Table1[[#This Row],[Term 1 UID]],Dictionary!$B$2:$B$557,Dictionary!C$2:C$557,"",0,1))</f>
        <v>C01.610.335</v>
      </c>
      <c r="L36" t="str">
        <f>(_xlfn.XLOOKUP(Table1[[#This Row],[Term 1 UID]],Dictionary!$B$2:$B$557,Dictionary!D$2:D$557,"",0,1))</f>
        <v>C01.610</v>
      </c>
      <c r="M36" t="s">
        <v>823</v>
      </c>
      <c r="N36" t="s">
        <v>824</v>
      </c>
      <c r="O36" t="str">
        <f>(_xlfn.XLOOKUP(Table1[[#This Row],[Term 2 UID]],Dictionary!$B$2:$B$557,Dictionary!$A$2:$A$557,"",0,1))</f>
        <v>F01.145.813</v>
      </c>
      <c r="P36" t="str">
        <f>(_xlfn.XLOOKUP(Table1[[#This Row],[Term 2 UID]],Dictionary!$B$2:$B$557,Dictionary!C$2:C$557,"",0,1))</f>
        <v>F01.145</v>
      </c>
      <c r="Q36" t="str">
        <f>(_xlfn.XLOOKUP(Table1[[#This Row],[Term 2 UID]],Dictionary!$B$2:$B$557,Dictionary!D$2:D$557,"",0,1))</f>
        <v>F01</v>
      </c>
      <c r="R36" t="s">
        <v>825</v>
      </c>
      <c r="S36" t="s">
        <v>778</v>
      </c>
      <c r="T36" t="str">
        <f>(_xlfn.XLOOKUP(Table1[[#This Row],[Term 3 UID]],Dictionary!$B$2:$B$557,Dictionary!$A$2:$A$557,"",0,1))</f>
        <v>G16.527.200.400</v>
      </c>
      <c r="U36" t="str">
        <f>(_xlfn.XLOOKUP(Table1[[#This Row],[Term 3 UID]],Dictionary!$B$2:$B$557,Dictionary!C$2:C$557,"",0,1))</f>
        <v>G16.527.200</v>
      </c>
      <c r="V36" t="str">
        <f>(_xlfn.XLOOKUP(Table1[[#This Row],[Term 3 UID]],Dictionary!$B$2:$B$557,Dictionary!D$2:D$557,"",0,1))</f>
        <v>G16.527</v>
      </c>
      <c r="W36" t="s">
        <v>826</v>
      </c>
      <c r="X36" t="s">
        <v>295</v>
      </c>
      <c r="Y36" t="str">
        <f>(_xlfn.XLOOKUP(Table1[[#This Row],[Term 4 UID]],Dictionary!$B$2:$B$557,Dictionary!$A$2:$A$557,"",0,1))</f>
        <v>I02.358.337.125</v>
      </c>
      <c r="Z36" t="str" cm="1">
        <f t="array" ref="Z36">(_xlfn.XLOOKUP(Table1[[#This Row],[Term 4 UID]],Dictionary!$B$2:$B$557,Dictionary!$C$2:C$557,"",0,1))</f>
        <v>I02.358.337</v>
      </c>
      <c r="AA36" t="str" cm="1">
        <f t="array" ref="AA36">(_xlfn.XLOOKUP(Table1[[#This Row],[Term 4 UID]],Dictionary!$B$2:$B$557,Dictionary!$D$2:D$557,"",0,1))</f>
        <v>I02.358</v>
      </c>
      <c r="AB36" t="s">
        <v>827</v>
      </c>
      <c r="AC36" t="s">
        <v>313</v>
      </c>
      <c r="AD36" t="str">
        <f>(_xlfn.XLOOKUP(Table1[[#This Row],[Term 5 UID]],Dictionary!$B$2:$B$557,Dictionary!$A$2:$A$557,"",0,1))</f>
        <v>I01.076.201.450.350.500</v>
      </c>
      <c r="AE36" t="str">
        <f>(_xlfn.XLOOKUP(Table1[[#This Row],[Term 5 UID]],Dictionary!$B$2:$B$557,Dictionary!$C$2:$C$557,"",0,1))</f>
        <v>I01.076.201.450.350</v>
      </c>
      <c r="AF36" t="str">
        <f>(_xlfn.XLOOKUP(Table1[[#This Row],[Term 5 UID]],Dictionary!$B$2:$B$557,Dictionary!$D$2:$D$557,"",0,1))</f>
        <v>I01.076.201.450</v>
      </c>
      <c r="AG36" t="s">
        <v>828</v>
      </c>
      <c r="AH36" t="s">
        <v>829</v>
      </c>
      <c r="AI36" t="str">
        <f>(_xlfn.XLOOKUP(Table1[[#This Row],[Term 6 UID]],Dictionary!$B$2:$B$557,Dictionary!$A$2:$A$557,"",0,1))</f>
        <v>H01.770.644</v>
      </c>
      <c r="AJ36" t="str">
        <f>(_xlfn.XLOOKUP(Table1[[#This Row],[Term 6 UID]],Dictionary!$B$2:$B$557,Dictionary!$C$2:$C$557,"",0,1))</f>
        <v>H01.770</v>
      </c>
      <c r="AK36" t="str">
        <f>(_xlfn.XLOOKUP(Table1[[#This Row],[Term 6 UID]],Dictionary!$B$2:$B$557,Dictionary!$D$2:$D$557,"",0,1))</f>
        <v>H01</v>
      </c>
      <c r="AL36" t="s">
        <v>830</v>
      </c>
      <c r="AM36" t="s">
        <v>831</v>
      </c>
      <c r="AN36" t="str">
        <f>(_xlfn.XLOOKUP(Table1[[#This Row],[Term 7 UID]],Dictionary!$B$2:$B$557,Dictionary!$A$2:$A$557,"",0,1))</f>
        <v>F01.145.813.708</v>
      </c>
      <c r="AO36" t="str">
        <f>(_xlfn.XLOOKUP(Table1[[#This Row],[Term 7 UID]],Dictionary!$B$2:$B$557,Dictionary!$C$2:$C$557,"",0,1))</f>
        <v>F01.145.813</v>
      </c>
      <c r="AP36" t="str">
        <f>(_xlfn.XLOOKUP(Table1[[#This Row],[Term 7 UID]],Dictionary!$B$2:$B$557,Dictionary!$D$2:$D$557,"",0,1))</f>
        <v>F01.145</v>
      </c>
      <c r="AQ36" t="s">
        <v>832</v>
      </c>
      <c r="AR36" t="s">
        <v>833</v>
      </c>
      <c r="AS36" t="str">
        <f>(_xlfn.XLOOKUP(Table1[[#This Row],[Term 8 UID]],Dictionary!$B$2:$B$557,Dictionary!$A$2:$A$557,"",0,1))</f>
        <v>I02.233.332.186.500</v>
      </c>
      <c r="AT36" t="str">
        <f>(_xlfn.XLOOKUP(Table1[[#This Row],[Term 8 UID]],Dictionary!$B$2:$B$557,Dictionary!$C$2:$C$557,"",0,1))</f>
        <v>I02.233.332.186</v>
      </c>
      <c r="AU36" t="str">
        <f>(_xlfn.XLOOKUP(Table1[[#This Row],[Term 8 UID]],Dictionary!$B$2:$B$557,Dictionary!$D$2:$D$557,"",0,1))</f>
        <v>I02.233.332</v>
      </c>
      <c r="AV36" t="s">
        <v>834</v>
      </c>
      <c r="AW36" t="s">
        <v>835</v>
      </c>
      <c r="AX36" t="str">
        <f>(_xlfn.XLOOKUP(Table1[[#This Row],[Term 9 UID]],Dictionary!$B$2:$B$557,Dictionary!$A$2:$A$557,"",0,1))</f>
        <v>K01.752.448</v>
      </c>
      <c r="AY36" t="str">
        <f>(_xlfn.XLOOKUP(Table1[[#This Row],[Term 9 UID]],Dictionary!$B$2:$B$557,Dictionary!$C$2:$C$557,"",0,1))</f>
        <v>K01.752</v>
      </c>
      <c r="AZ36" t="str">
        <f>(_xlfn.XLOOKUP(Table1[[#This Row],[Term 9 UID]],Dictionary!$B$2:$B$557,Dictionary!$D$2:$D$557,"",0,1))</f>
        <v>K01</v>
      </c>
      <c r="BA36" t="s">
        <v>836</v>
      </c>
      <c r="BB36" t="s">
        <v>313</v>
      </c>
      <c r="BC36" t="str">
        <f>(_xlfn.XLOOKUP(Table1[[#This Row],[Term 10 UID]],Dictionary!$B$2:$B$557,Dictionary!$A$2:$A$557,"",0,1))</f>
        <v>I01.076.201.450.350.500</v>
      </c>
      <c r="BD36" t="str">
        <f>(_xlfn.XLOOKUP(Table1[[#This Row],[Term 10 UID]],Dictionary!$B$2:$B$557,Dictionary!$C$2:$C$557,"",0,1))</f>
        <v>I01.076.201.450.350</v>
      </c>
      <c r="BE36" t="str">
        <f>(_xlfn.XLOOKUP(Table1[[#This Row],[Term 10 UID]],Dictionary!$B$2:$B$557,Dictionary!$D$2:$D$557,"",0,1))</f>
        <v>I01.076.201.450</v>
      </c>
      <c r="BF36" t="s">
        <v>837</v>
      </c>
      <c r="BG36" t="s">
        <v>838</v>
      </c>
      <c r="BH36" t="str">
        <f>(_xlfn.XLOOKUP(Table1[[#This Row],[Term 11 UID]],Dictionary!$B$2:$B$557,Dictionary!$A$2:$A$557,"",0,1))</f>
        <v>D13.444.308.577</v>
      </c>
      <c r="BI36" t="str">
        <f>(_xlfn.XLOOKUP(Table1[[#This Row],[Term 11 UID]],Dictionary!$B$2:$B$557,Dictionary!$C$2:$C$557,"",0,1))</f>
        <v>D13.444.308</v>
      </c>
      <c r="BJ36" t="str">
        <f>(_xlfn.XLOOKUP(Table1[[#This Row],[Term 11 UID]],Dictionary!$B$2:$B$557,Dictionary!$D$2:$D$557,"",0,1))</f>
        <v>D13.444</v>
      </c>
      <c r="BK36" t="s">
        <v>304</v>
      </c>
      <c r="BL36" t="s">
        <v>293</v>
      </c>
      <c r="BM36" t="str">
        <f>(_xlfn.XLOOKUP(Table1[[#This Row],[Term 12 UID]],Dictionary!$B$2:$B$557,Dictionary!$A$2:$A$557,"",0,1))</f>
        <v>I02.903</v>
      </c>
      <c r="BN36" t="str">
        <f>(_xlfn.XLOOKUP(Table1[[#This Row],[Term 12 UID]],Dictionary!$B$2:$B$557,Dictionary!$C$2:$C$557,"",0,1))</f>
        <v>I02</v>
      </c>
      <c r="BO36">
        <f>(_xlfn.XLOOKUP(Table1[[#This Row],[Term 12 UID]],Dictionary!$B$2:$B$557,Dictionary!$D$2:$D$557,"",0,1))</f>
        <v>0</v>
      </c>
      <c r="BR36" t="str">
        <f>(_xlfn.XLOOKUP(Table1[[#This Row],[Term 13 UID]],Dictionary!$B$2:$B$557,Dictionary!$A$2:$A$557,"",0,1))</f>
        <v/>
      </c>
      <c r="BS36" t="str">
        <f>(_xlfn.XLOOKUP(Table1[[#This Row],[Term 13 UID]],Dictionary!$B$2:$B$557,Dictionary!$C$2:$C$557,"",0,1))</f>
        <v/>
      </c>
      <c r="BT36" t="str">
        <f>(_xlfn.XLOOKUP(Table1[[#This Row],[Term 13 UID]],Dictionary!$B$2:$B$557,Dictionary!$D$2:$D$557,"",0,1))</f>
        <v/>
      </c>
      <c r="BW36" t="str">
        <f>(_xlfn.XLOOKUP(Table1[[#This Row],[Term 14 UID]],Dictionary!$B$2:$B$557,Dictionary!$A$2:$A$557,"",0,1))</f>
        <v/>
      </c>
      <c r="BX36" t="str">
        <f>(_xlfn.XLOOKUP(Table1[[#This Row],[Term 14 UID]],Dictionary!$B$2:$B$557,Dictionary!$C$2:$C$557,"",0,1))</f>
        <v/>
      </c>
      <c r="BY36" t="str">
        <f>(_xlfn.XLOOKUP(Table1[[#This Row],[Term 14 UID]],Dictionary!$B$2:$B$557,Dictionary!$D$2:$D$557,"",0,1))</f>
        <v/>
      </c>
      <c r="CB36" t="str">
        <f>(_xlfn.XLOOKUP(Table1[[#This Row],[Term 15 UID]],Dictionary!$B$2:$B$557,Dictionary!$A$2:$A$557,"",0,1))</f>
        <v/>
      </c>
      <c r="CC36" t="str">
        <f>(_xlfn.XLOOKUP(Table1[[#This Row],[Term 15 UID]],Dictionary!$B$2:$B$557,Dictionary!$C$2:$C$557,"",0,1))</f>
        <v/>
      </c>
      <c r="CD36" t="str">
        <f>(_xlfn.XLOOKUP(Table1[[#This Row],[Term 15 UID]],Dictionary!$B$2:$B$557,Dictionary!$D$2:$D$557,"",0,1))</f>
        <v/>
      </c>
      <c r="CG36" t="str">
        <f>(_xlfn.XLOOKUP(Table1[[#This Row],[Term 16 UID]],Dictionary!$B$2:$B$557,Dictionary!$A$2:$A$557,"",0,1))</f>
        <v/>
      </c>
      <c r="CH36" t="str">
        <f>(_xlfn.XLOOKUP(Table1[[#This Row],[Term 16 UID]],Dictionary!$B$2:$B$557,Dictionary!$C$2:$C$557,"",0,1))</f>
        <v/>
      </c>
      <c r="CI36" t="str">
        <f>(_xlfn.XLOOKUP(Table1[[#This Row],[Term 16 UID]],Dictionary!$B$2:$B$557,Dictionary!$D$2:$D$557,"",0,1))</f>
        <v/>
      </c>
      <c r="CL36" t="str">
        <f>(_xlfn.XLOOKUP(Table1[[#This Row],[Term 17 UID]],Dictionary!$B$2:$B$557,Dictionary!$A$2:$A$557,"",0,1))</f>
        <v/>
      </c>
      <c r="CM36" t="str">
        <f>(_xlfn.XLOOKUP(Table1[[#This Row],[Term 17 UID]],Dictionary!$B$2:$B$557,Dictionary!$C$2:$C$557,"",0,1))</f>
        <v/>
      </c>
      <c r="CN36" t="str">
        <f>(_xlfn.XLOOKUP(Table1[[#This Row],[Term 17 UID]],Dictionary!$B$2:$B$557,Dictionary!$D$2:$D$557,"",0,1))</f>
        <v/>
      </c>
      <c r="CQ36" t="str">
        <f>(_xlfn.XLOOKUP(Table1[[#This Row],[Term 18 UID]],Dictionary!$B$2:$B$557,Dictionary!$A$2:$A$557,"",0,1))</f>
        <v/>
      </c>
      <c r="CR36" t="str">
        <f>(_xlfn.XLOOKUP(Table1[[#This Row],[Term 18 UID]],Dictionary!$B$2:$B$557,Dictionary!$C$2:$C$557,"",0,1))</f>
        <v/>
      </c>
      <c r="CS36" t="str">
        <f>(_xlfn.XLOOKUP(Table1[[#This Row],[Term 18 UID]],Dictionary!$B$2:$B$557,Dictionary!$D$2:$D$557,"",0,1))</f>
        <v/>
      </c>
      <c r="CV36" t="str">
        <f>(_xlfn.XLOOKUP(Table1[[#This Row],[Term 19 UID]],Dictionary!$B$2:$B$557,Dictionary!$A$2:$A$557,"",0,1))</f>
        <v/>
      </c>
      <c r="CW36" t="str">
        <f>(_xlfn.XLOOKUP(Table1[[#This Row],[Term 19 UID]],Dictionary!$B$2:$B$557,Dictionary!$C$2:$C$557,"",0,1))</f>
        <v/>
      </c>
      <c r="CX36" t="str">
        <f>(_xlfn.XLOOKUP(Table1[[#This Row],[Term 19 UID]],Dictionary!$B$2:$B$557,Dictionary!$D$2:$D$557,"",0,1))</f>
        <v/>
      </c>
      <c r="DA36" t="str">
        <f>(_xlfn.XLOOKUP(Table1[[#This Row],[Term 20 UID]],Dictionary!$B$2:$B$557,Dictionary!$A$2:$A$557,"",0,1))</f>
        <v/>
      </c>
      <c r="DB36" t="str">
        <f>(_xlfn.XLOOKUP(Table1[[#This Row],[Term 20 UID]],Dictionary!$B$2:$B$557,Dictionary!$C$2:$C$557,"",0,1))</f>
        <v/>
      </c>
      <c r="DC36" t="str">
        <f>(_xlfn.XLOOKUP(Table1[[#This Row],[Term 20 UID]],Dictionary!$B$2:$B$557,Dictionary!$D$2:$D$557,"",0,1))</f>
        <v/>
      </c>
      <c r="DF36" t="str">
        <f>(_xlfn.XLOOKUP(Table1[[#This Row],[Term 21 UID]],Dictionary!$B$2:$B$557,Dictionary!$A$2:$A$557,"",0,1))</f>
        <v/>
      </c>
      <c r="DG36" t="str">
        <f>(_xlfn.XLOOKUP(Table1[[#This Row],[Term 21 UID]],Dictionary!$B$2:$B$557,Dictionary!$C$2:$C$557,"",0,1))</f>
        <v/>
      </c>
      <c r="DH36" t="str">
        <f>(_xlfn.XLOOKUP(Table1[[#This Row],[Term 21 UID]],Dictionary!$B$2:$B$557,Dictionary!$D$2:$D$557,"",0,1))</f>
        <v/>
      </c>
      <c r="DK36" t="str">
        <f>(_xlfn.XLOOKUP(Table1[[#This Row],[Term 22 UID]],Dictionary!$B$2:$B$557,Dictionary!$A$2:$A$557,"",0,1))</f>
        <v/>
      </c>
      <c r="DL36" t="str">
        <f>(_xlfn.XLOOKUP(Table1[[#This Row],[Term 22 UID]],Dictionary!$B$2:$B$557,Dictionary!$C$2:$C$557,"",0,1))</f>
        <v/>
      </c>
      <c r="DM36" t="str">
        <f>(_xlfn.XLOOKUP(Table1[[#This Row],[Term 22 UID]],Dictionary!$B$2:$B$557,Dictionary!$D$2:$D$557,"",0,1))</f>
        <v/>
      </c>
      <c r="DP36" t="str">
        <f>(_xlfn.XLOOKUP(Table1[[#This Row],[Term 23 UID]],Dictionary!$B$2:$B$557,Dictionary!$A$2:$A$557,"",0,1))</f>
        <v/>
      </c>
      <c r="DQ36" t="str">
        <f>(_xlfn.XLOOKUP(Table1[[#This Row],[Term 23 UID]],Dictionary!$B$2:$B$557,Dictionary!$C$2:$C$557,"",0,1))</f>
        <v/>
      </c>
      <c r="DR36" t="str">
        <f>(_xlfn.XLOOKUP(Table1[[#This Row],[Term 23 UID]],Dictionary!$B$2:$B$557,Dictionary!$D$2:$D$557,"",0,1))</f>
        <v/>
      </c>
      <c r="DU36" t="str">
        <f>(_xlfn.XLOOKUP(Table1[[#This Row],[Term 24 UID]],Dictionary!$B$2:$B$557,Dictionary!$A$2:$A$557,"",0,1))</f>
        <v/>
      </c>
      <c r="DV36" t="str">
        <f>(_xlfn.XLOOKUP(Table1[[#This Row],[Term 24 UID]],Dictionary!$B$2:$B$557,Dictionary!$C$2:$C$557,"",0,1))</f>
        <v/>
      </c>
      <c r="DW36" t="str">
        <f>(_xlfn.XLOOKUP(Table1[[#This Row],[Term 24 UID]],Dictionary!$B$2:$B$557,Dictionary!$D$2:$D$557,"",0,1))</f>
        <v/>
      </c>
      <c r="DZ36" t="str">
        <f>(_xlfn.XLOOKUP(Table1[[#This Row],[Term 25 UID]],Dictionary!$B$2:$B$557,Dictionary!$A$2:$A$557,"",0,1))</f>
        <v/>
      </c>
      <c r="EA36" t="str">
        <f>(_xlfn.XLOOKUP(Table1[[#This Row],[Term 25 UID]],Dictionary!$B$2:$B$557,Dictionary!$C$2:$C$557,"",0,1))</f>
        <v/>
      </c>
      <c r="EB36" t="str">
        <f>(_xlfn.XLOOKUP(Table1[[#This Row],[Term 25 UID]],Dictionary!$B$2:$B$557,Dictionary!$D$2:$D$557,"",0,1))</f>
        <v/>
      </c>
      <c r="EE36" t="str">
        <f>(_xlfn.XLOOKUP(Table1[[#This Row],[Term 26 UID]],Dictionary!$B$2:$B$557,Dictionary!$A$2:$A$557,"",0,1))</f>
        <v/>
      </c>
      <c r="EF36" t="str">
        <f>(_xlfn.XLOOKUP(Table1[[#This Row],[Term 26 UID]],Dictionary!$B$2:$B$557,Dictionary!$C$2:$C$557,"",0,1))</f>
        <v/>
      </c>
      <c r="EG36" t="str">
        <f>(_xlfn.XLOOKUP(Table1[[#This Row],[Term 26 UID]],Dictionary!$B$2:$B$557,Dictionary!$D$2:$D$557,"",0,1))</f>
        <v/>
      </c>
      <c r="EJ36" t="str">
        <f>(_xlfn.XLOOKUP(Table1[[#This Row],[Term 27 UID]],Dictionary!$B$2:$B$557,Dictionary!$A$2:$A$557,"",0,1))</f>
        <v/>
      </c>
      <c r="EK36" t="str">
        <f>(_xlfn.XLOOKUP(Table1[[#This Row],[Term 27 UID]],Dictionary!$B$2:$B$557,Dictionary!$C$2:$C$557,"",0,1))</f>
        <v/>
      </c>
      <c r="EL36" t="str">
        <f>(_xlfn.XLOOKUP(Table1[[#This Row],[Term 27 UID]],Dictionary!$B$2:$B$557,Dictionary!$D$2:$D$557,"",0,1))</f>
        <v/>
      </c>
      <c r="EO36" t="str">
        <f>(_xlfn.XLOOKUP(Table1[[#This Row],[Term 28 UID]],Dictionary!$B$2:$B$557,Dictionary!$A$2:$A$557,"",0,1))</f>
        <v/>
      </c>
      <c r="EP36" t="str">
        <f>(_xlfn.XLOOKUP(Table1[[#This Row],[Term 28 UID]],Dictionary!$B$2:$B$557,Dictionary!$C$2:$C$557,"",0,1))</f>
        <v/>
      </c>
      <c r="EQ36" t="str">
        <f>(_xlfn.XLOOKUP(Table1[[#This Row],[Term 28 UID]],Dictionary!$B$2:$B$557,Dictionary!$D$2:$D$557,"",0,1))</f>
        <v/>
      </c>
      <c r="ET36" t="str">
        <f>(_xlfn.XLOOKUP(Table1[[#This Row],[Term 29 UID]],Dictionary!$B$2:$B$557,Dictionary!$A$2:$A$557,"",0,1))</f>
        <v/>
      </c>
      <c r="EU36" t="str">
        <f>(_xlfn.XLOOKUP(Table1[[#This Row],[Term 29 UID]],Dictionary!$B$2:$B$557,Dictionary!$C$2:$C$557,"",0,1))</f>
        <v/>
      </c>
      <c r="EV36" t="str">
        <f>(_xlfn.XLOOKUP(Table1[[#This Row],[Term 29 UID]],Dictionary!$B$2:$B$557,Dictionary!$D$2:$D$557,"",0,1))</f>
        <v/>
      </c>
      <c r="EY36" t="str">
        <f>(_xlfn.XLOOKUP(Table1[[#This Row],[Term 30 UID]],Dictionary!$B$2:$B$557,Dictionary!$A$2:$A$557,"",0,1))</f>
        <v/>
      </c>
      <c r="EZ36" t="str">
        <f>(_xlfn.XLOOKUP(Table1[[#This Row],[Term 30 UID]],Dictionary!$B$2:$B$557,Dictionary!$C$2:$C$557,"",0,1))</f>
        <v/>
      </c>
      <c r="FA36" t="str">
        <f>(_xlfn.XLOOKUP(Table1[[#This Row],[Term 30 UID]],Dictionary!$B$2:$B$557,Dictionary!$D$2:$D$557,"",0,1))</f>
        <v/>
      </c>
      <c r="FD36" t="str">
        <f>(_xlfn.XLOOKUP(Table1[[#This Row],[Term 31 UID]],Dictionary!$B$2:$B$557,Dictionary!$A$2:$A$557,"",0,1))</f>
        <v/>
      </c>
      <c r="FE36" t="str">
        <f>(_xlfn.XLOOKUP(Table1[[#This Row],[Term 31 UID]],Dictionary!$B$2:$B$557,Dictionary!$C$2:$C$557,"",0,1))</f>
        <v/>
      </c>
      <c r="FF36" t="str">
        <f>(_xlfn.XLOOKUP(Table1[[#This Row],[Term 31 UID]],Dictionary!$B$2:$B$557,Dictionary!$D$2:$D$557,"",0,1))</f>
        <v/>
      </c>
    </row>
    <row r="37" spans="1:162" ht="15" customHeight="1" x14ac:dyDescent="0.2">
      <c r="A37" t="s">
        <v>839</v>
      </c>
      <c r="B37" t="s">
        <v>840</v>
      </c>
      <c r="C37" t="str">
        <f>_xlfn.TEXTJOIN(", ", TRUE, Table1[[#This Row],[Last Name]],Table1[[#This Row],[First Name]])</f>
        <v>Gaut, Brandon</v>
      </c>
      <c r="D37" t="s">
        <v>841</v>
      </c>
      <c r="E37" t="s">
        <v>167</v>
      </c>
      <c r="F37" t="s">
        <v>168</v>
      </c>
      <c r="G37" t="s">
        <v>842</v>
      </c>
      <c r="H37" t="s">
        <v>843</v>
      </c>
      <c r="I37" t="s">
        <v>844</v>
      </c>
      <c r="J37" t="str">
        <f>(_xlfn.XLOOKUP(Table1[[#This Row],[Term 1 UID]],Dictionary!$B$2:$B$557,Dictionary!$A$2:$A$557,"",0,1))</f>
        <v>H01.158.273.343.350.261</v>
      </c>
      <c r="K37" t="str">
        <f>(_xlfn.XLOOKUP(Table1[[#This Row],[Term 1 UID]],Dictionary!$B$2:$B$557,Dictionary!C$2:C$557,"",0,1))</f>
        <v>H01.158.273.343.350</v>
      </c>
      <c r="L37" t="str">
        <f>(_xlfn.XLOOKUP(Table1[[#This Row],[Term 1 UID]],Dictionary!$B$2:$B$557,Dictionary!D$2:D$557,"",0,1))</f>
        <v>H01.158.273.343</v>
      </c>
      <c r="M37" t="s">
        <v>845</v>
      </c>
      <c r="N37" t="s">
        <v>545</v>
      </c>
      <c r="O37" t="str">
        <f>(_xlfn.XLOOKUP(Table1[[#This Row],[Term 2 UID]],Dictionary!$B$2:$B$557,Dictionary!$A$2:$A$557,"",0,1))</f>
        <v>H01.158.273.180.350.074</v>
      </c>
      <c r="P37" t="str">
        <f>(_xlfn.XLOOKUP(Table1[[#This Row],[Term 2 UID]],Dictionary!$B$2:$B$557,Dictionary!C$2:C$557,"",0,1))</f>
        <v>H01.158.273.180.350</v>
      </c>
      <c r="Q37" t="str">
        <f>(_xlfn.XLOOKUP(Table1[[#This Row],[Term 2 UID]],Dictionary!$B$2:$B$557,Dictionary!D$2:D$557,"",0,1))</f>
        <v>H01.158.273.180</v>
      </c>
      <c r="R37" t="s">
        <v>846</v>
      </c>
      <c r="S37" t="s">
        <v>284</v>
      </c>
      <c r="T37" t="str">
        <f>(_xlfn.XLOOKUP(Table1[[#This Row],[Term 3 UID]],Dictionary!$B$2:$B$557,Dictionary!$A$2:$A$557,"",0,1))</f>
        <v>G05.045</v>
      </c>
      <c r="U37" t="str">
        <f>(_xlfn.XLOOKUP(Table1[[#This Row],[Term 3 UID]],Dictionary!$B$2:$B$557,Dictionary!C$2:C$557,"",0,1))</f>
        <v>G05</v>
      </c>
      <c r="W37" t="s">
        <v>847</v>
      </c>
      <c r="X37" t="s">
        <v>848</v>
      </c>
      <c r="Y37" t="str">
        <f>(_xlfn.XLOOKUP(Table1[[#This Row],[Term 4 UID]],Dictionary!$B$2:$B$557,Dictionary!$A$2:$A$557,"",0,1))</f>
        <v>G05.360.340.365</v>
      </c>
      <c r="Z37" t="str" cm="1">
        <f t="array" ref="Z37">(_xlfn.XLOOKUP(Table1[[#This Row],[Term 4 UID]],Dictionary!$B$2:$B$557,Dictionary!$C$2:C$557,"",0,1))</f>
        <v>G05.360.340</v>
      </c>
      <c r="AA37" t="str" cm="1">
        <f t="array" ref="AA37">(_xlfn.XLOOKUP(Table1[[#This Row],[Term 4 UID]],Dictionary!$B$2:$B$557,Dictionary!$D$2:D$557,"",0,1))</f>
        <v>G05.360</v>
      </c>
      <c r="AB37" t="s">
        <v>849</v>
      </c>
      <c r="AC37" t="s">
        <v>850</v>
      </c>
      <c r="AD37" t="str">
        <f>(_xlfn.XLOOKUP(Table1[[#This Row],[Term 5 UID]],Dictionary!$B$2:$B$557,Dictionary!$A$2:$A$557,"",0,1))</f>
        <v>B01.650.160</v>
      </c>
      <c r="AE37" t="str">
        <f>(_xlfn.XLOOKUP(Table1[[#This Row],[Term 5 UID]],Dictionary!$B$2:$B$557,Dictionary!$C$2:$C$557,"",0,1))</f>
        <v>B01.650</v>
      </c>
      <c r="AF37" t="str">
        <f>(_xlfn.XLOOKUP(Table1[[#This Row],[Term 5 UID]],Dictionary!$B$2:$B$557,Dictionary!$D$2:$D$557,"",0,1))</f>
        <v>B01</v>
      </c>
      <c r="AG37" t="s">
        <v>851</v>
      </c>
      <c r="AH37" t="s">
        <v>852</v>
      </c>
      <c r="AI37" t="str">
        <f>(_xlfn.XLOOKUP(Table1[[#This Row],[Term 6 UID]],Dictionary!$B$2:$B$557,Dictionary!$A$2:$A$557,"",0,1))</f>
        <v>D13.150.650.319</v>
      </c>
      <c r="AJ37" t="str">
        <f>(_xlfn.XLOOKUP(Table1[[#This Row],[Term 6 UID]],Dictionary!$B$2:$B$557,Dictionary!$C$2:$C$557,"",0,1))</f>
        <v>D13.150.650</v>
      </c>
      <c r="AK37" t="str">
        <f>(_xlfn.XLOOKUP(Table1[[#This Row],[Term 6 UID]],Dictionary!$B$2:$B$557,Dictionary!$D$2:$D$557,"",0,1))</f>
        <v>D13.150</v>
      </c>
      <c r="AL37" t="s">
        <v>853</v>
      </c>
      <c r="AM37" t="s">
        <v>854</v>
      </c>
      <c r="AN37" t="str">
        <f>(_xlfn.XLOOKUP(Table1[[#This Row],[Term 7 UID]],Dictionary!$B$2:$B$557,Dictionary!$A$2:$A$557,"",0,1))</f>
        <v>D13.444.308.520</v>
      </c>
      <c r="AO37" t="str">
        <f>(_xlfn.XLOOKUP(Table1[[#This Row],[Term 7 UID]],Dictionary!$B$2:$B$557,Dictionary!$C$2:$C$557,"",0,1))</f>
        <v>D13.444.308</v>
      </c>
      <c r="AP37" t="str">
        <f>(_xlfn.XLOOKUP(Table1[[#This Row],[Term 7 UID]],Dictionary!$B$2:$B$557,Dictionary!$D$2:$D$557,"",0,1))</f>
        <v>D13.444</v>
      </c>
      <c r="AQ37" t="s">
        <v>191</v>
      </c>
      <c r="AR37" t="s">
        <v>192</v>
      </c>
      <c r="AS37" t="s">
        <v>193</v>
      </c>
      <c r="AT37" t="s">
        <v>194</v>
      </c>
      <c r="AU37" t="str">
        <f>(_xlfn.XLOOKUP(Table1[[#This Row],[Term 8 UID]],Dictionary!$B$2:$B$557,Dictionary!$D$2:$D$557,"",0,1))</f>
        <v/>
      </c>
      <c r="AV37" t="s">
        <v>481</v>
      </c>
      <c r="AW37" t="s">
        <v>482</v>
      </c>
      <c r="AX37" t="str">
        <f>(_xlfn.XLOOKUP(Table1[[#This Row],[Term 9 UID]],Dictionary!$B$2:$B$557,Dictionary!$A$2:$A$557,"",0,1))</f>
        <v>B01.650</v>
      </c>
      <c r="AY37" t="str">
        <f>(_xlfn.XLOOKUP(Table1[[#This Row],[Term 9 UID]],Dictionary!$B$2:$B$557,Dictionary!$C$2:$C$557,"",0,1))</f>
        <v>B01</v>
      </c>
      <c r="BA37" t="s">
        <v>483</v>
      </c>
      <c r="BB37" t="s">
        <v>442</v>
      </c>
      <c r="BC37" t="str">
        <f>(_xlfn.XLOOKUP(Table1[[#This Row],[Term 10 UID]],Dictionary!$B$2:$B$557,Dictionary!$A$2:$A$557,"",0,1))</f>
        <v>H01.158.273.343</v>
      </c>
      <c r="BD37" t="str">
        <f>(_xlfn.XLOOKUP(Table1[[#This Row],[Term 10 UID]],Dictionary!$B$2:$B$557,Dictionary!$C$2:$C$557,"",0,1))</f>
        <v>H01.158.273</v>
      </c>
      <c r="BE37" t="str">
        <f>(_xlfn.XLOOKUP(Table1[[#This Row],[Term 10 UID]],Dictionary!$B$2:$B$557,Dictionary!$D$2:$D$557,"",0,1))</f>
        <v>H01.158</v>
      </c>
      <c r="BH37" t="str">
        <f>(_xlfn.XLOOKUP(Table1[[#This Row],[Term 11 UID]],Dictionary!$B$2:$B$557,Dictionary!$A$2:$A$557,"",0,1))</f>
        <v/>
      </c>
      <c r="BI37" t="str">
        <f>(_xlfn.XLOOKUP(Table1[[#This Row],[Term 11 UID]],Dictionary!$B$2:$B$557,Dictionary!$C$2:$C$557,"",0,1))</f>
        <v/>
      </c>
      <c r="BJ37" t="str">
        <f>(_xlfn.XLOOKUP(Table1[[#This Row],[Term 11 UID]],Dictionary!$B$2:$B$557,Dictionary!$D$2:$D$557,"",0,1))</f>
        <v/>
      </c>
      <c r="BM37" t="str">
        <f>(_xlfn.XLOOKUP(Table1[[#This Row],[Term 12 UID]],Dictionary!$B$2:$B$557,Dictionary!$A$2:$A$557,"",0,1))</f>
        <v/>
      </c>
      <c r="BN37" t="str">
        <f>(_xlfn.XLOOKUP(Table1[[#This Row],[Term 12 UID]],Dictionary!$B$2:$B$557,Dictionary!$C$2:$C$557,"",0,1))</f>
        <v/>
      </c>
      <c r="BO37" t="str">
        <f>(_xlfn.XLOOKUP(Table1[[#This Row],[Term 12 UID]],Dictionary!$B$2:$B$557,Dictionary!$D$2:$D$557,"",0,1))</f>
        <v/>
      </c>
      <c r="BR37" t="str">
        <f>(_xlfn.XLOOKUP(Table1[[#This Row],[Term 13 UID]],Dictionary!$B$2:$B$557,Dictionary!$A$2:$A$557,"",0,1))</f>
        <v/>
      </c>
      <c r="BS37" t="str">
        <f>(_xlfn.XLOOKUP(Table1[[#This Row],[Term 13 UID]],Dictionary!$B$2:$B$557,Dictionary!$C$2:$C$557,"",0,1))</f>
        <v/>
      </c>
      <c r="BT37" t="str">
        <f>(_xlfn.XLOOKUP(Table1[[#This Row],[Term 13 UID]],Dictionary!$B$2:$B$557,Dictionary!$D$2:$D$557,"",0,1))</f>
        <v/>
      </c>
      <c r="BW37" t="str">
        <f>(_xlfn.XLOOKUP(Table1[[#This Row],[Term 14 UID]],Dictionary!$B$2:$B$557,Dictionary!$A$2:$A$557,"",0,1))</f>
        <v/>
      </c>
      <c r="BX37" t="str">
        <f>(_xlfn.XLOOKUP(Table1[[#This Row],[Term 14 UID]],Dictionary!$B$2:$B$557,Dictionary!$C$2:$C$557,"",0,1))</f>
        <v/>
      </c>
      <c r="BY37" t="str">
        <f>(_xlfn.XLOOKUP(Table1[[#This Row],[Term 14 UID]],Dictionary!$B$2:$B$557,Dictionary!$D$2:$D$557,"",0,1))</f>
        <v/>
      </c>
      <c r="CB37" t="str">
        <f>(_xlfn.XLOOKUP(Table1[[#This Row],[Term 15 UID]],Dictionary!$B$2:$B$557,Dictionary!$A$2:$A$557,"",0,1))</f>
        <v/>
      </c>
      <c r="CC37" t="str">
        <f>(_xlfn.XLOOKUP(Table1[[#This Row],[Term 15 UID]],Dictionary!$B$2:$B$557,Dictionary!$C$2:$C$557,"",0,1))</f>
        <v/>
      </c>
      <c r="CD37" t="str">
        <f>(_xlfn.XLOOKUP(Table1[[#This Row],[Term 15 UID]],Dictionary!$B$2:$B$557,Dictionary!$D$2:$D$557,"",0,1))</f>
        <v/>
      </c>
      <c r="CG37" t="str">
        <f>(_xlfn.XLOOKUP(Table1[[#This Row],[Term 16 UID]],Dictionary!$B$2:$B$557,Dictionary!$A$2:$A$557,"",0,1))</f>
        <v/>
      </c>
      <c r="CH37" t="str">
        <f>(_xlfn.XLOOKUP(Table1[[#This Row],[Term 16 UID]],Dictionary!$B$2:$B$557,Dictionary!$C$2:$C$557,"",0,1))</f>
        <v/>
      </c>
      <c r="CI37" t="str">
        <f>(_xlfn.XLOOKUP(Table1[[#This Row],[Term 16 UID]],Dictionary!$B$2:$B$557,Dictionary!$D$2:$D$557,"",0,1))</f>
        <v/>
      </c>
      <c r="CL37" t="str">
        <f>(_xlfn.XLOOKUP(Table1[[#This Row],[Term 17 UID]],Dictionary!$B$2:$B$557,Dictionary!$A$2:$A$557,"",0,1))</f>
        <v/>
      </c>
      <c r="CM37" t="str">
        <f>(_xlfn.XLOOKUP(Table1[[#This Row],[Term 17 UID]],Dictionary!$B$2:$B$557,Dictionary!$C$2:$C$557,"",0,1))</f>
        <v/>
      </c>
      <c r="CN37" t="str">
        <f>(_xlfn.XLOOKUP(Table1[[#This Row],[Term 17 UID]],Dictionary!$B$2:$B$557,Dictionary!$D$2:$D$557,"",0,1))</f>
        <v/>
      </c>
      <c r="CQ37" t="str">
        <f>(_xlfn.XLOOKUP(Table1[[#This Row],[Term 18 UID]],Dictionary!$B$2:$B$557,Dictionary!$A$2:$A$557,"",0,1))</f>
        <v/>
      </c>
      <c r="CR37" t="str">
        <f>(_xlfn.XLOOKUP(Table1[[#This Row],[Term 18 UID]],Dictionary!$B$2:$B$557,Dictionary!$C$2:$C$557,"",0,1))</f>
        <v/>
      </c>
      <c r="CS37" t="str">
        <f>(_xlfn.XLOOKUP(Table1[[#This Row],[Term 18 UID]],Dictionary!$B$2:$B$557,Dictionary!$D$2:$D$557,"",0,1))</f>
        <v/>
      </c>
      <c r="CV37" t="str">
        <f>(_xlfn.XLOOKUP(Table1[[#This Row],[Term 19 UID]],Dictionary!$B$2:$B$557,Dictionary!$A$2:$A$557,"",0,1))</f>
        <v/>
      </c>
      <c r="CW37" t="str">
        <f>(_xlfn.XLOOKUP(Table1[[#This Row],[Term 19 UID]],Dictionary!$B$2:$B$557,Dictionary!$C$2:$C$557,"",0,1))</f>
        <v/>
      </c>
      <c r="CX37" t="str">
        <f>(_xlfn.XLOOKUP(Table1[[#This Row],[Term 19 UID]],Dictionary!$B$2:$B$557,Dictionary!$D$2:$D$557,"",0,1))</f>
        <v/>
      </c>
      <c r="DA37" t="str">
        <f>(_xlfn.XLOOKUP(Table1[[#This Row],[Term 20 UID]],Dictionary!$B$2:$B$557,Dictionary!$A$2:$A$557,"",0,1))</f>
        <v/>
      </c>
      <c r="DB37" t="str">
        <f>(_xlfn.XLOOKUP(Table1[[#This Row],[Term 20 UID]],Dictionary!$B$2:$B$557,Dictionary!$C$2:$C$557,"",0,1))</f>
        <v/>
      </c>
      <c r="DC37" t="str">
        <f>(_xlfn.XLOOKUP(Table1[[#This Row],[Term 20 UID]],Dictionary!$B$2:$B$557,Dictionary!$D$2:$D$557,"",0,1))</f>
        <v/>
      </c>
      <c r="DF37" t="str">
        <f>(_xlfn.XLOOKUP(Table1[[#This Row],[Term 21 UID]],Dictionary!$B$2:$B$557,Dictionary!$A$2:$A$557,"",0,1))</f>
        <v/>
      </c>
      <c r="DG37" t="str">
        <f>(_xlfn.XLOOKUP(Table1[[#This Row],[Term 21 UID]],Dictionary!$B$2:$B$557,Dictionary!$C$2:$C$557,"",0,1))</f>
        <v/>
      </c>
      <c r="DH37" t="str">
        <f>(_xlfn.XLOOKUP(Table1[[#This Row],[Term 21 UID]],Dictionary!$B$2:$B$557,Dictionary!$D$2:$D$557,"",0,1))</f>
        <v/>
      </c>
      <c r="DK37" t="str">
        <f>(_xlfn.XLOOKUP(Table1[[#This Row],[Term 22 UID]],Dictionary!$B$2:$B$557,Dictionary!$A$2:$A$557,"",0,1))</f>
        <v/>
      </c>
      <c r="DL37" t="str">
        <f>(_xlfn.XLOOKUP(Table1[[#This Row],[Term 22 UID]],Dictionary!$B$2:$B$557,Dictionary!$C$2:$C$557,"",0,1))</f>
        <v/>
      </c>
      <c r="DM37" t="str">
        <f>(_xlfn.XLOOKUP(Table1[[#This Row],[Term 22 UID]],Dictionary!$B$2:$B$557,Dictionary!$D$2:$D$557,"",0,1))</f>
        <v/>
      </c>
      <c r="DP37" t="str">
        <f>(_xlfn.XLOOKUP(Table1[[#This Row],[Term 23 UID]],Dictionary!$B$2:$B$557,Dictionary!$A$2:$A$557,"",0,1))</f>
        <v/>
      </c>
      <c r="DQ37" t="str">
        <f>(_xlfn.XLOOKUP(Table1[[#This Row],[Term 23 UID]],Dictionary!$B$2:$B$557,Dictionary!$C$2:$C$557,"",0,1))</f>
        <v/>
      </c>
      <c r="DR37" t="str">
        <f>(_xlfn.XLOOKUP(Table1[[#This Row],[Term 23 UID]],Dictionary!$B$2:$B$557,Dictionary!$D$2:$D$557,"",0,1))</f>
        <v/>
      </c>
      <c r="DU37" t="str">
        <f>(_xlfn.XLOOKUP(Table1[[#This Row],[Term 24 UID]],Dictionary!$B$2:$B$557,Dictionary!$A$2:$A$557,"",0,1))</f>
        <v/>
      </c>
      <c r="DV37" t="str">
        <f>(_xlfn.XLOOKUP(Table1[[#This Row],[Term 24 UID]],Dictionary!$B$2:$B$557,Dictionary!$C$2:$C$557,"",0,1))</f>
        <v/>
      </c>
      <c r="DW37" t="str">
        <f>(_xlfn.XLOOKUP(Table1[[#This Row],[Term 24 UID]],Dictionary!$B$2:$B$557,Dictionary!$D$2:$D$557,"",0,1))</f>
        <v/>
      </c>
      <c r="DZ37" t="str">
        <f>(_xlfn.XLOOKUP(Table1[[#This Row],[Term 25 UID]],Dictionary!$B$2:$B$557,Dictionary!$A$2:$A$557,"",0,1))</f>
        <v/>
      </c>
      <c r="EA37" t="str">
        <f>(_xlfn.XLOOKUP(Table1[[#This Row],[Term 25 UID]],Dictionary!$B$2:$B$557,Dictionary!$C$2:$C$557,"",0,1))</f>
        <v/>
      </c>
      <c r="EB37" t="str">
        <f>(_xlfn.XLOOKUP(Table1[[#This Row],[Term 25 UID]],Dictionary!$B$2:$B$557,Dictionary!$D$2:$D$557,"",0,1))</f>
        <v/>
      </c>
      <c r="EE37" t="str">
        <f>(_xlfn.XLOOKUP(Table1[[#This Row],[Term 26 UID]],Dictionary!$B$2:$B$557,Dictionary!$A$2:$A$557,"",0,1))</f>
        <v/>
      </c>
      <c r="EF37" t="str">
        <f>(_xlfn.XLOOKUP(Table1[[#This Row],[Term 26 UID]],Dictionary!$B$2:$B$557,Dictionary!$C$2:$C$557,"",0,1))</f>
        <v/>
      </c>
      <c r="EG37" t="str">
        <f>(_xlfn.XLOOKUP(Table1[[#This Row],[Term 26 UID]],Dictionary!$B$2:$B$557,Dictionary!$D$2:$D$557,"",0,1))</f>
        <v/>
      </c>
      <c r="EJ37" t="str">
        <f>(_xlfn.XLOOKUP(Table1[[#This Row],[Term 27 UID]],Dictionary!$B$2:$B$557,Dictionary!$A$2:$A$557,"",0,1))</f>
        <v/>
      </c>
      <c r="EK37" t="str">
        <f>(_xlfn.XLOOKUP(Table1[[#This Row],[Term 27 UID]],Dictionary!$B$2:$B$557,Dictionary!$C$2:$C$557,"",0,1))</f>
        <v/>
      </c>
      <c r="EL37" t="str">
        <f>(_xlfn.XLOOKUP(Table1[[#This Row],[Term 27 UID]],Dictionary!$B$2:$B$557,Dictionary!$D$2:$D$557,"",0,1))</f>
        <v/>
      </c>
      <c r="EO37" t="str">
        <f>(_xlfn.XLOOKUP(Table1[[#This Row],[Term 28 UID]],Dictionary!$B$2:$B$557,Dictionary!$A$2:$A$557,"",0,1))</f>
        <v/>
      </c>
      <c r="EP37" t="str">
        <f>(_xlfn.XLOOKUP(Table1[[#This Row],[Term 28 UID]],Dictionary!$B$2:$B$557,Dictionary!$C$2:$C$557,"",0,1))</f>
        <v/>
      </c>
      <c r="EQ37" t="str">
        <f>(_xlfn.XLOOKUP(Table1[[#This Row],[Term 28 UID]],Dictionary!$B$2:$B$557,Dictionary!$D$2:$D$557,"",0,1))</f>
        <v/>
      </c>
      <c r="ET37" t="str">
        <f>(_xlfn.XLOOKUP(Table1[[#This Row],[Term 29 UID]],Dictionary!$B$2:$B$557,Dictionary!$A$2:$A$557,"",0,1))</f>
        <v/>
      </c>
      <c r="EU37" t="str">
        <f>(_xlfn.XLOOKUP(Table1[[#This Row],[Term 29 UID]],Dictionary!$B$2:$B$557,Dictionary!$C$2:$C$557,"",0,1))</f>
        <v/>
      </c>
      <c r="EV37" t="str">
        <f>(_xlfn.XLOOKUP(Table1[[#This Row],[Term 29 UID]],Dictionary!$B$2:$B$557,Dictionary!$D$2:$D$557,"",0,1))</f>
        <v/>
      </c>
      <c r="EY37" t="str">
        <f>(_xlfn.XLOOKUP(Table1[[#This Row],[Term 30 UID]],Dictionary!$B$2:$B$557,Dictionary!$A$2:$A$557,"",0,1))</f>
        <v/>
      </c>
      <c r="EZ37" t="str">
        <f>(_xlfn.XLOOKUP(Table1[[#This Row],[Term 30 UID]],Dictionary!$B$2:$B$557,Dictionary!$C$2:$C$557,"",0,1))</f>
        <v/>
      </c>
      <c r="FA37" t="str">
        <f>(_xlfn.XLOOKUP(Table1[[#This Row],[Term 30 UID]],Dictionary!$B$2:$B$557,Dictionary!$D$2:$D$557,"",0,1))</f>
        <v/>
      </c>
      <c r="FD37" t="str">
        <f>(_xlfn.XLOOKUP(Table1[[#This Row],[Term 31 UID]],Dictionary!$B$2:$B$557,Dictionary!$A$2:$A$557,"",0,1))</f>
        <v/>
      </c>
      <c r="FE37" t="str">
        <f>(_xlfn.XLOOKUP(Table1[[#This Row],[Term 31 UID]],Dictionary!$B$2:$B$557,Dictionary!$C$2:$C$557,"",0,1))</f>
        <v/>
      </c>
      <c r="FF37" t="str">
        <f>(_xlfn.XLOOKUP(Table1[[#This Row],[Term 31 UID]],Dictionary!$B$2:$B$557,Dictionary!$D$2:$D$557,"",0,1))</f>
        <v/>
      </c>
    </row>
    <row r="38" spans="1:162" ht="15" customHeight="1" x14ac:dyDescent="0.2">
      <c r="A38" t="s">
        <v>855</v>
      </c>
      <c r="B38" t="s">
        <v>750</v>
      </c>
      <c r="C38" t="str">
        <f>_xlfn.TEXTJOIN(", ", TRUE, Table1[[#This Row],[Last Name]],Table1[[#This Row],[First Name]])</f>
        <v>German, Donovan</v>
      </c>
      <c r="D38" t="s">
        <v>856</v>
      </c>
      <c r="E38" t="s">
        <v>167</v>
      </c>
      <c r="F38" t="s">
        <v>201</v>
      </c>
      <c r="G38" t="s">
        <v>857</v>
      </c>
      <c r="H38" t="s">
        <v>397</v>
      </c>
      <c r="I38" t="s">
        <v>398</v>
      </c>
      <c r="J38" t="str">
        <f>(_xlfn.XLOOKUP(Table1[[#This Row],[Term 1 UID]],Dictionary!$B$2:$B$557,Dictionary!$A$2:$A$557,"",0,1))</f>
        <v>G07.203.650.240</v>
      </c>
      <c r="K38" t="str">
        <f>(_xlfn.XLOOKUP(Table1[[#This Row],[Term 1 UID]],Dictionary!$B$2:$B$557,Dictionary!C$2:C$557,"",0,1))</f>
        <v>G07.203.650</v>
      </c>
      <c r="L38" t="str">
        <f>(_xlfn.XLOOKUP(Table1[[#This Row],[Term 1 UID]],Dictionary!$B$2:$B$557,Dictionary!D$2:D$557,"",0,1))</f>
        <v>G07.203</v>
      </c>
      <c r="M38" t="s">
        <v>858</v>
      </c>
      <c r="N38" t="s">
        <v>859</v>
      </c>
      <c r="O38" t="str">
        <f>(_xlfn.XLOOKUP(Table1[[#This Row],[Term 2 UID]],Dictionary!$B$2:$B$557,Dictionary!$A$2:$A$557,"",0,1))</f>
        <v>G07.203.650.250</v>
      </c>
      <c r="P38" t="str">
        <f>(_xlfn.XLOOKUP(Table1[[#This Row],[Term 2 UID]],Dictionary!$B$2:$B$557,Dictionary!C$2:C$557,"",0,1))</f>
        <v>G07.203.650</v>
      </c>
      <c r="Q38" t="str">
        <f>(_xlfn.XLOOKUP(Table1[[#This Row],[Term 2 UID]],Dictionary!$B$2:$B$557,Dictionary!D$2:D$557,"",0,1))</f>
        <v>G07.203</v>
      </c>
      <c r="R38" t="s">
        <v>860</v>
      </c>
      <c r="S38" t="s">
        <v>861</v>
      </c>
      <c r="T38" t="str">
        <f>(_xlfn.XLOOKUP(Table1[[#This Row],[Term 3 UID]],Dictionary!$B$2:$B$557,Dictionary!$A$2:$A$557,"",0,1))</f>
        <v>G07.203</v>
      </c>
      <c r="U38" t="str">
        <f>(_xlfn.XLOOKUP(Table1[[#This Row],[Term 3 UID]],Dictionary!$B$2:$B$557,Dictionary!C$2:C$557,"",0,1))</f>
        <v>G07</v>
      </c>
      <c r="W38" t="s">
        <v>862</v>
      </c>
      <c r="X38" t="s">
        <v>863</v>
      </c>
      <c r="Y38" t="str">
        <f>(_xlfn.XLOOKUP(Table1[[#This Row],[Term 4 UID]],Dictionary!$B$2:$B$557,Dictionary!$A$2:$A$557,"",0,1))</f>
        <v>H01.158.782</v>
      </c>
      <c r="Z38" t="str" cm="1">
        <f t="array" ref="Z38">(_xlfn.XLOOKUP(Table1[[#This Row],[Term 4 UID]],Dictionary!$B$2:$B$557,Dictionary!$C$2:C$557,"",0,1))</f>
        <v>H01.158</v>
      </c>
      <c r="AA38" t="str" cm="1">
        <f t="array" ref="AA38">(_xlfn.XLOOKUP(Table1[[#This Row],[Term 4 UID]],Dictionary!$B$2:$B$557,Dictionary!$D$2:D$557,"",0,1))</f>
        <v>H01</v>
      </c>
      <c r="AB38" t="s">
        <v>864</v>
      </c>
      <c r="AC38" t="s">
        <v>181</v>
      </c>
      <c r="AD38" t="str">
        <f>(_xlfn.XLOOKUP(Table1[[#This Row],[Term 5 UID]],Dictionary!$B$2:$B$557,Dictionary!$A$2:$A$557,"",0,1))</f>
        <v>D08.811</v>
      </c>
      <c r="AE38" t="str">
        <f>(_xlfn.XLOOKUP(Table1[[#This Row],[Term 5 UID]],Dictionary!$B$2:$B$557,Dictionary!$C$2:$C$557,"",0,1))</f>
        <v>D08</v>
      </c>
      <c r="AG38" t="s">
        <v>865</v>
      </c>
      <c r="AH38" t="s">
        <v>625</v>
      </c>
      <c r="AI38" t="str">
        <f>(_xlfn.XLOOKUP(Table1[[#This Row],[Term 6 UID]],Dictionary!$B$2:$B$557,Dictionary!$A$2:$A$557,"",0,1))</f>
        <v>H01.158.273.180.350</v>
      </c>
      <c r="AJ38" t="str">
        <f>(_xlfn.XLOOKUP(Table1[[#This Row],[Term 6 UID]],Dictionary!$B$2:$B$557,Dictionary!$C$2:$C$557,"",0,1))</f>
        <v>H01.158.273.180</v>
      </c>
      <c r="AK38" t="str">
        <f>(_xlfn.XLOOKUP(Table1[[#This Row],[Term 6 UID]],Dictionary!$B$2:$B$557,Dictionary!$D$2:$D$557,"",0,1))</f>
        <v>H01.158.273</v>
      </c>
      <c r="AL38" t="s">
        <v>866</v>
      </c>
      <c r="AM38" t="s">
        <v>867</v>
      </c>
      <c r="AN38" t="str">
        <f>(_xlfn.XLOOKUP(Table1[[#This Row],[Term 7 UID]],Dictionary!$B$2:$B$557,Dictionary!$A$2:$A$557,"",0,1))</f>
        <v>E05.393.332</v>
      </c>
      <c r="AO38" t="str">
        <f>(_xlfn.XLOOKUP(Table1[[#This Row],[Term 7 UID]],Dictionary!$B$2:$B$557,Dictionary!$C$2:$C$557,"",0,1))</f>
        <v>E05.393</v>
      </c>
      <c r="AP38" t="str">
        <f>(_xlfn.XLOOKUP(Table1[[#This Row],[Term 7 UID]],Dictionary!$B$2:$B$557,Dictionary!$D$2:$D$557,"",0,1))</f>
        <v>E05</v>
      </c>
      <c r="AQ38" t="s">
        <v>868</v>
      </c>
      <c r="AR38" t="s">
        <v>196</v>
      </c>
      <c r="AS38" t="str">
        <f>(_xlfn.XLOOKUP(Table1[[#This Row],[Term 8 UID]],Dictionary!$B$2:$B$557,Dictionary!$A$2:$A$557,"",0,1))</f>
        <v>G16.500.275.157.049.100.500</v>
      </c>
      <c r="AT38" t="str">
        <f>(_xlfn.XLOOKUP(Table1[[#This Row],[Term 8 UID]],Dictionary!$B$2:$B$557,Dictionary!$C$2:$C$557,"",0,1))</f>
        <v>G16.500.275.157.049.100</v>
      </c>
      <c r="AU38" t="str">
        <f>(_xlfn.XLOOKUP(Table1[[#This Row],[Term 8 UID]],Dictionary!$B$2:$B$557,Dictionary!$D$2:$D$557,"",0,1))</f>
        <v>G16.500.275.157.049</v>
      </c>
      <c r="AV38" t="s">
        <v>869</v>
      </c>
      <c r="AW38" t="s">
        <v>870</v>
      </c>
      <c r="AX38" t="str">
        <f>(_xlfn.XLOOKUP(Table1[[#This Row],[Term 9 UID]],Dictionary!$B$2:$B$557,Dictionary!$A$2:$A$557,"",0,1))</f>
        <v>G02.111.158.249</v>
      </c>
      <c r="AY38" t="str">
        <f>(_xlfn.XLOOKUP(Table1[[#This Row],[Term 9 UID]],Dictionary!$B$2:$B$557,Dictionary!$C$2:$C$557,"",0,1))</f>
        <v>G02.111.158</v>
      </c>
      <c r="AZ38" t="str">
        <f>(_xlfn.XLOOKUP(Table1[[#This Row],[Term 9 UID]],Dictionary!$B$2:$B$557,Dictionary!$D$2:$D$557,"",0,1))</f>
        <v>G02.111</v>
      </c>
      <c r="BA38" t="s">
        <v>871</v>
      </c>
      <c r="BB38" t="s">
        <v>419</v>
      </c>
      <c r="BC38" t="str">
        <f>(_xlfn.XLOOKUP(Table1[[#This Row],[Term 10 UID]],Dictionary!$B$2:$B$557,Dictionary!$A$2:$A$557,"",0,1))</f>
        <v>H01.158.273.248.750.500</v>
      </c>
      <c r="BD38" t="str">
        <f>(_xlfn.XLOOKUP(Table1[[#This Row],[Term 10 UID]],Dictionary!$B$2:$B$557,Dictionary!$C$2:$C$557,"",0,1))</f>
        <v>H01.158.273.248.750</v>
      </c>
      <c r="BE38" t="str">
        <f>(_xlfn.XLOOKUP(Table1[[#This Row],[Term 10 UID]],Dictionary!$B$2:$B$557,Dictionary!$D$2:$D$557,"",0,1))</f>
        <v>H01.158.273.248</v>
      </c>
      <c r="BF38" t="s">
        <v>872</v>
      </c>
      <c r="BG38" t="s">
        <v>873</v>
      </c>
      <c r="BH38" t="str">
        <f>(_xlfn.XLOOKUP(Table1[[#This Row],[Term 11 UID]],Dictionary!$B$2:$B$557,Dictionary!$A$2:$A$557,"",0,1))</f>
        <v>B01.050.150.900.493</v>
      </c>
      <c r="BI38" t="str">
        <f>(_xlfn.XLOOKUP(Table1[[#This Row],[Term 11 UID]],Dictionary!$B$2:$B$557,Dictionary!$C$2:$C$557,"",0,1))</f>
        <v>B01.050.150.900</v>
      </c>
      <c r="BJ38" t="str">
        <f>(_xlfn.XLOOKUP(Table1[[#This Row],[Term 11 UID]],Dictionary!$B$2:$B$557,Dictionary!$D$2:$D$557,"",0,1))</f>
        <v>B01.050.150</v>
      </c>
      <c r="BK38" t="s">
        <v>191</v>
      </c>
      <c r="BL38" t="s">
        <v>192</v>
      </c>
      <c r="BM38" t="s">
        <v>193</v>
      </c>
      <c r="BN38" t="s">
        <v>194</v>
      </c>
      <c r="BO38" t="str">
        <f>(_xlfn.XLOOKUP(Table1[[#This Row],[Term 12 UID]],Dictionary!$B$2:$B$557,Dictionary!$D$2:$D$557,"",0,1))</f>
        <v/>
      </c>
      <c r="BP38" t="s">
        <v>483</v>
      </c>
      <c r="BQ38" t="s">
        <v>442</v>
      </c>
      <c r="BR38" t="str">
        <f>(_xlfn.XLOOKUP(Table1[[#This Row],[Term 13 UID]],Dictionary!$B$2:$B$557,Dictionary!$A$2:$A$557,"",0,1))</f>
        <v>H01.158.273.343</v>
      </c>
      <c r="BS38" t="str">
        <f>(_xlfn.XLOOKUP(Table1[[#This Row],[Term 13 UID]],Dictionary!$B$2:$B$557,Dictionary!$C$2:$C$557,"",0,1))</f>
        <v>H01.158.273</v>
      </c>
      <c r="BT38" t="str">
        <f>(_xlfn.XLOOKUP(Table1[[#This Row],[Term 13 UID]],Dictionary!$B$2:$B$557,Dictionary!$D$2:$D$557,"",0,1))</f>
        <v>H01.158</v>
      </c>
      <c r="BU38" t="s">
        <v>420</v>
      </c>
      <c r="BV38" t="s">
        <v>183</v>
      </c>
      <c r="BW38" t="str">
        <f>(_xlfn.XLOOKUP(Table1[[#This Row],[Term 14 UID]],Dictionary!$B$2:$B$557,Dictionary!$A$2:$A$557,"",0,1))</f>
        <v>G16.500.275.157</v>
      </c>
      <c r="BX38" t="str">
        <f>(_xlfn.XLOOKUP(Table1[[#This Row],[Term 14 UID]],Dictionary!$B$2:$B$557,Dictionary!$C$2:$C$557,"",0,1))</f>
        <v>G16.500.275</v>
      </c>
      <c r="BY38" t="str">
        <f>(_xlfn.XLOOKUP(Table1[[#This Row],[Term 14 UID]],Dictionary!$B$2:$B$557,Dictionary!$D$2:$D$557,"",0,1))</f>
        <v>G16.500</v>
      </c>
      <c r="CB38" t="str">
        <f>(_xlfn.XLOOKUP(Table1[[#This Row],[Term 15 UID]],Dictionary!$B$2:$B$557,Dictionary!$A$2:$A$557,"",0,1))</f>
        <v/>
      </c>
      <c r="CC38" t="str">
        <f>(_xlfn.XLOOKUP(Table1[[#This Row],[Term 15 UID]],Dictionary!$B$2:$B$557,Dictionary!$C$2:$C$557,"",0,1))</f>
        <v/>
      </c>
      <c r="CD38" t="str">
        <f>(_xlfn.XLOOKUP(Table1[[#This Row],[Term 15 UID]],Dictionary!$B$2:$B$557,Dictionary!$D$2:$D$557,"",0,1))</f>
        <v/>
      </c>
      <c r="CG38" t="str">
        <f>(_xlfn.XLOOKUP(Table1[[#This Row],[Term 16 UID]],Dictionary!$B$2:$B$557,Dictionary!$A$2:$A$557,"",0,1))</f>
        <v/>
      </c>
      <c r="CH38" t="str">
        <f>(_xlfn.XLOOKUP(Table1[[#This Row],[Term 16 UID]],Dictionary!$B$2:$B$557,Dictionary!$C$2:$C$557,"",0,1))</f>
        <v/>
      </c>
      <c r="CI38" t="str">
        <f>(_xlfn.XLOOKUP(Table1[[#This Row],[Term 16 UID]],Dictionary!$B$2:$B$557,Dictionary!$D$2:$D$557,"",0,1))</f>
        <v/>
      </c>
      <c r="CL38" t="str">
        <f>(_xlfn.XLOOKUP(Table1[[#This Row],[Term 17 UID]],Dictionary!$B$2:$B$557,Dictionary!$A$2:$A$557,"",0,1))</f>
        <v/>
      </c>
      <c r="CM38" t="str">
        <f>(_xlfn.XLOOKUP(Table1[[#This Row],[Term 17 UID]],Dictionary!$B$2:$B$557,Dictionary!$C$2:$C$557,"",0,1))</f>
        <v/>
      </c>
      <c r="CN38" t="str">
        <f>(_xlfn.XLOOKUP(Table1[[#This Row],[Term 17 UID]],Dictionary!$B$2:$B$557,Dictionary!$D$2:$D$557,"",0,1))</f>
        <v/>
      </c>
      <c r="CQ38" t="str">
        <f>(_xlfn.XLOOKUP(Table1[[#This Row],[Term 18 UID]],Dictionary!$B$2:$B$557,Dictionary!$A$2:$A$557,"",0,1))</f>
        <v/>
      </c>
      <c r="CR38" t="str">
        <f>(_xlfn.XLOOKUP(Table1[[#This Row],[Term 18 UID]],Dictionary!$B$2:$B$557,Dictionary!$C$2:$C$557,"",0,1))</f>
        <v/>
      </c>
      <c r="CS38" t="str">
        <f>(_xlfn.XLOOKUP(Table1[[#This Row],[Term 18 UID]],Dictionary!$B$2:$B$557,Dictionary!$D$2:$D$557,"",0,1))</f>
        <v/>
      </c>
      <c r="CV38" t="str">
        <f>(_xlfn.XLOOKUP(Table1[[#This Row],[Term 19 UID]],Dictionary!$B$2:$B$557,Dictionary!$A$2:$A$557,"",0,1))</f>
        <v/>
      </c>
      <c r="CW38" t="str">
        <f>(_xlfn.XLOOKUP(Table1[[#This Row],[Term 19 UID]],Dictionary!$B$2:$B$557,Dictionary!$C$2:$C$557,"",0,1))</f>
        <v/>
      </c>
      <c r="CX38" t="str">
        <f>(_xlfn.XLOOKUP(Table1[[#This Row],[Term 19 UID]],Dictionary!$B$2:$B$557,Dictionary!$D$2:$D$557,"",0,1))</f>
        <v/>
      </c>
      <c r="DA38" t="str">
        <f>(_xlfn.XLOOKUP(Table1[[#This Row],[Term 20 UID]],Dictionary!$B$2:$B$557,Dictionary!$A$2:$A$557,"",0,1))</f>
        <v/>
      </c>
      <c r="DB38" t="str">
        <f>(_xlfn.XLOOKUP(Table1[[#This Row],[Term 20 UID]],Dictionary!$B$2:$B$557,Dictionary!$C$2:$C$557,"",0,1))</f>
        <v/>
      </c>
      <c r="DC38" t="str">
        <f>(_xlfn.XLOOKUP(Table1[[#This Row],[Term 20 UID]],Dictionary!$B$2:$B$557,Dictionary!$D$2:$D$557,"",0,1))</f>
        <v/>
      </c>
      <c r="DF38" t="str">
        <f>(_xlfn.XLOOKUP(Table1[[#This Row],[Term 21 UID]],Dictionary!$B$2:$B$557,Dictionary!$A$2:$A$557,"",0,1))</f>
        <v/>
      </c>
      <c r="DG38" t="str">
        <f>(_xlfn.XLOOKUP(Table1[[#This Row],[Term 21 UID]],Dictionary!$B$2:$B$557,Dictionary!$C$2:$C$557,"",0,1))</f>
        <v/>
      </c>
      <c r="DH38" t="str">
        <f>(_xlfn.XLOOKUP(Table1[[#This Row],[Term 21 UID]],Dictionary!$B$2:$B$557,Dictionary!$D$2:$D$557,"",0,1))</f>
        <v/>
      </c>
      <c r="DK38" t="str">
        <f>(_xlfn.XLOOKUP(Table1[[#This Row],[Term 22 UID]],Dictionary!$B$2:$B$557,Dictionary!$A$2:$A$557,"",0,1))</f>
        <v/>
      </c>
      <c r="DL38" t="str">
        <f>(_xlfn.XLOOKUP(Table1[[#This Row],[Term 22 UID]],Dictionary!$B$2:$B$557,Dictionary!$C$2:$C$557,"",0,1))</f>
        <v/>
      </c>
      <c r="DM38" t="str">
        <f>(_xlfn.XLOOKUP(Table1[[#This Row],[Term 22 UID]],Dictionary!$B$2:$B$557,Dictionary!$D$2:$D$557,"",0,1))</f>
        <v/>
      </c>
      <c r="DP38" t="str">
        <f>(_xlfn.XLOOKUP(Table1[[#This Row],[Term 23 UID]],Dictionary!$B$2:$B$557,Dictionary!$A$2:$A$557,"",0,1))</f>
        <v/>
      </c>
      <c r="DQ38" t="str">
        <f>(_xlfn.XLOOKUP(Table1[[#This Row],[Term 23 UID]],Dictionary!$B$2:$B$557,Dictionary!$C$2:$C$557,"",0,1))</f>
        <v/>
      </c>
      <c r="DR38" t="str">
        <f>(_xlfn.XLOOKUP(Table1[[#This Row],[Term 23 UID]],Dictionary!$B$2:$B$557,Dictionary!$D$2:$D$557,"",0,1))</f>
        <v/>
      </c>
      <c r="DU38" t="str">
        <f>(_xlfn.XLOOKUP(Table1[[#This Row],[Term 24 UID]],Dictionary!$B$2:$B$557,Dictionary!$A$2:$A$557,"",0,1))</f>
        <v/>
      </c>
      <c r="DV38" t="str">
        <f>(_xlfn.XLOOKUP(Table1[[#This Row],[Term 24 UID]],Dictionary!$B$2:$B$557,Dictionary!$C$2:$C$557,"",0,1))</f>
        <v/>
      </c>
      <c r="DW38" t="str">
        <f>(_xlfn.XLOOKUP(Table1[[#This Row],[Term 24 UID]],Dictionary!$B$2:$B$557,Dictionary!$D$2:$D$557,"",0,1))</f>
        <v/>
      </c>
      <c r="DZ38" t="str">
        <f>(_xlfn.XLOOKUP(Table1[[#This Row],[Term 25 UID]],Dictionary!$B$2:$B$557,Dictionary!$A$2:$A$557,"",0,1))</f>
        <v/>
      </c>
      <c r="EA38" t="str">
        <f>(_xlfn.XLOOKUP(Table1[[#This Row],[Term 25 UID]],Dictionary!$B$2:$B$557,Dictionary!$C$2:$C$557,"",0,1))</f>
        <v/>
      </c>
      <c r="EB38" t="str">
        <f>(_xlfn.XLOOKUP(Table1[[#This Row],[Term 25 UID]],Dictionary!$B$2:$B$557,Dictionary!$D$2:$D$557,"",0,1))</f>
        <v/>
      </c>
      <c r="EE38" t="str">
        <f>(_xlfn.XLOOKUP(Table1[[#This Row],[Term 26 UID]],Dictionary!$B$2:$B$557,Dictionary!$A$2:$A$557,"",0,1))</f>
        <v/>
      </c>
      <c r="EF38" t="str">
        <f>(_xlfn.XLOOKUP(Table1[[#This Row],[Term 26 UID]],Dictionary!$B$2:$B$557,Dictionary!$C$2:$C$557,"",0,1))</f>
        <v/>
      </c>
      <c r="EG38" t="str">
        <f>(_xlfn.XLOOKUP(Table1[[#This Row],[Term 26 UID]],Dictionary!$B$2:$B$557,Dictionary!$D$2:$D$557,"",0,1))</f>
        <v/>
      </c>
      <c r="EJ38" t="str">
        <f>(_xlfn.XLOOKUP(Table1[[#This Row],[Term 27 UID]],Dictionary!$B$2:$B$557,Dictionary!$A$2:$A$557,"",0,1))</f>
        <v/>
      </c>
      <c r="EK38" t="str">
        <f>(_xlfn.XLOOKUP(Table1[[#This Row],[Term 27 UID]],Dictionary!$B$2:$B$557,Dictionary!$C$2:$C$557,"",0,1))</f>
        <v/>
      </c>
      <c r="EL38" t="str">
        <f>(_xlfn.XLOOKUP(Table1[[#This Row],[Term 27 UID]],Dictionary!$B$2:$B$557,Dictionary!$D$2:$D$557,"",0,1))</f>
        <v/>
      </c>
      <c r="EO38" t="str">
        <f>(_xlfn.XLOOKUP(Table1[[#This Row],[Term 28 UID]],Dictionary!$B$2:$B$557,Dictionary!$A$2:$A$557,"",0,1))</f>
        <v/>
      </c>
      <c r="EP38" t="str">
        <f>(_xlfn.XLOOKUP(Table1[[#This Row],[Term 28 UID]],Dictionary!$B$2:$B$557,Dictionary!$C$2:$C$557,"",0,1))</f>
        <v/>
      </c>
      <c r="EQ38" t="str">
        <f>(_xlfn.XLOOKUP(Table1[[#This Row],[Term 28 UID]],Dictionary!$B$2:$B$557,Dictionary!$D$2:$D$557,"",0,1))</f>
        <v/>
      </c>
      <c r="ET38" t="str">
        <f>(_xlfn.XLOOKUP(Table1[[#This Row],[Term 29 UID]],Dictionary!$B$2:$B$557,Dictionary!$A$2:$A$557,"",0,1))</f>
        <v/>
      </c>
      <c r="EU38" t="str">
        <f>(_xlfn.XLOOKUP(Table1[[#This Row],[Term 29 UID]],Dictionary!$B$2:$B$557,Dictionary!$C$2:$C$557,"",0,1))</f>
        <v/>
      </c>
      <c r="EV38" t="str">
        <f>(_xlfn.XLOOKUP(Table1[[#This Row],[Term 29 UID]],Dictionary!$B$2:$B$557,Dictionary!$D$2:$D$557,"",0,1))</f>
        <v/>
      </c>
      <c r="EY38" t="str">
        <f>(_xlfn.XLOOKUP(Table1[[#This Row],[Term 30 UID]],Dictionary!$B$2:$B$557,Dictionary!$A$2:$A$557,"",0,1))</f>
        <v/>
      </c>
      <c r="EZ38" t="str">
        <f>(_xlfn.XLOOKUP(Table1[[#This Row],[Term 30 UID]],Dictionary!$B$2:$B$557,Dictionary!$C$2:$C$557,"",0,1))</f>
        <v/>
      </c>
      <c r="FA38" t="str">
        <f>(_xlfn.XLOOKUP(Table1[[#This Row],[Term 30 UID]],Dictionary!$B$2:$B$557,Dictionary!$D$2:$D$557,"",0,1))</f>
        <v/>
      </c>
      <c r="FD38" t="str">
        <f>(_xlfn.XLOOKUP(Table1[[#This Row],[Term 31 UID]],Dictionary!$B$2:$B$557,Dictionary!$A$2:$A$557,"",0,1))</f>
        <v/>
      </c>
      <c r="FE38" t="str">
        <f>(_xlfn.XLOOKUP(Table1[[#This Row],[Term 31 UID]],Dictionary!$B$2:$B$557,Dictionary!$C$2:$C$557,"",0,1))</f>
        <v/>
      </c>
      <c r="FF38" t="str">
        <f>(_xlfn.XLOOKUP(Table1[[#This Row],[Term 31 UID]],Dictionary!$B$2:$B$557,Dictionary!$D$2:$D$557,"",0,1))</f>
        <v/>
      </c>
    </row>
    <row r="39" spans="1:162" ht="15" customHeight="1" x14ac:dyDescent="0.2">
      <c r="A39" t="s">
        <v>874</v>
      </c>
      <c r="B39" t="s">
        <v>875</v>
      </c>
      <c r="C39" t="str">
        <f>_xlfn.TEXTJOIN(", ", TRUE, Table1[[#This Row],[Last Name]],Table1[[#This Row],[First Name]])</f>
        <v>Eom, Dae Seok</v>
      </c>
      <c r="D39" t="s">
        <v>876</v>
      </c>
      <c r="E39" t="s">
        <v>217</v>
      </c>
      <c r="F39" t="s">
        <v>262</v>
      </c>
      <c r="G39" t="s">
        <v>877</v>
      </c>
      <c r="H39" t="s">
        <v>878</v>
      </c>
      <c r="I39" t="s">
        <v>879</v>
      </c>
      <c r="J39" t="str">
        <f>(_xlfn.XLOOKUP(Table1[[#This Row],[Term 1 UID]],Dictionary!$B$2:$B$557,Dictionary!$A$2:$A$557,"",0,1))</f>
        <v>G04.085</v>
      </c>
      <c r="K39" t="str">
        <f>(_xlfn.XLOOKUP(Table1[[#This Row],[Term 1 UID]],Dictionary!$B$2:$B$557,Dictionary!C$2:C$557,"",0,1))</f>
        <v>G04</v>
      </c>
      <c r="L39">
        <f>(_xlfn.XLOOKUP(Table1[[#This Row],[Term 1 UID]],Dictionary!$B$2:$B$557,Dictionary!D$2:D$557,"",0,1))</f>
        <v>0</v>
      </c>
      <c r="M39" t="s">
        <v>880</v>
      </c>
      <c r="N39" t="s">
        <v>881</v>
      </c>
      <c r="O39" t="str">
        <f>(_xlfn.XLOOKUP(Table1[[#This Row],[Term 2 UID]],Dictionary!$B$2:$B$557,Dictionary!$A$2:$A$557,"",0,1))</f>
        <v>A11.284.180.700</v>
      </c>
      <c r="P39" t="str">
        <f>(_xlfn.XLOOKUP(Table1[[#This Row],[Term 2 UID]],Dictionary!$B$2:$B$557,Dictionary!C$2:C$557,"",0,1))</f>
        <v>A11.284.180</v>
      </c>
      <c r="Q39" t="str">
        <f>(_xlfn.XLOOKUP(Table1[[#This Row],[Term 2 UID]],Dictionary!$B$2:$B$557,Dictionary!D$2:D$557,"",0,1))</f>
        <v>A11.284</v>
      </c>
      <c r="R39" t="s">
        <v>882</v>
      </c>
      <c r="S39" t="s">
        <v>883</v>
      </c>
      <c r="T39" t="str">
        <f>(_xlfn.XLOOKUP(Table1[[#This Row],[Term 3 UID]],Dictionary!$B$2:$B$557,Dictionary!$A$2:$A$557,"",0,1))</f>
        <v>A11.284.180</v>
      </c>
      <c r="U39" t="str">
        <f>(_xlfn.XLOOKUP(Table1[[#This Row],[Term 3 UID]],Dictionary!$B$2:$B$557,Dictionary!C$2:C$557,"",0,1))</f>
        <v>A11.284</v>
      </c>
      <c r="V39" t="str">
        <f>(_xlfn.XLOOKUP(Table1[[#This Row],[Term 3 UID]],Dictionary!$B$2:$B$557,Dictionary!D$2:D$557,"",0,1))</f>
        <v>A11</v>
      </c>
      <c r="W39" t="s">
        <v>884</v>
      </c>
      <c r="X39" t="s">
        <v>885</v>
      </c>
      <c r="Y39" t="str">
        <f>(_xlfn.XLOOKUP(Table1[[#This Row],[Term 4 UID]],Dictionary!$B$2:$B$557,Dictionary!$A$2:$A$557,"",0,1))</f>
        <v>D12.776.543.585.250</v>
      </c>
      <c r="Z39" t="str" cm="1">
        <f t="array" ref="Z39">(_xlfn.XLOOKUP(Table1[[#This Row],[Term 4 UID]],Dictionary!$B$2:$B$557,Dictionary!$C$2:C$557,"",0,1))</f>
        <v>D12.776.543.585</v>
      </c>
      <c r="AA39" t="str" cm="1">
        <f t="array" ref="AA39">(_xlfn.XLOOKUP(Table1[[#This Row],[Term 4 UID]],Dictionary!$B$2:$B$557,Dictionary!$D$2:D$557,"",0,1))</f>
        <v>D12.776.543</v>
      </c>
      <c r="AB39" t="s">
        <v>453</v>
      </c>
      <c r="AC39" t="s">
        <v>454</v>
      </c>
      <c r="AD39" t="str">
        <f>(_xlfn.XLOOKUP(Table1[[#This Row],[Term 5 UID]],Dictionary!$B$2:$B$557,Dictionary!$A$2:$A$557,"",0,1))</f>
        <v>B01.050.150.900.493.200.244.828</v>
      </c>
      <c r="AE39" t="str">
        <f>(_xlfn.XLOOKUP(Table1[[#This Row],[Term 5 UID]],Dictionary!$B$2:$B$557,Dictionary!$C$2:$C$557,"",0,1))</f>
        <v>B01.050.150.900.493.200.244</v>
      </c>
      <c r="AF39" t="str">
        <f>(_xlfn.XLOOKUP(Table1[[#This Row],[Term 5 UID]],Dictionary!$B$2:$B$557,Dictionary!$D$2:$D$557,"",0,1))</f>
        <v>B01.050.150.900.493.200</v>
      </c>
      <c r="AG39" t="s">
        <v>886</v>
      </c>
      <c r="AH39" t="s">
        <v>887</v>
      </c>
      <c r="AI39" t="str">
        <f>(_xlfn.XLOOKUP(Table1[[#This Row],[Term 6 UID]],Dictionary!$B$2:$B$557,Dictionary!$A$2:$A$557,"",0,1))</f>
        <v>A11.284.295.588</v>
      </c>
      <c r="AJ39" t="str">
        <f>(_xlfn.XLOOKUP(Table1[[#This Row],[Term 6 UID]],Dictionary!$B$2:$B$557,Dictionary!$C$2:$C$557,"",0,1))</f>
        <v>A11.284.295</v>
      </c>
      <c r="AK39" t="str">
        <f>(_xlfn.XLOOKUP(Table1[[#This Row],[Term 6 UID]],Dictionary!$B$2:$B$557,Dictionary!$D$2:$D$557,"",0,1))</f>
        <v>A11.284</v>
      </c>
      <c r="AL39" t="s">
        <v>888</v>
      </c>
      <c r="AM39" t="s">
        <v>889</v>
      </c>
      <c r="AN39" t="str">
        <f>(_xlfn.XLOOKUP(Table1[[#This Row],[Term 7 UID]],Dictionary!$B$2:$B$557,Dictionary!$A$2:$A$557,"",0,1))</f>
        <v>D23.767</v>
      </c>
      <c r="AO39" t="str">
        <f>(_xlfn.XLOOKUP(Table1[[#This Row],[Term 7 UID]],Dictionary!$B$2:$B$557,Dictionary!$C$2:$C$557,"",0,1))</f>
        <v>D23</v>
      </c>
      <c r="AP39">
        <f>(_xlfn.XLOOKUP(Table1[[#This Row],[Term 7 UID]],Dictionary!$B$2:$B$557,Dictionary!$D$2:$D$557,"",0,1))</f>
        <v>0</v>
      </c>
      <c r="AQ39" t="s">
        <v>890</v>
      </c>
      <c r="AR39" t="s">
        <v>891</v>
      </c>
      <c r="AS39" t="str">
        <f>(_xlfn.XLOOKUP(Table1[[#This Row],[Term 8 UID]],Dictionary!$B$2:$B$557,Dictionary!$A$2:$A$557,"",0,1))</f>
        <v>A11.329.372</v>
      </c>
      <c r="AT39" t="str">
        <f>(_xlfn.XLOOKUP(Table1[[#This Row],[Term 8 UID]],Dictionary!$B$2:$B$557,Dictionary!$C$2:$C$557,"",0,1))</f>
        <v>A11.329</v>
      </c>
      <c r="AU39" t="str">
        <f>(_xlfn.XLOOKUP(Table1[[#This Row],[Term 8 UID]],Dictionary!$B$2:$B$557,Dictionary!$D$2:$D$557,"",0,1))</f>
        <v>A11</v>
      </c>
      <c r="AV39" t="s">
        <v>892</v>
      </c>
      <c r="AW39" t="s">
        <v>893</v>
      </c>
      <c r="AX39" t="str">
        <f>(_xlfn.XLOOKUP(Table1[[#This Row],[Term 9 UID]],Dictionary!$B$2:$B$557,Dictionary!$A$2:$A$557,"",0,1))</f>
        <v>A11.409.500</v>
      </c>
      <c r="AY39" t="str">
        <f>(_xlfn.XLOOKUP(Table1[[#This Row],[Term 9 UID]],Dictionary!$B$2:$B$557,Dictionary!$C$2:$C$557,"",0,1))</f>
        <v>A11.409</v>
      </c>
      <c r="AZ39" t="str">
        <f>(_xlfn.XLOOKUP(Table1[[#This Row],[Term 9 UID]],Dictionary!$B$2:$B$557,Dictionary!$D$2:$D$557,"",0,1))</f>
        <v>A11</v>
      </c>
      <c r="BA39" t="s">
        <v>894</v>
      </c>
      <c r="BB39" t="s">
        <v>498</v>
      </c>
      <c r="BC39" t="str">
        <f>(_xlfn.XLOOKUP(Table1[[#This Row],[Term 10 UID]],Dictionary!$B$2:$B$557,Dictionary!$A$2:$A$557,"",0,1))</f>
        <v>G02.111.820</v>
      </c>
      <c r="BD39" t="str">
        <f>(_xlfn.XLOOKUP(Table1[[#This Row],[Term 10 UID]],Dictionary!$B$2:$B$557,Dictionary!$C$2:$C$557,"",0,1))</f>
        <v>G02.111</v>
      </c>
      <c r="BE39" t="str">
        <f>(_xlfn.XLOOKUP(Table1[[#This Row],[Term 10 UID]],Dictionary!$B$2:$B$557,Dictionary!$D$2:$D$557,"",0,1))</f>
        <v>G02</v>
      </c>
      <c r="BF39" t="s">
        <v>497</v>
      </c>
      <c r="BG39" t="s">
        <v>498</v>
      </c>
      <c r="BH39" t="str">
        <f>(_xlfn.XLOOKUP(Table1[[#This Row],[Term 11 UID]],Dictionary!$B$2:$B$557,Dictionary!$A$2:$A$557,"",0,1))</f>
        <v>G02.111.820</v>
      </c>
      <c r="BI39" t="str">
        <f>(_xlfn.XLOOKUP(Table1[[#This Row],[Term 11 UID]],Dictionary!$B$2:$B$557,Dictionary!$C$2:$C$557,"",0,1))</f>
        <v>G02.111</v>
      </c>
      <c r="BJ39" t="str">
        <f>(_xlfn.XLOOKUP(Table1[[#This Row],[Term 11 UID]],Dictionary!$B$2:$B$557,Dictionary!$D$2:$D$557,"",0,1))</f>
        <v>G02</v>
      </c>
      <c r="BM39" t="str">
        <f>(_xlfn.XLOOKUP(Table1[[#This Row],[Term 12 UID]],Dictionary!$B$2:$B$557,Dictionary!$A$2:$A$557,"",0,1))</f>
        <v/>
      </c>
      <c r="BN39" t="str">
        <f>(_xlfn.XLOOKUP(Table1[[#This Row],[Term 12 UID]],Dictionary!$B$2:$B$557,Dictionary!$C$2:$C$557,"",0,1))</f>
        <v/>
      </c>
      <c r="BO39" t="str">
        <f>(_xlfn.XLOOKUP(Table1[[#This Row],[Term 12 UID]],Dictionary!$B$2:$B$557,Dictionary!$D$2:$D$557,"",0,1))</f>
        <v/>
      </c>
      <c r="BR39" t="str">
        <f>(_xlfn.XLOOKUP(Table1[[#This Row],[Term 13 UID]],Dictionary!$B$2:$B$557,Dictionary!$A$2:$A$557,"",0,1))</f>
        <v/>
      </c>
      <c r="BS39" t="str">
        <f>(_xlfn.XLOOKUP(Table1[[#This Row],[Term 13 UID]],Dictionary!$B$2:$B$557,Dictionary!$C$2:$C$557,"",0,1))</f>
        <v/>
      </c>
      <c r="BT39" t="str">
        <f>(_xlfn.XLOOKUP(Table1[[#This Row],[Term 13 UID]],Dictionary!$B$2:$B$557,Dictionary!$D$2:$D$557,"",0,1))</f>
        <v/>
      </c>
      <c r="BW39" t="str">
        <f>(_xlfn.XLOOKUP(Table1[[#This Row],[Term 14 UID]],Dictionary!$B$2:$B$557,Dictionary!$A$2:$A$557,"",0,1))</f>
        <v/>
      </c>
      <c r="BX39" t="str">
        <f>(_xlfn.XLOOKUP(Table1[[#This Row],[Term 14 UID]],Dictionary!$B$2:$B$557,Dictionary!$C$2:$C$557,"",0,1))</f>
        <v/>
      </c>
      <c r="BY39" t="str">
        <f>(_xlfn.XLOOKUP(Table1[[#This Row],[Term 14 UID]],Dictionary!$B$2:$B$557,Dictionary!$D$2:$D$557,"",0,1))</f>
        <v/>
      </c>
      <c r="CB39" t="str">
        <f>(_xlfn.XLOOKUP(Table1[[#This Row],[Term 15 UID]],Dictionary!$B$2:$B$557,Dictionary!$A$2:$A$557,"",0,1))</f>
        <v/>
      </c>
      <c r="CC39" t="str">
        <f>(_xlfn.XLOOKUP(Table1[[#This Row],[Term 15 UID]],Dictionary!$B$2:$B$557,Dictionary!$C$2:$C$557,"",0,1))</f>
        <v/>
      </c>
      <c r="CD39" t="str">
        <f>(_xlfn.XLOOKUP(Table1[[#This Row],[Term 15 UID]],Dictionary!$B$2:$B$557,Dictionary!$D$2:$D$557,"",0,1))</f>
        <v/>
      </c>
      <c r="CG39" t="str">
        <f>(_xlfn.XLOOKUP(Table1[[#This Row],[Term 16 UID]],Dictionary!$B$2:$B$557,Dictionary!$A$2:$A$557,"",0,1))</f>
        <v/>
      </c>
      <c r="CH39" t="str">
        <f>(_xlfn.XLOOKUP(Table1[[#This Row],[Term 16 UID]],Dictionary!$B$2:$B$557,Dictionary!$C$2:$C$557,"",0,1))</f>
        <v/>
      </c>
      <c r="CI39" t="str">
        <f>(_xlfn.XLOOKUP(Table1[[#This Row],[Term 16 UID]],Dictionary!$B$2:$B$557,Dictionary!$D$2:$D$557,"",0,1))</f>
        <v/>
      </c>
      <c r="CL39" t="str">
        <f>(_xlfn.XLOOKUP(Table1[[#This Row],[Term 17 UID]],Dictionary!$B$2:$B$557,Dictionary!$A$2:$A$557,"",0,1))</f>
        <v/>
      </c>
      <c r="CM39" t="str">
        <f>(_xlfn.XLOOKUP(Table1[[#This Row],[Term 17 UID]],Dictionary!$B$2:$B$557,Dictionary!$C$2:$C$557,"",0,1))</f>
        <v/>
      </c>
      <c r="CN39" t="str">
        <f>(_xlfn.XLOOKUP(Table1[[#This Row],[Term 17 UID]],Dictionary!$B$2:$B$557,Dictionary!$D$2:$D$557,"",0,1))</f>
        <v/>
      </c>
      <c r="CQ39" t="str">
        <f>(_xlfn.XLOOKUP(Table1[[#This Row],[Term 18 UID]],Dictionary!$B$2:$B$557,Dictionary!$A$2:$A$557,"",0,1))</f>
        <v/>
      </c>
      <c r="CR39" t="str">
        <f>(_xlfn.XLOOKUP(Table1[[#This Row],[Term 18 UID]],Dictionary!$B$2:$B$557,Dictionary!$C$2:$C$557,"",0,1))</f>
        <v/>
      </c>
      <c r="CS39" t="str">
        <f>(_xlfn.XLOOKUP(Table1[[#This Row],[Term 18 UID]],Dictionary!$B$2:$B$557,Dictionary!$D$2:$D$557,"",0,1))</f>
        <v/>
      </c>
      <c r="CV39" t="str">
        <f>(_xlfn.XLOOKUP(Table1[[#This Row],[Term 19 UID]],Dictionary!$B$2:$B$557,Dictionary!$A$2:$A$557,"",0,1))</f>
        <v/>
      </c>
      <c r="CW39" t="str">
        <f>(_xlfn.XLOOKUP(Table1[[#This Row],[Term 19 UID]],Dictionary!$B$2:$B$557,Dictionary!$C$2:$C$557,"",0,1))</f>
        <v/>
      </c>
      <c r="CX39" t="str">
        <f>(_xlfn.XLOOKUP(Table1[[#This Row],[Term 19 UID]],Dictionary!$B$2:$B$557,Dictionary!$D$2:$D$557,"",0,1))</f>
        <v/>
      </c>
      <c r="DA39" t="str">
        <f>(_xlfn.XLOOKUP(Table1[[#This Row],[Term 20 UID]],Dictionary!$B$2:$B$557,Dictionary!$A$2:$A$557,"",0,1))</f>
        <v/>
      </c>
      <c r="DB39" t="str">
        <f>(_xlfn.XLOOKUP(Table1[[#This Row],[Term 20 UID]],Dictionary!$B$2:$B$557,Dictionary!$C$2:$C$557,"",0,1))</f>
        <v/>
      </c>
      <c r="DC39" t="str">
        <f>(_xlfn.XLOOKUP(Table1[[#This Row],[Term 20 UID]],Dictionary!$B$2:$B$557,Dictionary!$D$2:$D$557,"",0,1))</f>
        <v/>
      </c>
      <c r="DF39" t="str">
        <f>(_xlfn.XLOOKUP(Table1[[#This Row],[Term 21 UID]],Dictionary!$B$2:$B$557,Dictionary!$A$2:$A$557,"",0,1))</f>
        <v/>
      </c>
      <c r="DG39" t="str">
        <f>(_xlfn.XLOOKUP(Table1[[#This Row],[Term 21 UID]],Dictionary!$B$2:$B$557,Dictionary!$C$2:$C$557,"",0,1))</f>
        <v/>
      </c>
      <c r="DH39" t="str">
        <f>(_xlfn.XLOOKUP(Table1[[#This Row],[Term 21 UID]],Dictionary!$B$2:$B$557,Dictionary!$D$2:$D$557,"",0,1))</f>
        <v/>
      </c>
      <c r="DK39" t="str">
        <f>(_xlfn.XLOOKUP(Table1[[#This Row],[Term 22 UID]],Dictionary!$B$2:$B$557,Dictionary!$A$2:$A$557,"",0,1))</f>
        <v/>
      </c>
      <c r="DL39" t="str">
        <f>(_xlfn.XLOOKUP(Table1[[#This Row],[Term 22 UID]],Dictionary!$B$2:$B$557,Dictionary!$C$2:$C$557,"",0,1))</f>
        <v/>
      </c>
      <c r="DM39" t="str">
        <f>(_xlfn.XLOOKUP(Table1[[#This Row],[Term 22 UID]],Dictionary!$B$2:$B$557,Dictionary!$D$2:$D$557,"",0,1))</f>
        <v/>
      </c>
      <c r="DP39" t="str">
        <f>(_xlfn.XLOOKUP(Table1[[#This Row],[Term 23 UID]],Dictionary!$B$2:$B$557,Dictionary!$A$2:$A$557,"",0,1))</f>
        <v/>
      </c>
      <c r="DQ39" t="str">
        <f>(_xlfn.XLOOKUP(Table1[[#This Row],[Term 23 UID]],Dictionary!$B$2:$B$557,Dictionary!$C$2:$C$557,"",0,1))</f>
        <v/>
      </c>
      <c r="DR39" t="str">
        <f>(_xlfn.XLOOKUP(Table1[[#This Row],[Term 23 UID]],Dictionary!$B$2:$B$557,Dictionary!$D$2:$D$557,"",0,1))</f>
        <v/>
      </c>
      <c r="DU39" t="str">
        <f>(_xlfn.XLOOKUP(Table1[[#This Row],[Term 24 UID]],Dictionary!$B$2:$B$557,Dictionary!$A$2:$A$557,"",0,1))</f>
        <v/>
      </c>
      <c r="DV39" t="str">
        <f>(_xlfn.XLOOKUP(Table1[[#This Row],[Term 24 UID]],Dictionary!$B$2:$B$557,Dictionary!$C$2:$C$557,"",0,1))</f>
        <v/>
      </c>
      <c r="DW39" t="str">
        <f>(_xlfn.XLOOKUP(Table1[[#This Row],[Term 24 UID]],Dictionary!$B$2:$B$557,Dictionary!$D$2:$D$557,"",0,1))</f>
        <v/>
      </c>
      <c r="DZ39" t="str">
        <f>(_xlfn.XLOOKUP(Table1[[#This Row],[Term 25 UID]],Dictionary!$B$2:$B$557,Dictionary!$A$2:$A$557,"",0,1))</f>
        <v/>
      </c>
      <c r="EA39" t="str">
        <f>(_xlfn.XLOOKUP(Table1[[#This Row],[Term 25 UID]],Dictionary!$B$2:$B$557,Dictionary!$C$2:$C$557,"",0,1))</f>
        <v/>
      </c>
      <c r="EB39" t="str">
        <f>(_xlfn.XLOOKUP(Table1[[#This Row],[Term 25 UID]],Dictionary!$B$2:$B$557,Dictionary!$D$2:$D$557,"",0,1))</f>
        <v/>
      </c>
      <c r="EE39" t="str">
        <f>(_xlfn.XLOOKUP(Table1[[#This Row],[Term 26 UID]],Dictionary!$B$2:$B$557,Dictionary!$A$2:$A$557,"",0,1))</f>
        <v/>
      </c>
      <c r="EF39" t="str">
        <f>(_xlfn.XLOOKUP(Table1[[#This Row],[Term 26 UID]],Dictionary!$B$2:$B$557,Dictionary!$C$2:$C$557,"",0,1))</f>
        <v/>
      </c>
      <c r="EG39" t="str">
        <f>(_xlfn.XLOOKUP(Table1[[#This Row],[Term 26 UID]],Dictionary!$B$2:$B$557,Dictionary!$D$2:$D$557,"",0,1))</f>
        <v/>
      </c>
      <c r="EJ39" t="str">
        <f>(_xlfn.XLOOKUP(Table1[[#This Row],[Term 27 UID]],Dictionary!$B$2:$B$557,Dictionary!$A$2:$A$557,"",0,1))</f>
        <v/>
      </c>
      <c r="EK39" t="str">
        <f>(_xlfn.XLOOKUP(Table1[[#This Row],[Term 27 UID]],Dictionary!$B$2:$B$557,Dictionary!$C$2:$C$557,"",0,1))</f>
        <v/>
      </c>
      <c r="EL39" t="str">
        <f>(_xlfn.XLOOKUP(Table1[[#This Row],[Term 27 UID]],Dictionary!$B$2:$B$557,Dictionary!$D$2:$D$557,"",0,1))</f>
        <v/>
      </c>
      <c r="EO39" t="str">
        <f>(_xlfn.XLOOKUP(Table1[[#This Row],[Term 28 UID]],Dictionary!$B$2:$B$557,Dictionary!$A$2:$A$557,"",0,1))</f>
        <v/>
      </c>
      <c r="EP39" t="str">
        <f>(_xlfn.XLOOKUP(Table1[[#This Row],[Term 28 UID]],Dictionary!$B$2:$B$557,Dictionary!$C$2:$C$557,"",0,1))</f>
        <v/>
      </c>
      <c r="EQ39" t="str">
        <f>(_xlfn.XLOOKUP(Table1[[#This Row],[Term 28 UID]],Dictionary!$B$2:$B$557,Dictionary!$D$2:$D$557,"",0,1))</f>
        <v/>
      </c>
      <c r="ET39" t="str">
        <f>(_xlfn.XLOOKUP(Table1[[#This Row],[Term 29 UID]],Dictionary!$B$2:$B$557,Dictionary!$A$2:$A$557,"",0,1))</f>
        <v/>
      </c>
      <c r="EU39" t="str">
        <f>(_xlfn.XLOOKUP(Table1[[#This Row],[Term 29 UID]],Dictionary!$B$2:$B$557,Dictionary!$C$2:$C$557,"",0,1))</f>
        <v/>
      </c>
      <c r="EV39" t="str">
        <f>(_xlfn.XLOOKUP(Table1[[#This Row],[Term 29 UID]],Dictionary!$B$2:$B$557,Dictionary!$D$2:$D$557,"",0,1))</f>
        <v/>
      </c>
      <c r="EY39" t="str">
        <f>(_xlfn.XLOOKUP(Table1[[#This Row],[Term 30 UID]],Dictionary!$B$2:$B$557,Dictionary!$A$2:$A$557,"",0,1))</f>
        <v/>
      </c>
      <c r="EZ39" t="str">
        <f>(_xlfn.XLOOKUP(Table1[[#This Row],[Term 30 UID]],Dictionary!$B$2:$B$557,Dictionary!$C$2:$C$557,"",0,1))</f>
        <v/>
      </c>
      <c r="FA39" t="str">
        <f>(_xlfn.XLOOKUP(Table1[[#This Row],[Term 30 UID]],Dictionary!$B$2:$B$557,Dictionary!$D$2:$D$557,"",0,1))</f>
        <v/>
      </c>
      <c r="FD39" t="str">
        <f>(_xlfn.XLOOKUP(Table1[[#This Row],[Term 31 UID]],Dictionary!$B$2:$B$557,Dictionary!$A$2:$A$557,"",0,1))</f>
        <v/>
      </c>
      <c r="FE39" t="str">
        <f>(_xlfn.XLOOKUP(Table1[[#This Row],[Term 31 UID]],Dictionary!$B$2:$B$557,Dictionary!$C$2:$C$557,"",0,1))</f>
        <v/>
      </c>
      <c r="FF39" t="str">
        <f>(_xlfn.XLOOKUP(Table1[[#This Row],[Term 31 UID]],Dictionary!$B$2:$B$557,Dictionary!$D$2:$D$557,"",0,1))</f>
        <v/>
      </c>
    </row>
    <row r="40" spans="1:162" ht="15" customHeight="1" x14ac:dyDescent="0.2">
      <c r="A40" t="s">
        <v>895</v>
      </c>
      <c r="B40" t="s">
        <v>896</v>
      </c>
      <c r="C40" t="str">
        <f>_xlfn.TEXTJOIN(", ", TRUE, Table1[[#This Row],[Last Name]],Table1[[#This Row],[First Name]])</f>
        <v>Fortin, Norbert</v>
      </c>
      <c r="D40" t="s">
        <v>897</v>
      </c>
      <c r="E40" t="s">
        <v>563</v>
      </c>
      <c r="F40" t="s">
        <v>201</v>
      </c>
      <c r="G40" t="s">
        <v>898</v>
      </c>
      <c r="H40" t="s">
        <v>899</v>
      </c>
      <c r="I40" t="s">
        <v>900</v>
      </c>
      <c r="J40" t="str">
        <f>(_xlfn.XLOOKUP(Table1[[#This Row],[Term 1 UID]],Dictionary!$B$2:$B$557,Dictionary!$A$2:$A$557,"",0,1))</f>
        <v>A08.186.211.180.405</v>
      </c>
      <c r="K40" t="str">
        <f>(_xlfn.XLOOKUP(Table1[[#This Row],[Term 1 UID]],Dictionary!$B$2:$B$557,Dictionary!C$2:C$557,"",0,1))</f>
        <v>A08.186.211.180</v>
      </c>
      <c r="L40" t="str">
        <f>(_xlfn.XLOOKUP(Table1[[#This Row],[Term 1 UID]],Dictionary!$B$2:$B$557,Dictionary!D$2:D$557,"",0,1))</f>
        <v>A08.186.211</v>
      </c>
      <c r="M40" t="s">
        <v>901</v>
      </c>
      <c r="N40" t="s">
        <v>902</v>
      </c>
      <c r="O40" t="str">
        <f>(_xlfn.XLOOKUP(Table1[[#This Row],[Term 2 UID]],Dictionary!$B$2:$B$557,Dictionary!$A$2:$A$557,"",0,1))</f>
        <v>A08.186.211.200.885.287.500.270.700</v>
      </c>
      <c r="P40" t="str">
        <f>(_xlfn.XLOOKUP(Table1[[#This Row],[Term 2 UID]],Dictionary!$B$2:$B$557,Dictionary!C$2:C$557,"",0,1))</f>
        <v>A08.186.211.200.885.287.500.270</v>
      </c>
      <c r="Q40" t="str">
        <f>(_xlfn.XLOOKUP(Table1[[#This Row],[Term 2 UID]],Dictionary!$B$2:$B$557,Dictionary!D$2:D$557,"",0,1))</f>
        <v>A08.186.211.200.885.287.500</v>
      </c>
      <c r="R40" t="s">
        <v>903</v>
      </c>
      <c r="S40" t="s">
        <v>904</v>
      </c>
      <c r="T40" t="str">
        <f>(_xlfn.XLOOKUP(Table1[[#This Row],[Term 3 UID]],Dictionary!$B$2:$B$557,Dictionary!$A$2:$A$557,"",0,1))</f>
        <v>H01.158.344.528</v>
      </c>
      <c r="U40" t="str">
        <f>(_xlfn.XLOOKUP(Table1[[#This Row],[Term 3 UID]],Dictionary!$B$2:$B$557,Dictionary!C$2:C$557,"",0,1))</f>
        <v>H01.158.344</v>
      </c>
      <c r="V40" t="str">
        <f>(_xlfn.XLOOKUP(Table1[[#This Row],[Term 3 UID]],Dictionary!$B$2:$B$557,Dictionary!D$2:D$557,"",0,1))</f>
        <v>H01.158</v>
      </c>
      <c r="W40" t="s">
        <v>905</v>
      </c>
      <c r="X40" t="s">
        <v>906</v>
      </c>
      <c r="Y40" t="str">
        <f>(_xlfn.XLOOKUP(Table1[[#This Row],[Term 4 UID]],Dictionary!$B$2:$B$557,Dictionary!$A$2:$A$557,"",0,1))</f>
        <v>F01.145</v>
      </c>
      <c r="Z40" t="str" cm="1">
        <f t="array" ref="Z40">(_xlfn.XLOOKUP(Table1[[#This Row],[Term 4 UID]],Dictionary!$B$2:$B$557,Dictionary!$C$2:C$557,"",0,1))</f>
        <v>F01</v>
      </c>
      <c r="AA40" cm="1">
        <f t="array" ref="AA40">(_xlfn.XLOOKUP(Table1[[#This Row],[Term 4 UID]],Dictionary!$B$2:$B$557,Dictionary!$D$2:D$557,"",0,1))</f>
        <v>0</v>
      </c>
      <c r="AB40" t="s">
        <v>907</v>
      </c>
      <c r="AC40" t="s">
        <v>908</v>
      </c>
      <c r="AD40" t="str">
        <f>(_xlfn.XLOOKUP(Table1[[#This Row],[Term 5 UID]],Dictionary!$B$2:$B$557,Dictionary!$A$2:$A$557,"",0,1))</f>
        <v>B01.050.150.900.649.313.992.635.505.700</v>
      </c>
      <c r="AE40" t="str">
        <f>(_xlfn.XLOOKUP(Table1[[#This Row],[Term 5 UID]],Dictionary!$B$2:$B$557,Dictionary!$C$2:$C$557,"",0,1))</f>
        <v>B01.050.150.900.649.313.992.635.505</v>
      </c>
      <c r="AF40" t="str">
        <f>(_xlfn.XLOOKUP(Table1[[#This Row],[Term 5 UID]],Dictionary!$B$2:$B$557,Dictionary!$D$2:$D$557,"",0,1))</f>
        <v>B01.050.150.900.649.313.992.635</v>
      </c>
      <c r="AG40" t="s">
        <v>909</v>
      </c>
      <c r="AH40" t="s">
        <v>910</v>
      </c>
      <c r="AI40" t="str">
        <f>(_xlfn.XLOOKUP(Table1[[#This Row],[Term 6 UID]],Dictionary!$B$2:$B$557,Dictionary!$A$2:$A$557,"",0,1))</f>
        <v>E05.598</v>
      </c>
      <c r="AJ40" t="str">
        <f>(_xlfn.XLOOKUP(Table1[[#This Row],[Term 6 UID]],Dictionary!$B$2:$B$557,Dictionary!$C$2:$C$557,"",0,1))</f>
        <v>E05</v>
      </c>
      <c r="AK40">
        <f>(_xlfn.XLOOKUP(Table1[[#This Row],[Term 6 UID]],Dictionary!$B$2:$B$557,Dictionary!$D$2:$D$557,"",0,1))</f>
        <v>0</v>
      </c>
      <c r="AL40" t="s">
        <v>911</v>
      </c>
      <c r="AM40" t="s">
        <v>912</v>
      </c>
      <c r="AN40" t="str">
        <f>(_xlfn.XLOOKUP(Table1[[#This Row],[Term 7 UID]],Dictionary!$B$2:$B$557,Dictionary!$A$2:$A$557,"",0,1))</f>
        <v>F02.463.425.540.254</v>
      </c>
      <c r="AO40" t="str">
        <f>(_xlfn.XLOOKUP(Table1[[#This Row],[Term 7 UID]],Dictionary!$B$2:$B$557,Dictionary!$C$2:$C$557,"",0,1))</f>
        <v>F02.463.425.540</v>
      </c>
      <c r="AP40" t="str">
        <f>(_xlfn.XLOOKUP(Table1[[#This Row],[Term 7 UID]],Dictionary!$B$2:$B$557,Dictionary!$D$2:$D$557,"",0,1))</f>
        <v>F02.463.425</v>
      </c>
      <c r="AQ40" t="s">
        <v>913</v>
      </c>
      <c r="AS40" t="str">
        <f>(_xlfn.XLOOKUP(Table1[[#This Row],[Term 8 UID]],Dictionary!$B$2:$B$557,Dictionary!$A$2:$A$557,"",0,1))</f>
        <v/>
      </c>
      <c r="AT40" t="str">
        <f>(_xlfn.XLOOKUP(Table1[[#This Row],[Term 8 UID]],Dictionary!$B$2:$B$557,Dictionary!$C$2:$C$557,"",0,1))</f>
        <v/>
      </c>
      <c r="AU40" t="str">
        <f>(_xlfn.XLOOKUP(Table1[[#This Row],[Term 8 UID]],Dictionary!$B$2:$B$557,Dictionary!$D$2:$D$557,"",0,1))</f>
        <v/>
      </c>
      <c r="AV40" t="s">
        <v>914</v>
      </c>
      <c r="AW40" t="s">
        <v>915</v>
      </c>
      <c r="AX40" t="str">
        <f>(_xlfn.XLOOKUP(Table1[[#This Row],[Term 9 UID]],Dictionary!$B$2:$B$557,Dictionary!$A$2:$A$557,"",0,1))</f>
        <v>G01.910</v>
      </c>
      <c r="AY40" t="str">
        <f>(_xlfn.XLOOKUP(Table1[[#This Row],[Term 9 UID]],Dictionary!$B$2:$B$557,Dictionary!$C$2:$C$557,"",0,1))</f>
        <v>G01</v>
      </c>
      <c r="AZ40">
        <f>(_xlfn.XLOOKUP(Table1[[#This Row],[Term 9 UID]],Dictionary!$B$2:$B$557,Dictionary!$D$2:$D$557,"",0,1))</f>
        <v>0</v>
      </c>
      <c r="BA40" t="s">
        <v>916</v>
      </c>
      <c r="BB40" t="s">
        <v>917</v>
      </c>
      <c r="BC40" t="str">
        <f>(_xlfn.XLOOKUP(Table1[[#This Row],[Term 10 UID]],Dictionary!$B$2:$B$557,Dictionary!$A$2:$A$557,"",0,1))</f>
        <v>F02.463.785.373</v>
      </c>
      <c r="BD40" t="str">
        <f>(_xlfn.XLOOKUP(Table1[[#This Row],[Term 10 UID]],Dictionary!$B$2:$B$557,Dictionary!$C$2:$C$557,"",0,1))</f>
        <v>F02.463.785</v>
      </c>
      <c r="BE40" t="str">
        <f>(_xlfn.XLOOKUP(Table1[[#This Row],[Term 10 UID]],Dictionary!$B$2:$B$557,Dictionary!$D$2:$D$557,"",0,1))</f>
        <v>F02.463</v>
      </c>
      <c r="BF40" t="s">
        <v>918</v>
      </c>
      <c r="BG40" t="s">
        <v>919</v>
      </c>
      <c r="BH40" t="str">
        <f>(_xlfn.XLOOKUP(Table1[[#This Row],[Term 11 UID]],Dictionary!$B$2:$B$557,Dictionary!$A$2:$A$557,"",0,1))</f>
        <v>N04.452.718</v>
      </c>
      <c r="BI40" t="str">
        <f>(_xlfn.XLOOKUP(Table1[[#This Row],[Term 11 UID]],Dictionary!$B$2:$B$557,Dictionary!$C$2:$C$557,"",0,1))</f>
        <v>N04.452</v>
      </c>
      <c r="BJ40" t="str">
        <f>(_xlfn.XLOOKUP(Table1[[#This Row],[Term 11 UID]],Dictionary!$B$2:$B$557,Dictionary!$D$2:$D$557,"",0,1))</f>
        <v>N04</v>
      </c>
      <c r="BK40" t="s">
        <v>920</v>
      </c>
      <c r="BL40" t="s">
        <v>906</v>
      </c>
      <c r="BM40" t="str">
        <f>(_xlfn.XLOOKUP(Table1[[#This Row],[Term 12 UID]],Dictionary!$B$2:$B$557,Dictionary!$A$2:$A$557,"",0,1))</f>
        <v>F01.145</v>
      </c>
      <c r="BN40" t="str">
        <f>(_xlfn.XLOOKUP(Table1[[#This Row],[Term 12 UID]],Dictionary!$B$2:$B$557,Dictionary!$C$2:$C$557,"",0,1))</f>
        <v>F01</v>
      </c>
      <c r="BO40">
        <f>(_xlfn.XLOOKUP(Table1[[#This Row],[Term 12 UID]],Dictionary!$B$2:$B$557,Dictionary!$D$2:$D$557,"",0,1))</f>
        <v>0</v>
      </c>
      <c r="BP40" t="s">
        <v>921</v>
      </c>
      <c r="BQ40" t="s">
        <v>922</v>
      </c>
      <c r="BR40" t="str">
        <f>(_xlfn.XLOOKUP(Table1[[#This Row],[Term 13 UID]],Dictionary!$B$2:$B$557,Dictionary!$A$2:$A$557,"",0,1))</f>
        <v>C25.775</v>
      </c>
      <c r="BS40" t="str">
        <f>(_xlfn.XLOOKUP(Table1[[#This Row],[Term 13 UID]],Dictionary!$B$2:$B$557,Dictionary!$C$2:$C$557,"",0,1))</f>
        <v>C25</v>
      </c>
      <c r="BT40">
        <f>(_xlfn.XLOOKUP(Table1[[#This Row],[Term 13 UID]],Dictionary!$B$2:$B$557,Dictionary!$D$2:$D$557,"",0,1))</f>
        <v>0</v>
      </c>
      <c r="BU40" t="s">
        <v>923</v>
      </c>
      <c r="BV40" t="s">
        <v>654</v>
      </c>
      <c r="BW40" t="str">
        <f>(_xlfn.XLOOKUP(Table1[[#This Row],[Term 14 UID]],Dictionary!$B$2:$B$557,Dictionary!$A$2:$A$557,"",0,1))</f>
        <v>F02.463.425.540</v>
      </c>
      <c r="BX40" t="str">
        <f>(_xlfn.XLOOKUP(Table1[[#This Row],[Term 14 UID]],Dictionary!$B$2:$B$557,Dictionary!$C$2:$C$557,"",0,1))</f>
        <v>F02.463.425</v>
      </c>
      <c r="BY40" t="str">
        <f>(_xlfn.XLOOKUP(Table1[[#This Row],[Term 14 UID]],Dictionary!$B$2:$B$557,Dictionary!$D$2:$D$557,"",0,1))</f>
        <v>F02.463</v>
      </c>
      <c r="CB40" t="str">
        <f>(_xlfn.XLOOKUP(Table1[[#This Row],[Term 15 UID]],Dictionary!$B$2:$B$557,Dictionary!$A$2:$A$557,"",0,1))</f>
        <v/>
      </c>
      <c r="CC40" t="str">
        <f>(_xlfn.XLOOKUP(Table1[[#This Row],[Term 15 UID]],Dictionary!$B$2:$B$557,Dictionary!$C$2:$C$557,"",0,1))</f>
        <v/>
      </c>
      <c r="CD40" t="str">
        <f>(_xlfn.XLOOKUP(Table1[[#This Row],[Term 15 UID]],Dictionary!$B$2:$B$557,Dictionary!$D$2:$D$557,"",0,1))</f>
        <v/>
      </c>
      <c r="CG40" t="str">
        <f>(_xlfn.XLOOKUP(Table1[[#This Row],[Term 16 UID]],Dictionary!$B$2:$B$557,Dictionary!$A$2:$A$557,"",0,1))</f>
        <v/>
      </c>
      <c r="CH40" t="str">
        <f>(_xlfn.XLOOKUP(Table1[[#This Row],[Term 16 UID]],Dictionary!$B$2:$B$557,Dictionary!$C$2:$C$557,"",0,1))</f>
        <v/>
      </c>
      <c r="CI40" t="str">
        <f>(_xlfn.XLOOKUP(Table1[[#This Row],[Term 16 UID]],Dictionary!$B$2:$B$557,Dictionary!$D$2:$D$557,"",0,1))</f>
        <v/>
      </c>
      <c r="CL40" t="str">
        <f>(_xlfn.XLOOKUP(Table1[[#This Row],[Term 17 UID]],Dictionary!$B$2:$B$557,Dictionary!$A$2:$A$557,"",0,1))</f>
        <v/>
      </c>
      <c r="CM40" t="str">
        <f>(_xlfn.XLOOKUP(Table1[[#This Row],[Term 17 UID]],Dictionary!$B$2:$B$557,Dictionary!$C$2:$C$557,"",0,1))</f>
        <v/>
      </c>
      <c r="CN40" t="str">
        <f>(_xlfn.XLOOKUP(Table1[[#This Row],[Term 17 UID]],Dictionary!$B$2:$B$557,Dictionary!$D$2:$D$557,"",0,1))</f>
        <v/>
      </c>
      <c r="CQ40" t="str">
        <f>(_xlfn.XLOOKUP(Table1[[#This Row],[Term 18 UID]],Dictionary!$B$2:$B$557,Dictionary!$A$2:$A$557,"",0,1))</f>
        <v/>
      </c>
      <c r="CR40" t="str">
        <f>(_xlfn.XLOOKUP(Table1[[#This Row],[Term 18 UID]],Dictionary!$B$2:$B$557,Dictionary!$C$2:$C$557,"",0,1))</f>
        <v/>
      </c>
      <c r="CS40" t="str">
        <f>(_xlfn.XLOOKUP(Table1[[#This Row],[Term 18 UID]],Dictionary!$B$2:$B$557,Dictionary!$D$2:$D$557,"",0,1))</f>
        <v/>
      </c>
      <c r="CV40" t="str">
        <f>(_xlfn.XLOOKUP(Table1[[#This Row],[Term 19 UID]],Dictionary!$B$2:$B$557,Dictionary!$A$2:$A$557,"",0,1))</f>
        <v/>
      </c>
      <c r="CW40" t="str">
        <f>(_xlfn.XLOOKUP(Table1[[#This Row],[Term 19 UID]],Dictionary!$B$2:$B$557,Dictionary!$C$2:$C$557,"",0,1))</f>
        <v/>
      </c>
      <c r="CX40" t="str">
        <f>(_xlfn.XLOOKUP(Table1[[#This Row],[Term 19 UID]],Dictionary!$B$2:$B$557,Dictionary!$D$2:$D$557,"",0,1))</f>
        <v/>
      </c>
      <c r="DA40" t="str">
        <f>(_xlfn.XLOOKUP(Table1[[#This Row],[Term 20 UID]],Dictionary!$B$2:$B$557,Dictionary!$A$2:$A$557,"",0,1))</f>
        <v/>
      </c>
      <c r="DB40" t="str">
        <f>(_xlfn.XLOOKUP(Table1[[#This Row],[Term 20 UID]],Dictionary!$B$2:$B$557,Dictionary!$C$2:$C$557,"",0,1))</f>
        <v/>
      </c>
      <c r="DC40" t="str">
        <f>(_xlfn.XLOOKUP(Table1[[#This Row],[Term 20 UID]],Dictionary!$B$2:$B$557,Dictionary!$D$2:$D$557,"",0,1))</f>
        <v/>
      </c>
      <c r="DF40" t="str">
        <f>(_xlfn.XLOOKUP(Table1[[#This Row],[Term 21 UID]],Dictionary!$B$2:$B$557,Dictionary!$A$2:$A$557,"",0,1))</f>
        <v/>
      </c>
      <c r="DG40" t="str">
        <f>(_xlfn.XLOOKUP(Table1[[#This Row],[Term 21 UID]],Dictionary!$B$2:$B$557,Dictionary!$C$2:$C$557,"",0,1))</f>
        <v/>
      </c>
      <c r="DH40" t="str">
        <f>(_xlfn.XLOOKUP(Table1[[#This Row],[Term 21 UID]],Dictionary!$B$2:$B$557,Dictionary!$D$2:$D$557,"",0,1))</f>
        <v/>
      </c>
      <c r="DK40" t="str">
        <f>(_xlfn.XLOOKUP(Table1[[#This Row],[Term 22 UID]],Dictionary!$B$2:$B$557,Dictionary!$A$2:$A$557,"",0,1))</f>
        <v/>
      </c>
      <c r="DL40" t="str">
        <f>(_xlfn.XLOOKUP(Table1[[#This Row],[Term 22 UID]],Dictionary!$B$2:$B$557,Dictionary!$C$2:$C$557,"",0,1))</f>
        <v/>
      </c>
      <c r="DM40" t="str">
        <f>(_xlfn.XLOOKUP(Table1[[#This Row],[Term 22 UID]],Dictionary!$B$2:$B$557,Dictionary!$D$2:$D$557,"",0,1))</f>
        <v/>
      </c>
      <c r="DP40" t="str">
        <f>(_xlfn.XLOOKUP(Table1[[#This Row],[Term 23 UID]],Dictionary!$B$2:$B$557,Dictionary!$A$2:$A$557,"",0,1))</f>
        <v/>
      </c>
      <c r="DQ40" t="str">
        <f>(_xlfn.XLOOKUP(Table1[[#This Row],[Term 23 UID]],Dictionary!$B$2:$B$557,Dictionary!$C$2:$C$557,"",0,1))</f>
        <v/>
      </c>
      <c r="DR40" t="str">
        <f>(_xlfn.XLOOKUP(Table1[[#This Row],[Term 23 UID]],Dictionary!$B$2:$B$557,Dictionary!$D$2:$D$557,"",0,1))</f>
        <v/>
      </c>
      <c r="DU40" t="str">
        <f>(_xlfn.XLOOKUP(Table1[[#This Row],[Term 24 UID]],Dictionary!$B$2:$B$557,Dictionary!$A$2:$A$557,"",0,1))</f>
        <v/>
      </c>
      <c r="DV40" t="str">
        <f>(_xlfn.XLOOKUP(Table1[[#This Row],[Term 24 UID]],Dictionary!$B$2:$B$557,Dictionary!$C$2:$C$557,"",0,1))</f>
        <v/>
      </c>
      <c r="DW40" t="str">
        <f>(_xlfn.XLOOKUP(Table1[[#This Row],[Term 24 UID]],Dictionary!$B$2:$B$557,Dictionary!$D$2:$D$557,"",0,1))</f>
        <v/>
      </c>
      <c r="DZ40" t="str">
        <f>(_xlfn.XLOOKUP(Table1[[#This Row],[Term 25 UID]],Dictionary!$B$2:$B$557,Dictionary!$A$2:$A$557,"",0,1))</f>
        <v/>
      </c>
      <c r="EA40" t="str">
        <f>(_xlfn.XLOOKUP(Table1[[#This Row],[Term 25 UID]],Dictionary!$B$2:$B$557,Dictionary!$C$2:$C$557,"",0,1))</f>
        <v/>
      </c>
      <c r="EB40" t="str">
        <f>(_xlfn.XLOOKUP(Table1[[#This Row],[Term 25 UID]],Dictionary!$B$2:$B$557,Dictionary!$D$2:$D$557,"",0,1))</f>
        <v/>
      </c>
      <c r="EE40" t="str">
        <f>(_xlfn.XLOOKUP(Table1[[#This Row],[Term 26 UID]],Dictionary!$B$2:$B$557,Dictionary!$A$2:$A$557,"",0,1))</f>
        <v/>
      </c>
      <c r="EF40" t="str">
        <f>(_xlfn.XLOOKUP(Table1[[#This Row],[Term 26 UID]],Dictionary!$B$2:$B$557,Dictionary!$C$2:$C$557,"",0,1))</f>
        <v/>
      </c>
      <c r="EG40" t="str">
        <f>(_xlfn.XLOOKUP(Table1[[#This Row],[Term 26 UID]],Dictionary!$B$2:$B$557,Dictionary!$D$2:$D$557,"",0,1))</f>
        <v/>
      </c>
      <c r="EJ40" t="str">
        <f>(_xlfn.XLOOKUP(Table1[[#This Row],[Term 27 UID]],Dictionary!$B$2:$B$557,Dictionary!$A$2:$A$557,"",0,1))</f>
        <v/>
      </c>
      <c r="EK40" t="str">
        <f>(_xlfn.XLOOKUP(Table1[[#This Row],[Term 27 UID]],Dictionary!$B$2:$B$557,Dictionary!$C$2:$C$557,"",0,1))</f>
        <v/>
      </c>
      <c r="EL40" t="str">
        <f>(_xlfn.XLOOKUP(Table1[[#This Row],[Term 27 UID]],Dictionary!$B$2:$B$557,Dictionary!$D$2:$D$557,"",0,1))</f>
        <v/>
      </c>
      <c r="EO40" t="str">
        <f>(_xlfn.XLOOKUP(Table1[[#This Row],[Term 28 UID]],Dictionary!$B$2:$B$557,Dictionary!$A$2:$A$557,"",0,1))</f>
        <v/>
      </c>
      <c r="EP40" t="str">
        <f>(_xlfn.XLOOKUP(Table1[[#This Row],[Term 28 UID]],Dictionary!$B$2:$B$557,Dictionary!$C$2:$C$557,"",0,1))</f>
        <v/>
      </c>
      <c r="EQ40" t="str">
        <f>(_xlfn.XLOOKUP(Table1[[#This Row],[Term 28 UID]],Dictionary!$B$2:$B$557,Dictionary!$D$2:$D$557,"",0,1))</f>
        <v/>
      </c>
      <c r="ET40" t="str">
        <f>(_xlfn.XLOOKUP(Table1[[#This Row],[Term 29 UID]],Dictionary!$B$2:$B$557,Dictionary!$A$2:$A$557,"",0,1))</f>
        <v/>
      </c>
      <c r="EU40" t="str">
        <f>(_xlfn.XLOOKUP(Table1[[#This Row],[Term 29 UID]],Dictionary!$B$2:$B$557,Dictionary!$C$2:$C$557,"",0,1))</f>
        <v/>
      </c>
      <c r="EV40" t="str">
        <f>(_xlfn.XLOOKUP(Table1[[#This Row],[Term 29 UID]],Dictionary!$B$2:$B$557,Dictionary!$D$2:$D$557,"",0,1))</f>
        <v/>
      </c>
      <c r="EY40" t="str">
        <f>(_xlfn.XLOOKUP(Table1[[#This Row],[Term 30 UID]],Dictionary!$B$2:$B$557,Dictionary!$A$2:$A$557,"",0,1))</f>
        <v/>
      </c>
      <c r="EZ40" t="str">
        <f>(_xlfn.XLOOKUP(Table1[[#This Row],[Term 30 UID]],Dictionary!$B$2:$B$557,Dictionary!$C$2:$C$557,"",0,1))</f>
        <v/>
      </c>
      <c r="FA40" t="str">
        <f>(_xlfn.XLOOKUP(Table1[[#This Row],[Term 30 UID]],Dictionary!$B$2:$B$557,Dictionary!$D$2:$D$557,"",0,1))</f>
        <v/>
      </c>
      <c r="FD40" t="str">
        <f>(_xlfn.XLOOKUP(Table1[[#This Row],[Term 31 UID]],Dictionary!$B$2:$B$557,Dictionary!$A$2:$A$557,"",0,1))</f>
        <v/>
      </c>
      <c r="FE40" t="str">
        <f>(_xlfn.XLOOKUP(Table1[[#This Row],[Term 31 UID]],Dictionary!$B$2:$B$557,Dictionary!$C$2:$C$557,"",0,1))</f>
        <v/>
      </c>
      <c r="FF40" t="str">
        <f>(_xlfn.XLOOKUP(Table1[[#This Row],[Term 31 UID]],Dictionary!$B$2:$B$557,Dictionary!$D$2:$D$557,"",0,1))</f>
        <v/>
      </c>
    </row>
    <row r="41" spans="1:162" ht="15" customHeight="1" x14ac:dyDescent="0.2">
      <c r="A41" t="s">
        <v>924</v>
      </c>
      <c r="B41" t="s">
        <v>925</v>
      </c>
      <c r="C41" t="str">
        <f>_xlfn.TEXTJOIN(", ", TRUE, Table1[[#This Row],[Last Name]],Table1[[#This Row],[First Name]])</f>
        <v>Fowler, Christie</v>
      </c>
      <c r="D41" t="s">
        <v>926</v>
      </c>
      <c r="E41" t="s">
        <v>563</v>
      </c>
      <c r="F41" t="s">
        <v>168</v>
      </c>
      <c r="G41" t="s">
        <v>927</v>
      </c>
      <c r="H41" t="s">
        <v>928</v>
      </c>
      <c r="I41" t="s">
        <v>922</v>
      </c>
      <c r="J41" t="str">
        <f>(_xlfn.XLOOKUP(Table1[[#This Row],[Term 1 UID]],Dictionary!$B$2:$B$557,Dictionary!$A$2:$A$557,"",0,1))</f>
        <v>C25.775</v>
      </c>
      <c r="K41" t="str">
        <f>(_xlfn.XLOOKUP(Table1[[#This Row],[Term 1 UID]],Dictionary!$B$2:$B$557,Dictionary!C$2:C$557,"",0,1))</f>
        <v>C25</v>
      </c>
      <c r="L41">
        <f>(_xlfn.XLOOKUP(Table1[[#This Row],[Term 1 UID]],Dictionary!$B$2:$B$557,Dictionary!D$2:D$557,"",0,1))</f>
        <v>0</v>
      </c>
      <c r="M41" t="s">
        <v>929</v>
      </c>
      <c r="N41" t="s">
        <v>887</v>
      </c>
      <c r="O41" t="str">
        <f>(_xlfn.XLOOKUP(Table1[[#This Row],[Term 2 UID]],Dictionary!$B$2:$B$557,Dictionary!$A$2:$A$557,"",0,1))</f>
        <v>A11.284.295.588</v>
      </c>
      <c r="P41" t="str">
        <f>(_xlfn.XLOOKUP(Table1[[#This Row],[Term 2 UID]],Dictionary!$B$2:$B$557,Dictionary!C$2:C$557,"",0,1))</f>
        <v>A11.284.295</v>
      </c>
      <c r="Q41" t="str">
        <f>(_xlfn.XLOOKUP(Table1[[#This Row],[Term 2 UID]],Dictionary!$B$2:$B$557,Dictionary!D$2:D$557,"",0,1))</f>
        <v>A11.284</v>
      </c>
      <c r="R41" t="s">
        <v>930</v>
      </c>
      <c r="S41" t="s">
        <v>906</v>
      </c>
      <c r="T41" t="str">
        <f>(_xlfn.XLOOKUP(Table1[[#This Row],[Term 3 UID]],Dictionary!$B$2:$B$557,Dictionary!$A$2:$A$557,"",0,1))</f>
        <v>F01.145</v>
      </c>
      <c r="U41" t="str">
        <f>(_xlfn.XLOOKUP(Table1[[#This Row],[Term 3 UID]],Dictionary!$B$2:$B$557,Dictionary!C$2:C$557,"",0,1))</f>
        <v>F01</v>
      </c>
      <c r="V41">
        <f>(_xlfn.XLOOKUP(Table1[[#This Row],[Term 3 UID]],Dictionary!$B$2:$B$557,Dictionary!D$2:D$557,"",0,1))</f>
        <v>0</v>
      </c>
      <c r="W41" t="s">
        <v>931</v>
      </c>
      <c r="X41" t="s">
        <v>932</v>
      </c>
      <c r="Y41" t="str">
        <f>(_xlfn.XLOOKUP(Table1[[#This Row],[Term 4 UID]],Dictionary!$B$2:$B$557,Dictionary!$A$2:$A$557,"",0,1))</f>
        <v>D03.132.760.570</v>
      </c>
      <c r="Z41" t="str" cm="1">
        <f t="array" ref="Z41">(_xlfn.XLOOKUP(Table1[[#This Row],[Term 4 UID]],Dictionary!$B$2:$B$557,Dictionary!$C$2:C$557,"",0,1))</f>
        <v>D03.132.760</v>
      </c>
      <c r="AA41" t="str" cm="1">
        <f t="array" ref="AA41">(_xlfn.XLOOKUP(Table1[[#This Row],[Term 4 UID]],Dictionary!$B$2:$B$557,Dictionary!$D$2:D$557,"",0,1))</f>
        <v>D03.132</v>
      </c>
      <c r="AB41" t="s">
        <v>933</v>
      </c>
      <c r="AC41" t="s">
        <v>934</v>
      </c>
      <c r="AD41" t="str">
        <f>(_xlfn.XLOOKUP(Table1[[#This Row],[Term 5 UID]],Dictionary!$B$2:$B$557,Dictionary!$A$2:$A$557,"",0,1))</f>
        <v>B01.875.800.575.912.250.859.937.055.500</v>
      </c>
      <c r="AE41" t="str">
        <f>(_xlfn.XLOOKUP(Table1[[#This Row],[Term 5 UID]],Dictionary!$B$2:$B$557,Dictionary!$C$2:$C$557,"",0,1))</f>
        <v>B01.875.800.575.912.250.859.937.055</v>
      </c>
      <c r="AF41" t="str">
        <f>(_xlfn.XLOOKUP(Table1[[#This Row],[Term 5 UID]],Dictionary!$B$2:$B$557,Dictionary!$D$2:$D$557,"",0,1))</f>
        <v>B01.875.800.575.912.250.859.937</v>
      </c>
      <c r="AG41" t="s">
        <v>935</v>
      </c>
      <c r="AH41" t="s">
        <v>936</v>
      </c>
      <c r="AI41" t="str">
        <f>(_xlfn.XLOOKUP(Table1[[#This Row],[Term 6 UID]],Dictionary!$B$2:$B$557,Dictionary!$A$2:$A$557,"",0,1))</f>
        <v>D27.505.696.277.600.500</v>
      </c>
      <c r="AJ41" t="str">
        <f>(_xlfn.XLOOKUP(Table1[[#This Row],[Term 6 UID]],Dictionary!$B$2:$B$557,Dictionary!$C$2:$C$557,"",0,1))</f>
        <v>D27.505.696.277.600</v>
      </c>
      <c r="AK41" t="str">
        <f>(_xlfn.XLOOKUP(Table1[[#This Row],[Term 6 UID]],Dictionary!$B$2:$B$557,Dictionary!$D$2:$D$557,"",0,1))</f>
        <v>D27.505.696.277</v>
      </c>
      <c r="AL41" t="s">
        <v>937</v>
      </c>
      <c r="AM41" t="s">
        <v>652</v>
      </c>
      <c r="AN41" t="str">
        <f>(_xlfn.XLOOKUP(Table1[[#This Row],[Term 7 UID]],Dictionary!$B$2:$B$557,Dictionary!$A$2:$A$557,"",0,1))</f>
        <v>F02.463.425</v>
      </c>
      <c r="AO41" t="str">
        <f>(_xlfn.XLOOKUP(Table1[[#This Row],[Term 7 UID]],Dictionary!$B$2:$B$557,Dictionary!$C$2:$C$557,"",0,1))</f>
        <v>F02.463</v>
      </c>
      <c r="AP41" t="str">
        <f>(_xlfn.XLOOKUP(Table1[[#This Row],[Term 7 UID]],Dictionary!$B$2:$B$557,Dictionary!$D$2:$D$557,"",0,1))</f>
        <v>F02</v>
      </c>
      <c r="AQ41" t="s">
        <v>938</v>
      </c>
      <c r="AR41" t="s">
        <v>939</v>
      </c>
      <c r="AS41" t="str">
        <f>(_xlfn.XLOOKUP(Table1[[#This Row],[Term 8 UID]],Dictionary!$B$2:$B$557,Dictionary!$A$2:$A$557,"",0,1))</f>
        <v>B01.050.150.900.649.313.992</v>
      </c>
      <c r="AT41" t="str">
        <f>(_xlfn.XLOOKUP(Table1[[#This Row],[Term 8 UID]],Dictionary!$B$2:$B$557,Dictionary!$C$2:$C$557,"",0,1))</f>
        <v>B01.050.150.900.649.313</v>
      </c>
      <c r="AU41" t="str">
        <f>(_xlfn.XLOOKUP(Table1[[#This Row],[Term 8 UID]],Dictionary!$B$2:$B$557,Dictionary!$D$2:$D$557,"",0,1))</f>
        <v>B01.050.150.900.649</v>
      </c>
      <c r="AV41" t="s">
        <v>940</v>
      </c>
      <c r="AW41" t="s">
        <v>941</v>
      </c>
      <c r="AX41" t="str">
        <f>(_xlfn.XLOOKUP(Table1[[#This Row],[Term 9 UID]],Dictionary!$B$2:$B$557,Dictionary!$A$2:$A$557,"",0,1))</f>
        <v>E02</v>
      </c>
      <c r="AY41">
        <f>(_xlfn.XLOOKUP(Table1[[#This Row],[Term 9 UID]],Dictionary!$B$2:$B$557,Dictionary!$C$2:$C$557,"",0,1))</f>
        <v>0</v>
      </c>
      <c r="AZ41">
        <f>(_xlfn.XLOOKUP(Table1[[#This Row],[Term 9 UID]],Dictionary!$B$2:$B$557,Dictionary!$D$2:$D$557,"",0,1))</f>
        <v>0</v>
      </c>
      <c r="BA41" t="s">
        <v>942</v>
      </c>
      <c r="BB41" t="s">
        <v>943</v>
      </c>
      <c r="BC41" t="str">
        <f>(_xlfn.XLOOKUP(Table1[[#This Row],[Term 10 UID]],Dictionary!$B$2:$B$557,Dictionary!$A$2:$A$557,"",0,1))</f>
        <v>E02.319.890</v>
      </c>
      <c r="BD41" t="str">
        <f>(_xlfn.XLOOKUP(Table1[[#This Row],[Term 10 UID]],Dictionary!$B$2:$B$557,Dictionary!$C$2:$C$557,"",0,1))</f>
        <v>E02.319</v>
      </c>
      <c r="BE41" t="str">
        <f>(_xlfn.XLOOKUP(Table1[[#This Row],[Term 10 UID]],Dictionary!$B$2:$B$557,Dictionary!$D$2:$D$557,"",0,1))</f>
        <v>E02</v>
      </c>
      <c r="BH41" t="str">
        <f>(_xlfn.XLOOKUP(Table1[[#This Row],[Term 11 UID]],Dictionary!$B$2:$B$557,Dictionary!$A$2:$A$557,"",0,1))</f>
        <v/>
      </c>
      <c r="BI41" t="str">
        <f>(_xlfn.XLOOKUP(Table1[[#This Row],[Term 11 UID]],Dictionary!$B$2:$B$557,Dictionary!$C$2:$C$557,"",0,1))</f>
        <v/>
      </c>
      <c r="BJ41" t="str">
        <f>(_xlfn.XLOOKUP(Table1[[#This Row],[Term 11 UID]],Dictionary!$B$2:$B$557,Dictionary!$D$2:$D$557,"",0,1))</f>
        <v/>
      </c>
      <c r="BK41" t="s">
        <v>923</v>
      </c>
      <c r="BL41" t="s">
        <v>654</v>
      </c>
      <c r="BM41" t="str">
        <f>(_xlfn.XLOOKUP(Table1[[#This Row],[Term 12 UID]],Dictionary!$B$2:$B$557,Dictionary!$A$2:$A$557,"",0,1))</f>
        <v>F02.463.425.540</v>
      </c>
      <c r="BN41" t="str">
        <f>(_xlfn.XLOOKUP(Table1[[#This Row],[Term 12 UID]],Dictionary!$B$2:$B$557,Dictionary!$C$2:$C$557,"",0,1))</f>
        <v>F02.463.425</v>
      </c>
      <c r="BO41" t="str">
        <f>(_xlfn.XLOOKUP(Table1[[#This Row],[Term 12 UID]],Dictionary!$B$2:$B$557,Dictionary!$D$2:$D$557,"",0,1))</f>
        <v>F02.463</v>
      </c>
      <c r="BR41" t="str">
        <f>(_xlfn.XLOOKUP(Table1[[#This Row],[Term 13 UID]],Dictionary!$B$2:$B$557,Dictionary!$A$2:$A$557,"",0,1))</f>
        <v/>
      </c>
      <c r="BS41" t="str">
        <f>(_xlfn.XLOOKUP(Table1[[#This Row],[Term 13 UID]],Dictionary!$B$2:$B$557,Dictionary!$C$2:$C$557,"",0,1))</f>
        <v/>
      </c>
      <c r="BT41" t="str">
        <f>(_xlfn.XLOOKUP(Table1[[#This Row],[Term 13 UID]],Dictionary!$B$2:$B$557,Dictionary!$D$2:$D$557,"",0,1))</f>
        <v/>
      </c>
      <c r="BW41" t="str">
        <f>(_xlfn.XLOOKUP(Table1[[#This Row],[Term 14 UID]],Dictionary!$B$2:$B$557,Dictionary!$A$2:$A$557,"",0,1))</f>
        <v/>
      </c>
      <c r="BX41" t="str">
        <f>(_xlfn.XLOOKUP(Table1[[#This Row],[Term 14 UID]],Dictionary!$B$2:$B$557,Dictionary!$C$2:$C$557,"",0,1))</f>
        <v/>
      </c>
      <c r="BY41" t="str">
        <f>(_xlfn.XLOOKUP(Table1[[#This Row],[Term 14 UID]],Dictionary!$B$2:$B$557,Dictionary!$D$2:$D$557,"",0,1))</f>
        <v/>
      </c>
      <c r="CB41" t="str">
        <f>(_xlfn.XLOOKUP(Table1[[#This Row],[Term 15 UID]],Dictionary!$B$2:$B$557,Dictionary!$A$2:$A$557,"",0,1))</f>
        <v/>
      </c>
      <c r="CC41" t="str">
        <f>(_xlfn.XLOOKUP(Table1[[#This Row],[Term 15 UID]],Dictionary!$B$2:$B$557,Dictionary!$C$2:$C$557,"",0,1))</f>
        <v/>
      </c>
      <c r="CD41" t="str">
        <f>(_xlfn.XLOOKUP(Table1[[#This Row],[Term 15 UID]],Dictionary!$B$2:$B$557,Dictionary!$D$2:$D$557,"",0,1))</f>
        <v/>
      </c>
      <c r="CG41" t="str">
        <f>(_xlfn.XLOOKUP(Table1[[#This Row],[Term 16 UID]],Dictionary!$B$2:$B$557,Dictionary!$A$2:$A$557,"",0,1))</f>
        <v/>
      </c>
      <c r="CH41" t="str">
        <f>(_xlfn.XLOOKUP(Table1[[#This Row],[Term 16 UID]],Dictionary!$B$2:$B$557,Dictionary!$C$2:$C$557,"",0,1))</f>
        <v/>
      </c>
      <c r="CI41" t="str">
        <f>(_xlfn.XLOOKUP(Table1[[#This Row],[Term 16 UID]],Dictionary!$B$2:$B$557,Dictionary!$D$2:$D$557,"",0,1))</f>
        <v/>
      </c>
      <c r="CL41" t="str">
        <f>(_xlfn.XLOOKUP(Table1[[#This Row],[Term 17 UID]],Dictionary!$B$2:$B$557,Dictionary!$A$2:$A$557,"",0,1))</f>
        <v/>
      </c>
      <c r="CM41" t="str">
        <f>(_xlfn.XLOOKUP(Table1[[#This Row],[Term 17 UID]],Dictionary!$B$2:$B$557,Dictionary!$C$2:$C$557,"",0,1))</f>
        <v/>
      </c>
      <c r="CN41" t="str">
        <f>(_xlfn.XLOOKUP(Table1[[#This Row],[Term 17 UID]],Dictionary!$B$2:$B$557,Dictionary!$D$2:$D$557,"",0,1))</f>
        <v/>
      </c>
      <c r="CQ41" t="str">
        <f>(_xlfn.XLOOKUP(Table1[[#This Row],[Term 18 UID]],Dictionary!$B$2:$B$557,Dictionary!$A$2:$A$557,"",0,1))</f>
        <v/>
      </c>
      <c r="CR41" t="str">
        <f>(_xlfn.XLOOKUP(Table1[[#This Row],[Term 18 UID]],Dictionary!$B$2:$B$557,Dictionary!$C$2:$C$557,"",0,1))</f>
        <v/>
      </c>
      <c r="CS41" t="str">
        <f>(_xlfn.XLOOKUP(Table1[[#This Row],[Term 18 UID]],Dictionary!$B$2:$B$557,Dictionary!$D$2:$D$557,"",0,1))</f>
        <v/>
      </c>
      <c r="CV41" t="str">
        <f>(_xlfn.XLOOKUP(Table1[[#This Row],[Term 19 UID]],Dictionary!$B$2:$B$557,Dictionary!$A$2:$A$557,"",0,1))</f>
        <v/>
      </c>
      <c r="CW41" t="str">
        <f>(_xlfn.XLOOKUP(Table1[[#This Row],[Term 19 UID]],Dictionary!$B$2:$B$557,Dictionary!$C$2:$C$557,"",0,1))</f>
        <v/>
      </c>
      <c r="CX41" t="str">
        <f>(_xlfn.XLOOKUP(Table1[[#This Row],[Term 19 UID]],Dictionary!$B$2:$B$557,Dictionary!$D$2:$D$557,"",0,1))</f>
        <v/>
      </c>
      <c r="DA41" t="str">
        <f>(_xlfn.XLOOKUP(Table1[[#This Row],[Term 20 UID]],Dictionary!$B$2:$B$557,Dictionary!$A$2:$A$557,"",0,1))</f>
        <v/>
      </c>
      <c r="DB41" t="str">
        <f>(_xlfn.XLOOKUP(Table1[[#This Row],[Term 20 UID]],Dictionary!$B$2:$B$557,Dictionary!$C$2:$C$557,"",0,1))</f>
        <v/>
      </c>
      <c r="DC41" t="str">
        <f>(_xlfn.XLOOKUP(Table1[[#This Row],[Term 20 UID]],Dictionary!$B$2:$B$557,Dictionary!$D$2:$D$557,"",0,1))</f>
        <v/>
      </c>
      <c r="DF41" t="str">
        <f>(_xlfn.XLOOKUP(Table1[[#This Row],[Term 21 UID]],Dictionary!$B$2:$B$557,Dictionary!$A$2:$A$557,"",0,1))</f>
        <v/>
      </c>
      <c r="DG41" t="str">
        <f>(_xlfn.XLOOKUP(Table1[[#This Row],[Term 21 UID]],Dictionary!$B$2:$B$557,Dictionary!$C$2:$C$557,"",0,1))</f>
        <v/>
      </c>
      <c r="DH41" t="str">
        <f>(_xlfn.XLOOKUP(Table1[[#This Row],[Term 21 UID]],Dictionary!$B$2:$B$557,Dictionary!$D$2:$D$557,"",0,1))</f>
        <v/>
      </c>
      <c r="DK41" t="str">
        <f>(_xlfn.XLOOKUP(Table1[[#This Row],[Term 22 UID]],Dictionary!$B$2:$B$557,Dictionary!$A$2:$A$557,"",0,1))</f>
        <v/>
      </c>
      <c r="DL41" t="str">
        <f>(_xlfn.XLOOKUP(Table1[[#This Row],[Term 22 UID]],Dictionary!$B$2:$B$557,Dictionary!$C$2:$C$557,"",0,1))</f>
        <v/>
      </c>
      <c r="DM41" t="str">
        <f>(_xlfn.XLOOKUP(Table1[[#This Row],[Term 22 UID]],Dictionary!$B$2:$B$557,Dictionary!$D$2:$D$557,"",0,1))</f>
        <v/>
      </c>
      <c r="DP41" t="str">
        <f>(_xlfn.XLOOKUP(Table1[[#This Row],[Term 23 UID]],Dictionary!$B$2:$B$557,Dictionary!$A$2:$A$557,"",0,1))</f>
        <v/>
      </c>
      <c r="DQ41" t="str">
        <f>(_xlfn.XLOOKUP(Table1[[#This Row],[Term 23 UID]],Dictionary!$B$2:$B$557,Dictionary!$C$2:$C$557,"",0,1))</f>
        <v/>
      </c>
      <c r="DR41" t="str">
        <f>(_xlfn.XLOOKUP(Table1[[#This Row],[Term 23 UID]],Dictionary!$B$2:$B$557,Dictionary!$D$2:$D$557,"",0,1))</f>
        <v/>
      </c>
      <c r="DU41" t="str">
        <f>(_xlfn.XLOOKUP(Table1[[#This Row],[Term 24 UID]],Dictionary!$B$2:$B$557,Dictionary!$A$2:$A$557,"",0,1))</f>
        <v/>
      </c>
      <c r="DV41" t="str">
        <f>(_xlfn.XLOOKUP(Table1[[#This Row],[Term 24 UID]],Dictionary!$B$2:$B$557,Dictionary!$C$2:$C$557,"",0,1))</f>
        <v/>
      </c>
      <c r="DW41" t="str">
        <f>(_xlfn.XLOOKUP(Table1[[#This Row],[Term 24 UID]],Dictionary!$B$2:$B$557,Dictionary!$D$2:$D$557,"",0,1))</f>
        <v/>
      </c>
      <c r="DZ41" t="str">
        <f>(_xlfn.XLOOKUP(Table1[[#This Row],[Term 25 UID]],Dictionary!$B$2:$B$557,Dictionary!$A$2:$A$557,"",0,1))</f>
        <v/>
      </c>
      <c r="EA41" t="str">
        <f>(_xlfn.XLOOKUP(Table1[[#This Row],[Term 25 UID]],Dictionary!$B$2:$B$557,Dictionary!$C$2:$C$557,"",0,1))</f>
        <v/>
      </c>
      <c r="EB41" t="str">
        <f>(_xlfn.XLOOKUP(Table1[[#This Row],[Term 25 UID]],Dictionary!$B$2:$B$557,Dictionary!$D$2:$D$557,"",0,1))</f>
        <v/>
      </c>
      <c r="EE41" t="str">
        <f>(_xlfn.XLOOKUP(Table1[[#This Row],[Term 26 UID]],Dictionary!$B$2:$B$557,Dictionary!$A$2:$A$557,"",0,1))</f>
        <v/>
      </c>
      <c r="EF41" t="str">
        <f>(_xlfn.XLOOKUP(Table1[[#This Row],[Term 26 UID]],Dictionary!$B$2:$B$557,Dictionary!$C$2:$C$557,"",0,1))</f>
        <v/>
      </c>
      <c r="EG41" t="str">
        <f>(_xlfn.XLOOKUP(Table1[[#This Row],[Term 26 UID]],Dictionary!$B$2:$B$557,Dictionary!$D$2:$D$557,"",0,1))</f>
        <v/>
      </c>
      <c r="EJ41" t="str">
        <f>(_xlfn.XLOOKUP(Table1[[#This Row],[Term 27 UID]],Dictionary!$B$2:$B$557,Dictionary!$A$2:$A$557,"",0,1))</f>
        <v/>
      </c>
      <c r="EK41" t="str">
        <f>(_xlfn.XLOOKUP(Table1[[#This Row],[Term 27 UID]],Dictionary!$B$2:$B$557,Dictionary!$C$2:$C$557,"",0,1))</f>
        <v/>
      </c>
      <c r="EL41" t="str">
        <f>(_xlfn.XLOOKUP(Table1[[#This Row],[Term 27 UID]],Dictionary!$B$2:$B$557,Dictionary!$D$2:$D$557,"",0,1))</f>
        <v/>
      </c>
      <c r="EO41" t="str">
        <f>(_xlfn.XLOOKUP(Table1[[#This Row],[Term 28 UID]],Dictionary!$B$2:$B$557,Dictionary!$A$2:$A$557,"",0,1))</f>
        <v/>
      </c>
      <c r="EP41" t="str">
        <f>(_xlfn.XLOOKUP(Table1[[#This Row],[Term 28 UID]],Dictionary!$B$2:$B$557,Dictionary!$C$2:$C$557,"",0,1))</f>
        <v/>
      </c>
      <c r="EQ41" t="str">
        <f>(_xlfn.XLOOKUP(Table1[[#This Row],[Term 28 UID]],Dictionary!$B$2:$B$557,Dictionary!$D$2:$D$557,"",0,1))</f>
        <v/>
      </c>
      <c r="ET41" t="str">
        <f>(_xlfn.XLOOKUP(Table1[[#This Row],[Term 29 UID]],Dictionary!$B$2:$B$557,Dictionary!$A$2:$A$557,"",0,1))</f>
        <v/>
      </c>
      <c r="EU41" t="str">
        <f>(_xlfn.XLOOKUP(Table1[[#This Row],[Term 29 UID]],Dictionary!$B$2:$B$557,Dictionary!$C$2:$C$557,"",0,1))</f>
        <v/>
      </c>
      <c r="EV41" t="str">
        <f>(_xlfn.XLOOKUP(Table1[[#This Row],[Term 29 UID]],Dictionary!$B$2:$B$557,Dictionary!$D$2:$D$557,"",0,1))</f>
        <v/>
      </c>
      <c r="EY41" t="str">
        <f>(_xlfn.XLOOKUP(Table1[[#This Row],[Term 30 UID]],Dictionary!$B$2:$B$557,Dictionary!$A$2:$A$557,"",0,1))</f>
        <v/>
      </c>
      <c r="EZ41" t="str">
        <f>(_xlfn.XLOOKUP(Table1[[#This Row],[Term 30 UID]],Dictionary!$B$2:$B$557,Dictionary!$C$2:$C$557,"",0,1))</f>
        <v/>
      </c>
      <c r="FA41" t="str">
        <f>(_xlfn.XLOOKUP(Table1[[#This Row],[Term 30 UID]],Dictionary!$B$2:$B$557,Dictionary!$D$2:$D$557,"",0,1))</f>
        <v/>
      </c>
      <c r="FD41" t="str">
        <f>(_xlfn.XLOOKUP(Table1[[#This Row],[Term 31 UID]],Dictionary!$B$2:$B$557,Dictionary!$A$2:$A$557,"",0,1))</f>
        <v/>
      </c>
      <c r="FE41" t="str">
        <f>(_xlfn.XLOOKUP(Table1[[#This Row],[Term 31 UID]],Dictionary!$B$2:$B$557,Dictionary!$C$2:$C$557,"",0,1))</f>
        <v/>
      </c>
      <c r="FF41" t="str">
        <f>(_xlfn.XLOOKUP(Table1[[#This Row],[Term 31 UID]],Dictionary!$B$2:$B$557,Dictionary!$D$2:$D$557,"",0,1))</f>
        <v/>
      </c>
    </row>
    <row r="42" spans="1:162" ht="15" customHeight="1" x14ac:dyDescent="0.2">
      <c r="A42" t="s">
        <v>944</v>
      </c>
      <c r="B42" t="s">
        <v>945</v>
      </c>
      <c r="C42" t="str">
        <f>_xlfn.TEXTJOIN(", ", TRUE, Table1[[#This Row],[Last Name]],Table1[[#This Row],[First Name]])</f>
        <v>Frostig, Ron</v>
      </c>
      <c r="D42" t="s">
        <v>946</v>
      </c>
      <c r="E42" t="s">
        <v>563</v>
      </c>
      <c r="F42" t="s">
        <v>168</v>
      </c>
      <c r="G42" t="s">
        <v>947</v>
      </c>
      <c r="H42" t="s">
        <v>948</v>
      </c>
      <c r="I42" t="s">
        <v>949</v>
      </c>
      <c r="J42" t="str">
        <f>(_xlfn.XLOOKUP(Table1[[#This Row],[Term 1 UID]],Dictionary!$B$2:$B$557,Dictionary!$A$2:$A$557,"",0,1))</f>
        <v>A08.186.211.200.885.287.500</v>
      </c>
      <c r="K42" t="str">
        <f>(_xlfn.XLOOKUP(Table1[[#This Row],[Term 1 UID]],Dictionary!$B$2:$B$557,Dictionary!C$2:C$557,"",0,1))</f>
        <v>A08.186.211.200.885.287</v>
      </c>
      <c r="L42" t="str">
        <f>(_xlfn.XLOOKUP(Table1[[#This Row],[Term 1 UID]],Dictionary!$B$2:$B$557,Dictionary!D$2:D$557,"",0,1))</f>
        <v>A08.186.211.200.885</v>
      </c>
      <c r="M42" t="s">
        <v>950</v>
      </c>
      <c r="N42" t="s">
        <v>949</v>
      </c>
      <c r="O42" t="str">
        <f>(_xlfn.XLOOKUP(Table1[[#This Row],[Term 2 UID]],Dictionary!$B$2:$B$557,Dictionary!$A$2:$A$557,"",0,1))</f>
        <v>A08.186.211.200.885.287.500</v>
      </c>
      <c r="P42" t="str">
        <f>(_xlfn.XLOOKUP(Table1[[#This Row],[Term 2 UID]],Dictionary!$B$2:$B$557,Dictionary!C$2:C$557,"",0,1))</f>
        <v>A08.186.211.200.885.287</v>
      </c>
      <c r="Q42" t="str">
        <f>(_xlfn.XLOOKUP(Table1[[#This Row],[Term 2 UID]],Dictionary!$B$2:$B$557,Dictionary!D$2:D$557,"",0,1))</f>
        <v>A08.186.211.200.885</v>
      </c>
      <c r="R42" t="s">
        <v>951</v>
      </c>
      <c r="S42" t="s">
        <v>745</v>
      </c>
      <c r="T42" t="str">
        <f>(_xlfn.XLOOKUP(Table1[[#This Row],[Term 3 UID]],Dictionary!$B$2:$B$557,Dictionary!$A$2:$A$557,"",0,1))</f>
        <v>G11.561.638</v>
      </c>
      <c r="U42" t="str">
        <f>(_xlfn.XLOOKUP(Table1[[#This Row],[Term 3 UID]],Dictionary!$B$2:$B$557,Dictionary!C$2:C$557,"",0,1))</f>
        <v>G11.561</v>
      </c>
      <c r="V42" t="str">
        <f>(_xlfn.XLOOKUP(Table1[[#This Row],[Term 3 UID]],Dictionary!$B$2:$B$557,Dictionary!D$2:D$557,"",0,1))</f>
        <v>G11</v>
      </c>
      <c r="W42" t="s">
        <v>952</v>
      </c>
      <c r="X42" t="s">
        <v>953</v>
      </c>
      <c r="Y42" t="str">
        <f>(_xlfn.XLOOKUP(Table1[[#This Row],[Term 4 UID]],Dictionary!$B$2:$B$557,Dictionary!$A$2:$A$557,"",0,1))</f>
        <v>A09</v>
      </c>
      <c r="Z42" cm="1">
        <f t="array" ref="Z42">(_xlfn.XLOOKUP(Table1[[#This Row],[Term 4 UID]],Dictionary!$B$2:$B$557,Dictionary!$C$2:C$557,"",0,1))</f>
        <v>0</v>
      </c>
      <c r="AA42" cm="1">
        <f t="array" ref="AA42">(_xlfn.XLOOKUP(Table1[[#This Row],[Term 4 UID]],Dictionary!$B$2:$B$557,Dictionary!$D$2:D$557,"",0,1))</f>
        <v>0</v>
      </c>
      <c r="AB42" t="s">
        <v>954</v>
      </c>
      <c r="AC42" t="s">
        <v>955</v>
      </c>
      <c r="AD42" t="str">
        <f>(_xlfn.XLOOKUP(Table1[[#This Row],[Term 5 UID]],Dictionary!$B$2:$B$557,Dictionary!$A$2:$A$557,"",0,1))</f>
        <v>C10.228.140.163</v>
      </c>
      <c r="AE42" t="str">
        <f>(_xlfn.XLOOKUP(Table1[[#This Row],[Term 5 UID]],Dictionary!$B$2:$B$557,Dictionary!$C$2:$C$557,"",0,1))</f>
        <v>C10.228.140</v>
      </c>
      <c r="AF42" t="str">
        <f>(_xlfn.XLOOKUP(Table1[[#This Row],[Term 5 UID]],Dictionary!$B$2:$B$557,Dictionary!$D$2:$D$557,"",0,1))</f>
        <v>C10.228</v>
      </c>
      <c r="AG42" t="s">
        <v>956</v>
      </c>
      <c r="AH42" t="s">
        <v>957</v>
      </c>
      <c r="AI42" t="str">
        <f>(_xlfn.XLOOKUP(Table1[[#This Row],[Term 6 UID]],Dictionary!$B$2:$B$557,Dictionary!$A$2:$A$557,"",0,1))</f>
        <v>C10.228.140.300.775.400</v>
      </c>
      <c r="AJ42" t="str">
        <f>(_xlfn.XLOOKUP(Table1[[#This Row],[Term 6 UID]],Dictionary!$B$2:$B$557,Dictionary!$C$2:$C$557,"",0,1))</f>
        <v>C10.228.140.300.775</v>
      </c>
      <c r="AK42" t="str">
        <f>(_xlfn.XLOOKUP(Table1[[#This Row],[Term 6 UID]],Dictionary!$B$2:$B$557,Dictionary!$D$2:$D$557,"",0,1))</f>
        <v>C10.228.140.300</v>
      </c>
      <c r="AL42" t="s">
        <v>958</v>
      </c>
      <c r="AM42" t="s">
        <v>959</v>
      </c>
      <c r="AN42" t="str">
        <f>(_xlfn.XLOOKUP(Table1[[#This Row],[Term 7 UID]],Dictionary!$B$2:$B$557,Dictionary!$A$2:$A$557,"",0,1))</f>
        <v>C10.228.140.300.775</v>
      </c>
      <c r="AO42" t="str">
        <f>(_xlfn.XLOOKUP(Table1[[#This Row],[Term 7 UID]],Dictionary!$B$2:$B$557,Dictionary!$C$2:$C$557,"",0,1))</f>
        <v>C10.228.140.300</v>
      </c>
      <c r="AP42" t="str">
        <f>(_xlfn.XLOOKUP(Table1[[#This Row],[Term 7 UID]],Dictionary!$B$2:$B$557,Dictionary!$D$2:$D$557,"",0,1))</f>
        <v>C10.228.140</v>
      </c>
      <c r="AQ42" t="s">
        <v>960</v>
      </c>
      <c r="AR42" t="s">
        <v>961</v>
      </c>
      <c r="AS42" t="str">
        <f>(_xlfn.XLOOKUP(Table1[[#This Row],[Term 8 UID]],Dictionary!$B$2:$B$557,Dictionary!$A$2:$A$557,"",0,1))</f>
        <v>G09.330.100.159</v>
      </c>
      <c r="AT42" t="str">
        <f>(_xlfn.XLOOKUP(Table1[[#This Row],[Term 8 UID]],Dictionary!$B$2:$B$557,Dictionary!$C$2:$C$557,"",0,1))</f>
        <v>G09.330.100</v>
      </c>
      <c r="AU42" t="str">
        <f>(_xlfn.XLOOKUP(Table1[[#This Row],[Term 8 UID]],Dictionary!$B$2:$B$557,Dictionary!$D$2:$D$557,"",0,1))</f>
        <v>G09.330</v>
      </c>
      <c r="AV42" t="s">
        <v>962</v>
      </c>
      <c r="AX42" t="str">
        <f>(_xlfn.XLOOKUP(Table1[[#This Row],[Term 9 UID]],Dictionary!$B$2:$B$557,Dictionary!$A$2:$A$557,"",0,1))</f>
        <v/>
      </c>
      <c r="AY42" t="str">
        <f>(_xlfn.XLOOKUP(Table1[[#This Row],[Term 9 UID]],Dictionary!$B$2:$B$557,Dictionary!$C$2:$C$557,"",0,1))</f>
        <v/>
      </c>
      <c r="AZ42" t="str">
        <f>(_xlfn.XLOOKUP(Table1[[#This Row],[Term 9 UID]],Dictionary!$B$2:$B$557,Dictionary!$D$2:$D$557,"",0,1))</f>
        <v/>
      </c>
      <c r="BA42" t="s">
        <v>963</v>
      </c>
      <c r="BB42" t="s">
        <v>939</v>
      </c>
      <c r="BC42" t="str">
        <f>(_xlfn.XLOOKUP(Table1[[#This Row],[Term 10 UID]],Dictionary!$B$2:$B$557,Dictionary!$A$2:$A$557,"",0,1))</f>
        <v>B01.050.150.900.649.313.992</v>
      </c>
      <c r="BD42" t="str">
        <f>(_xlfn.XLOOKUP(Table1[[#This Row],[Term 10 UID]],Dictionary!$B$2:$B$557,Dictionary!$C$2:$C$557,"",0,1))</f>
        <v>B01.050.150.900.649.313</v>
      </c>
      <c r="BE42" t="str">
        <f>(_xlfn.XLOOKUP(Table1[[#This Row],[Term 10 UID]],Dictionary!$B$2:$B$557,Dictionary!$D$2:$D$557,"",0,1))</f>
        <v>B01.050.150.900.649</v>
      </c>
      <c r="BF42" t="s">
        <v>964</v>
      </c>
      <c r="BG42" t="s">
        <v>965</v>
      </c>
      <c r="BH42" t="str">
        <f>(_xlfn.XLOOKUP(Table1[[#This Row],[Term 11 UID]],Dictionary!$B$2:$B$557,Dictionary!$A$2:$A$557,"",0,1))</f>
        <v>E01.370.350.825.500</v>
      </c>
      <c r="BI42" t="str">
        <f>(_xlfn.XLOOKUP(Table1[[#This Row],[Term 11 UID]],Dictionary!$B$2:$B$557,Dictionary!$C$2:$C$557,"",0,1))</f>
        <v>E01.370.350.825</v>
      </c>
      <c r="BJ42" t="str">
        <f>(_xlfn.XLOOKUP(Table1[[#This Row],[Term 11 UID]],Dictionary!$B$2:$B$557,Dictionary!$D$2:$D$557,"",0,1))</f>
        <v>E01.370.350</v>
      </c>
      <c r="BK42" t="s">
        <v>966</v>
      </c>
      <c r="BL42" t="s">
        <v>965</v>
      </c>
      <c r="BM42" t="str">
        <f>(_xlfn.XLOOKUP(Table1[[#This Row],[Term 12 UID]],Dictionary!$B$2:$B$557,Dictionary!$A$2:$A$557,"",0,1))</f>
        <v>E01.370.350.825.500</v>
      </c>
      <c r="BN42" t="str">
        <f>(_xlfn.XLOOKUP(Table1[[#This Row],[Term 12 UID]],Dictionary!$B$2:$B$557,Dictionary!$C$2:$C$557,"",0,1))</f>
        <v>E01.370.350.825</v>
      </c>
      <c r="BO42" t="str">
        <f>(_xlfn.XLOOKUP(Table1[[#This Row],[Term 12 UID]],Dictionary!$B$2:$B$557,Dictionary!$D$2:$D$557,"",0,1))</f>
        <v>E01.370.350</v>
      </c>
      <c r="BP42" t="s">
        <v>967</v>
      </c>
      <c r="BQ42" t="s">
        <v>968</v>
      </c>
      <c r="BR42" t="str">
        <f>(_xlfn.XLOOKUP(Table1[[#This Row],[Term 13 UID]],Dictionary!$B$2:$B$557,Dictionary!$A$2:$A$557,"",0,1))</f>
        <v>E01.370.350</v>
      </c>
      <c r="BS42" t="str">
        <f>(_xlfn.XLOOKUP(Table1[[#This Row],[Term 13 UID]],Dictionary!$B$2:$B$557,Dictionary!$C$2:$C$557,"",0,1))</f>
        <v>E01.370</v>
      </c>
      <c r="BT42" t="str">
        <f>(_xlfn.XLOOKUP(Table1[[#This Row],[Term 13 UID]],Dictionary!$B$2:$B$557,Dictionary!$D$2:$D$557,"",0,1))</f>
        <v>E01</v>
      </c>
      <c r="BU42" t="s">
        <v>969</v>
      </c>
      <c r="BV42" t="s">
        <v>904</v>
      </c>
      <c r="BW42" t="str">
        <f>(_xlfn.XLOOKUP(Table1[[#This Row],[Term 14 UID]],Dictionary!$B$2:$B$557,Dictionary!$A$2:$A$557,"",0,1))</f>
        <v>H01.158.344.528</v>
      </c>
      <c r="BX42" t="str">
        <f>(_xlfn.XLOOKUP(Table1[[#This Row],[Term 14 UID]],Dictionary!$B$2:$B$557,Dictionary!$C$2:$C$557,"",0,1))</f>
        <v>H01.158.344</v>
      </c>
      <c r="BY42" t="str">
        <f>(_xlfn.XLOOKUP(Table1[[#This Row],[Term 14 UID]],Dictionary!$B$2:$B$557,Dictionary!$D$2:$D$557,"",0,1))</f>
        <v>H01.158</v>
      </c>
      <c r="BZ42" t="s">
        <v>970</v>
      </c>
      <c r="CA42" t="s">
        <v>971</v>
      </c>
      <c r="CB42" t="str">
        <f>(_xlfn.XLOOKUP(Table1[[#This Row],[Term 15 UID]],Dictionary!$B$2:$B$557,Dictionary!$A$2:$A$557,"",0,1))</f>
        <v>H01.158.703</v>
      </c>
      <c r="CC42" t="str">
        <f>(_xlfn.XLOOKUP(Table1[[#This Row],[Term 15 UID]],Dictionary!$B$2:$B$557,Dictionary!$C$2:$C$557,"",0,1))</f>
        <v>H01.158</v>
      </c>
      <c r="CD42" t="str">
        <f>(_xlfn.XLOOKUP(Table1[[#This Row],[Term 15 UID]],Dictionary!$B$2:$B$557,Dictionary!$D$2:$D$557,"",0,1))</f>
        <v>H01</v>
      </c>
      <c r="CE42" t="s">
        <v>972</v>
      </c>
      <c r="CF42" t="s">
        <v>973</v>
      </c>
      <c r="CG42" t="str">
        <f>(_xlfn.XLOOKUP(Table1[[#This Row],[Term 16 UID]],Dictionary!$B$2:$B$557,Dictionary!$A$2:$A$557,"",0,1))</f>
        <v>H01.158.100.656</v>
      </c>
      <c r="CH42" t="str">
        <f>(_xlfn.XLOOKUP(Table1[[#This Row],[Term 16 UID]],Dictionary!$B$2:$B$557,Dictionary!$C$2:$C$557,"",0,1))</f>
        <v>H01.158.100</v>
      </c>
      <c r="CI42" t="str">
        <f>(_xlfn.XLOOKUP(Table1[[#This Row],[Term 16 UID]],Dictionary!$B$2:$B$557,Dictionary!$D$2:$D$557,"",0,1))</f>
        <v>H01.158</v>
      </c>
      <c r="CJ42" t="s">
        <v>974</v>
      </c>
      <c r="CK42" t="s">
        <v>975</v>
      </c>
      <c r="CL42" t="str">
        <f>(_xlfn.XLOOKUP(Table1[[#This Row],[Term 17 UID]],Dictionary!$B$2:$B$557,Dictionary!$A$2:$A$557,"",0,1))</f>
        <v>F01.145.113</v>
      </c>
      <c r="CM42" t="str">
        <f>(_xlfn.XLOOKUP(Table1[[#This Row],[Term 17 UID]],Dictionary!$B$2:$B$557,Dictionary!$C$2:$C$557,"",0,1))</f>
        <v>F01.145</v>
      </c>
      <c r="CN42" t="str">
        <f>(_xlfn.XLOOKUP(Table1[[#This Row],[Term 17 UID]],Dictionary!$B$2:$B$557,Dictionary!$D$2:$D$557,"",0,1))</f>
        <v>F01</v>
      </c>
      <c r="CO42" t="s">
        <v>976</v>
      </c>
      <c r="CP42" t="s">
        <v>977</v>
      </c>
      <c r="CQ42" t="str">
        <f>(_xlfn.XLOOKUP(Table1[[#This Row],[Term 18 UID]],Dictionary!$B$2:$B$557,Dictionary!$A$2:$A$557,"",0,1))</f>
        <v>F01.145.813.781</v>
      </c>
      <c r="CR42" t="str">
        <f>(_xlfn.XLOOKUP(Table1[[#This Row],[Term 18 UID]],Dictionary!$B$2:$B$557,Dictionary!$C$2:$C$557,"",0,1))</f>
        <v>F01.145.813</v>
      </c>
      <c r="CS42" t="str">
        <f>(_xlfn.XLOOKUP(Table1[[#This Row],[Term 18 UID]],Dictionary!$B$2:$B$557,Dictionary!$D$2:$D$557,"",0,1))</f>
        <v>F01.145</v>
      </c>
      <c r="CT42" t="s">
        <v>494</v>
      </c>
      <c r="CU42" t="s">
        <v>495</v>
      </c>
      <c r="CV42" t="str">
        <f>(_xlfn.XLOOKUP(Table1[[#This Row],[Term 19 UID]],Dictionary!$B$2:$B$557,Dictionary!$A$2:$A$557,"",0,1))</f>
        <v>G03</v>
      </c>
      <c r="CW42">
        <f>(_xlfn.XLOOKUP(Table1[[#This Row],[Term 19 UID]],Dictionary!$B$2:$B$557,Dictionary!$C$2:$C$557,"",0,1))</f>
        <v>0</v>
      </c>
      <c r="CX42">
        <f>(_xlfn.XLOOKUP(Table1[[#This Row],[Term 19 UID]],Dictionary!$B$2:$B$557,Dictionary!$D$2:$D$557,"",0,1))</f>
        <v>0</v>
      </c>
      <c r="DA42" t="str">
        <f>(_xlfn.XLOOKUP(Table1[[#This Row],[Term 20 UID]],Dictionary!$B$2:$B$557,Dictionary!$A$2:$A$557,"",0,1))</f>
        <v/>
      </c>
      <c r="DB42" t="str">
        <f>(_xlfn.XLOOKUP(Table1[[#This Row],[Term 20 UID]],Dictionary!$B$2:$B$557,Dictionary!$C$2:$C$557,"",0,1))</f>
        <v/>
      </c>
      <c r="DC42" t="str">
        <f>(_xlfn.XLOOKUP(Table1[[#This Row],[Term 20 UID]],Dictionary!$B$2:$B$557,Dictionary!$D$2:$D$557,"",0,1))</f>
        <v/>
      </c>
      <c r="DF42" t="str">
        <f>(_xlfn.XLOOKUP(Table1[[#This Row],[Term 21 UID]],Dictionary!$B$2:$B$557,Dictionary!$A$2:$A$557,"",0,1))</f>
        <v/>
      </c>
      <c r="DG42" t="str">
        <f>(_xlfn.XLOOKUP(Table1[[#This Row],[Term 21 UID]],Dictionary!$B$2:$B$557,Dictionary!$C$2:$C$557,"",0,1))</f>
        <v/>
      </c>
      <c r="DH42" t="str">
        <f>(_xlfn.XLOOKUP(Table1[[#This Row],[Term 21 UID]],Dictionary!$B$2:$B$557,Dictionary!$D$2:$D$557,"",0,1))</f>
        <v/>
      </c>
      <c r="DK42" t="str">
        <f>(_xlfn.XLOOKUP(Table1[[#This Row],[Term 22 UID]],Dictionary!$B$2:$B$557,Dictionary!$A$2:$A$557,"",0,1))</f>
        <v/>
      </c>
      <c r="DL42" t="str">
        <f>(_xlfn.XLOOKUP(Table1[[#This Row],[Term 22 UID]],Dictionary!$B$2:$B$557,Dictionary!$C$2:$C$557,"",0,1))</f>
        <v/>
      </c>
      <c r="DM42" t="str">
        <f>(_xlfn.XLOOKUP(Table1[[#This Row],[Term 22 UID]],Dictionary!$B$2:$B$557,Dictionary!$D$2:$D$557,"",0,1))</f>
        <v/>
      </c>
      <c r="DP42" t="str">
        <f>(_xlfn.XLOOKUP(Table1[[#This Row],[Term 23 UID]],Dictionary!$B$2:$B$557,Dictionary!$A$2:$A$557,"",0,1))</f>
        <v/>
      </c>
      <c r="DQ42" t="str">
        <f>(_xlfn.XLOOKUP(Table1[[#This Row],[Term 23 UID]],Dictionary!$B$2:$B$557,Dictionary!$C$2:$C$557,"",0,1))</f>
        <v/>
      </c>
      <c r="DR42" t="str">
        <f>(_xlfn.XLOOKUP(Table1[[#This Row],[Term 23 UID]],Dictionary!$B$2:$B$557,Dictionary!$D$2:$D$557,"",0,1))</f>
        <v/>
      </c>
      <c r="DU42" t="str">
        <f>(_xlfn.XLOOKUP(Table1[[#This Row],[Term 24 UID]],Dictionary!$B$2:$B$557,Dictionary!$A$2:$A$557,"",0,1))</f>
        <v/>
      </c>
      <c r="DV42" t="str">
        <f>(_xlfn.XLOOKUP(Table1[[#This Row],[Term 24 UID]],Dictionary!$B$2:$B$557,Dictionary!$C$2:$C$557,"",0,1))</f>
        <v/>
      </c>
      <c r="DW42" t="str">
        <f>(_xlfn.XLOOKUP(Table1[[#This Row],[Term 24 UID]],Dictionary!$B$2:$B$557,Dictionary!$D$2:$D$557,"",0,1))</f>
        <v/>
      </c>
      <c r="DZ42" t="str">
        <f>(_xlfn.XLOOKUP(Table1[[#This Row],[Term 25 UID]],Dictionary!$B$2:$B$557,Dictionary!$A$2:$A$557,"",0,1))</f>
        <v/>
      </c>
      <c r="EA42" t="str">
        <f>(_xlfn.XLOOKUP(Table1[[#This Row],[Term 25 UID]],Dictionary!$B$2:$B$557,Dictionary!$C$2:$C$557,"",0,1))</f>
        <v/>
      </c>
      <c r="EB42" t="str">
        <f>(_xlfn.XLOOKUP(Table1[[#This Row],[Term 25 UID]],Dictionary!$B$2:$B$557,Dictionary!$D$2:$D$557,"",0,1))</f>
        <v/>
      </c>
      <c r="EE42" t="str">
        <f>(_xlfn.XLOOKUP(Table1[[#This Row],[Term 26 UID]],Dictionary!$B$2:$B$557,Dictionary!$A$2:$A$557,"",0,1))</f>
        <v/>
      </c>
      <c r="EF42" t="str">
        <f>(_xlfn.XLOOKUP(Table1[[#This Row],[Term 26 UID]],Dictionary!$B$2:$B$557,Dictionary!$C$2:$C$557,"",0,1))</f>
        <v/>
      </c>
      <c r="EG42" t="str">
        <f>(_xlfn.XLOOKUP(Table1[[#This Row],[Term 26 UID]],Dictionary!$B$2:$B$557,Dictionary!$D$2:$D$557,"",0,1))</f>
        <v/>
      </c>
      <c r="EJ42" t="str">
        <f>(_xlfn.XLOOKUP(Table1[[#This Row],[Term 27 UID]],Dictionary!$B$2:$B$557,Dictionary!$A$2:$A$557,"",0,1))</f>
        <v/>
      </c>
      <c r="EK42" t="str">
        <f>(_xlfn.XLOOKUP(Table1[[#This Row],[Term 27 UID]],Dictionary!$B$2:$B$557,Dictionary!$C$2:$C$557,"",0,1))</f>
        <v/>
      </c>
      <c r="EL42" t="str">
        <f>(_xlfn.XLOOKUP(Table1[[#This Row],[Term 27 UID]],Dictionary!$B$2:$B$557,Dictionary!$D$2:$D$557,"",0,1))</f>
        <v/>
      </c>
      <c r="EO42" t="str">
        <f>(_xlfn.XLOOKUP(Table1[[#This Row],[Term 28 UID]],Dictionary!$B$2:$B$557,Dictionary!$A$2:$A$557,"",0,1))</f>
        <v/>
      </c>
      <c r="EP42" t="str">
        <f>(_xlfn.XLOOKUP(Table1[[#This Row],[Term 28 UID]],Dictionary!$B$2:$B$557,Dictionary!$C$2:$C$557,"",0,1))</f>
        <v/>
      </c>
      <c r="EQ42" t="str">
        <f>(_xlfn.XLOOKUP(Table1[[#This Row],[Term 28 UID]],Dictionary!$B$2:$B$557,Dictionary!$D$2:$D$557,"",0,1))</f>
        <v/>
      </c>
      <c r="ET42" t="str">
        <f>(_xlfn.XLOOKUP(Table1[[#This Row],[Term 29 UID]],Dictionary!$B$2:$B$557,Dictionary!$A$2:$A$557,"",0,1))</f>
        <v/>
      </c>
      <c r="EU42" t="str">
        <f>(_xlfn.XLOOKUP(Table1[[#This Row],[Term 29 UID]],Dictionary!$B$2:$B$557,Dictionary!$C$2:$C$557,"",0,1))</f>
        <v/>
      </c>
      <c r="EV42" t="str">
        <f>(_xlfn.XLOOKUP(Table1[[#This Row],[Term 29 UID]],Dictionary!$B$2:$B$557,Dictionary!$D$2:$D$557,"",0,1))</f>
        <v/>
      </c>
      <c r="EY42" t="str">
        <f>(_xlfn.XLOOKUP(Table1[[#This Row],[Term 30 UID]],Dictionary!$B$2:$B$557,Dictionary!$A$2:$A$557,"",0,1))</f>
        <v/>
      </c>
      <c r="EZ42" t="str">
        <f>(_xlfn.XLOOKUP(Table1[[#This Row],[Term 30 UID]],Dictionary!$B$2:$B$557,Dictionary!$C$2:$C$557,"",0,1))</f>
        <v/>
      </c>
      <c r="FA42" t="str">
        <f>(_xlfn.XLOOKUP(Table1[[#This Row],[Term 30 UID]],Dictionary!$B$2:$B$557,Dictionary!$D$2:$D$557,"",0,1))</f>
        <v/>
      </c>
      <c r="FD42" t="str">
        <f>(_xlfn.XLOOKUP(Table1[[#This Row],[Term 31 UID]],Dictionary!$B$2:$B$557,Dictionary!$A$2:$A$557,"",0,1))</f>
        <v/>
      </c>
      <c r="FE42" t="str">
        <f>(_xlfn.XLOOKUP(Table1[[#This Row],[Term 31 UID]],Dictionary!$B$2:$B$557,Dictionary!$C$2:$C$557,"",0,1))</f>
        <v/>
      </c>
      <c r="FF42" t="str">
        <f>(_xlfn.XLOOKUP(Table1[[#This Row],[Term 31 UID]],Dictionary!$B$2:$B$557,Dictionary!$D$2:$D$557,"",0,1))</f>
        <v/>
      </c>
    </row>
    <row r="43" spans="1:162" ht="15" customHeight="1" x14ac:dyDescent="0.2">
      <c r="A43" t="s">
        <v>978</v>
      </c>
      <c r="B43" t="s">
        <v>979</v>
      </c>
      <c r="C43" t="str">
        <f>_xlfn.TEXTJOIN(", ", TRUE, Table1[[#This Row],[Last Name]],Table1[[#This Row],[First Name]])</f>
        <v>Fruman, David</v>
      </c>
      <c r="D43" t="s">
        <v>980</v>
      </c>
      <c r="E43" t="s">
        <v>200</v>
      </c>
      <c r="F43" t="s">
        <v>168</v>
      </c>
      <c r="G43" t="s">
        <v>981</v>
      </c>
      <c r="H43" t="s">
        <v>982</v>
      </c>
      <c r="I43" t="s">
        <v>408</v>
      </c>
      <c r="J43" t="str">
        <f>(_xlfn.XLOOKUP(Table1[[#This Row],[Term 1 UID]],Dictionary!$B$2:$B$557,Dictionary!$A$2:$A$557,"",0,1))</f>
        <v>C04.557.337</v>
      </c>
      <c r="K43" t="str">
        <f>(_xlfn.XLOOKUP(Table1[[#This Row],[Term 1 UID]],Dictionary!$B$2:$B$557,Dictionary!C$2:C$557,"",0,1))</f>
        <v>C04.557</v>
      </c>
      <c r="L43" t="str">
        <f>(_xlfn.XLOOKUP(Table1[[#This Row],[Term 1 UID]],Dictionary!$B$2:$B$557,Dictionary!D$2:D$557,"",0,1))</f>
        <v>C04</v>
      </c>
      <c r="M43" t="s">
        <v>983</v>
      </c>
      <c r="N43" t="s">
        <v>984</v>
      </c>
      <c r="O43" t="str">
        <f>(_xlfn.XLOOKUP(Table1[[#This Row],[Term 2 UID]],Dictionary!$B$2:$B$557,Dictionary!$A$2:$A$557,"",0,1))</f>
        <v>C04.557.386</v>
      </c>
      <c r="P43" t="str">
        <f>(_xlfn.XLOOKUP(Table1[[#This Row],[Term 2 UID]],Dictionary!$B$2:$B$557,Dictionary!C$2:C$557,"",0,1))</f>
        <v>C04.557</v>
      </c>
      <c r="Q43" t="str">
        <f>(_xlfn.XLOOKUP(Table1[[#This Row],[Term 2 UID]],Dictionary!$B$2:$B$557,Dictionary!D$2:D$557,"",0,1))</f>
        <v>C04</v>
      </c>
      <c r="R43" t="s">
        <v>985</v>
      </c>
      <c r="S43" t="s">
        <v>986</v>
      </c>
      <c r="T43" t="str">
        <f>(_xlfn.XLOOKUP(Table1[[#This Row],[Term 3 UID]],Dictionary!$B$2:$B$557,Dictionary!$A$2:$A$557,"",0,1))</f>
        <v>A11.118.637.555.567</v>
      </c>
      <c r="U43" t="str">
        <f>(_xlfn.XLOOKUP(Table1[[#This Row],[Term 3 UID]],Dictionary!$B$2:$B$557,Dictionary!C$2:C$557,"",0,1))</f>
        <v>A11.118.637.555</v>
      </c>
      <c r="V43" t="str">
        <f>(_xlfn.XLOOKUP(Table1[[#This Row],[Term 3 UID]],Dictionary!$B$2:$B$557,Dictionary!D$2:D$557,"",0,1))</f>
        <v>A11.118.637</v>
      </c>
      <c r="W43" t="s">
        <v>987</v>
      </c>
      <c r="X43" t="s">
        <v>498</v>
      </c>
      <c r="Y43" t="str">
        <f>(_xlfn.XLOOKUP(Table1[[#This Row],[Term 4 UID]],Dictionary!$B$2:$B$557,Dictionary!$A$2:$A$557,"",0,1))</f>
        <v>G02.111.820</v>
      </c>
      <c r="Z43" t="str" cm="1">
        <f t="array" ref="Z43">(_xlfn.XLOOKUP(Table1[[#This Row],[Term 4 UID]],Dictionary!$B$2:$B$557,Dictionary!$C$2:C$557,"",0,1))</f>
        <v>G02.111</v>
      </c>
      <c r="AA43" t="str" cm="1">
        <f t="array" ref="AA43">(_xlfn.XLOOKUP(Table1[[#This Row],[Term 4 UID]],Dictionary!$B$2:$B$557,Dictionary!$D$2:D$557,"",0,1))</f>
        <v>G02</v>
      </c>
      <c r="AB43" t="s">
        <v>988</v>
      </c>
      <c r="AC43" t="s">
        <v>989</v>
      </c>
      <c r="AD43" t="str">
        <f>(_xlfn.XLOOKUP(Table1[[#This Row],[Term 5 UID]],Dictionary!$B$2:$B$557,Dictionary!$A$2:$A$557,"",0,1))</f>
        <v>E02.319.574</v>
      </c>
      <c r="AE43" t="str">
        <f>(_xlfn.XLOOKUP(Table1[[#This Row],[Term 5 UID]],Dictionary!$B$2:$B$557,Dictionary!$C$2:$C$557,"",0,1))</f>
        <v>E02.319</v>
      </c>
      <c r="AF43" t="str">
        <f>(_xlfn.XLOOKUP(Table1[[#This Row],[Term 5 UID]],Dictionary!$B$2:$B$557,Dictionary!$D$2:$D$557,"",0,1))</f>
        <v>E02</v>
      </c>
      <c r="AG43" t="s">
        <v>990</v>
      </c>
      <c r="AH43" t="s">
        <v>991</v>
      </c>
      <c r="AI43" t="str">
        <f>(_xlfn.XLOOKUP(Table1[[#This Row],[Term 6 UID]],Dictionary!$B$2:$B$557,Dictionary!$A$2:$A$557,"",0,1))</f>
        <v>G04.146.954.035</v>
      </c>
      <c r="AJ43" t="str">
        <f>(_xlfn.XLOOKUP(Table1[[#This Row],[Term 6 UID]],Dictionary!$B$2:$B$557,Dictionary!$C$2:$C$557,"",0,1))</f>
        <v>G04.146.954</v>
      </c>
      <c r="AK43" t="str">
        <f>(_xlfn.XLOOKUP(Table1[[#This Row],[Term 6 UID]],Dictionary!$B$2:$B$557,Dictionary!$D$2:$D$557,"",0,1))</f>
        <v>G04.146</v>
      </c>
      <c r="AL43" t="s">
        <v>538</v>
      </c>
      <c r="AM43" t="s">
        <v>539</v>
      </c>
      <c r="AN43" t="str">
        <f>(_xlfn.XLOOKUP(Table1[[#This Row],[Term 7 UID]],Dictionary!$B$2:$B$557,Dictionary!$A$2:$A$557,"",0,1))</f>
        <v>D08.811.913.696.620.500</v>
      </c>
      <c r="AO43" t="str">
        <f>(_xlfn.XLOOKUP(Table1[[#This Row],[Term 7 UID]],Dictionary!$B$2:$B$557,Dictionary!$C$2:$C$557,"",0,1))</f>
        <v>D08.811.913.696.620</v>
      </c>
      <c r="AP43" t="str">
        <f>(_xlfn.XLOOKUP(Table1[[#This Row],[Term 7 UID]],Dictionary!$B$2:$B$557,Dictionary!$D$2:$D$557,"",0,1))</f>
        <v>D08.811.913.696</v>
      </c>
      <c r="AQ43" t="s">
        <v>992</v>
      </c>
      <c r="AR43" t="s">
        <v>993</v>
      </c>
      <c r="AS43" t="str">
        <f>(_xlfn.XLOOKUP(Table1[[#This Row],[Term 8 UID]],Dictionary!$B$2:$B$557,Dictionary!$A$2:$A$557,"",0,1))</f>
        <v>D08.811.913.696.620.682.700.931</v>
      </c>
      <c r="AT43" t="str">
        <f>(_xlfn.XLOOKUP(Table1[[#This Row],[Term 8 UID]],Dictionary!$B$2:$B$557,Dictionary!$C$2:$C$557,"",0,1))</f>
        <v>D08.811.913.696.620.682.700</v>
      </c>
      <c r="AU43" t="str">
        <f>(_xlfn.XLOOKUP(Table1[[#This Row],[Term 8 UID]],Dictionary!$B$2:$B$557,Dictionary!$D$2:$D$557,"",0,1))</f>
        <v>D08.811.913.696.620.682</v>
      </c>
      <c r="AV43" t="s">
        <v>497</v>
      </c>
      <c r="AW43" t="s">
        <v>498</v>
      </c>
      <c r="AX43" t="str">
        <f>(_xlfn.XLOOKUP(Table1[[#This Row],[Term 9 UID]],Dictionary!$B$2:$B$557,Dictionary!$A$2:$A$557,"",0,1))</f>
        <v>G02.111.820</v>
      </c>
      <c r="AY43" t="str">
        <f>(_xlfn.XLOOKUP(Table1[[#This Row],[Term 9 UID]],Dictionary!$B$2:$B$557,Dictionary!$C$2:$C$557,"",0,1))</f>
        <v>G02.111</v>
      </c>
      <c r="AZ43" t="str">
        <f>(_xlfn.XLOOKUP(Table1[[#This Row],[Term 9 UID]],Dictionary!$B$2:$B$557,Dictionary!$D$2:$D$557,"",0,1))</f>
        <v>G02</v>
      </c>
      <c r="BC43" t="str">
        <f>(_xlfn.XLOOKUP(Table1[[#This Row],[Term 10 UID]],Dictionary!$B$2:$B$557,Dictionary!$A$2:$A$557,"",0,1))</f>
        <v/>
      </c>
      <c r="BD43" t="str">
        <f>(_xlfn.XLOOKUP(Table1[[#This Row],[Term 10 UID]],Dictionary!$B$2:$B$557,Dictionary!$C$2:$C$557,"",0,1))</f>
        <v/>
      </c>
      <c r="BE43" t="str">
        <f>(_xlfn.XLOOKUP(Table1[[#This Row],[Term 10 UID]],Dictionary!$B$2:$B$557,Dictionary!$D$2:$D$557,"",0,1))</f>
        <v/>
      </c>
      <c r="BH43" t="str">
        <f>(_xlfn.XLOOKUP(Table1[[#This Row],[Term 11 UID]],Dictionary!$B$2:$B$557,Dictionary!$A$2:$A$557,"",0,1))</f>
        <v/>
      </c>
      <c r="BI43" t="str">
        <f>(_xlfn.XLOOKUP(Table1[[#This Row],[Term 11 UID]],Dictionary!$B$2:$B$557,Dictionary!$C$2:$C$557,"",0,1))</f>
        <v/>
      </c>
      <c r="BJ43" t="str">
        <f>(_xlfn.XLOOKUP(Table1[[#This Row],[Term 11 UID]],Dictionary!$B$2:$B$557,Dictionary!$D$2:$D$557,"",0,1))</f>
        <v/>
      </c>
      <c r="BM43" t="str">
        <f>(_xlfn.XLOOKUP(Table1[[#This Row],[Term 12 UID]],Dictionary!$B$2:$B$557,Dictionary!$A$2:$A$557,"",0,1))</f>
        <v/>
      </c>
      <c r="BN43" t="str">
        <f>(_xlfn.XLOOKUP(Table1[[#This Row],[Term 12 UID]],Dictionary!$B$2:$B$557,Dictionary!$C$2:$C$557,"",0,1))</f>
        <v/>
      </c>
      <c r="BO43" t="str">
        <f>(_xlfn.XLOOKUP(Table1[[#This Row],[Term 12 UID]],Dictionary!$B$2:$B$557,Dictionary!$D$2:$D$557,"",0,1))</f>
        <v/>
      </c>
      <c r="BR43" t="str">
        <f>(_xlfn.XLOOKUP(Table1[[#This Row],[Term 13 UID]],Dictionary!$B$2:$B$557,Dictionary!$A$2:$A$557,"",0,1))</f>
        <v/>
      </c>
      <c r="BS43" t="str">
        <f>(_xlfn.XLOOKUP(Table1[[#This Row],[Term 13 UID]],Dictionary!$B$2:$B$557,Dictionary!$C$2:$C$557,"",0,1))</f>
        <v/>
      </c>
      <c r="BT43" t="str">
        <f>(_xlfn.XLOOKUP(Table1[[#This Row],[Term 13 UID]],Dictionary!$B$2:$B$557,Dictionary!$D$2:$D$557,"",0,1))</f>
        <v/>
      </c>
      <c r="BW43" t="str">
        <f>(_xlfn.XLOOKUP(Table1[[#This Row],[Term 14 UID]],Dictionary!$B$2:$B$557,Dictionary!$A$2:$A$557,"",0,1))</f>
        <v/>
      </c>
      <c r="BX43" t="str">
        <f>(_xlfn.XLOOKUP(Table1[[#This Row],[Term 14 UID]],Dictionary!$B$2:$B$557,Dictionary!$C$2:$C$557,"",0,1))</f>
        <v/>
      </c>
      <c r="BY43" t="str">
        <f>(_xlfn.XLOOKUP(Table1[[#This Row],[Term 14 UID]],Dictionary!$B$2:$B$557,Dictionary!$D$2:$D$557,"",0,1))</f>
        <v/>
      </c>
      <c r="CB43" t="str">
        <f>(_xlfn.XLOOKUP(Table1[[#This Row],[Term 15 UID]],Dictionary!$B$2:$B$557,Dictionary!$A$2:$A$557,"",0,1))</f>
        <v/>
      </c>
      <c r="CC43" t="str">
        <f>(_xlfn.XLOOKUP(Table1[[#This Row],[Term 15 UID]],Dictionary!$B$2:$B$557,Dictionary!$C$2:$C$557,"",0,1))</f>
        <v/>
      </c>
      <c r="CD43" t="str">
        <f>(_xlfn.XLOOKUP(Table1[[#This Row],[Term 15 UID]],Dictionary!$B$2:$B$557,Dictionary!$D$2:$D$557,"",0,1))</f>
        <v/>
      </c>
      <c r="CG43" t="str">
        <f>(_xlfn.XLOOKUP(Table1[[#This Row],[Term 16 UID]],Dictionary!$B$2:$B$557,Dictionary!$A$2:$A$557,"",0,1))</f>
        <v/>
      </c>
      <c r="CH43" t="str">
        <f>(_xlfn.XLOOKUP(Table1[[#This Row],[Term 16 UID]],Dictionary!$B$2:$B$557,Dictionary!$C$2:$C$557,"",0,1))</f>
        <v/>
      </c>
      <c r="CI43" t="str">
        <f>(_xlfn.XLOOKUP(Table1[[#This Row],[Term 16 UID]],Dictionary!$B$2:$B$557,Dictionary!$D$2:$D$557,"",0,1))</f>
        <v/>
      </c>
      <c r="CL43" t="str">
        <f>(_xlfn.XLOOKUP(Table1[[#This Row],[Term 17 UID]],Dictionary!$B$2:$B$557,Dictionary!$A$2:$A$557,"",0,1))</f>
        <v/>
      </c>
      <c r="CM43" t="str">
        <f>(_xlfn.XLOOKUP(Table1[[#This Row],[Term 17 UID]],Dictionary!$B$2:$B$557,Dictionary!$C$2:$C$557,"",0,1))</f>
        <v/>
      </c>
      <c r="CN43" t="str">
        <f>(_xlfn.XLOOKUP(Table1[[#This Row],[Term 17 UID]],Dictionary!$B$2:$B$557,Dictionary!$D$2:$D$557,"",0,1))</f>
        <v/>
      </c>
      <c r="CQ43" t="str">
        <f>(_xlfn.XLOOKUP(Table1[[#This Row],[Term 18 UID]],Dictionary!$B$2:$B$557,Dictionary!$A$2:$A$557,"",0,1))</f>
        <v/>
      </c>
      <c r="CR43" t="str">
        <f>(_xlfn.XLOOKUP(Table1[[#This Row],[Term 18 UID]],Dictionary!$B$2:$B$557,Dictionary!$C$2:$C$557,"",0,1))</f>
        <v/>
      </c>
      <c r="CS43" t="str">
        <f>(_xlfn.XLOOKUP(Table1[[#This Row],[Term 18 UID]],Dictionary!$B$2:$B$557,Dictionary!$D$2:$D$557,"",0,1))</f>
        <v/>
      </c>
      <c r="CV43" t="str">
        <f>(_xlfn.XLOOKUP(Table1[[#This Row],[Term 19 UID]],Dictionary!$B$2:$B$557,Dictionary!$A$2:$A$557,"",0,1))</f>
        <v/>
      </c>
      <c r="CW43" t="str">
        <f>(_xlfn.XLOOKUP(Table1[[#This Row],[Term 19 UID]],Dictionary!$B$2:$B$557,Dictionary!$C$2:$C$557,"",0,1))</f>
        <v/>
      </c>
      <c r="CX43" t="str">
        <f>(_xlfn.XLOOKUP(Table1[[#This Row],[Term 19 UID]],Dictionary!$B$2:$B$557,Dictionary!$D$2:$D$557,"",0,1))</f>
        <v/>
      </c>
      <c r="DA43" t="str">
        <f>(_xlfn.XLOOKUP(Table1[[#This Row],[Term 20 UID]],Dictionary!$B$2:$B$557,Dictionary!$A$2:$A$557,"",0,1))</f>
        <v/>
      </c>
      <c r="DB43" t="str">
        <f>(_xlfn.XLOOKUP(Table1[[#This Row],[Term 20 UID]],Dictionary!$B$2:$B$557,Dictionary!$C$2:$C$557,"",0,1))</f>
        <v/>
      </c>
      <c r="DC43" t="str">
        <f>(_xlfn.XLOOKUP(Table1[[#This Row],[Term 20 UID]],Dictionary!$B$2:$B$557,Dictionary!$D$2:$D$557,"",0,1))</f>
        <v/>
      </c>
      <c r="DF43" t="str">
        <f>(_xlfn.XLOOKUP(Table1[[#This Row],[Term 21 UID]],Dictionary!$B$2:$B$557,Dictionary!$A$2:$A$557,"",0,1))</f>
        <v/>
      </c>
      <c r="DG43" t="str">
        <f>(_xlfn.XLOOKUP(Table1[[#This Row],[Term 21 UID]],Dictionary!$B$2:$B$557,Dictionary!$C$2:$C$557,"",0,1))</f>
        <v/>
      </c>
      <c r="DH43" t="str">
        <f>(_xlfn.XLOOKUP(Table1[[#This Row],[Term 21 UID]],Dictionary!$B$2:$B$557,Dictionary!$D$2:$D$557,"",0,1))</f>
        <v/>
      </c>
      <c r="DK43" t="str">
        <f>(_xlfn.XLOOKUP(Table1[[#This Row],[Term 22 UID]],Dictionary!$B$2:$B$557,Dictionary!$A$2:$A$557,"",0,1))</f>
        <v/>
      </c>
      <c r="DL43" t="str">
        <f>(_xlfn.XLOOKUP(Table1[[#This Row],[Term 22 UID]],Dictionary!$B$2:$B$557,Dictionary!$C$2:$C$557,"",0,1))</f>
        <v/>
      </c>
      <c r="DM43" t="str">
        <f>(_xlfn.XLOOKUP(Table1[[#This Row],[Term 22 UID]],Dictionary!$B$2:$B$557,Dictionary!$D$2:$D$557,"",0,1))</f>
        <v/>
      </c>
      <c r="DP43" t="str">
        <f>(_xlfn.XLOOKUP(Table1[[#This Row],[Term 23 UID]],Dictionary!$B$2:$B$557,Dictionary!$A$2:$A$557,"",0,1))</f>
        <v/>
      </c>
      <c r="DQ43" t="str">
        <f>(_xlfn.XLOOKUP(Table1[[#This Row],[Term 23 UID]],Dictionary!$B$2:$B$557,Dictionary!$C$2:$C$557,"",0,1))</f>
        <v/>
      </c>
      <c r="DR43" t="str">
        <f>(_xlfn.XLOOKUP(Table1[[#This Row],[Term 23 UID]],Dictionary!$B$2:$B$557,Dictionary!$D$2:$D$557,"",0,1))</f>
        <v/>
      </c>
      <c r="DU43" t="str">
        <f>(_xlfn.XLOOKUP(Table1[[#This Row],[Term 24 UID]],Dictionary!$B$2:$B$557,Dictionary!$A$2:$A$557,"",0,1))</f>
        <v/>
      </c>
      <c r="DV43" t="str">
        <f>(_xlfn.XLOOKUP(Table1[[#This Row],[Term 24 UID]],Dictionary!$B$2:$B$557,Dictionary!$C$2:$C$557,"",0,1))</f>
        <v/>
      </c>
      <c r="DW43" t="str">
        <f>(_xlfn.XLOOKUP(Table1[[#This Row],[Term 24 UID]],Dictionary!$B$2:$B$557,Dictionary!$D$2:$D$557,"",0,1))</f>
        <v/>
      </c>
      <c r="DZ43" t="str">
        <f>(_xlfn.XLOOKUP(Table1[[#This Row],[Term 25 UID]],Dictionary!$B$2:$B$557,Dictionary!$A$2:$A$557,"",0,1))</f>
        <v/>
      </c>
      <c r="EA43" t="str">
        <f>(_xlfn.XLOOKUP(Table1[[#This Row],[Term 25 UID]],Dictionary!$B$2:$B$557,Dictionary!$C$2:$C$557,"",0,1))</f>
        <v/>
      </c>
      <c r="EB43" t="str">
        <f>(_xlfn.XLOOKUP(Table1[[#This Row],[Term 25 UID]],Dictionary!$B$2:$B$557,Dictionary!$D$2:$D$557,"",0,1))</f>
        <v/>
      </c>
      <c r="EE43" t="str">
        <f>(_xlfn.XLOOKUP(Table1[[#This Row],[Term 26 UID]],Dictionary!$B$2:$B$557,Dictionary!$A$2:$A$557,"",0,1))</f>
        <v/>
      </c>
      <c r="EF43" t="str">
        <f>(_xlfn.XLOOKUP(Table1[[#This Row],[Term 26 UID]],Dictionary!$B$2:$B$557,Dictionary!$C$2:$C$557,"",0,1))</f>
        <v/>
      </c>
      <c r="EG43" t="str">
        <f>(_xlfn.XLOOKUP(Table1[[#This Row],[Term 26 UID]],Dictionary!$B$2:$B$557,Dictionary!$D$2:$D$557,"",0,1))</f>
        <v/>
      </c>
      <c r="EJ43" t="str">
        <f>(_xlfn.XLOOKUP(Table1[[#This Row],[Term 27 UID]],Dictionary!$B$2:$B$557,Dictionary!$A$2:$A$557,"",0,1))</f>
        <v/>
      </c>
      <c r="EK43" t="str">
        <f>(_xlfn.XLOOKUP(Table1[[#This Row],[Term 27 UID]],Dictionary!$B$2:$B$557,Dictionary!$C$2:$C$557,"",0,1))</f>
        <v/>
      </c>
      <c r="EL43" t="str">
        <f>(_xlfn.XLOOKUP(Table1[[#This Row],[Term 27 UID]],Dictionary!$B$2:$B$557,Dictionary!$D$2:$D$557,"",0,1))</f>
        <v/>
      </c>
      <c r="EO43" t="str">
        <f>(_xlfn.XLOOKUP(Table1[[#This Row],[Term 28 UID]],Dictionary!$B$2:$B$557,Dictionary!$A$2:$A$557,"",0,1))</f>
        <v/>
      </c>
      <c r="EP43" t="str">
        <f>(_xlfn.XLOOKUP(Table1[[#This Row],[Term 28 UID]],Dictionary!$B$2:$B$557,Dictionary!$C$2:$C$557,"",0,1))</f>
        <v/>
      </c>
      <c r="EQ43" t="str">
        <f>(_xlfn.XLOOKUP(Table1[[#This Row],[Term 28 UID]],Dictionary!$B$2:$B$557,Dictionary!$D$2:$D$557,"",0,1))</f>
        <v/>
      </c>
      <c r="ET43" t="str">
        <f>(_xlfn.XLOOKUP(Table1[[#This Row],[Term 29 UID]],Dictionary!$B$2:$B$557,Dictionary!$A$2:$A$557,"",0,1))</f>
        <v/>
      </c>
      <c r="EU43" t="str">
        <f>(_xlfn.XLOOKUP(Table1[[#This Row],[Term 29 UID]],Dictionary!$B$2:$B$557,Dictionary!$C$2:$C$557,"",0,1))</f>
        <v/>
      </c>
      <c r="EV43" t="str">
        <f>(_xlfn.XLOOKUP(Table1[[#This Row],[Term 29 UID]],Dictionary!$B$2:$B$557,Dictionary!$D$2:$D$557,"",0,1))</f>
        <v/>
      </c>
      <c r="EY43" t="str">
        <f>(_xlfn.XLOOKUP(Table1[[#This Row],[Term 30 UID]],Dictionary!$B$2:$B$557,Dictionary!$A$2:$A$557,"",0,1))</f>
        <v/>
      </c>
      <c r="EZ43" t="str">
        <f>(_xlfn.XLOOKUP(Table1[[#This Row],[Term 30 UID]],Dictionary!$B$2:$B$557,Dictionary!$C$2:$C$557,"",0,1))</f>
        <v/>
      </c>
      <c r="FA43" t="str">
        <f>(_xlfn.XLOOKUP(Table1[[#This Row],[Term 30 UID]],Dictionary!$B$2:$B$557,Dictionary!$D$2:$D$557,"",0,1))</f>
        <v/>
      </c>
      <c r="FD43" t="str">
        <f>(_xlfn.XLOOKUP(Table1[[#This Row],[Term 31 UID]],Dictionary!$B$2:$B$557,Dictionary!$A$2:$A$557,"",0,1))</f>
        <v/>
      </c>
      <c r="FE43" t="str">
        <f>(_xlfn.XLOOKUP(Table1[[#This Row],[Term 31 UID]],Dictionary!$B$2:$B$557,Dictionary!$C$2:$C$557,"",0,1))</f>
        <v/>
      </c>
      <c r="FF43" t="str">
        <f>(_xlfn.XLOOKUP(Table1[[#This Row],[Term 31 UID]],Dictionary!$B$2:$B$557,Dictionary!$D$2:$D$557,"",0,1))</f>
        <v/>
      </c>
    </row>
    <row r="44" spans="1:162" ht="15" customHeight="1" x14ac:dyDescent="0.2">
      <c r="A44" t="s">
        <v>994</v>
      </c>
      <c r="B44" t="s">
        <v>995</v>
      </c>
      <c r="C44" t="str">
        <f>_xlfn.TEXTJOIN(", ", TRUE, Table1[[#This Row],[Last Name]],Table1[[#This Row],[First Name]])</f>
        <v>Gershon, Paul</v>
      </c>
      <c r="D44" t="s">
        <v>996</v>
      </c>
      <c r="E44" t="s">
        <v>200</v>
      </c>
      <c r="F44" t="s">
        <v>168</v>
      </c>
      <c r="G44" t="s">
        <v>997</v>
      </c>
      <c r="H44" t="s">
        <v>998</v>
      </c>
      <c r="I44" t="s">
        <v>396</v>
      </c>
      <c r="J44" t="str">
        <f>(_xlfn.XLOOKUP(Table1[[#This Row],[Term 1 UID]],Dictionary!$B$2:$B$557,Dictionary!$A$2:$A$557,"",0,1))</f>
        <v>E05.196.566</v>
      </c>
      <c r="K44" t="str">
        <f>(_xlfn.XLOOKUP(Table1[[#This Row],[Term 1 UID]],Dictionary!$B$2:$B$557,Dictionary!C$2:C$557,"",0,1))</f>
        <v>E05.196</v>
      </c>
      <c r="L44" t="str">
        <f>(_xlfn.XLOOKUP(Table1[[#This Row],[Term 1 UID]],Dictionary!$B$2:$B$557,Dictionary!D$2:D$557,"",0,1))</f>
        <v>E05</v>
      </c>
      <c r="M44" t="s">
        <v>999</v>
      </c>
      <c r="N44" t="s">
        <v>790</v>
      </c>
      <c r="O44" t="str">
        <f>(_xlfn.XLOOKUP(Table1[[#This Row],[Term 2 UID]],Dictionary!$B$2:$B$557,Dictionary!$A$2:$A$557,"",0,1))</f>
        <v>H01.158.273.540.859</v>
      </c>
      <c r="P44" t="str">
        <f>(_xlfn.XLOOKUP(Table1[[#This Row],[Term 2 UID]],Dictionary!$B$2:$B$557,Dictionary!C$2:C$557,"",0,1))</f>
        <v>H01.158.273.540</v>
      </c>
      <c r="Q44" t="str">
        <f>(_xlfn.XLOOKUP(Table1[[#This Row],[Term 2 UID]],Dictionary!$B$2:$B$557,Dictionary!D$2:D$557,"",0,1))</f>
        <v>H01.158.273</v>
      </c>
      <c r="R44" t="s">
        <v>1000</v>
      </c>
      <c r="S44" t="s">
        <v>1001</v>
      </c>
      <c r="T44" t="str">
        <f>(_xlfn.XLOOKUP(Table1[[#This Row],[Term 3 UID]],Dictionary!$B$2:$B$557,Dictionary!$A$2:$A$557,"",0,1))</f>
        <v>H01.158.201.843</v>
      </c>
      <c r="U44" t="str">
        <f>(_xlfn.XLOOKUP(Table1[[#This Row],[Term 3 UID]],Dictionary!$B$2:$B$557,Dictionary!C$2:C$557,"",0,1))</f>
        <v>H01.158.201</v>
      </c>
      <c r="V44" t="str">
        <f>(_xlfn.XLOOKUP(Table1[[#This Row],[Term 3 UID]],Dictionary!$B$2:$B$557,Dictionary!D$2:D$557,"",0,1))</f>
        <v>H01.158</v>
      </c>
      <c r="W44" t="s">
        <v>1002</v>
      </c>
      <c r="X44" t="s">
        <v>790</v>
      </c>
      <c r="Y44" t="str">
        <f>(_xlfn.XLOOKUP(Table1[[#This Row],[Term 4 UID]],Dictionary!$B$2:$B$557,Dictionary!$A$2:$A$557,"",0,1))</f>
        <v>H01.158.273.540.859</v>
      </c>
      <c r="Z44" t="str" cm="1">
        <f t="array" ref="Z44">(_xlfn.XLOOKUP(Table1[[#This Row],[Term 4 UID]],Dictionary!$B$2:$B$557,Dictionary!$C$2:C$557,"",0,1))</f>
        <v>H01.158.273.540</v>
      </c>
      <c r="AA44" t="str" cm="1">
        <f t="array" ref="AA44">(_xlfn.XLOOKUP(Table1[[#This Row],[Term 4 UID]],Dictionary!$B$2:$B$557,Dictionary!$D$2:D$557,"",0,1))</f>
        <v>H01.158.273</v>
      </c>
      <c r="AB44" t="s">
        <v>1003</v>
      </c>
      <c r="AC44" t="s">
        <v>460</v>
      </c>
      <c r="AD44" t="str">
        <f>(_xlfn.XLOOKUP(Table1[[#This Row],[Term 5 UID]],Dictionary!$B$2:$B$557,Dictionary!$A$2:$A$557,"",0,1))</f>
        <v>H01.158.273.180.800</v>
      </c>
      <c r="AE44" t="str">
        <f>(_xlfn.XLOOKUP(Table1[[#This Row],[Term 5 UID]],Dictionary!$B$2:$B$557,Dictionary!$C$2:$C$557,"",0,1))</f>
        <v>H01.158.273.180</v>
      </c>
      <c r="AF44" t="str">
        <f>(_xlfn.XLOOKUP(Table1[[#This Row],[Term 5 UID]],Dictionary!$B$2:$B$557,Dictionary!$D$2:$D$557,"",0,1))</f>
        <v>H01.158.273</v>
      </c>
      <c r="AG44" t="s">
        <v>1004</v>
      </c>
      <c r="AH44" t="s">
        <v>1005</v>
      </c>
      <c r="AI44" t="str">
        <f>(_xlfn.XLOOKUP(Table1[[#This Row],[Term 6 UID]],Dictionary!$B$2:$B$557,Dictionary!$A$2:$A$557,"",0,1))</f>
        <v>B04.280.650</v>
      </c>
      <c r="AJ44" t="str">
        <f>(_xlfn.XLOOKUP(Table1[[#This Row],[Term 6 UID]],Dictionary!$B$2:$B$557,Dictionary!$C$2:$C$557,"",0,1))</f>
        <v>B04.280</v>
      </c>
      <c r="AK44" t="str">
        <f>(_xlfn.XLOOKUP(Table1[[#This Row],[Term 6 UID]],Dictionary!$B$2:$B$557,Dictionary!$D$2:$D$557,"",0,1))</f>
        <v>B04</v>
      </c>
      <c r="AL44" t="s">
        <v>1006</v>
      </c>
      <c r="AM44" t="s">
        <v>1007</v>
      </c>
      <c r="AN44" t="str">
        <f>(_xlfn.XLOOKUP(Table1[[#This Row],[Term 7 UID]],Dictionary!$B$2:$B$557,Dictionary!$A$2:$A$557,"",0,1))</f>
        <v>B04.280.650.160.650.900</v>
      </c>
      <c r="AO44" t="str">
        <f>(_xlfn.XLOOKUP(Table1[[#This Row],[Term 7 UID]],Dictionary!$B$2:$B$557,Dictionary!$C$2:$C$557,"",0,1))</f>
        <v>B04.280.650.160.650</v>
      </c>
      <c r="AP44" t="str">
        <f>(_xlfn.XLOOKUP(Table1[[#This Row],[Term 7 UID]],Dictionary!$B$2:$B$557,Dictionary!$D$2:$D$557,"",0,1))</f>
        <v>B04.280.650.160</v>
      </c>
      <c r="AQ44" t="s">
        <v>1008</v>
      </c>
      <c r="AR44" t="s">
        <v>1009</v>
      </c>
      <c r="AS44" t="str">
        <f>(_xlfn.XLOOKUP(Table1[[#This Row],[Term 8 UID]],Dictionary!$B$2:$B$557,Dictionary!$A$2:$A$557,"",0,1))</f>
        <v>C01.925.256.743.615</v>
      </c>
      <c r="AT44" t="str">
        <f>(_xlfn.XLOOKUP(Table1[[#This Row],[Term 8 UID]],Dictionary!$B$2:$B$557,Dictionary!$C$2:$C$557,"",0,1))</f>
        <v>C01.925.256.743</v>
      </c>
      <c r="AU44" t="str">
        <f>(_xlfn.XLOOKUP(Table1[[#This Row],[Term 8 UID]],Dictionary!$B$2:$B$557,Dictionary!$D$2:$D$557,"",0,1))</f>
        <v>C01.925.256</v>
      </c>
      <c r="AX44" t="str">
        <f>(_xlfn.XLOOKUP(Table1[[#This Row],[Term 9 UID]],Dictionary!$B$2:$B$557,Dictionary!$A$2:$A$557,"",0,1))</f>
        <v/>
      </c>
      <c r="AY44" t="str">
        <f>(_xlfn.XLOOKUP(Table1[[#This Row],[Term 9 UID]],Dictionary!$B$2:$B$557,Dictionary!$C$2:$C$557,"",0,1))</f>
        <v/>
      </c>
      <c r="AZ44" t="str">
        <f>(_xlfn.XLOOKUP(Table1[[#This Row],[Term 9 UID]],Dictionary!$B$2:$B$557,Dictionary!$D$2:$D$557,"",0,1))</f>
        <v/>
      </c>
      <c r="BC44" t="str">
        <f>(_xlfn.XLOOKUP(Table1[[#This Row],[Term 10 UID]],Dictionary!$B$2:$B$557,Dictionary!$A$2:$A$557,"",0,1))</f>
        <v/>
      </c>
      <c r="BD44" t="str">
        <f>(_xlfn.XLOOKUP(Table1[[#This Row],[Term 10 UID]],Dictionary!$B$2:$B$557,Dictionary!$C$2:$C$557,"",0,1))</f>
        <v/>
      </c>
      <c r="BE44" t="str">
        <f>(_xlfn.XLOOKUP(Table1[[#This Row],[Term 10 UID]],Dictionary!$B$2:$B$557,Dictionary!$D$2:$D$557,"",0,1))</f>
        <v/>
      </c>
      <c r="BH44" t="str">
        <f>(_xlfn.XLOOKUP(Table1[[#This Row],[Term 11 UID]],Dictionary!$B$2:$B$557,Dictionary!$A$2:$A$557,"",0,1))</f>
        <v/>
      </c>
      <c r="BI44" t="str">
        <f>(_xlfn.XLOOKUP(Table1[[#This Row],[Term 11 UID]],Dictionary!$B$2:$B$557,Dictionary!$C$2:$C$557,"",0,1))</f>
        <v/>
      </c>
      <c r="BJ44" t="str">
        <f>(_xlfn.XLOOKUP(Table1[[#This Row],[Term 11 UID]],Dictionary!$B$2:$B$557,Dictionary!$D$2:$D$557,"",0,1))</f>
        <v/>
      </c>
      <c r="BM44" t="str">
        <f>(_xlfn.XLOOKUP(Table1[[#This Row],[Term 12 UID]],Dictionary!$B$2:$B$557,Dictionary!$A$2:$A$557,"",0,1))</f>
        <v/>
      </c>
      <c r="BN44" t="str">
        <f>(_xlfn.XLOOKUP(Table1[[#This Row],[Term 12 UID]],Dictionary!$B$2:$B$557,Dictionary!$C$2:$C$557,"",0,1))</f>
        <v/>
      </c>
      <c r="BO44" t="str">
        <f>(_xlfn.XLOOKUP(Table1[[#This Row],[Term 12 UID]],Dictionary!$B$2:$B$557,Dictionary!$D$2:$D$557,"",0,1))</f>
        <v/>
      </c>
      <c r="BR44" t="str">
        <f>(_xlfn.XLOOKUP(Table1[[#This Row],[Term 13 UID]],Dictionary!$B$2:$B$557,Dictionary!$A$2:$A$557,"",0,1))</f>
        <v/>
      </c>
      <c r="BS44" t="str">
        <f>(_xlfn.XLOOKUP(Table1[[#This Row],[Term 13 UID]],Dictionary!$B$2:$B$557,Dictionary!$C$2:$C$557,"",0,1))</f>
        <v/>
      </c>
      <c r="BT44" t="str">
        <f>(_xlfn.XLOOKUP(Table1[[#This Row],[Term 13 UID]],Dictionary!$B$2:$B$557,Dictionary!$D$2:$D$557,"",0,1))</f>
        <v/>
      </c>
      <c r="BW44" t="str">
        <f>(_xlfn.XLOOKUP(Table1[[#This Row],[Term 14 UID]],Dictionary!$B$2:$B$557,Dictionary!$A$2:$A$557,"",0,1))</f>
        <v/>
      </c>
      <c r="BX44" t="str">
        <f>(_xlfn.XLOOKUP(Table1[[#This Row],[Term 14 UID]],Dictionary!$B$2:$B$557,Dictionary!$C$2:$C$557,"",0,1))</f>
        <v/>
      </c>
      <c r="BY44" t="str">
        <f>(_xlfn.XLOOKUP(Table1[[#This Row],[Term 14 UID]],Dictionary!$B$2:$B$557,Dictionary!$D$2:$D$557,"",0,1))</f>
        <v/>
      </c>
      <c r="CB44" t="str">
        <f>(_xlfn.XLOOKUP(Table1[[#This Row],[Term 15 UID]],Dictionary!$B$2:$B$557,Dictionary!$A$2:$A$557,"",0,1))</f>
        <v/>
      </c>
      <c r="CC44" t="str">
        <f>(_xlfn.XLOOKUP(Table1[[#This Row],[Term 15 UID]],Dictionary!$B$2:$B$557,Dictionary!$C$2:$C$557,"",0,1))</f>
        <v/>
      </c>
      <c r="CD44" t="str">
        <f>(_xlfn.XLOOKUP(Table1[[#This Row],[Term 15 UID]],Dictionary!$B$2:$B$557,Dictionary!$D$2:$D$557,"",0,1))</f>
        <v/>
      </c>
      <c r="CG44" t="str">
        <f>(_xlfn.XLOOKUP(Table1[[#This Row],[Term 16 UID]],Dictionary!$B$2:$B$557,Dictionary!$A$2:$A$557,"",0,1))</f>
        <v/>
      </c>
      <c r="CH44" t="str">
        <f>(_xlfn.XLOOKUP(Table1[[#This Row],[Term 16 UID]],Dictionary!$B$2:$B$557,Dictionary!$C$2:$C$557,"",0,1))</f>
        <v/>
      </c>
      <c r="CI44" t="str">
        <f>(_xlfn.XLOOKUP(Table1[[#This Row],[Term 16 UID]],Dictionary!$B$2:$B$557,Dictionary!$D$2:$D$557,"",0,1))</f>
        <v/>
      </c>
      <c r="CL44" t="str">
        <f>(_xlfn.XLOOKUP(Table1[[#This Row],[Term 17 UID]],Dictionary!$B$2:$B$557,Dictionary!$A$2:$A$557,"",0,1))</f>
        <v/>
      </c>
      <c r="CM44" t="str">
        <f>(_xlfn.XLOOKUP(Table1[[#This Row],[Term 17 UID]],Dictionary!$B$2:$B$557,Dictionary!$C$2:$C$557,"",0,1))</f>
        <v/>
      </c>
      <c r="CN44" t="str">
        <f>(_xlfn.XLOOKUP(Table1[[#This Row],[Term 17 UID]],Dictionary!$B$2:$B$557,Dictionary!$D$2:$D$557,"",0,1))</f>
        <v/>
      </c>
      <c r="CQ44" t="str">
        <f>(_xlfn.XLOOKUP(Table1[[#This Row],[Term 18 UID]],Dictionary!$B$2:$B$557,Dictionary!$A$2:$A$557,"",0,1))</f>
        <v/>
      </c>
      <c r="CR44" t="str">
        <f>(_xlfn.XLOOKUP(Table1[[#This Row],[Term 18 UID]],Dictionary!$B$2:$B$557,Dictionary!$C$2:$C$557,"",0,1))</f>
        <v/>
      </c>
      <c r="CS44" t="str">
        <f>(_xlfn.XLOOKUP(Table1[[#This Row],[Term 18 UID]],Dictionary!$B$2:$B$557,Dictionary!$D$2:$D$557,"",0,1))</f>
        <v/>
      </c>
      <c r="CV44" t="str">
        <f>(_xlfn.XLOOKUP(Table1[[#This Row],[Term 19 UID]],Dictionary!$B$2:$B$557,Dictionary!$A$2:$A$557,"",0,1))</f>
        <v/>
      </c>
      <c r="CW44" t="str">
        <f>(_xlfn.XLOOKUP(Table1[[#This Row],[Term 19 UID]],Dictionary!$B$2:$B$557,Dictionary!$C$2:$C$557,"",0,1))</f>
        <v/>
      </c>
      <c r="CX44" t="str">
        <f>(_xlfn.XLOOKUP(Table1[[#This Row],[Term 19 UID]],Dictionary!$B$2:$B$557,Dictionary!$D$2:$D$557,"",0,1))</f>
        <v/>
      </c>
      <c r="DA44" t="str">
        <f>(_xlfn.XLOOKUP(Table1[[#This Row],[Term 20 UID]],Dictionary!$B$2:$B$557,Dictionary!$A$2:$A$557,"",0,1))</f>
        <v/>
      </c>
      <c r="DB44" t="str">
        <f>(_xlfn.XLOOKUP(Table1[[#This Row],[Term 20 UID]],Dictionary!$B$2:$B$557,Dictionary!$C$2:$C$557,"",0,1))</f>
        <v/>
      </c>
      <c r="DC44" t="str">
        <f>(_xlfn.XLOOKUP(Table1[[#This Row],[Term 20 UID]],Dictionary!$B$2:$B$557,Dictionary!$D$2:$D$557,"",0,1))</f>
        <v/>
      </c>
      <c r="DF44" t="str">
        <f>(_xlfn.XLOOKUP(Table1[[#This Row],[Term 21 UID]],Dictionary!$B$2:$B$557,Dictionary!$A$2:$A$557,"",0,1))</f>
        <v/>
      </c>
      <c r="DG44" t="str">
        <f>(_xlfn.XLOOKUP(Table1[[#This Row],[Term 21 UID]],Dictionary!$B$2:$B$557,Dictionary!$C$2:$C$557,"",0,1))</f>
        <v/>
      </c>
      <c r="DH44" t="str">
        <f>(_xlfn.XLOOKUP(Table1[[#This Row],[Term 21 UID]],Dictionary!$B$2:$B$557,Dictionary!$D$2:$D$557,"",0,1))</f>
        <v/>
      </c>
      <c r="DK44" t="str">
        <f>(_xlfn.XLOOKUP(Table1[[#This Row],[Term 22 UID]],Dictionary!$B$2:$B$557,Dictionary!$A$2:$A$557,"",0,1))</f>
        <v/>
      </c>
      <c r="DL44" t="str">
        <f>(_xlfn.XLOOKUP(Table1[[#This Row],[Term 22 UID]],Dictionary!$B$2:$B$557,Dictionary!$C$2:$C$557,"",0,1))</f>
        <v/>
      </c>
      <c r="DM44" t="str">
        <f>(_xlfn.XLOOKUP(Table1[[#This Row],[Term 22 UID]],Dictionary!$B$2:$B$557,Dictionary!$D$2:$D$557,"",0,1))</f>
        <v/>
      </c>
      <c r="DP44" t="str">
        <f>(_xlfn.XLOOKUP(Table1[[#This Row],[Term 23 UID]],Dictionary!$B$2:$B$557,Dictionary!$A$2:$A$557,"",0,1))</f>
        <v/>
      </c>
      <c r="DQ44" t="str">
        <f>(_xlfn.XLOOKUP(Table1[[#This Row],[Term 23 UID]],Dictionary!$B$2:$B$557,Dictionary!$C$2:$C$557,"",0,1))</f>
        <v/>
      </c>
      <c r="DR44" t="str">
        <f>(_xlfn.XLOOKUP(Table1[[#This Row],[Term 23 UID]],Dictionary!$B$2:$B$557,Dictionary!$D$2:$D$557,"",0,1))</f>
        <v/>
      </c>
      <c r="DU44" t="str">
        <f>(_xlfn.XLOOKUP(Table1[[#This Row],[Term 24 UID]],Dictionary!$B$2:$B$557,Dictionary!$A$2:$A$557,"",0,1))</f>
        <v/>
      </c>
      <c r="DV44" t="str">
        <f>(_xlfn.XLOOKUP(Table1[[#This Row],[Term 24 UID]],Dictionary!$B$2:$B$557,Dictionary!$C$2:$C$557,"",0,1))</f>
        <v/>
      </c>
      <c r="DW44" t="str">
        <f>(_xlfn.XLOOKUP(Table1[[#This Row],[Term 24 UID]],Dictionary!$B$2:$B$557,Dictionary!$D$2:$D$557,"",0,1))</f>
        <v/>
      </c>
      <c r="DZ44" t="str">
        <f>(_xlfn.XLOOKUP(Table1[[#This Row],[Term 25 UID]],Dictionary!$B$2:$B$557,Dictionary!$A$2:$A$557,"",0,1))</f>
        <v/>
      </c>
      <c r="EA44" t="str">
        <f>(_xlfn.XLOOKUP(Table1[[#This Row],[Term 25 UID]],Dictionary!$B$2:$B$557,Dictionary!$C$2:$C$557,"",0,1))</f>
        <v/>
      </c>
      <c r="EB44" t="str">
        <f>(_xlfn.XLOOKUP(Table1[[#This Row],[Term 25 UID]],Dictionary!$B$2:$B$557,Dictionary!$D$2:$D$557,"",0,1))</f>
        <v/>
      </c>
      <c r="EE44" t="str">
        <f>(_xlfn.XLOOKUP(Table1[[#This Row],[Term 26 UID]],Dictionary!$B$2:$B$557,Dictionary!$A$2:$A$557,"",0,1))</f>
        <v/>
      </c>
      <c r="EF44" t="str">
        <f>(_xlfn.XLOOKUP(Table1[[#This Row],[Term 26 UID]],Dictionary!$B$2:$B$557,Dictionary!$C$2:$C$557,"",0,1))</f>
        <v/>
      </c>
      <c r="EG44" t="str">
        <f>(_xlfn.XLOOKUP(Table1[[#This Row],[Term 26 UID]],Dictionary!$B$2:$B$557,Dictionary!$D$2:$D$557,"",0,1))</f>
        <v/>
      </c>
      <c r="EJ44" t="str">
        <f>(_xlfn.XLOOKUP(Table1[[#This Row],[Term 27 UID]],Dictionary!$B$2:$B$557,Dictionary!$A$2:$A$557,"",0,1))</f>
        <v/>
      </c>
      <c r="EK44" t="str">
        <f>(_xlfn.XLOOKUP(Table1[[#This Row],[Term 27 UID]],Dictionary!$B$2:$B$557,Dictionary!$C$2:$C$557,"",0,1))</f>
        <v/>
      </c>
      <c r="EL44" t="str">
        <f>(_xlfn.XLOOKUP(Table1[[#This Row],[Term 27 UID]],Dictionary!$B$2:$B$557,Dictionary!$D$2:$D$557,"",0,1))</f>
        <v/>
      </c>
      <c r="EO44" t="str">
        <f>(_xlfn.XLOOKUP(Table1[[#This Row],[Term 28 UID]],Dictionary!$B$2:$B$557,Dictionary!$A$2:$A$557,"",0,1))</f>
        <v/>
      </c>
      <c r="EP44" t="str">
        <f>(_xlfn.XLOOKUP(Table1[[#This Row],[Term 28 UID]],Dictionary!$B$2:$B$557,Dictionary!$C$2:$C$557,"",0,1))</f>
        <v/>
      </c>
      <c r="EQ44" t="str">
        <f>(_xlfn.XLOOKUP(Table1[[#This Row],[Term 28 UID]],Dictionary!$B$2:$B$557,Dictionary!$D$2:$D$557,"",0,1))</f>
        <v/>
      </c>
      <c r="ET44" t="str">
        <f>(_xlfn.XLOOKUP(Table1[[#This Row],[Term 29 UID]],Dictionary!$B$2:$B$557,Dictionary!$A$2:$A$557,"",0,1))</f>
        <v/>
      </c>
      <c r="EU44" t="str">
        <f>(_xlfn.XLOOKUP(Table1[[#This Row],[Term 29 UID]],Dictionary!$B$2:$B$557,Dictionary!$C$2:$C$557,"",0,1))</f>
        <v/>
      </c>
      <c r="EV44" t="str">
        <f>(_xlfn.XLOOKUP(Table1[[#This Row],[Term 29 UID]],Dictionary!$B$2:$B$557,Dictionary!$D$2:$D$557,"",0,1))</f>
        <v/>
      </c>
      <c r="EY44" t="str">
        <f>(_xlfn.XLOOKUP(Table1[[#This Row],[Term 30 UID]],Dictionary!$B$2:$B$557,Dictionary!$A$2:$A$557,"",0,1))</f>
        <v/>
      </c>
      <c r="EZ44" t="str">
        <f>(_xlfn.XLOOKUP(Table1[[#This Row],[Term 30 UID]],Dictionary!$B$2:$B$557,Dictionary!$C$2:$C$557,"",0,1))</f>
        <v/>
      </c>
      <c r="FA44" t="str">
        <f>(_xlfn.XLOOKUP(Table1[[#This Row],[Term 30 UID]],Dictionary!$B$2:$B$557,Dictionary!$D$2:$D$557,"",0,1))</f>
        <v/>
      </c>
      <c r="FD44" t="str">
        <f>(_xlfn.XLOOKUP(Table1[[#This Row],[Term 31 UID]],Dictionary!$B$2:$B$557,Dictionary!$A$2:$A$557,"",0,1))</f>
        <v/>
      </c>
      <c r="FE44" t="str">
        <f>(_xlfn.XLOOKUP(Table1[[#This Row],[Term 31 UID]],Dictionary!$B$2:$B$557,Dictionary!$C$2:$C$557,"",0,1))</f>
        <v/>
      </c>
      <c r="FF44" t="str">
        <f>(_xlfn.XLOOKUP(Table1[[#This Row],[Term 31 UID]],Dictionary!$B$2:$B$557,Dictionary!$D$2:$D$557,"",0,1))</f>
        <v/>
      </c>
    </row>
    <row r="45" spans="1:162" ht="15" customHeight="1" x14ac:dyDescent="0.2">
      <c r="A45" t="s">
        <v>1010</v>
      </c>
      <c r="B45" t="s">
        <v>1011</v>
      </c>
      <c r="C45" t="str">
        <f>_xlfn.TEXTJOIN(", ", TRUE, Table1[[#This Row],[Last Name]],Table1[[#This Row],[First Name]])</f>
        <v>Glabe, Charles</v>
      </c>
      <c r="D45" t="s">
        <v>1012</v>
      </c>
      <c r="E45" t="s">
        <v>200</v>
      </c>
      <c r="F45" t="s">
        <v>168</v>
      </c>
      <c r="G45" t="s">
        <v>1013</v>
      </c>
      <c r="H45" t="s">
        <v>658</v>
      </c>
      <c r="I45" t="s">
        <v>361</v>
      </c>
      <c r="J45" t="str">
        <f>(_xlfn.XLOOKUP(Table1[[#This Row],[Term 1 UID]],Dictionary!$B$2:$B$557,Dictionary!$A$2:$A$557,"",0,1))</f>
        <v>C10.228.140.380.100</v>
      </c>
      <c r="K45" t="str">
        <f>(_xlfn.XLOOKUP(Table1[[#This Row],[Term 1 UID]],Dictionary!$B$2:$B$557,Dictionary!C$2:C$557,"",0,1))</f>
        <v>C10.228.140.380</v>
      </c>
      <c r="L45" t="str">
        <f>(_xlfn.XLOOKUP(Table1[[#This Row],[Term 1 UID]],Dictionary!$B$2:$B$557,Dictionary!D$2:D$557,"",0,1))</f>
        <v>C10.228.140</v>
      </c>
      <c r="M45" t="s">
        <v>1014</v>
      </c>
      <c r="N45" t="s">
        <v>1015</v>
      </c>
      <c r="O45" t="str">
        <f>(_xlfn.XLOOKUP(Table1[[#This Row],[Term 2 UID]],Dictionary!$B$2:$B$557,Dictionary!$A$2:$A$557,"",0,1))</f>
        <v>D05.500.049</v>
      </c>
      <c r="P45" t="str">
        <f>(_xlfn.XLOOKUP(Table1[[#This Row],[Term 2 UID]],Dictionary!$B$2:$B$557,Dictionary!C$2:C$557,"",0,1))</f>
        <v>D05.500</v>
      </c>
      <c r="Q45" t="str">
        <f>(_xlfn.XLOOKUP(Table1[[#This Row],[Term 2 UID]],Dictionary!$B$2:$B$557,Dictionary!D$2:D$557,"",0,1))</f>
        <v>D05</v>
      </c>
      <c r="R45" t="s">
        <v>1016</v>
      </c>
      <c r="S45" t="s">
        <v>1017</v>
      </c>
      <c r="T45" t="str">
        <f>(_xlfn.XLOOKUP(Table1[[#This Row],[Term 3 UID]],Dictionary!$B$2:$B$557,Dictionary!$A$2:$A$557,"",0,1))</f>
        <v>G06.930</v>
      </c>
      <c r="U45" t="str">
        <f>(_xlfn.XLOOKUP(Table1[[#This Row],[Term 3 UID]],Dictionary!$B$2:$B$557,Dictionary!C$2:C$557,"",0,1))</f>
        <v>G06</v>
      </c>
      <c r="V45">
        <f>(_xlfn.XLOOKUP(Table1[[#This Row],[Term 3 UID]],Dictionary!$B$2:$B$557,Dictionary!D$2:D$557,"",0,1))</f>
        <v>0</v>
      </c>
      <c r="W45" t="s">
        <v>1018</v>
      </c>
      <c r="X45" t="s">
        <v>1019</v>
      </c>
      <c r="Y45" t="str">
        <f>(_xlfn.XLOOKUP(Table1[[#This Row],[Term 4 UID]],Dictionary!$B$2:$B$557,Dictionary!$A$2:$A$557,"",0,1))</f>
        <v>E02.095.465.425</v>
      </c>
      <c r="Z45" t="str" cm="1">
        <f t="array" ref="Z45">(_xlfn.XLOOKUP(Table1[[#This Row],[Term 4 UID]],Dictionary!$B$2:$B$557,Dictionary!$C$2:C$557,"",0,1))</f>
        <v>E02.095.465</v>
      </c>
      <c r="AA45" t="str" cm="1">
        <f t="array" ref="AA45">(_xlfn.XLOOKUP(Table1[[#This Row],[Term 4 UID]],Dictionary!$B$2:$B$557,Dictionary!$D$2:D$557,"",0,1))</f>
        <v>E02.095</v>
      </c>
      <c r="AB45" t="s">
        <v>1020</v>
      </c>
      <c r="AC45" t="s">
        <v>1021</v>
      </c>
      <c r="AD45" t="str">
        <f>(_xlfn.XLOOKUP(Table1[[#This Row],[Term 5 UID]],Dictionary!$B$2:$B$557,Dictionary!$A$2:$A$557,"",0,1))</f>
        <v>D12.776.124.486.485.114.224</v>
      </c>
      <c r="AE45" t="str">
        <f>(_xlfn.XLOOKUP(Table1[[#This Row],[Term 5 UID]],Dictionary!$B$2:$B$557,Dictionary!$C$2:$C$557,"",0,1))</f>
        <v>D12.776.124.486.485.114</v>
      </c>
      <c r="AF45" t="str">
        <f>(_xlfn.XLOOKUP(Table1[[#This Row],[Term 5 UID]],Dictionary!$B$2:$B$557,Dictionary!$D$2:$D$557,"",0,1))</f>
        <v>D12.776.124.486.485</v>
      </c>
      <c r="AG45" t="s">
        <v>1022</v>
      </c>
      <c r="AH45" t="s">
        <v>1023</v>
      </c>
      <c r="AI45" t="str">
        <f>(_xlfn.XLOOKUP(Table1[[#This Row],[Term 6 UID]],Dictionary!$B$2:$B$557,Dictionary!$A$2:$A$557,"",0,1))</f>
        <v>D12.776.124.486.485.114</v>
      </c>
      <c r="AJ45" t="str">
        <f>(_xlfn.XLOOKUP(Table1[[#This Row],[Term 6 UID]],Dictionary!$B$2:$B$557,Dictionary!$C$2:$C$557,"",0,1))</f>
        <v>D12.776.124.486.485</v>
      </c>
      <c r="AK45" t="str">
        <f>(_xlfn.XLOOKUP(Table1[[#This Row],[Term 6 UID]],Dictionary!$B$2:$B$557,Dictionary!$D$2:$D$557,"",0,1))</f>
        <v>D12.776.124.486</v>
      </c>
      <c r="AL45" t="s">
        <v>1024</v>
      </c>
      <c r="AM45" t="s">
        <v>1025</v>
      </c>
      <c r="AN45" t="str">
        <f>(_xlfn.XLOOKUP(Table1[[#This Row],[Term 7 UID]],Dictionary!$B$2:$B$557,Dictionary!$A$2:$A$557,"",0,1))</f>
        <v>G12.100</v>
      </c>
      <c r="AO45" t="str">
        <f>(_xlfn.XLOOKUP(Table1[[#This Row],[Term 7 UID]],Dictionary!$B$2:$B$557,Dictionary!$C$2:$C$557,"",0,1))</f>
        <v>G12</v>
      </c>
      <c r="AP45">
        <f>(_xlfn.XLOOKUP(Table1[[#This Row],[Term 7 UID]],Dictionary!$B$2:$B$557,Dictionary!$D$2:$D$557,"",0,1))</f>
        <v>0</v>
      </c>
      <c r="AQ45" t="s">
        <v>1026</v>
      </c>
      <c r="AR45" t="s">
        <v>1023</v>
      </c>
      <c r="AS45" t="str">
        <f>(_xlfn.XLOOKUP(Table1[[#This Row],[Term 8 UID]],Dictionary!$B$2:$B$557,Dictionary!$A$2:$A$557,"",0,1))</f>
        <v>D12.776.124.486.485.114</v>
      </c>
      <c r="AT45" t="str">
        <f>(_xlfn.XLOOKUP(Table1[[#This Row],[Term 8 UID]],Dictionary!$B$2:$B$557,Dictionary!$C$2:$C$557,"",0,1))</f>
        <v>D12.776.124.486.485</v>
      </c>
      <c r="AU45" t="str">
        <f>(_xlfn.XLOOKUP(Table1[[#This Row],[Term 8 UID]],Dictionary!$B$2:$B$557,Dictionary!$D$2:$D$557,"",0,1))</f>
        <v>D12.776.124.486</v>
      </c>
      <c r="AV45" t="s">
        <v>1027</v>
      </c>
      <c r="AW45" t="s">
        <v>1028</v>
      </c>
      <c r="AX45" t="str">
        <f>(_xlfn.XLOOKUP(Table1[[#This Row],[Term 9 UID]],Dictionary!$B$2:$B$557,Dictionary!$A$2:$A$557,"",0,1))</f>
        <v>D20.215.894</v>
      </c>
      <c r="AY45" t="str">
        <f>(_xlfn.XLOOKUP(Table1[[#This Row],[Term 9 UID]],Dictionary!$B$2:$B$557,Dictionary!$C$2:$C$557,"",0,1))</f>
        <v>D20.215</v>
      </c>
      <c r="AZ45" t="str">
        <f>(_xlfn.XLOOKUP(Table1[[#This Row],[Term 9 UID]],Dictionary!$B$2:$B$557,Dictionary!$D$2:$D$557,"",0,1))</f>
        <v>D20</v>
      </c>
      <c r="BA45" t="s">
        <v>1029</v>
      </c>
      <c r="BB45" t="s">
        <v>776</v>
      </c>
      <c r="BC45" t="str">
        <f>(_xlfn.XLOOKUP(Table1[[#This Row],[Term 10 UID]],Dictionary!$B$2:$B$557,Dictionary!$A$2:$A$557,"",0,1))</f>
        <v>C01.221</v>
      </c>
      <c r="BD45" t="str">
        <f>(_xlfn.XLOOKUP(Table1[[#This Row],[Term 10 UID]],Dictionary!$B$2:$B$557,Dictionary!$C$2:$C$557,"",0,1))</f>
        <v>C01</v>
      </c>
      <c r="BE45">
        <f>(_xlfn.XLOOKUP(Table1[[#This Row],[Term 10 UID]],Dictionary!$B$2:$B$557,Dictionary!$D$2:$D$557,"",0,1))</f>
        <v>0</v>
      </c>
      <c r="BF45" t="s">
        <v>1030</v>
      </c>
      <c r="BG45" t="s">
        <v>1023</v>
      </c>
      <c r="BH45" t="str">
        <f>(_xlfn.XLOOKUP(Table1[[#This Row],[Term 11 UID]],Dictionary!$B$2:$B$557,Dictionary!$A$2:$A$557,"",0,1))</f>
        <v>D12.776.124.486.485.114</v>
      </c>
      <c r="BI45" t="str">
        <f>(_xlfn.XLOOKUP(Table1[[#This Row],[Term 11 UID]],Dictionary!$B$2:$B$557,Dictionary!$C$2:$C$557,"",0,1))</f>
        <v>D12.776.124.486.485</v>
      </c>
      <c r="BJ45" t="str">
        <f>(_xlfn.XLOOKUP(Table1[[#This Row],[Term 11 UID]],Dictionary!$B$2:$B$557,Dictionary!$D$2:$D$557,"",0,1))</f>
        <v>D12.776.124.486</v>
      </c>
      <c r="BK45" t="s">
        <v>1031</v>
      </c>
      <c r="BL45" t="s">
        <v>1032</v>
      </c>
      <c r="BM45" t="str">
        <f>(_xlfn.XLOOKUP(Table1[[#This Row],[Term 12 UID]],Dictionary!$B$2:$B$557,Dictionary!$A$2:$A$557,"",0,1))</f>
        <v>G12.450.050</v>
      </c>
      <c r="BN45" t="str">
        <f>(_xlfn.XLOOKUP(Table1[[#This Row],[Term 12 UID]],Dictionary!$B$2:$B$557,Dictionary!$C$2:$C$557,"",0,1))</f>
        <v>G12.450</v>
      </c>
      <c r="BO45" t="str">
        <f>(_xlfn.XLOOKUP(Table1[[#This Row],[Term 12 UID]],Dictionary!$B$2:$B$557,Dictionary!$D$2:$D$557,"",0,1))</f>
        <v>G12</v>
      </c>
      <c r="BP45" t="s">
        <v>411</v>
      </c>
      <c r="BQ45" t="s">
        <v>267</v>
      </c>
      <c r="BR45" t="str">
        <f>(_xlfn.XLOOKUP(Table1[[#This Row],[Term 13 UID]],Dictionary!$B$2:$B$557,Dictionary!$A$2:$A$557,"",0,1))</f>
        <v>G12.450.564</v>
      </c>
      <c r="BS45" t="str">
        <f>(_xlfn.XLOOKUP(Table1[[#This Row],[Term 13 UID]],Dictionary!$B$2:$B$557,Dictionary!$C$2:$C$557,"",0,1))</f>
        <v>G12.450</v>
      </c>
      <c r="BT45" t="str">
        <f>(_xlfn.XLOOKUP(Table1[[#This Row],[Term 13 UID]],Dictionary!$B$2:$B$557,Dictionary!$D$2:$D$557,"",0,1))</f>
        <v>G12</v>
      </c>
      <c r="BU45" t="s">
        <v>285</v>
      </c>
      <c r="BV45" t="s">
        <v>286</v>
      </c>
      <c r="BW45" t="str">
        <f>(_xlfn.XLOOKUP(Table1[[#This Row],[Term 14 UID]],Dictionary!$B$2:$B$557,Dictionary!$A$2:$A$557,"",0,1))</f>
        <v>H02.403.044</v>
      </c>
      <c r="BX45" t="str">
        <f>(_xlfn.XLOOKUP(Table1[[#This Row],[Term 14 UID]],Dictionary!$B$2:$B$557,Dictionary!$C$2:$C$557,"",0,1))</f>
        <v>H02.403</v>
      </c>
      <c r="BY45" t="str">
        <f>(_xlfn.XLOOKUP(Table1[[#This Row],[Term 14 UID]],Dictionary!$B$2:$B$557,Dictionary!$D$2:$D$557,"",0,1))</f>
        <v>H02</v>
      </c>
      <c r="CB45" t="str">
        <f>(_xlfn.XLOOKUP(Table1[[#This Row],[Term 15 UID]],Dictionary!$B$2:$B$557,Dictionary!$A$2:$A$557,"",0,1))</f>
        <v/>
      </c>
      <c r="CC45" t="str">
        <f>(_xlfn.XLOOKUP(Table1[[#This Row],[Term 15 UID]],Dictionary!$B$2:$B$557,Dictionary!$C$2:$C$557,"",0,1))</f>
        <v/>
      </c>
      <c r="CD45" t="str">
        <f>(_xlfn.XLOOKUP(Table1[[#This Row],[Term 15 UID]],Dictionary!$B$2:$B$557,Dictionary!$D$2:$D$557,"",0,1))</f>
        <v/>
      </c>
      <c r="CG45" t="str">
        <f>(_xlfn.XLOOKUP(Table1[[#This Row],[Term 16 UID]],Dictionary!$B$2:$B$557,Dictionary!$A$2:$A$557,"",0,1))</f>
        <v/>
      </c>
      <c r="CH45" t="str">
        <f>(_xlfn.XLOOKUP(Table1[[#This Row],[Term 16 UID]],Dictionary!$B$2:$B$557,Dictionary!$C$2:$C$557,"",0,1))</f>
        <v/>
      </c>
      <c r="CI45" t="str">
        <f>(_xlfn.XLOOKUP(Table1[[#This Row],[Term 16 UID]],Dictionary!$B$2:$B$557,Dictionary!$D$2:$D$557,"",0,1))</f>
        <v/>
      </c>
      <c r="CL45" t="str">
        <f>(_xlfn.XLOOKUP(Table1[[#This Row],[Term 17 UID]],Dictionary!$B$2:$B$557,Dictionary!$A$2:$A$557,"",0,1))</f>
        <v/>
      </c>
      <c r="CM45" t="str">
        <f>(_xlfn.XLOOKUP(Table1[[#This Row],[Term 17 UID]],Dictionary!$B$2:$B$557,Dictionary!$C$2:$C$557,"",0,1))</f>
        <v/>
      </c>
      <c r="CN45" t="str">
        <f>(_xlfn.XLOOKUP(Table1[[#This Row],[Term 17 UID]],Dictionary!$B$2:$B$557,Dictionary!$D$2:$D$557,"",0,1))</f>
        <v/>
      </c>
      <c r="CQ45" t="str">
        <f>(_xlfn.XLOOKUP(Table1[[#This Row],[Term 18 UID]],Dictionary!$B$2:$B$557,Dictionary!$A$2:$A$557,"",0,1))</f>
        <v/>
      </c>
      <c r="CR45" t="str">
        <f>(_xlfn.XLOOKUP(Table1[[#This Row],[Term 18 UID]],Dictionary!$B$2:$B$557,Dictionary!$C$2:$C$557,"",0,1))</f>
        <v/>
      </c>
      <c r="CS45" t="str">
        <f>(_xlfn.XLOOKUP(Table1[[#This Row],[Term 18 UID]],Dictionary!$B$2:$B$557,Dictionary!$D$2:$D$557,"",0,1))</f>
        <v/>
      </c>
      <c r="CV45" t="str">
        <f>(_xlfn.XLOOKUP(Table1[[#This Row],[Term 19 UID]],Dictionary!$B$2:$B$557,Dictionary!$A$2:$A$557,"",0,1))</f>
        <v/>
      </c>
      <c r="CW45" t="str">
        <f>(_xlfn.XLOOKUP(Table1[[#This Row],[Term 19 UID]],Dictionary!$B$2:$B$557,Dictionary!$C$2:$C$557,"",0,1))</f>
        <v/>
      </c>
      <c r="CX45" t="str">
        <f>(_xlfn.XLOOKUP(Table1[[#This Row],[Term 19 UID]],Dictionary!$B$2:$B$557,Dictionary!$D$2:$D$557,"",0,1))</f>
        <v/>
      </c>
      <c r="DA45" t="str">
        <f>(_xlfn.XLOOKUP(Table1[[#This Row],[Term 20 UID]],Dictionary!$B$2:$B$557,Dictionary!$A$2:$A$557,"",0,1))</f>
        <v/>
      </c>
      <c r="DB45" t="str">
        <f>(_xlfn.XLOOKUP(Table1[[#This Row],[Term 20 UID]],Dictionary!$B$2:$B$557,Dictionary!$C$2:$C$557,"",0,1))</f>
        <v/>
      </c>
      <c r="DC45" t="str">
        <f>(_xlfn.XLOOKUP(Table1[[#This Row],[Term 20 UID]],Dictionary!$B$2:$B$557,Dictionary!$D$2:$D$557,"",0,1))</f>
        <v/>
      </c>
      <c r="DF45" t="str">
        <f>(_xlfn.XLOOKUP(Table1[[#This Row],[Term 21 UID]],Dictionary!$B$2:$B$557,Dictionary!$A$2:$A$557,"",0,1))</f>
        <v/>
      </c>
      <c r="DG45" t="str">
        <f>(_xlfn.XLOOKUP(Table1[[#This Row],[Term 21 UID]],Dictionary!$B$2:$B$557,Dictionary!$C$2:$C$557,"",0,1))</f>
        <v/>
      </c>
      <c r="DH45" t="str">
        <f>(_xlfn.XLOOKUP(Table1[[#This Row],[Term 21 UID]],Dictionary!$B$2:$B$557,Dictionary!$D$2:$D$557,"",0,1))</f>
        <v/>
      </c>
      <c r="DK45" t="str">
        <f>(_xlfn.XLOOKUP(Table1[[#This Row],[Term 22 UID]],Dictionary!$B$2:$B$557,Dictionary!$A$2:$A$557,"",0,1))</f>
        <v/>
      </c>
      <c r="DL45" t="str">
        <f>(_xlfn.XLOOKUP(Table1[[#This Row],[Term 22 UID]],Dictionary!$B$2:$B$557,Dictionary!$C$2:$C$557,"",0,1))</f>
        <v/>
      </c>
      <c r="DM45" t="str">
        <f>(_xlfn.XLOOKUP(Table1[[#This Row],[Term 22 UID]],Dictionary!$B$2:$B$557,Dictionary!$D$2:$D$557,"",0,1))</f>
        <v/>
      </c>
      <c r="DP45" t="str">
        <f>(_xlfn.XLOOKUP(Table1[[#This Row],[Term 23 UID]],Dictionary!$B$2:$B$557,Dictionary!$A$2:$A$557,"",0,1))</f>
        <v/>
      </c>
      <c r="DQ45" t="str">
        <f>(_xlfn.XLOOKUP(Table1[[#This Row],[Term 23 UID]],Dictionary!$B$2:$B$557,Dictionary!$C$2:$C$557,"",0,1))</f>
        <v/>
      </c>
      <c r="DR45" t="str">
        <f>(_xlfn.XLOOKUP(Table1[[#This Row],[Term 23 UID]],Dictionary!$B$2:$B$557,Dictionary!$D$2:$D$557,"",0,1))</f>
        <v/>
      </c>
      <c r="DU45" t="str">
        <f>(_xlfn.XLOOKUP(Table1[[#This Row],[Term 24 UID]],Dictionary!$B$2:$B$557,Dictionary!$A$2:$A$557,"",0,1))</f>
        <v/>
      </c>
      <c r="DV45" t="str">
        <f>(_xlfn.XLOOKUP(Table1[[#This Row],[Term 24 UID]],Dictionary!$B$2:$B$557,Dictionary!$C$2:$C$557,"",0,1))</f>
        <v/>
      </c>
      <c r="DW45" t="str">
        <f>(_xlfn.XLOOKUP(Table1[[#This Row],[Term 24 UID]],Dictionary!$B$2:$B$557,Dictionary!$D$2:$D$557,"",0,1))</f>
        <v/>
      </c>
      <c r="DZ45" t="str">
        <f>(_xlfn.XLOOKUP(Table1[[#This Row],[Term 25 UID]],Dictionary!$B$2:$B$557,Dictionary!$A$2:$A$557,"",0,1))</f>
        <v/>
      </c>
      <c r="EA45" t="str">
        <f>(_xlfn.XLOOKUP(Table1[[#This Row],[Term 25 UID]],Dictionary!$B$2:$B$557,Dictionary!$C$2:$C$557,"",0,1))</f>
        <v/>
      </c>
      <c r="EB45" t="str">
        <f>(_xlfn.XLOOKUP(Table1[[#This Row],[Term 25 UID]],Dictionary!$B$2:$B$557,Dictionary!$D$2:$D$557,"",0,1))</f>
        <v/>
      </c>
      <c r="EE45" t="str">
        <f>(_xlfn.XLOOKUP(Table1[[#This Row],[Term 26 UID]],Dictionary!$B$2:$B$557,Dictionary!$A$2:$A$557,"",0,1))</f>
        <v/>
      </c>
      <c r="EF45" t="str">
        <f>(_xlfn.XLOOKUP(Table1[[#This Row],[Term 26 UID]],Dictionary!$B$2:$B$557,Dictionary!$C$2:$C$557,"",0,1))</f>
        <v/>
      </c>
      <c r="EG45" t="str">
        <f>(_xlfn.XLOOKUP(Table1[[#This Row],[Term 26 UID]],Dictionary!$B$2:$B$557,Dictionary!$D$2:$D$557,"",0,1))</f>
        <v/>
      </c>
      <c r="EJ45" t="str">
        <f>(_xlfn.XLOOKUP(Table1[[#This Row],[Term 27 UID]],Dictionary!$B$2:$B$557,Dictionary!$A$2:$A$557,"",0,1))</f>
        <v/>
      </c>
      <c r="EK45" t="str">
        <f>(_xlfn.XLOOKUP(Table1[[#This Row],[Term 27 UID]],Dictionary!$B$2:$B$557,Dictionary!$C$2:$C$557,"",0,1))</f>
        <v/>
      </c>
      <c r="EL45" t="str">
        <f>(_xlfn.XLOOKUP(Table1[[#This Row],[Term 27 UID]],Dictionary!$B$2:$B$557,Dictionary!$D$2:$D$557,"",0,1))</f>
        <v/>
      </c>
      <c r="EO45" t="str">
        <f>(_xlfn.XLOOKUP(Table1[[#This Row],[Term 28 UID]],Dictionary!$B$2:$B$557,Dictionary!$A$2:$A$557,"",0,1))</f>
        <v/>
      </c>
      <c r="EP45" t="str">
        <f>(_xlfn.XLOOKUP(Table1[[#This Row],[Term 28 UID]],Dictionary!$B$2:$B$557,Dictionary!$C$2:$C$557,"",0,1))</f>
        <v/>
      </c>
      <c r="EQ45" t="str">
        <f>(_xlfn.XLOOKUP(Table1[[#This Row],[Term 28 UID]],Dictionary!$B$2:$B$557,Dictionary!$D$2:$D$557,"",0,1))</f>
        <v/>
      </c>
      <c r="ET45" t="str">
        <f>(_xlfn.XLOOKUP(Table1[[#This Row],[Term 29 UID]],Dictionary!$B$2:$B$557,Dictionary!$A$2:$A$557,"",0,1))</f>
        <v/>
      </c>
      <c r="EU45" t="str">
        <f>(_xlfn.XLOOKUP(Table1[[#This Row],[Term 29 UID]],Dictionary!$B$2:$B$557,Dictionary!$C$2:$C$557,"",0,1))</f>
        <v/>
      </c>
      <c r="EV45" t="str">
        <f>(_xlfn.XLOOKUP(Table1[[#This Row],[Term 29 UID]],Dictionary!$B$2:$B$557,Dictionary!$D$2:$D$557,"",0,1))</f>
        <v/>
      </c>
      <c r="EY45" t="str">
        <f>(_xlfn.XLOOKUP(Table1[[#This Row],[Term 30 UID]],Dictionary!$B$2:$B$557,Dictionary!$A$2:$A$557,"",0,1))</f>
        <v/>
      </c>
      <c r="EZ45" t="str">
        <f>(_xlfn.XLOOKUP(Table1[[#This Row],[Term 30 UID]],Dictionary!$B$2:$B$557,Dictionary!$C$2:$C$557,"",0,1))</f>
        <v/>
      </c>
      <c r="FA45" t="str">
        <f>(_xlfn.XLOOKUP(Table1[[#This Row],[Term 30 UID]],Dictionary!$B$2:$B$557,Dictionary!$D$2:$D$557,"",0,1))</f>
        <v/>
      </c>
      <c r="FD45" t="str">
        <f>(_xlfn.XLOOKUP(Table1[[#This Row],[Term 31 UID]],Dictionary!$B$2:$B$557,Dictionary!$A$2:$A$557,"",0,1))</f>
        <v/>
      </c>
      <c r="FE45" t="str">
        <f>(_xlfn.XLOOKUP(Table1[[#This Row],[Term 31 UID]],Dictionary!$B$2:$B$557,Dictionary!$C$2:$C$557,"",0,1))</f>
        <v/>
      </c>
      <c r="FF45" t="str">
        <f>(_xlfn.XLOOKUP(Table1[[#This Row],[Term 31 UID]],Dictionary!$B$2:$B$557,Dictionary!$D$2:$D$557,"",0,1))</f>
        <v/>
      </c>
    </row>
    <row r="46" spans="1:162" ht="15" customHeight="1" x14ac:dyDescent="0.2">
      <c r="A46" t="s">
        <v>1033</v>
      </c>
      <c r="B46" t="s">
        <v>1034</v>
      </c>
      <c r="C46" t="str">
        <f>_xlfn.TEXTJOIN(", ", TRUE, Table1[[#This Row],[Last Name]],Table1[[#This Row],[First Name]])</f>
        <v>Gonen, Shane</v>
      </c>
      <c r="D46" t="s">
        <v>1035</v>
      </c>
      <c r="E46" t="s">
        <v>200</v>
      </c>
      <c r="F46" t="s">
        <v>262</v>
      </c>
      <c r="G46" t="s">
        <v>1036</v>
      </c>
      <c r="H46" t="s">
        <v>1037</v>
      </c>
      <c r="I46" t="s">
        <v>1038</v>
      </c>
      <c r="J46" t="str">
        <f>(_xlfn.XLOOKUP(Table1[[#This Row],[Term 1 UID]],Dictionary!$B$2:$B$557,Dictionary!$A$2:$A$557,"",0,1))</f>
        <v>E01.370.350.515.402.150</v>
      </c>
      <c r="K46" t="str">
        <f>(_xlfn.XLOOKUP(Table1[[#This Row],[Term 1 UID]],Dictionary!$B$2:$B$557,Dictionary!C$2:C$557,"",0,1))</f>
        <v>E01.370.350.515.402</v>
      </c>
      <c r="L46" t="str">
        <f>(_xlfn.XLOOKUP(Table1[[#This Row],[Term 1 UID]],Dictionary!$B$2:$B$557,Dictionary!D$2:D$557,"",0,1))</f>
        <v>E01.370.350.515</v>
      </c>
      <c r="M46" t="s">
        <v>1039</v>
      </c>
      <c r="N46" t="s">
        <v>276</v>
      </c>
      <c r="O46" t="str">
        <f>(_xlfn.XLOOKUP(Table1[[#This Row],[Term 2 UID]],Dictionary!$B$2:$B$557,Dictionary!$A$2:$A$557,"",0,1))</f>
        <v>H01.158.201</v>
      </c>
      <c r="P46" t="str">
        <f>(_xlfn.XLOOKUP(Table1[[#This Row],[Term 2 UID]],Dictionary!$B$2:$B$557,Dictionary!C$2:C$557,"",0,1))</f>
        <v>H01.158</v>
      </c>
      <c r="Q46" t="str">
        <f>(_xlfn.XLOOKUP(Table1[[#This Row],[Term 2 UID]],Dictionary!$B$2:$B$557,Dictionary!D$2:D$557,"",0,1))</f>
        <v>H01</v>
      </c>
      <c r="R46" t="s">
        <v>1040</v>
      </c>
      <c r="S46" t="s">
        <v>336</v>
      </c>
      <c r="T46" t="str">
        <f>(_xlfn.XLOOKUP(Table1[[#This Row],[Term 3 UID]],Dictionary!$B$2:$B$557,Dictionary!$A$2:$A$557,"",0,1))</f>
        <v>A10.615</v>
      </c>
      <c r="U46" t="str">
        <f>(_xlfn.XLOOKUP(Table1[[#This Row],[Term 3 UID]],Dictionary!$B$2:$B$557,Dictionary!C$2:C$557,"",0,1))</f>
        <v>A10</v>
      </c>
      <c r="V46">
        <f>(_xlfn.XLOOKUP(Table1[[#This Row],[Term 3 UID]],Dictionary!$B$2:$B$557,Dictionary!D$2:D$557,"",0,1))</f>
        <v>0</v>
      </c>
      <c r="W46" t="s">
        <v>1041</v>
      </c>
      <c r="Y46" t="str">
        <f>(_xlfn.XLOOKUP(Table1[[#This Row],[Term 4 UID]],Dictionary!$B$2:$B$557,Dictionary!$A$2:$A$557,"",0,1))</f>
        <v/>
      </c>
      <c r="Z46" t="str" cm="1">
        <f t="array" ref="Z46">(_xlfn.XLOOKUP(Table1[[#This Row],[Term 4 UID]],Dictionary!$B$2:$B$557,Dictionary!$C$2:C$557,"",0,1))</f>
        <v/>
      </c>
      <c r="AA46" t="str" cm="1">
        <f t="array" ref="AA46">(_xlfn.XLOOKUP(Table1[[#This Row],[Term 4 UID]],Dictionary!$B$2:$B$557,Dictionary!$D$2:D$557,"",0,1))</f>
        <v/>
      </c>
      <c r="AB46" t="s">
        <v>1042</v>
      </c>
      <c r="AC46" t="s">
        <v>204</v>
      </c>
      <c r="AD46" t="str">
        <f>(_xlfn.XLOOKUP(Table1[[#This Row],[Term 5 UID]],Dictionary!$B$2:$B$557,Dictionary!$A$2:$A$557,"",0,1))</f>
        <v>G02.111.570</v>
      </c>
      <c r="AE46" t="str">
        <f>(_xlfn.XLOOKUP(Table1[[#This Row],[Term 5 UID]],Dictionary!$B$2:$B$557,Dictionary!$C$2:$C$557,"",0,1))</f>
        <v>G02.111</v>
      </c>
      <c r="AF46" t="str">
        <f>(_xlfn.XLOOKUP(Table1[[#This Row],[Term 5 UID]],Dictionary!$B$2:$B$557,Dictionary!$D$2:$D$557,"",0,1))</f>
        <v>G02</v>
      </c>
      <c r="AG46" t="s">
        <v>1043</v>
      </c>
      <c r="AH46" t="s">
        <v>1044</v>
      </c>
      <c r="AI46" t="str">
        <f>(_xlfn.XLOOKUP(Table1[[#This Row],[Term 6 UID]],Dictionary!$B$2:$B$557,Dictionary!$A$2:$A$557,"",0,1))</f>
        <v>A07.541</v>
      </c>
      <c r="AJ46" t="str">
        <f>(_xlfn.XLOOKUP(Table1[[#This Row],[Term 6 UID]],Dictionary!$B$2:$B$557,Dictionary!$C$2:$C$557,"",0,1))</f>
        <v>A07</v>
      </c>
      <c r="AK46">
        <f>(_xlfn.XLOOKUP(Table1[[#This Row],[Term 6 UID]],Dictionary!$B$2:$B$557,Dictionary!$D$2:$D$557,"",0,1))</f>
        <v>0</v>
      </c>
      <c r="AL46" t="s">
        <v>803</v>
      </c>
      <c r="AM46" t="s">
        <v>369</v>
      </c>
      <c r="AN46" t="str">
        <f>(_xlfn.XLOOKUP(Table1[[#This Row],[Term 7 UID]],Dictionary!$B$2:$B$557,Dictionary!$A$2:$A$557,"",0,1))</f>
        <v>C04</v>
      </c>
      <c r="AO46">
        <f>(_xlfn.XLOOKUP(Table1[[#This Row],[Term 7 UID]],Dictionary!$B$2:$B$557,Dictionary!$C$2:$C$557,"",0,1))</f>
        <v>0</v>
      </c>
      <c r="AP46">
        <f>(_xlfn.XLOOKUP(Table1[[#This Row],[Term 7 UID]],Dictionary!$B$2:$B$557,Dictionary!$D$2:$D$557,"",0,1))</f>
        <v>0</v>
      </c>
      <c r="AQ46" t="s">
        <v>1045</v>
      </c>
      <c r="AR46" t="s">
        <v>340</v>
      </c>
      <c r="AS46" t="str">
        <f>(_xlfn.XLOOKUP(Table1[[#This Row],[Term 8 UID]],Dictionary!$B$2:$B$557,Dictionary!$A$2:$A$557,"",0,1))</f>
        <v>E01.370.350.515</v>
      </c>
      <c r="AT46" t="str">
        <f>(_xlfn.XLOOKUP(Table1[[#This Row],[Term 8 UID]],Dictionary!$B$2:$B$557,Dictionary!$C$2:$C$557,"",0,1))</f>
        <v>E01.370.350</v>
      </c>
      <c r="AU46" t="str">
        <f>(_xlfn.XLOOKUP(Table1[[#This Row],[Term 8 UID]],Dictionary!$B$2:$B$557,Dictionary!$D$2:$D$557,"",0,1))</f>
        <v>E01.370</v>
      </c>
      <c r="AV46" t="s">
        <v>1046</v>
      </c>
      <c r="AW46" t="s">
        <v>1047</v>
      </c>
      <c r="AX46" t="str">
        <f>(_xlfn.XLOOKUP(Table1[[#This Row],[Term 9 UID]],Dictionary!$B$2:$B$557,Dictionary!$A$2:$A$557,"",0,1))</f>
        <v>G01.154.651</v>
      </c>
      <c r="AY46" t="str">
        <f>(_xlfn.XLOOKUP(Table1[[#This Row],[Term 9 UID]],Dictionary!$B$2:$B$557,Dictionary!$C$2:$C$557,"",0,1))</f>
        <v>G01.154</v>
      </c>
      <c r="AZ46" t="str">
        <f>(_xlfn.XLOOKUP(Table1[[#This Row],[Term 9 UID]],Dictionary!$B$2:$B$557,Dictionary!$D$2:$D$557,"",0,1))</f>
        <v>G01</v>
      </c>
      <c r="BA46" t="s">
        <v>1048</v>
      </c>
      <c r="BB46" t="s">
        <v>1049</v>
      </c>
      <c r="BC46" t="str">
        <f>(_xlfn.XLOOKUP(Table1[[#This Row],[Term 10 UID]],Dictionary!$B$2:$B$557,Dictionary!$A$2:$A$557,"",0,1))</f>
        <v>A01.456.505.420</v>
      </c>
      <c r="BD46" t="str">
        <f>(_xlfn.XLOOKUP(Table1[[#This Row],[Term 10 UID]],Dictionary!$B$2:$B$557,Dictionary!$C$2:$C$557,"",0,1))</f>
        <v>A01.456.505</v>
      </c>
      <c r="BE46" t="str">
        <f>(_xlfn.XLOOKUP(Table1[[#This Row],[Term 10 UID]],Dictionary!$B$2:$B$557,Dictionary!$D$2:$D$557,"",0,1))</f>
        <v>A01.456</v>
      </c>
      <c r="BH46" t="str">
        <f>(_xlfn.XLOOKUP(Table1[[#This Row],[Term 11 UID]],Dictionary!$B$2:$B$557,Dictionary!$A$2:$A$557,"",0,1))</f>
        <v/>
      </c>
      <c r="BI46" t="str">
        <f>(_xlfn.XLOOKUP(Table1[[#This Row],[Term 11 UID]],Dictionary!$B$2:$B$557,Dictionary!$C$2:$C$557,"",0,1))</f>
        <v/>
      </c>
      <c r="BJ46" t="str">
        <f>(_xlfn.XLOOKUP(Table1[[#This Row],[Term 11 UID]],Dictionary!$B$2:$B$557,Dictionary!$D$2:$D$557,"",0,1))</f>
        <v/>
      </c>
      <c r="BM46" t="str">
        <f>(_xlfn.XLOOKUP(Table1[[#This Row],[Term 12 UID]],Dictionary!$B$2:$B$557,Dictionary!$A$2:$A$557,"",0,1))</f>
        <v/>
      </c>
      <c r="BN46" t="str">
        <f>(_xlfn.XLOOKUP(Table1[[#This Row],[Term 12 UID]],Dictionary!$B$2:$B$557,Dictionary!$C$2:$C$557,"",0,1))</f>
        <v/>
      </c>
      <c r="BO46" t="str">
        <f>(_xlfn.XLOOKUP(Table1[[#This Row],[Term 12 UID]],Dictionary!$B$2:$B$557,Dictionary!$D$2:$D$557,"",0,1))</f>
        <v/>
      </c>
      <c r="BR46" t="str">
        <f>(_xlfn.XLOOKUP(Table1[[#This Row],[Term 13 UID]],Dictionary!$B$2:$B$557,Dictionary!$A$2:$A$557,"",0,1))</f>
        <v/>
      </c>
      <c r="BS46" t="str">
        <f>(_xlfn.XLOOKUP(Table1[[#This Row],[Term 13 UID]],Dictionary!$B$2:$B$557,Dictionary!$C$2:$C$557,"",0,1))</f>
        <v/>
      </c>
      <c r="BT46" t="str">
        <f>(_xlfn.XLOOKUP(Table1[[#This Row],[Term 13 UID]],Dictionary!$B$2:$B$557,Dictionary!$D$2:$D$557,"",0,1))</f>
        <v/>
      </c>
      <c r="BW46" t="str">
        <f>(_xlfn.XLOOKUP(Table1[[#This Row],[Term 14 UID]],Dictionary!$B$2:$B$557,Dictionary!$A$2:$A$557,"",0,1))</f>
        <v/>
      </c>
      <c r="BX46" t="str">
        <f>(_xlfn.XLOOKUP(Table1[[#This Row],[Term 14 UID]],Dictionary!$B$2:$B$557,Dictionary!$C$2:$C$557,"",0,1))</f>
        <v/>
      </c>
      <c r="BY46" t="str">
        <f>(_xlfn.XLOOKUP(Table1[[#This Row],[Term 14 UID]],Dictionary!$B$2:$B$557,Dictionary!$D$2:$D$557,"",0,1))</f>
        <v/>
      </c>
      <c r="CB46" t="str">
        <f>(_xlfn.XLOOKUP(Table1[[#This Row],[Term 15 UID]],Dictionary!$B$2:$B$557,Dictionary!$A$2:$A$557,"",0,1))</f>
        <v/>
      </c>
      <c r="CC46" t="str">
        <f>(_xlfn.XLOOKUP(Table1[[#This Row],[Term 15 UID]],Dictionary!$B$2:$B$557,Dictionary!$C$2:$C$557,"",0,1))</f>
        <v/>
      </c>
      <c r="CD46" t="str">
        <f>(_xlfn.XLOOKUP(Table1[[#This Row],[Term 15 UID]],Dictionary!$B$2:$B$557,Dictionary!$D$2:$D$557,"",0,1))</f>
        <v/>
      </c>
      <c r="CG46" t="str">
        <f>(_xlfn.XLOOKUP(Table1[[#This Row],[Term 16 UID]],Dictionary!$B$2:$B$557,Dictionary!$A$2:$A$557,"",0,1))</f>
        <v/>
      </c>
      <c r="CH46" t="str">
        <f>(_xlfn.XLOOKUP(Table1[[#This Row],[Term 16 UID]],Dictionary!$B$2:$B$557,Dictionary!$C$2:$C$557,"",0,1))</f>
        <v/>
      </c>
      <c r="CI46" t="str">
        <f>(_xlfn.XLOOKUP(Table1[[#This Row],[Term 16 UID]],Dictionary!$B$2:$B$557,Dictionary!$D$2:$D$557,"",0,1))</f>
        <v/>
      </c>
      <c r="CL46" t="str">
        <f>(_xlfn.XLOOKUP(Table1[[#This Row],[Term 17 UID]],Dictionary!$B$2:$B$557,Dictionary!$A$2:$A$557,"",0,1))</f>
        <v/>
      </c>
      <c r="CM46" t="str">
        <f>(_xlfn.XLOOKUP(Table1[[#This Row],[Term 17 UID]],Dictionary!$B$2:$B$557,Dictionary!$C$2:$C$557,"",0,1))</f>
        <v/>
      </c>
      <c r="CN46" t="str">
        <f>(_xlfn.XLOOKUP(Table1[[#This Row],[Term 17 UID]],Dictionary!$B$2:$B$557,Dictionary!$D$2:$D$557,"",0,1))</f>
        <v/>
      </c>
      <c r="CQ46" t="str">
        <f>(_xlfn.XLOOKUP(Table1[[#This Row],[Term 18 UID]],Dictionary!$B$2:$B$557,Dictionary!$A$2:$A$557,"",0,1))</f>
        <v/>
      </c>
      <c r="CR46" t="str">
        <f>(_xlfn.XLOOKUP(Table1[[#This Row],[Term 18 UID]],Dictionary!$B$2:$B$557,Dictionary!$C$2:$C$557,"",0,1))</f>
        <v/>
      </c>
      <c r="CS46" t="str">
        <f>(_xlfn.XLOOKUP(Table1[[#This Row],[Term 18 UID]],Dictionary!$B$2:$B$557,Dictionary!$D$2:$D$557,"",0,1))</f>
        <v/>
      </c>
      <c r="CV46" t="str">
        <f>(_xlfn.XLOOKUP(Table1[[#This Row],[Term 19 UID]],Dictionary!$B$2:$B$557,Dictionary!$A$2:$A$557,"",0,1))</f>
        <v/>
      </c>
      <c r="CW46" t="str">
        <f>(_xlfn.XLOOKUP(Table1[[#This Row],[Term 19 UID]],Dictionary!$B$2:$B$557,Dictionary!$C$2:$C$557,"",0,1))</f>
        <v/>
      </c>
      <c r="CX46" t="str">
        <f>(_xlfn.XLOOKUP(Table1[[#This Row],[Term 19 UID]],Dictionary!$B$2:$B$557,Dictionary!$D$2:$D$557,"",0,1))</f>
        <v/>
      </c>
      <c r="DA46" t="str">
        <f>(_xlfn.XLOOKUP(Table1[[#This Row],[Term 20 UID]],Dictionary!$B$2:$B$557,Dictionary!$A$2:$A$557,"",0,1))</f>
        <v/>
      </c>
      <c r="DB46" t="str">
        <f>(_xlfn.XLOOKUP(Table1[[#This Row],[Term 20 UID]],Dictionary!$B$2:$B$557,Dictionary!$C$2:$C$557,"",0,1))</f>
        <v/>
      </c>
      <c r="DC46" t="str">
        <f>(_xlfn.XLOOKUP(Table1[[#This Row],[Term 20 UID]],Dictionary!$B$2:$B$557,Dictionary!$D$2:$D$557,"",0,1))</f>
        <v/>
      </c>
      <c r="DF46" t="str">
        <f>(_xlfn.XLOOKUP(Table1[[#This Row],[Term 21 UID]],Dictionary!$B$2:$B$557,Dictionary!$A$2:$A$557,"",0,1))</f>
        <v/>
      </c>
      <c r="DG46" t="str">
        <f>(_xlfn.XLOOKUP(Table1[[#This Row],[Term 21 UID]],Dictionary!$B$2:$B$557,Dictionary!$C$2:$C$557,"",0,1))</f>
        <v/>
      </c>
      <c r="DH46" t="str">
        <f>(_xlfn.XLOOKUP(Table1[[#This Row],[Term 21 UID]],Dictionary!$B$2:$B$557,Dictionary!$D$2:$D$557,"",0,1))</f>
        <v/>
      </c>
      <c r="DK46" t="str">
        <f>(_xlfn.XLOOKUP(Table1[[#This Row],[Term 22 UID]],Dictionary!$B$2:$B$557,Dictionary!$A$2:$A$557,"",0,1))</f>
        <v/>
      </c>
      <c r="DL46" t="str">
        <f>(_xlfn.XLOOKUP(Table1[[#This Row],[Term 22 UID]],Dictionary!$B$2:$B$557,Dictionary!$C$2:$C$557,"",0,1))</f>
        <v/>
      </c>
      <c r="DM46" t="str">
        <f>(_xlfn.XLOOKUP(Table1[[#This Row],[Term 22 UID]],Dictionary!$B$2:$B$557,Dictionary!$D$2:$D$557,"",0,1))</f>
        <v/>
      </c>
      <c r="DP46" t="str">
        <f>(_xlfn.XLOOKUP(Table1[[#This Row],[Term 23 UID]],Dictionary!$B$2:$B$557,Dictionary!$A$2:$A$557,"",0,1))</f>
        <v/>
      </c>
      <c r="DQ46" t="str">
        <f>(_xlfn.XLOOKUP(Table1[[#This Row],[Term 23 UID]],Dictionary!$B$2:$B$557,Dictionary!$C$2:$C$557,"",0,1))</f>
        <v/>
      </c>
      <c r="DR46" t="str">
        <f>(_xlfn.XLOOKUP(Table1[[#This Row],[Term 23 UID]],Dictionary!$B$2:$B$557,Dictionary!$D$2:$D$557,"",0,1))</f>
        <v/>
      </c>
      <c r="DU46" t="str">
        <f>(_xlfn.XLOOKUP(Table1[[#This Row],[Term 24 UID]],Dictionary!$B$2:$B$557,Dictionary!$A$2:$A$557,"",0,1))</f>
        <v/>
      </c>
      <c r="DV46" t="str">
        <f>(_xlfn.XLOOKUP(Table1[[#This Row],[Term 24 UID]],Dictionary!$B$2:$B$557,Dictionary!$C$2:$C$557,"",0,1))</f>
        <v/>
      </c>
      <c r="DW46" t="str">
        <f>(_xlfn.XLOOKUP(Table1[[#This Row],[Term 24 UID]],Dictionary!$B$2:$B$557,Dictionary!$D$2:$D$557,"",0,1))</f>
        <v/>
      </c>
      <c r="DZ46" t="str">
        <f>(_xlfn.XLOOKUP(Table1[[#This Row],[Term 25 UID]],Dictionary!$B$2:$B$557,Dictionary!$A$2:$A$557,"",0,1))</f>
        <v/>
      </c>
      <c r="EA46" t="str">
        <f>(_xlfn.XLOOKUP(Table1[[#This Row],[Term 25 UID]],Dictionary!$B$2:$B$557,Dictionary!$C$2:$C$557,"",0,1))</f>
        <v/>
      </c>
      <c r="EB46" t="str">
        <f>(_xlfn.XLOOKUP(Table1[[#This Row],[Term 25 UID]],Dictionary!$B$2:$B$557,Dictionary!$D$2:$D$557,"",0,1))</f>
        <v/>
      </c>
      <c r="EE46" t="str">
        <f>(_xlfn.XLOOKUP(Table1[[#This Row],[Term 26 UID]],Dictionary!$B$2:$B$557,Dictionary!$A$2:$A$557,"",0,1))</f>
        <v/>
      </c>
      <c r="EF46" t="str">
        <f>(_xlfn.XLOOKUP(Table1[[#This Row],[Term 26 UID]],Dictionary!$B$2:$B$557,Dictionary!$C$2:$C$557,"",0,1))</f>
        <v/>
      </c>
      <c r="EG46" t="str">
        <f>(_xlfn.XLOOKUP(Table1[[#This Row],[Term 26 UID]],Dictionary!$B$2:$B$557,Dictionary!$D$2:$D$557,"",0,1))</f>
        <v/>
      </c>
      <c r="EJ46" t="str">
        <f>(_xlfn.XLOOKUP(Table1[[#This Row],[Term 27 UID]],Dictionary!$B$2:$B$557,Dictionary!$A$2:$A$557,"",0,1))</f>
        <v/>
      </c>
      <c r="EK46" t="str">
        <f>(_xlfn.XLOOKUP(Table1[[#This Row],[Term 27 UID]],Dictionary!$B$2:$B$557,Dictionary!$C$2:$C$557,"",0,1))</f>
        <v/>
      </c>
      <c r="EL46" t="str">
        <f>(_xlfn.XLOOKUP(Table1[[#This Row],[Term 27 UID]],Dictionary!$B$2:$B$557,Dictionary!$D$2:$D$557,"",0,1))</f>
        <v/>
      </c>
      <c r="EO46" t="str">
        <f>(_xlfn.XLOOKUP(Table1[[#This Row],[Term 28 UID]],Dictionary!$B$2:$B$557,Dictionary!$A$2:$A$557,"",0,1))</f>
        <v/>
      </c>
      <c r="EP46" t="str">
        <f>(_xlfn.XLOOKUP(Table1[[#This Row],[Term 28 UID]],Dictionary!$B$2:$B$557,Dictionary!$C$2:$C$557,"",0,1))</f>
        <v/>
      </c>
      <c r="EQ46" t="str">
        <f>(_xlfn.XLOOKUP(Table1[[#This Row],[Term 28 UID]],Dictionary!$B$2:$B$557,Dictionary!$D$2:$D$557,"",0,1))</f>
        <v/>
      </c>
      <c r="ET46" t="str">
        <f>(_xlfn.XLOOKUP(Table1[[#This Row],[Term 29 UID]],Dictionary!$B$2:$B$557,Dictionary!$A$2:$A$557,"",0,1))</f>
        <v/>
      </c>
      <c r="EU46" t="str">
        <f>(_xlfn.XLOOKUP(Table1[[#This Row],[Term 29 UID]],Dictionary!$B$2:$B$557,Dictionary!$C$2:$C$557,"",0,1))</f>
        <v/>
      </c>
      <c r="EV46" t="str">
        <f>(_xlfn.XLOOKUP(Table1[[#This Row],[Term 29 UID]],Dictionary!$B$2:$B$557,Dictionary!$D$2:$D$557,"",0,1))</f>
        <v/>
      </c>
      <c r="EY46" t="str">
        <f>(_xlfn.XLOOKUP(Table1[[#This Row],[Term 30 UID]],Dictionary!$B$2:$B$557,Dictionary!$A$2:$A$557,"",0,1))</f>
        <v/>
      </c>
      <c r="EZ46" t="str">
        <f>(_xlfn.XLOOKUP(Table1[[#This Row],[Term 30 UID]],Dictionary!$B$2:$B$557,Dictionary!$C$2:$C$557,"",0,1))</f>
        <v/>
      </c>
      <c r="FA46" t="str">
        <f>(_xlfn.XLOOKUP(Table1[[#This Row],[Term 30 UID]],Dictionary!$B$2:$B$557,Dictionary!$D$2:$D$557,"",0,1))</f>
        <v/>
      </c>
      <c r="FD46" t="str">
        <f>(_xlfn.XLOOKUP(Table1[[#This Row],[Term 31 UID]],Dictionary!$B$2:$B$557,Dictionary!$A$2:$A$557,"",0,1))</f>
        <v/>
      </c>
      <c r="FE46" t="str">
        <f>(_xlfn.XLOOKUP(Table1[[#This Row],[Term 31 UID]],Dictionary!$B$2:$B$557,Dictionary!$C$2:$C$557,"",0,1))</f>
        <v/>
      </c>
      <c r="FF46" t="str">
        <f>(_xlfn.XLOOKUP(Table1[[#This Row],[Term 31 UID]],Dictionary!$B$2:$B$557,Dictionary!$D$2:$D$557,"",0,1))</f>
        <v/>
      </c>
    </row>
    <row r="47" spans="1:162" ht="15" customHeight="1" x14ac:dyDescent="0.2">
      <c r="A47" t="s">
        <v>1050</v>
      </c>
      <c r="B47" t="s">
        <v>719</v>
      </c>
      <c r="C47" t="str">
        <f>_xlfn.TEXTJOIN(", ", TRUE, Table1[[#This Row],[Last Name]],Table1[[#This Row],[First Name]])</f>
        <v>Goulding, Celia</v>
      </c>
      <c r="D47" t="s">
        <v>1051</v>
      </c>
      <c r="E47" t="s">
        <v>200</v>
      </c>
      <c r="F47" t="s">
        <v>168</v>
      </c>
      <c r="G47" t="s">
        <v>1052</v>
      </c>
      <c r="H47" t="s">
        <v>1053</v>
      </c>
      <c r="I47" t="s">
        <v>204</v>
      </c>
      <c r="J47" t="str">
        <f>(_xlfn.XLOOKUP(Table1[[#This Row],[Term 1 UID]],Dictionary!$B$2:$B$557,Dictionary!$A$2:$A$557,"",0,1))</f>
        <v>G02.111.570</v>
      </c>
      <c r="K47" t="str">
        <f>(_xlfn.XLOOKUP(Table1[[#This Row],[Term 1 UID]],Dictionary!$B$2:$B$557,Dictionary!C$2:C$557,"",0,1))</f>
        <v>G02.111</v>
      </c>
      <c r="L47" t="str">
        <f>(_xlfn.XLOOKUP(Table1[[#This Row],[Term 1 UID]],Dictionary!$B$2:$B$557,Dictionary!D$2:D$557,"",0,1))</f>
        <v>G02</v>
      </c>
      <c r="M47" t="s">
        <v>1039</v>
      </c>
      <c r="N47" t="s">
        <v>276</v>
      </c>
      <c r="O47" t="str">
        <f>(_xlfn.XLOOKUP(Table1[[#This Row],[Term 2 UID]],Dictionary!$B$2:$B$557,Dictionary!$A$2:$A$557,"",0,1))</f>
        <v>H01.158.201</v>
      </c>
      <c r="P47" t="str">
        <f>(_xlfn.XLOOKUP(Table1[[#This Row],[Term 2 UID]],Dictionary!$B$2:$B$557,Dictionary!C$2:C$557,"",0,1))</f>
        <v>H01.158</v>
      </c>
      <c r="Q47" t="str">
        <f>(_xlfn.XLOOKUP(Table1[[#This Row],[Term 2 UID]],Dictionary!$B$2:$B$557,Dictionary!D$2:D$557,"",0,1))</f>
        <v>H01</v>
      </c>
      <c r="R47" t="s">
        <v>1054</v>
      </c>
      <c r="S47" t="s">
        <v>1055</v>
      </c>
      <c r="T47" t="str">
        <f>(_xlfn.XLOOKUP(Table1[[#This Row],[Term 3 UID]],Dictionary!$B$2:$B$557,Dictionary!$A$2:$A$557,"",0,1))</f>
        <v>D23.946</v>
      </c>
      <c r="U47" t="str">
        <f>(_xlfn.XLOOKUP(Table1[[#This Row],[Term 3 UID]],Dictionary!$B$2:$B$557,Dictionary!C$2:C$557,"",0,1))</f>
        <v>D23</v>
      </c>
      <c r="V47">
        <f>(_xlfn.XLOOKUP(Table1[[#This Row],[Term 3 UID]],Dictionary!$B$2:$B$557,Dictionary!D$2:D$557,"",0,1))</f>
        <v>0</v>
      </c>
      <c r="W47" t="s">
        <v>1056</v>
      </c>
      <c r="X47" t="s">
        <v>1057</v>
      </c>
      <c r="Y47" t="str">
        <f>(_xlfn.XLOOKUP(Table1[[#This Row],[Term 4 UID]],Dictionary!$B$2:$B$557,Dictionary!$A$2:$A$557,"",0,1))</f>
        <v>C01.150.252.410.040.552.846</v>
      </c>
      <c r="Z47" t="str" cm="1">
        <f t="array" ref="Z47">(_xlfn.XLOOKUP(Table1[[#This Row],[Term 4 UID]],Dictionary!$B$2:$B$557,Dictionary!$C$2:C$557,"",0,1))</f>
        <v>C01.150.252.410.040.552</v>
      </c>
      <c r="AA47" t="str" cm="1">
        <f t="array" ref="AA47">(_xlfn.XLOOKUP(Table1[[#This Row],[Term 4 UID]],Dictionary!$B$2:$B$557,Dictionary!$D$2:D$557,"",0,1))</f>
        <v>C01.150.252.410.040</v>
      </c>
      <c r="AB47" t="s">
        <v>1058</v>
      </c>
      <c r="AC47" t="s">
        <v>1059</v>
      </c>
      <c r="AD47" t="str">
        <f>(_xlfn.XLOOKUP(Table1[[#This Row],[Term 5 UID]],Dictionary!$B$2:$B$557,Dictionary!$A$2:$A$557,"",0,1))</f>
        <v>D12.776.124.400</v>
      </c>
      <c r="AE47" t="str">
        <f>(_xlfn.XLOOKUP(Table1[[#This Row],[Term 5 UID]],Dictionary!$B$2:$B$557,Dictionary!$C$2:$C$557,"",0,1))</f>
        <v>D12.776.124</v>
      </c>
      <c r="AF47" t="str">
        <f>(_xlfn.XLOOKUP(Table1[[#This Row],[Term 5 UID]],Dictionary!$B$2:$B$557,Dictionary!$D$2:$D$557,"",0,1))</f>
        <v>D12.776</v>
      </c>
      <c r="AI47" t="str">
        <f>(_xlfn.XLOOKUP(Table1[[#This Row],[Term 6 UID]],Dictionary!$B$2:$B$557,Dictionary!$A$2:$A$557,"",0,1))</f>
        <v/>
      </c>
      <c r="AJ47" t="str">
        <f>(_xlfn.XLOOKUP(Table1[[#This Row],[Term 6 UID]],Dictionary!$B$2:$B$557,Dictionary!$C$2:$C$557,"",0,1))</f>
        <v/>
      </c>
      <c r="AK47" t="str">
        <f>(_xlfn.XLOOKUP(Table1[[#This Row],[Term 6 UID]],Dictionary!$B$2:$B$557,Dictionary!$D$2:$D$557,"",0,1))</f>
        <v/>
      </c>
      <c r="AN47" t="str">
        <f>(_xlfn.XLOOKUP(Table1[[#This Row],[Term 7 UID]],Dictionary!$B$2:$B$557,Dictionary!$A$2:$A$557,"",0,1))</f>
        <v/>
      </c>
      <c r="AO47" t="str">
        <f>(_xlfn.XLOOKUP(Table1[[#This Row],[Term 7 UID]],Dictionary!$B$2:$B$557,Dictionary!$C$2:$C$557,"",0,1))</f>
        <v/>
      </c>
      <c r="AP47" t="str">
        <f>(_xlfn.XLOOKUP(Table1[[#This Row],[Term 7 UID]],Dictionary!$B$2:$B$557,Dictionary!$D$2:$D$557,"",0,1))</f>
        <v/>
      </c>
      <c r="AS47" t="str">
        <f>(_xlfn.XLOOKUP(Table1[[#This Row],[Term 8 UID]],Dictionary!$B$2:$B$557,Dictionary!$A$2:$A$557,"",0,1))</f>
        <v/>
      </c>
      <c r="AT47" t="str">
        <f>(_xlfn.XLOOKUP(Table1[[#This Row],[Term 8 UID]],Dictionary!$B$2:$B$557,Dictionary!$C$2:$C$557,"",0,1))</f>
        <v/>
      </c>
      <c r="AU47" t="str">
        <f>(_xlfn.XLOOKUP(Table1[[#This Row],[Term 8 UID]],Dictionary!$B$2:$B$557,Dictionary!$D$2:$D$557,"",0,1))</f>
        <v/>
      </c>
      <c r="AX47" t="str">
        <f>(_xlfn.XLOOKUP(Table1[[#This Row],[Term 9 UID]],Dictionary!$B$2:$B$557,Dictionary!$A$2:$A$557,"",0,1))</f>
        <v/>
      </c>
      <c r="AY47" t="str">
        <f>(_xlfn.XLOOKUP(Table1[[#This Row],[Term 9 UID]],Dictionary!$B$2:$B$557,Dictionary!$C$2:$C$557,"",0,1))</f>
        <v/>
      </c>
      <c r="AZ47" t="str">
        <f>(_xlfn.XLOOKUP(Table1[[#This Row],[Term 9 UID]],Dictionary!$B$2:$B$557,Dictionary!$D$2:$D$557,"",0,1))</f>
        <v/>
      </c>
      <c r="BC47" t="str">
        <f>(_xlfn.XLOOKUP(Table1[[#This Row],[Term 10 UID]],Dictionary!$B$2:$B$557,Dictionary!$A$2:$A$557,"",0,1))</f>
        <v/>
      </c>
      <c r="BD47" t="str">
        <f>(_xlfn.XLOOKUP(Table1[[#This Row],[Term 10 UID]],Dictionary!$B$2:$B$557,Dictionary!$C$2:$C$557,"",0,1))</f>
        <v/>
      </c>
      <c r="BE47" t="str">
        <f>(_xlfn.XLOOKUP(Table1[[#This Row],[Term 10 UID]],Dictionary!$B$2:$B$557,Dictionary!$D$2:$D$557,"",0,1))</f>
        <v/>
      </c>
      <c r="BH47" t="str">
        <f>(_xlfn.XLOOKUP(Table1[[#This Row],[Term 11 UID]],Dictionary!$B$2:$B$557,Dictionary!$A$2:$A$557,"",0,1))</f>
        <v/>
      </c>
      <c r="BI47" t="str">
        <f>(_xlfn.XLOOKUP(Table1[[#This Row],[Term 11 UID]],Dictionary!$B$2:$B$557,Dictionary!$C$2:$C$557,"",0,1))</f>
        <v/>
      </c>
      <c r="BJ47" t="str">
        <f>(_xlfn.XLOOKUP(Table1[[#This Row],[Term 11 UID]],Dictionary!$B$2:$B$557,Dictionary!$D$2:$D$557,"",0,1))</f>
        <v/>
      </c>
      <c r="BM47" t="str">
        <f>(_xlfn.XLOOKUP(Table1[[#This Row],[Term 12 UID]],Dictionary!$B$2:$B$557,Dictionary!$A$2:$A$557,"",0,1))</f>
        <v/>
      </c>
      <c r="BN47" t="str">
        <f>(_xlfn.XLOOKUP(Table1[[#This Row],[Term 12 UID]],Dictionary!$B$2:$B$557,Dictionary!$C$2:$C$557,"",0,1))</f>
        <v/>
      </c>
      <c r="BO47" t="str">
        <f>(_xlfn.XLOOKUP(Table1[[#This Row],[Term 12 UID]],Dictionary!$B$2:$B$557,Dictionary!$D$2:$D$557,"",0,1))</f>
        <v/>
      </c>
      <c r="BR47" t="str">
        <f>(_xlfn.XLOOKUP(Table1[[#This Row],[Term 13 UID]],Dictionary!$B$2:$B$557,Dictionary!$A$2:$A$557,"",0,1))</f>
        <v/>
      </c>
      <c r="BS47" t="str">
        <f>(_xlfn.XLOOKUP(Table1[[#This Row],[Term 13 UID]],Dictionary!$B$2:$B$557,Dictionary!$C$2:$C$557,"",0,1))</f>
        <v/>
      </c>
      <c r="BT47" t="str">
        <f>(_xlfn.XLOOKUP(Table1[[#This Row],[Term 13 UID]],Dictionary!$B$2:$B$557,Dictionary!$D$2:$D$557,"",0,1))</f>
        <v/>
      </c>
      <c r="BW47" t="str">
        <f>(_xlfn.XLOOKUP(Table1[[#This Row],[Term 14 UID]],Dictionary!$B$2:$B$557,Dictionary!$A$2:$A$557,"",0,1))</f>
        <v/>
      </c>
      <c r="BX47" t="str">
        <f>(_xlfn.XLOOKUP(Table1[[#This Row],[Term 14 UID]],Dictionary!$B$2:$B$557,Dictionary!$C$2:$C$557,"",0,1))</f>
        <v/>
      </c>
      <c r="BY47" t="str">
        <f>(_xlfn.XLOOKUP(Table1[[#This Row],[Term 14 UID]],Dictionary!$B$2:$B$557,Dictionary!$D$2:$D$557,"",0,1))</f>
        <v/>
      </c>
      <c r="CB47" t="str">
        <f>(_xlfn.XLOOKUP(Table1[[#This Row],[Term 15 UID]],Dictionary!$B$2:$B$557,Dictionary!$A$2:$A$557,"",0,1))</f>
        <v/>
      </c>
      <c r="CC47" t="str">
        <f>(_xlfn.XLOOKUP(Table1[[#This Row],[Term 15 UID]],Dictionary!$B$2:$B$557,Dictionary!$C$2:$C$557,"",0,1))</f>
        <v/>
      </c>
      <c r="CD47" t="str">
        <f>(_xlfn.XLOOKUP(Table1[[#This Row],[Term 15 UID]],Dictionary!$B$2:$B$557,Dictionary!$D$2:$D$557,"",0,1))</f>
        <v/>
      </c>
      <c r="CG47" t="str">
        <f>(_xlfn.XLOOKUP(Table1[[#This Row],[Term 16 UID]],Dictionary!$B$2:$B$557,Dictionary!$A$2:$A$557,"",0,1))</f>
        <v/>
      </c>
      <c r="CH47" t="str">
        <f>(_xlfn.XLOOKUP(Table1[[#This Row],[Term 16 UID]],Dictionary!$B$2:$B$557,Dictionary!$C$2:$C$557,"",0,1))</f>
        <v/>
      </c>
      <c r="CI47" t="str">
        <f>(_xlfn.XLOOKUP(Table1[[#This Row],[Term 16 UID]],Dictionary!$B$2:$B$557,Dictionary!$D$2:$D$557,"",0,1))</f>
        <v/>
      </c>
      <c r="CL47" t="str">
        <f>(_xlfn.XLOOKUP(Table1[[#This Row],[Term 17 UID]],Dictionary!$B$2:$B$557,Dictionary!$A$2:$A$557,"",0,1))</f>
        <v/>
      </c>
      <c r="CM47" t="str">
        <f>(_xlfn.XLOOKUP(Table1[[#This Row],[Term 17 UID]],Dictionary!$B$2:$B$557,Dictionary!$C$2:$C$557,"",0,1))</f>
        <v/>
      </c>
      <c r="CN47" t="str">
        <f>(_xlfn.XLOOKUP(Table1[[#This Row],[Term 17 UID]],Dictionary!$B$2:$B$557,Dictionary!$D$2:$D$557,"",0,1))</f>
        <v/>
      </c>
      <c r="CQ47" t="str">
        <f>(_xlfn.XLOOKUP(Table1[[#This Row],[Term 18 UID]],Dictionary!$B$2:$B$557,Dictionary!$A$2:$A$557,"",0,1))</f>
        <v/>
      </c>
      <c r="CR47" t="str">
        <f>(_xlfn.XLOOKUP(Table1[[#This Row],[Term 18 UID]],Dictionary!$B$2:$B$557,Dictionary!$C$2:$C$557,"",0,1))</f>
        <v/>
      </c>
      <c r="CS47" t="str">
        <f>(_xlfn.XLOOKUP(Table1[[#This Row],[Term 18 UID]],Dictionary!$B$2:$B$557,Dictionary!$D$2:$D$557,"",0,1))</f>
        <v/>
      </c>
      <c r="CV47" t="str">
        <f>(_xlfn.XLOOKUP(Table1[[#This Row],[Term 19 UID]],Dictionary!$B$2:$B$557,Dictionary!$A$2:$A$557,"",0,1))</f>
        <v/>
      </c>
      <c r="CW47" t="str">
        <f>(_xlfn.XLOOKUP(Table1[[#This Row],[Term 19 UID]],Dictionary!$B$2:$B$557,Dictionary!$C$2:$C$557,"",0,1))</f>
        <v/>
      </c>
      <c r="CX47" t="str">
        <f>(_xlfn.XLOOKUP(Table1[[#This Row],[Term 19 UID]],Dictionary!$B$2:$B$557,Dictionary!$D$2:$D$557,"",0,1))</f>
        <v/>
      </c>
      <c r="DA47" t="str">
        <f>(_xlfn.XLOOKUP(Table1[[#This Row],[Term 20 UID]],Dictionary!$B$2:$B$557,Dictionary!$A$2:$A$557,"",0,1))</f>
        <v/>
      </c>
      <c r="DB47" t="str">
        <f>(_xlfn.XLOOKUP(Table1[[#This Row],[Term 20 UID]],Dictionary!$B$2:$B$557,Dictionary!$C$2:$C$557,"",0,1))</f>
        <v/>
      </c>
      <c r="DC47" t="str">
        <f>(_xlfn.XLOOKUP(Table1[[#This Row],[Term 20 UID]],Dictionary!$B$2:$B$557,Dictionary!$D$2:$D$557,"",0,1))</f>
        <v/>
      </c>
      <c r="DF47" t="str">
        <f>(_xlfn.XLOOKUP(Table1[[#This Row],[Term 21 UID]],Dictionary!$B$2:$B$557,Dictionary!$A$2:$A$557,"",0,1))</f>
        <v/>
      </c>
      <c r="DG47" t="str">
        <f>(_xlfn.XLOOKUP(Table1[[#This Row],[Term 21 UID]],Dictionary!$B$2:$B$557,Dictionary!$C$2:$C$557,"",0,1))</f>
        <v/>
      </c>
      <c r="DH47" t="str">
        <f>(_xlfn.XLOOKUP(Table1[[#This Row],[Term 21 UID]],Dictionary!$B$2:$B$557,Dictionary!$D$2:$D$557,"",0,1))</f>
        <v/>
      </c>
      <c r="DK47" t="str">
        <f>(_xlfn.XLOOKUP(Table1[[#This Row],[Term 22 UID]],Dictionary!$B$2:$B$557,Dictionary!$A$2:$A$557,"",0,1))</f>
        <v/>
      </c>
      <c r="DL47" t="str">
        <f>(_xlfn.XLOOKUP(Table1[[#This Row],[Term 22 UID]],Dictionary!$B$2:$B$557,Dictionary!$C$2:$C$557,"",0,1))</f>
        <v/>
      </c>
      <c r="DM47" t="str">
        <f>(_xlfn.XLOOKUP(Table1[[#This Row],[Term 22 UID]],Dictionary!$B$2:$B$557,Dictionary!$D$2:$D$557,"",0,1))</f>
        <v/>
      </c>
      <c r="DP47" t="str">
        <f>(_xlfn.XLOOKUP(Table1[[#This Row],[Term 23 UID]],Dictionary!$B$2:$B$557,Dictionary!$A$2:$A$557,"",0,1))</f>
        <v/>
      </c>
      <c r="DQ47" t="str">
        <f>(_xlfn.XLOOKUP(Table1[[#This Row],[Term 23 UID]],Dictionary!$B$2:$B$557,Dictionary!$C$2:$C$557,"",0,1))</f>
        <v/>
      </c>
      <c r="DR47" t="str">
        <f>(_xlfn.XLOOKUP(Table1[[#This Row],[Term 23 UID]],Dictionary!$B$2:$B$557,Dictionary!$D$2:$D$557,"",0,1))</f>
        <v/>
      </c>
      <c r="DU47" t="str">
        <f>(_xlfn.XLOOKUP(Table1[[#This Row],[Term 24 UID]],Dictionary!$B$2:$B$557,Dictionary!$A$2:$A$557,"",0,1))</f>
        <v/>
      </c>
      <c r="DV47" t="str">
        <f>(_xlfn.XLOOKUP(Table1[[#This Row],[Term 24 UID]],Dictionary!$B$2:$B$557,Dictionary!$C$2:$C$557,"",0,1))</f>
        <v/>
      </c>
      <c r="DW47" t="str">
        <f>(_xlfn.XLOOKUP(Table1[[#This Row],[Term 24 UID]],Dictionary!$B$2:$B$557,Dictionary!$D$2:$D$557,"",0,1))</f>
        <v/>
      </c>
      <c r="DZ47" t="str">
        <f>(_xlfn.XLOOKUP(Table1[[#This Row],[Term 25 UID]],Dictionary!$B$2:$B$557,Dictionary!$A$2:$A$557,"",0,1))</f>
        <v/>
      </c>
      <c r="EA47" t="str">
        <f>(_xlfn.XLOOKUP(Table1[[#This Row],[Term 25 UID]],Dictionary!$B$2:$B$557,Dictionary!$C$2:$C$557,"",0,1))</f>
        <v/>
      </c>
      <c r="EB47" t="str">
        <f>(_xlfn.XLOOKUP(Table1[[#This Row],[Term 25 UID]],Dictionary!$B$2:$B$557,Dictionary!$D$2:$D$557,"",0,1))</f>
        <v/>
      </c>
      <c r="EE47" t="str">
        <f>(_xlfn.XLOOKUP(Table1[[#This Row],[Term 26 UID]],Dictionary!$B$2:$B$557,Dictionary!$A$2:$A$557,"",0,1))</f>
        <v/>
      </c>
      <c r="EF47" t="str">
        <f>(_xlfn.XLOOKUP(Table1[[#This Row],[Term 26 UID]],Dictionary!$B$2:$B$557,Dictionary!$C$2:$C$557,"",0,1))</f>
        <v/>
      </c>
      <c r="EG47" t="str">
        <f>(_xlfn.XLOOKUP(Table1[[#This Row],[Term 26 UID]],Dictionary!$B$2:$B$557,Dictionary!$D$2:$D$557,"",0,1))</f>
        <v/>
      </c>
      <c r="EJ47" t="str">
        <f>(_xlfn.XLOOKUP(Table1[[#This Row],[Term 27 UID]],Dictionary!$B$2:$B$557,Dictionary!$A$2:$A$557,"",0,1))</f>
        <v/>
      </c>
      <c r="EK47" t="str">
        <f>(_xlfn.XLOOKUP(Table1[[#This Row],[Term 27 UID]],Dictionary!$B$2:$B$557,Dictionary!$C$2:$C$557,"",0,1))</f>
        <v/>
      </c>
      <c r="EL47" t="str">
        <f>(_xlfn.XLOOKUP(Table1[[#This Row],[Term 27 UID]],Dictionary!$B$2:$B$557,Dictionary!$D$2:$D$557,"",0,1))</f>
        <v/>
      </c>
      <c r="EO47" t="str">
        <f>(_xlfn.XLOOKUP(Table1[[#This Row],[Term 28 UID]],Dictionary!$B$2:$B$557,Dictionary!$A$2:$A$557,"",0,1))</f>
        <v/>
      </c>
      <c r="EP47" t="str">
        <f>(_xlfn.XLOOKUP(Table1[[#This Row],[Term 28 UID]],Dictionary!$B$2:$B$557,Dictionary!$C$2:$C$557,"",0,1))</f>
        <v/>
      </c>
      <c r="EQ47" t="str">
        <f>(_xlfn.XLOOKUP(Table1[[#This Row],[Term 28 UID]],Dictionary!$B$2:$B$557,Dictionary!$D$2:$D$557,"",0,1))</f>
        <v/>
      </c>
      <c r="ET47" t="str">
        <f>(_xlfn.XLOOKUP(Table1[[#This Row],[Term 29 UID]],Dictionary!$B$2:$B$557,Dictionary!$A$2:$A$557,"",0,1))</f>
        <v/>
      </c>
      <c r="EU47" t="str">
        <f>(_xlfn.XLOOKUP(Table1[[#This Row],[Term 29 UID]],Dictionary!$B$2:$B$557,Dictionary!$C$2:$C$557,"",0,1))</f>
        <v/>
      </c>
      <c r="EV47" t="str">
        <f>(_xlfn.XLOOKUP(Table1[[#This Row],[Term 29 UID]],Dictionary!$B$2:$B$557,Dictionary!$D$2:$D$557,"",0,1))</f>
        <v/>
      </c>
      <c r="EY47" t="str">
        <f>(_xlfn.XLOOKUP(Table1[[#This Row],[Term 30 UID]],Dictionary!$B$2:$B$557,Dictionary!$A$2:$A$557,"",0,1))</f>
        <v/>
      </c>
      <c r="EZ47" t="str">
        <f>(_xlfn.XLOOKUP(Table1[[#This Row],[Term 30 UID]],Dictionary!$B$2:$B$557,Dictionary!$C$2:$C$557,"",0,1))</f>
        <v/>
      </c>
      <c r="FA47" t="str">
        <f>(_xlfn.XLOOKUP(Table1[[#This Row],[Term 30 UID]],Dictionary!$B$2:$B$557,Dictionary!$D$2:$D$557,"",0,1))</f>
        <v/>
      </c>
      <c r="FD47" t="str">
        <f>(_xlfn.XLOOKUP(Table1[[#This Row],[Term 31 UID]],Dictionary!$B$2:$B$557,Dictionary!$A$2:$A$557,"",0,1))</f>
        <v/>
      </c>
      <c r="FE47" t="str">
        <f>(_xlfn.XLOOKUP(Table1[[#This Row],[Term 31 UID]],Dictionary!$B$2:$B$557,Dictionary!$C$2:$C$557,"",0,1))</f>
        <v/>
      </c>
      <c r="FF47" t="str">
        <f>(_xlfn.XLOOKUP(Table1[[#This Row],[Term 31 UID]],Dictionary!$B$2:$B$557,Dictionary!$D$2:$D$557,"",0,1))</f>
        <v/>
      </c>
    </row>
    <row r="48" spans="1:162" ht="15" customHeight="1" x14ac:dyDescent="0.2">
      <c r="A48" t="s">
        <v>1060</v>
      </c>
      <c r="B48" t="s">
        <v>1061</v>
      </c>
      <c r="C48" t="str">
        <f>_xlfn.TEXTJOIN(", ", TRUE, Table1[[#This Row],[Last Name]],Table1[[#This Row],[First Name]])</f>
        <v>Green, Kim</v>
      </c>
      <c r="D48" t="s">
        <v>1062</v>
      </c>
      <c r="E48" t="s">
        <v>563</v>
      </c>
      <c r="F48" t="s">
        <v>168</v>
      </c>
      <c r="G48" t="s">
        <v>1063</v>
      </c>
      <c r="H48" t="s">
        <v>565</v>
      </c>
      <c r="I48" t="s">
        <v>566</v>
      </c>
      <c r="J48" t="str">
        <f>(_xlfn.XLOOKUP(Table1[[#This Row],[Term 1 UID]],Dictionary!$B$2:$B$557,Dictionary!$A$2:$A$557,"",0,1))</f>
        <v>A08.637.400</v>
      </c>
      <c r="K48" t="str">
        <f>(_xlfn.XLOOKUP(Table1[[#This Row],[Term 1 UID]],Dictionary!$B$2:$B$557,Dictionary!C$2:C$557,"",0,1))</f>
        <v>A08.637</v>
      </c>
      <c r="L48" t="str">
        <f>(_xlfn.XLOOKUP(Table1[[#This Row],[Term 1 UID]],Dictionary!$B$2:$B$557,Dictionary!D$2:D$557,"",0,1))</f>
        <v>A08</v>
      </c>
      <c r="M48" t="s">
        <v>587</v>
      </c>
      <c r="N48" t="s">
        <v>361</v>
      </c>
      <c r="O48" t="str">
        <f>(_xlfn.XLOOKUP(Table1[[#This Row],[Term 2 UID]],Dictionary!$B$2:$B$557,Dictionary!$A$2:$A$557,"",0,1))</f>
        <v>C10.228.140.380.100</v>
      </c>
      <c r="P48" t="str">
        <f>(_xlfn.XLOOKUP(Table1[[#This Row],[Term 2 UID]],Dictionary!$B$2:$B$557,Dictionary!C$2:C$557,"",0,1))</f>
        <v>C10.228.140.380</v>
      </c>
      <c r="Q48" t="str">
        <f>(_xlfn.XLOOKUP(Table1[[#This Row],[Term 2 UID]],Dictionary!$B$2:$B$557,Dictionary!D$2:D$557,"",0,1))</f>
        <v>C10.228.140</v>
      </c>
      <c r="R48" t="s">
        <v>1064</v>
      </c>
      <c r="S48" t="s">
        <v>1065</v>
      </c>
      <c r="T48" t="str">
        <f>(_xlfn.XLOOKUP(Table1[[#This Row],[Term 3 UID]],Dictionary!$B$2:$B$557,Dictionary!$A$2:$A$557,"",0,1))</f>
        <v>G11.561.585</v>
      </c>
      <c r="U48" t="str">
        <f>(_xlfn.XLOOKUP(Table1[[#This Row],[Term 3 UID]],Dictionary!$B$2:$B$557,Dictionary!C$2:C$557,"",0,1))</f>
        <v>G11.561</v>
      </c>
      <c r="V48" t="str">
        <f>(_xlfn.XLOOKUP(Table1[[#This Row],[Term 3 UID]],Dictionary!$B$2:$B$557,Dictionary!D$2:D$557,"",0,1))</f>
        <v>G11</v>
      </c>
      <c r="W48" t="s">
        <v>596</v>
      </c>
      <c r="X48" t="s">
        <v>244</v>
      </c>
      <c r="Y48" t="str">
        <f>(_xlfn.XLOOKUP(Table1[[#This Row],[Term 4 UID]],Dictionary!$B$2:$B$557,Dictionary!$A$2:$A$557,"",0,1))</f>
        <v>G07.345.124</v>
      </c>
      <c r="Z48" t="str" cm="1">
        <f t="array" ref="Z48">(_xlfn.XLOOKUP(Table1[[#This Row],[Term 4 UID]],Dictionary!$B$2:$B$557,Dictionary!$C$2:C$557,"",0,1))</f>
        <v>G07.345</v>
      </c>
      <c r="AA48" t="str" cm="1">
        <f t="array" ref="AA48">(_xlfn.XLOOKUP(Table1[[#This Row],[Term 4 UID]],Dictionary!$B$2:$B$557,Dictionary!$D$2:D$557,"",0,1))</f>
        <v>G07</v>
      </c>
      <c r="AB48" t="s">
        <v>1066</v>
      </c>
      <c r="AC48" t="s">
        <v>1067</v>
      </c>
      <c r="AD48" t="str">
        <f>(_xlfn.XLOOKUP(Table1[[#This Row],[Term 5 UID]],Dictionary!$B$2:$B$557,Dictionary!$A$2:$A$557,"",0,1))</f>
        <v>G05.360.340.024.340.375.500.791.325</v>
      </c>
      <c r="AE48" t="str">
        <f>(_xlfn.XLOOKUP(Table1[[#This Row],[Term 5 UID]],Dictionary!$B$2:$B$557,Dictionary!$C$2:$C$557,"",0,1))</f>
        <v>G05.360.340.024.340.375.500.791</v>
      </c>
      <c r="AF48" t="str">
        <f>(_xlfn.XLOOKUP(Table1[[#This Row],[Term 5 UID]],Dictionary!$B$2:$B$557,Dictionary!$D$2:$D$557,"",0,1))</f>
        <v>G05.360.340.024.340.375.500</v>
      </c>
      <c r="AG48" t="s">
        <v>1068</v>
      </c>
      <c r="AH48" t="s">
        <v>1069</v>
      </c>
      <c r="AI48" t="str">
        <f>(_xlfn.XLOOKUP(Table1[[#This Row],[Term 6 UID]],Dictionary!$B$2:$B$557,Dictionary!$A$2:$A$557,"",0,1))</f>
        <v>B01.050.150.900.649.313.992.635.505.500</v>
      </c>
      <c r="AJ48" t="str">
        <f>(_xlfn.XLOOKUP(Table1[[#This Row],[Term 6 UID]],Dictionary!$B$2:$B$557,Dictionary!$C$2:$C$557,"",0,1))</f>
        <v>B01.050.150.900.649.313.992.635.505</v>
      </c>
      <c r="AK48" t="str">
        <f>(_xlfn.XLOOKUP(Table1[[#This Row],[Term 6 UID]],Dictionary!$B$2:$B$557,Dictionary!$D$2:$D$557,"",0,1))</f>
        <v>B01.050.150.900.649.313.992.635</v>
      </c>
      <c r="AL48" t="s">
        <v>588</v>
      </c>
      <c r="AM48" t="s">
        <v>589</v>
      </c>
      <c r="AN48" t="str">
        <f>(_xlfn.XLOOKUP(Table1[[#This Row],[Term 7 UID]],Dictionary!$B$2:$B$557,Dictionary!$A$2:$A$557,"",0,1))</f>
        <v>C23.550.737</v>
      </c>
      <c r="AO48" t="str">
        <f>(_xlfn.XLOOKUP(Table1[[#This Row],[Term 7 UID]],Dictionary!$B$2:$B$557,Dictionary!$C$2:$C$557,"",0,1))</f>
        <v>C23.550</v>
      </c>
      <c r="AP48" t="str">
        <f>(_xlfn.XLOOKUP(Table1[[#This Row],[Term 7 UID]],Dictionary!$B$2:$B$557,Dictionary!$D$2:$D$557,"",0,1))</f>
        <v>C23</v>
      </c>
      <c r="AS48" t="str">
        <f>(_xlfn.XLOOKUP(Table1[[#This Row],[Term 8 UID]],Dictionary!$B$2:$B$557,Dictionary!$A$2:$A$557,"",0,1))</f>
        <v/>
      </c>
      <c r="AT48" t="str">
        <f>(_xlfn.XLOOKUP(Table1[[#This Row],[Term 8 UID]],Dictionary!$B$2:$B$557,Dictionary!$C$2:$C$557,"",0,1))</f>
        <v/>
      </c>
      <c r="AU48" t="str">
        <f>(_xlfn.XLOOKUP(Table1[[#This Row],[Term 8 UID]],Dictionary!$B$2:$B$557,Dictionary!$D$2:$D$557,"",0,1))</f>
        <v/>
      </c>
      <c r="AX48" t="str">
        <f>(_xlfn.XLOOKUP(Table1[[#This Row],[Term 9 UID]],Dictionary!$B$2:$B$557,Dictionary!$A$2:$A$557,"",0,1))</f>
        <v/>
      </c>
      <c r="AY48" t="str">
        <f>(_xlfn.XLOOKUP(Table1[[#This Row],[Term 9 UID]],Dictionary!$B$2:$B$557,Dictionary!$C$2:$C$557,"",0,1))</f>
        <v/>
      </c>
      <c r="AZ48" t="str">
        <f>(_xlfn.XLOOKUP(Table1[[#This Row],[Term 9 UID]],Dictionary!$B$2:$B$557,Dictionary!$D$2:$D$557,"",0,1))</f>
        <v/>
      </c>
      <c r="BC48" t="str">
        <f>(_xlfn.XLOOKUP(Table1[[#This Row],[Term 10 UID]],Dictionary!$B$2:$B$557,Dictionary!$A$2:$A$557,"",0,1))</f>
        <v/>
      </c>
      <c r="BD48" t="str">
        <f>(_xlfn.XLOOKUP(Table1[[#This Row],[Term 10 UID]],Dictionary!$B$2:$B$557,Dictionary!$C$2:$C$557,"",0,1))</f>
        <v/>
      </c>
      <c r="BE48" t="str">
        <f>(_xlfn.XLOOKUP(Table1[[#This Row],[Term 10 UID]],Dictionary!$B$2:$B$557,Dictionary!$D$2:$D$557,"",0,1))</f>
        <v/>
      </c>
      <c r="BH48" t="str">
        <f>(_xlfn.XLOOKUP(Table1[[#This Row],[Term 11 UID]],Dictionary!$B$2:$B$557,Dictionary!$A$2:$A$557,"",0,1))</f>
        <v/>
      </c>
      <c r="BI48" t="str">
        <f>(_xlfn.XLOOKUP(Table1[[#This Row],[Term 11 UID]],Dictionary!$B$2:$B$557,Dictionary!$C$2:$C$557,"",0,1))</f>
        <v/>
      </c>
      <c r="BJ48" t="str">
        <f>(_xlfn.XLOOKUP(Table1[[#This Row],[Term 11 UID]],Dictionary!$B$2:$B$557,Dictionary!$D$2:$D$557,"",0,1))</f>
        <v/>
      </c>
      <c r="BM48" t="str">
        <f>(_xlfn.XLOOKUP(Table1[[#This Row],[Term 12 UID]],Dictionary!$B$2:$B$557,Dictionary!$A$2:$A$557,"",0,1))</f>
        <v/>
      </c>
      <c r="BN48" t="str">
        <f>(_xlfn.XLOOKUP(Table1[[#This Row],[Term 12 UID]],Dictionary!$B$2:$B$557,Dictionary!$C$2:$C$557,"",0,1))</f>
        <v/>
      </c>
      <c r="BO48" t="str">
        <f>(_xlfn.XLOOKUP(Table1[[#This Row],[Term 12 UID]],Dictionary!$B$2:$B$557,Dictionary!$D$2:$D$557,"",0,1))</f>
        <v/>
      </c>
      <c r="BR48" t="str">
        <f>(_xlfn.XLOOKUP(Table1[[#This Row],[Term 13 UID]],Dictionary!$B$2:$B$557,Dictionary!$A$2:$A$557,"",0,1))</f>
        <v/>
      </c>
      <c r="BS48" t="str">
        <f>(_xlfn.XLOOKUP(Table1[[#This Row],[Term 13 UID]],Dictionary!$B$2:$B$557,Dictionary!$C$2:$C$557,"",0,1))</f>
        <v/>
      </c>
      <c r="BT48" t="str">
        <f>(_xlfn.XLOOKUP(Table1[[#This Row],[Term 13 UID]],Dictionary!$B$2:$B$557,Dictionary!$D$2:$D$557,"",0,1))</f>
        <v/>
      </c>
      <c r="BW48" t="str">
        <f>(_xlfn.XLOOKUP(Table1[[#This Row],[Term 14 UID]],Dictionary!$B$2:$B$557,Dictionary!$A$2:$A$557,"",0,1))</f>
        <v/>
      </c>
      <c r="BX48" t="str">
        <f>(_xlfn.XLOOKUP(Table1[[#This Row],[Term 14 UID]],Dictionary!$B$2:$B$557,Dictionary!$C$2:$C$557,"",0,1))</f>
        <v/>
      </c>
      <c r="BY48" t="str">
        <f>(_xlfn.XLOOKUP(Table1[[#This Row],[Term 14 UID]],Dictionary!$B$2:$B$557,Dictionary!$D$2:$D$557,"",0,1))</f>
        <v/>
      </c>
      <c r="CB48" t="str">
        <f>(_xlfn.XLOOKUP(Table1[[#This Row],[Term 15 UID]],Dictionary!$B$2:$B$557,Dictionary!$A$2:$A$557,"",0,1))</f>
        <v/>
      </c>
      <c r="CC48" t="str">
        <f>(_xlfn.XLOOKUP(Table1[[#This Row],[Term 15 UID]],Dictionary!$B$2:$B$557,Dictionary!$C$2:$C$557,"",0,1))</f>
        <v/>
      </c>
      <c r="CD48" t="str">
        <f>(_xlfn.XLOOKUP(Table1[[#This Row],[Term 15 UID]],Dictionary!$B$2:$B$557,Dictionary!$D$2:$D$557,"",0,1))</f>
        <v/>
      </c>
      <c r="CG48" t="str">
        <f>(_xlfn.XLOOKUP(Table1[[#This Row],[Term 16 UID]],Dictionary!$B$2:$B$557,Dictionary!$A$2:$A$557,"",0,1))</f>
        <v/>
      </c>
      <c r="CH48" t="str">
        <f>(_xlfn.XLOOKUP(Table1[[#This Row],[Term 16 UID]],Dictionary!$B$2:$B$557,Dictionary!$C$2:$C$557,"",0,1))</f>
        <v/>
      </c>
      <c r="CI48" t="str">
        <f>(_xlfn.XLOOKUP(Table1[[#This Row],[Term 16 UID]],Dictionary!$B$2:$B$557,Dictionary!$D$2:$D$557,"",0,1))</f>
        <v/>
      </c>
      <c r="CL48" t="str">
        <f>(_xlfn.XLOOKUP(Table1[[#This Row],[Term 17 UID]],Dictionary!$B$2:$B$557,Dictionary!$A$2:$A$557,"",0,1))</f>
        <v/>
      </c>
      <c r="CM48" t="str">
        <f>(_xlfn.XLOOKUP(Table1[[#This Row],[Term 17 UID]],Dictionary!$B$2:$B$557,Dictionary!$C$2:$C$557,"",0,1))</f>
        <v/>
      </c>
      <c r="CN48" t="str">
        <f>(_xlfn.XLOOKUP(Table1[[#This Row],[Term 17 UID]],Dictionary!$B$2:$B$557,Dictionary!$D$2:$D$557,"",0,1))</f>
        <v/>
      </c>
      <c r="CQ48" t="str">
        <f>(_xlfn.XLOOKUP(Table1[[#This Row],[Term 18 UID]],Dictionary!$B$2:$B$557,Dictionary!$A$2:$A$557,"",0,1))</f>
        <v/>
      </c>
      <c r="CR48" t="str">
        <f>(_xlfn.XLOOKUP(Table1[[#This Row],[Term 18 UID]],Dictionary!$B$2:$B$557,Dictionary!$C$2:$C$557,"",0,1))</f>
        <v/>
      </c>
      <c r="CS48" t="str">
        <f>(_xlfn.XLOOKUP(Table1[[#This Row],[Term 18 UID]],Dictionary!$B$2:$B$557,Dictionary!$D$2:$D$557,"",0,1))</f>
        <v/>
      </c>
      <c r="CV48" t="str">
        <f>(_xlfn.XLOOKUP(Table1[[#This Row],[Term 19 UID]],Dictionary!$B$2:$B$557,Dictionary!$A$2:$A$557,"",0,1))</f>
        <v/>
      </c>
      <c r="CW48" t="str">
        <f>(_xlfn.XLOOKUP(Table1[[#This Row],[Term 19 UID]],Dictionary!$B$2:$B$557,Dictionary!$C$2:$C$557,"",0,1))</f>
        <v/>
      </c>
      <c r="CX48" t="str">
        <f>(_xlfn.XLOOKUP(Table1[[#This Row],[Term 19 UID]],Dictionary!$B$2:$B$557,Dictionary!$D$2:$D$557,"",0,1))</f>
        <v/>
      </c>
      <c r="DA48" t="str">
        <f>(_xlfn.XLOOKUP(Table1[[#This Row],[Term 20 UID]],Dictionary!$B$2:$B$557,Dictionary!$A$2:$A$557,"",0,1))</f>
        <v/>
      </c>
      <c r="DB48" t="str">
        <f>(_xlfn.XLOOKUP(Table1[[#This Row],[Term 20 UID]],Dictionary!$B$2:$B$557,Dictionary!$C$2:$C$557,"",0,1))</f>
        <v/>
      </c>
      <c r="DC48" t="str">
        <f>(_xlfn.XLOOKUP(Table1[[#This Row],[Term 20 UID]],Dictionary!$B$2:$B$557,Dictionary!$D$2:$D$557,"",0,1))</f>
        <v/>
      </c>
      <c r="DF48" t="str">
        <f>(_xlfn.XLOOKUP(Table1[[#This Row],[Term 21 UID]],Dictionary!$B$2:$B$557,Dictionary!$A$2:$A$557,"",0,1))</f>
        <v/>
      </c>
      <c r="DG48" t="str">
        <f>(_xlfn.XLOOKUP(Table1[[#This Row],[Term 21 UID]],Dictionary!$B$2:$B$557,Dictionary!$C$2:$C$557,"",0,1))</f>
        <v/>
      </c>
      <c r="DH48" t="str">
        <f>(_xlfn.XLOOKUP(Table1[[#This Row],[Term 21 UID]],Dictionary!$B$2:$B$557,Dictionary!$D$2:$D$557,"",0,1))</f>
        <v/>
      </c>
      <c r="DK48" t="str">
        <f>(_xlfn.XLOOKUP(Table1[[#This Row],[Term 22 UID]],Dictionary!$B$2:$B$557,Dictionary!$A$2:$A$557,"",0,1))</f>
        <v/>
      </c>
      <c r="DL48" t="str">
        <f>(_xlfn.XLOOKUP(Table1[[#This Row],[Term 22 UID]],Dictionary!$B$2:$B$557,Dictionary!$C$2:$C$557,"",0,1))</f>
        <v/>
      </c>
      <c r="DM48" t="str">
        <f>(_xlfn.XLOOKUP(Table1[[#This Row],[Term 22 UID]],Dictionary!$B$2:$B$557,Dictionary!$D$2:$D$557,"",0,1))</f>
        <v/>
      </c>
      <c r="DP48" t="str">
        <f>(_xlfn.XLOOKUP(Table1[[#This Row],[Term 23 UID]],Dictionary!$B$2:$B$557,Dictionary!$A$2:$A$557,"",0,1))</f>
        <v/>
      </c>
      <c r="DQ48" t="str">
        <f>(_xlfn.XLOOKUP(Table1[[#This Row],[Term 23 UID]],Dictionary!$B$2:$B$557,Dictionary!$C$2:$C$557,"",0,1))</f>
        <v/>
      </c>
      <c r="DR48" t="str">
        <f>(_xlfn.XLOOKUP(Table1[[#This Row],[Term 23 UID]],Dictionary!$B$2:$B$557,Dictionary!$D$2:$D$557,"",0,1))</f>
        <v/>
      </c>
      <c r="DU48" t="str">
        <f>(_xlfn.XLOOKUP(Table1[[#This Row],[Term 24 UID]],Dictionary!$B$2:$B$557,Dictionary!$A$2:$A$557,"",0,1))</f>
        <v/>
      </c>
      <c r="DV48" t="str">
        <f>(_xlfn.XLOOKUP(Table1[[#This Row],[Term 24 UID]],Dictionary!$B$2:$B$557,Dictionary!$C$2:$C$557,"",0,1))</f>
        <v/>
      </c>
      <c r="DW48" t="str">
        <f>(_xlfn.XLOOKUP(Table1[[#This Row],[Term 24 UID]],Dictionary!$B$2:$B$557,Dictionary!$D$2:$D$557,"",0,1))</f>
        <v/>
      </c>
      <c r="DZ48" t="str">
        <f>(_xlfn.XLOOKUP(Table1[[#This Row],[Term 25 UID]],Dictionary!$B$2:$B$557,Dictionary!$A$2:$A$557,"",0,1))</f>
        <v/>
      </c>
      <c r="EA48" t="str">
        <f>(_xlfn.XLOOKUP(Table1[[#This Row],[Term 25 UID]],Dictionary!$B$2:$B$557,Dictionary!$C$2:$C$557,"",0,1))</f>
        <v/>
      </c>
      <c r="EB48" t="str">
        <f>(_xlfn.XLOOKUP(Table1[[#This Row],[Term 25 UID]],Dictionary!$B$2:$B$557,Dictionary!$D$2:$D$557,"",0,1))</f>
        <v/>
      </c>
      <c r="EE48" t="str">
        <f>(_xlfn.XLOOKUP(Table1[[#This Row],[Term 26 UID]],Dictionary!$B$2:$B$557,Dictionary!$A$2:$A$557,"",0,1))</f>
        <v/>
      </c>
      <c r="EF48" t="str">
        <f>(_xlfn.XLOOKUP(Table1[[#This Row],[Term 26 UID]],Dictionary!$B$2:$B$557,Dictionary!$C$2:$C$557,"",0,1))</f>
        <v/>
      </c>
      <c r="EG48" t="str">
        <f>(_xlfn.XLOOKUP(Table1[[#This Row],[Term 26 UID]],Dictionary!$B$2:$B$557,Dictionary!$D$2:$D$557,"",0,1))</f>
        <v/>
      </c>
      <c r="EJ48" t="str">
        <f>(_xlfn.XLOOKUP(Table1[[#This Row],[Term 27 UID]],Dictionary!$B$2:$B$557,Dictionary!$A$2:$A$557,"",0,1))</f>
        <v/>
      </c>
      <c r="EK48" t="str">
        <f>(_xlfn.XLOOKUP(Table1[[#This Row],[Term 27 UID]],Dictionary!$B$2:$B$557,Dictionary!$C$2:$C$557,"",0,1))</f>
        <v/>
      </c>
      <c r="EL48" t="str">
        <f>(_xlfn.XLOOKUP(Table1[[#This Row],[Term 27 UID]],Dictionary!$B$2:$B$557,Dictionary!$D$2:$D$557,"",0,1))</f>
        <v/>
      </c>
      <c r="EO48" t="str">
        <f>(_xlfn.XLOOKUP(Table1[[#This Row],[Term 28 UID]],Dictionary!$B$2:$B$557,Dictionary!$A$2:$A$557,"",0,1))</f>
        <v/>
      </c>
      <c r="EP48" t="str">
        <f>(_xlfn.XLOOKUP(Table1[[#This Row],[Term 28 UID]],Dictionary!$B$2:$B$557,Dictionary!$C$2:$C$557,"",0,1))</f>
        <v/>
      </c>
      <c r="EQ48" t="str">
        <f>(_xlfn.XLOOKUP(Table1[[#This Row],[Term 28 UID]],Dictionary!$B$2:$B$557,Dictionary!$D$2:$D$557,"",0,1))</f>
        <v/>
      </c>
      <c r="ET48" t="str">
        <f>(_xlfn.XLOOKUP(Table1[[#This Row],[Term 29 UID]],Dictionary!$B$2:$B$557,Dictionary!$A$2:$A$557,"",0,1))</f>
        <v/>
      </c>
      <c r="EU48" t="str">
        <f>(_xlfn.XLOOKUP(Table1[[#This Row],[Term 29 UID]],Dictionary!$B$2:$B$557,Dictionary!$C$2:$C$557,"",0,1))</f>
        <v/>
      </c>
      <c r="EV48" t="str">
        <f>(_xlfn.XLOOKUP(Table1[[#This Row],[Term 29 UID]],Dictionary!$B$2:$B$557,Dictionary!$D$2:$D$557,"",0,1))</f>
        <v/>
      </c>
      <c r="EY48" t="str">
        <f>(_xlfn.XLOOKUP(Table1[[#This Row],[Term 30 UID]],Dictionary!$B$2:$B$557,Dictionary!$A$2:$A$557,"",0,1))</f>
        <v/>
      </c>
      <c r="EZ48" t="str">
        <f>(_xlfn.XLOOKUP(Table1[[#This Row],[Term 30 UID]],Dictionary!$B$2:$B$557,Dictionary!$C$2:$C$557,"",0,1))</f>
        <v/>
      </c>
      <c r="FA48" t="str">
        <f>(_xlfn.XLOOKUP(Table1[[#This Row],[Term 30 UID]],Dictionary!$B$2:$B$557,Dictionary!$D$2:$D$557,"",0,1))</f>
        <v/>
      </c>
      <c r="FD48" t="str">
        <f>(_xlfn.XLOOKUP(Table1[[#This Row],[Term 31 UID]],Dictionary!$B$2:$B$557,Dictionary!$A$2:$A$557,"",0,1))</f>
        <v/>
      </c>
      <c r="FE48" t="str">
        <f>(_xlfn.XLOOKUP(Table1[[#This Row],[Term 31 UID]],Dictionary!$B$2:$B$557,Dictionary!$C$2:$C$557,"",0,1))</f>
        <v/>
      </c>
      <c r="FF48" t="str">
        <f>(_xlfn.XLOOKUP(Table1[[#This Row],[Term 31 UID]],Dictionary!$B$2:$B$557,Dictionary!$D$2:$D$557,"",0,1))</f>
        <v/>
      </c>
    </row>
    <row r="49" spans="1:162" ht="15" customHeight="1" x14ac:dyDescent="0.2">
      <c r="A49" t="s">
        <v>1070</v>
      </c>
      <c r="B49" t="s">
        <v>1071</v>
      </c>
      <c r="C49" t="str">
        <f>_xlfn.TEXTJOIN(", ", TRUE, Table1[[#This Row],[Last Name]],Table1[[#This Row],[First Name]])</f>
        <v>Hammer, Tobin</v>
      </c>
      <c r="D49" t="s">
        <v>1072</v>
      </c>
      <c r="E49" t="s">
        <v>167</v>
      </c>
      <c r="F49" t="s">
        <v>262</v>
      </c>
      <c r="G49" t="s">
        <v>1073</v>
      </c>
      <c r="H49" t="s">
        <v>1074</v>
      </c>
      <c r="I49" t="s">
        <v>196</v>
      </c>
      <c r="J49" t="str">
        <f>(_xlfn.XLOOKUP(Table1[[#This Row],[Term 1 UID]],Dictionary!$B$2:$B$557,Dictionary!$A$2:$A$557,"",0,1))</f>
        <v>G16.500.275.157.049.100.500</v>
      </c>
      <c r="K49" t="str">
        <f>(_xlfn.XLOOKUP(Table1[[#This Row],[Term 1 UID]],Dictionary!$B$2:$B$557,Dictionary!C$2:C$557,"",0,1))</f>
        <v>G16.500.275.157.049.100</v>
      </c>
      <c r="L49" t="str">
        <f>(_xlfn.XLOOKUP(Table1[[#This Row],[Term 1 UID]],Dictionary!$B$2:$B$557,Dictionary!D$2:D$557,"",0,1))</f>
        <v>G16.500.275.157.049</v>
      </c>
      <c r="M49" t="s">
        <v>1075</v>
      </c>
      <c r="N49" t="s">
        <v>436</v>
      </c>
      <c r="O49" t="str">
        <f>(_xlfn.XLOOKUP(Table1[[#This Row],[Term 2 UID]],Dictionary!$B$2:$B$557,Dictionary!$A$2:$A$557,"",0,1))</f>
        <v>G06.591.375</v>
      </c>
      <c r="P49" t="str">
        <f>(_xlfn.XLOOKUP(Table1[[#This Row],[Term 2 UID]],Dictionary!$B$2:$B$557,Dictionary!C$2:C$557,"",0,1))</f>
        <v>G06.591</v>
      </c>
      <c r="Q49" t="str">
        <f>(_xlfn.XLOOKUP(Table1[[#This Row],[Term 2 UID]],Dictionary!$B$2:$B$557,Dictionary!D$2:D$557,"",0,1))</f>
        <v>G06</v>
      </c>
      <c r="R49" t="s">
        <v>1076</v>
      </c>
      <c r="S49" t="s">
        <v>280</v>
      </c>
      <c r="T49" t="str">
        <f>(_xlfn.XLOOKUP(Table1[[#This Row],[Term 3 UID]],Dictionary!$B$2:$B$557,Dictionary!$A$2:$A$557,"",0,1))</f>
        <v>G06.373</v>
      </c>
      <c r="U49" t="str">
        <f>(_xlfn.XLOOKUP(Table1[[#This Row],[Term 3 UID]],Dictionary!$B$2:$B$557,Dictionary!C$2:C$557,"",0,1))</f>
        <v>G06</v>
      </c>
      <c r="W49" t="s">
        <v>437</v>
      </c>
      <c r="X49" t="s">
        <v>438</v>
      </c>
      <c r="Y49" t="str">
        <f>(_xlfn.XLOOKUP(Table1[[#This Row],[Term 4 UID]],Dictionary!$B$2:$B$557,Dictionary!$A$2:$A$557,"",0,1))</f>
        <v>G06.550.800</v>
      </c>
      <c r="Z49" t="str" cm="1">
        <f t="array" ref="Z49">(_xlfn.XLOOKUP(Table1[[#This Row],[Term 4 UID]],Dictionary!$B$2:$B$557,Dictionary!$C$2:C$557,"",0,1))</f>
        <v>G06.550</v>
      </c>
      <c r="AA49" t="str" cm="1">
        <f t="array" ref="AA49">(_xlfn.XLOOKUP(Table1[[#This Row],[Term 4 UID]],Dictionary!$B$2:$B$557,Dictionary!$D$2:D$557,"",0,1))</f>
        <v>G06</v>
      </c>
      <c r="AB49" t="s">
        <v>1077</v>
      </c>
      <c r="AC49" t="s">
        <v>844</v>
      </c>
      <c r="AD49" t="str">
        <f>(_xlfn.XLOOKUP(Table1[[#This Row],[Term 5 UID]],Dictionary!$B$2:$B$557,Dictionary!$A$2:$A$557,"",0,1))</f>
        <v>H01.158.273.343.350.261</v>
      </c>
      <c r="AE49" t="str">
        <f>(_xlfn.XLOOKUP(Table1[[#This Row],[Term 5 UID]],Dictionary!$B$2:$B$557,Dictionary!$C$2:$C$557,"",0,1))</f>
        <v>H01.158.273.343.350</v>
      </c>
      <c r="AF49" t="str">
        <f>(_xlfn.XLOOKUP(Table1[[#This Row],[Term 5 UID]],Dictionary!$B$2:$B$557,Dictionary!$D$2:$D$557,"",0,1))</f>
        <v>H01.158.273.343</v>
      </c>
      <c r="AG49" t="s">
        <v>1078</v>
      </c>
      <c r="AH49" t="s">
        <v>1079</v>
      </c>
      <c r="AI49" t="str">
        <f>(_xlfn.XLOOKUP(Table1[[#This Row],[Term 6 UID]],Dictionary!$B$2:$B$557,Dictionary!$A$2:$A$557,"",0,1))</f>
        <v>B01.050.500.131.617</v>
      </c>
      <c r="AJ49" t="str">
        <f>(_xlfn.XLOOKUP(Table1[[#This Row],[Term 6 UID]],Dictionary!$B$2:$B$557,Dictionary!$C$2:$C$557,"",0,1))</f>
        <v>B01.050.500.131</v>
      </c>
      <c r="AK49" t="str">
        <f>(_xlfn.XLOOKUP(Table1[[#This Row],[Term 6 UID]],Dictionary!$B$2:$B$557,Dictionary!$D$2:$D$557,"",0,1))</f>
        <v>B01.050.500</v>
      </c>
      <c r="AL49" t="s">
        <v>1080</v>
      </c>
      <c r="AM49" t="s">
        <v>1081</v>
      </c>
      <c r="AN49" t="str">
        <f>(_xlfn.XLOOKUP(Table1[[#This Row],[Term 7 UID]],Dictionary!$B$2:$B$557,Dictionary!$A$2:$A$557,"",0,1))</f>
        <v>B01.050.500.131.617.720.500.500.875.387</v>
      </c>
      <c r="AO49" t="str">
        <f>(_xlfn.XLOOKUP(Table1[[#This Row],[Term 7 UID]],Dictionary!$B$2:$B$557,Dictionary!$C$2:$C$557,"",0,1))</f>
        <v>B01.050.500.131.617.720.500.500.875</v>
      </c>
      <c r="AP49" t="str">
        <f>(_xlfn.XLOOKUP(Table1[[#This Row],[Term 7 UID]],Dictionary!$B$2:$B$557,Dictionary!$D$2:$D$557,"",0,1))</f>
        <v>B01.050.500.131.617.720.500.500</v>
      </c>
      <c r="AQ49" t="s">
        <v>473</v>
      </c>
      <c r="AR49" t="s">
        <v>474</v>
      </c>
      <c r="AS49" t="str">
        <f>(_xlfn.XLOOKUP(Table1[[#This Row],[Term 8 UID]],Dictionary!$B$2:$B$557,Dictionary!$A$2:$A$557,"",0,1))</f>
        <v>G08.686.784.743</v>
      </c>
      <c r="AT49" t="str">
        <f>(_xlfn.XLOOKUP(Table1[[#This Row],[Term 8 UID]],Dictionary!$B$2:$B$557,Dictionary!$C$2:$C$557,"",0,1))</f>
        <v>G08.686.784</v>
      </c>
      <c r="AU49" t="str">
        <f>(_xlfn.XLOOKUP(Table1[[#This Row],[Term 8 UID]],Dictionary!$B$2:$B$557,Dictionary!$D$2:$D$557,"",0,1))</f>
        <v>G08.686</v>
      </c>
      <c r="AV49" t="s">
        <v>191</v>
      </c>
      <c r="AW49" t="s">
        <v>192</v>
      </c>
      <c r="AX49" t="s">
        <v>193</v>
      </c>
      <c r="AY49" t="s">
        <v>194</v>
      </c>
      <c r="AZ49" t="str">
        <f>(_xlfn.XLOOKUP(Table1[[#This Row],[Term 9 UID]],Dictionary!$B$2:$B$557,Dictionary!$D$2:$D$557,"",0,1))</f>
        <v/>
      </c>
      <c r="BA49" t="s">
        <v>483</v>
      </c>
      <c r="BB49" t="s">
        <v>442</v>
      </c>
      <c r="BC49" t="str">
        <f>(_xlfn.XLOOKUP(Table1[[#This Row],[Term 10 UID]],Dictionary!$B$2:$B$557,Dictionary!$A$2:$A$557,"",0,1))</f>
        <v>H01.158.273.343</v>
      </c>
      <c r="BD49" t="str">
        <f>(_xlfn.XLOOKUP(Table1[[#This Row],[Term 10 UID]],Dictionary!$B$2:$B$557,Dictionary!$C$2:$C$557,"",0,1))</f>
        <v>H01.158.273</v>
      </c>
      <c r="BE49" t="str">
        <f>(_xlfn.XLOOKUP(Table1[[#This Row],[Term 10 UID]],Dictionary!$B$2:$B$557,Dictionary!$D$2:$D$557,"",0,1))</f>
        <v>H01.158</v>
      </c>
      <c r="BF49" t="s">
        <v>420</v>
      </c>
      <c r="BG49" t="s">
        <v>183</v>
      </c>
      <c r="BH49" t="str">
        <f>(_xlfn.XLOOKUP(Table1[[#This Row],[Term 11 UID]],Dictionary!$B$2:$B$557,Dictionary!$A$2:$A$557,"",0,1))</f>
        <v>G16.500.275.157</v>
      </c>
      <c r="BI49" t="str">
        <f>(_xlfn.XLOOKUP(Table1[[#This Row],[Term 11 UID]],Dictionary!$B$2:$B$557,Dictionary!$C$2:$C$557,"",0,1))</f>
        <v>G16.500.275</v>
      </c>
      <c r="BJ49" t="str">
        <f>(_xlfn.XLOOKUP(Table1[[#This Row],[Term 11 UID]],Dictionary!$B$2:$B$557,Dictionary!$D$2:$D$557,"",0,1))</f>
        <v>G16.500</v>
      </c>
      <c r="BM49" t="str">
        <f>(_xlfn.XLOOKUP(Table1[[#This Row],[Term 12 UID]],Dictionary!$B$2:$B$557,Dictionary!$A$2:$A$557,"",0,1))</f>
        <v/>
      </c>
      <c r="BN49" t="str">
        <f>(_xlfn.XLOOKUP(Table1[[#This Row],[Term 12 UID]],Dictionary!$B$2:$B$557,Dictionary!$C$2:$C$557,"",0,1))</f>
        <v/>
      </c>
      <c r="BO49" t="str">
        <f>(_xlfn.XLOOKUP(Table1[[#This Row],[Term 12 UID]],Dictionary!$B$2:$B$557,Dictionary!$D$2:$D$557,"",0,1))</f>
        <v/>
      </c>
      <c r="BR49" t="str">
        <f>(_xlfn.XLOOKUP(Table1[[#This Row],[Term 13 UID]],Dictionary!$B$2:$B$557,Dictionary!$A$2:$A$557,"",0,1))</f>
        <v/>
      </c>
      <c r="BS49" t="str">
        <f>(_xlfn.XLOOKUP(Table1[[#This Row],[Term 13 UID]],Dictionary!$B$2:$B$557,Dictionary!$C$2:$C$557,"",0,1))</f>
        <v/>
      </c>
      <c r="BT49" t="str">
        <f>(_xlfn.XLOOKUP(Table1[[#This Row],[Term 13 UID]],Dictionary!$B$2:$B$557,Dictionary!$D$2:$D$557,"",0,1))</f>
        <v/>
      </c>
      <c r="BW49" t="str">
        <f>(_xlfn.XLOOKUP(Table1[[#This Row],[Term 14 UID]],Dictionary!$B$2:$B$557,Dictionary!$A$2:$A$557,"",0,1))</f>
        <v/>
      </c>
      <c r="BX49" t="str">
        <f>(_xlfn.XLOOKUP(Table1[[#This Row],[Term 14 UID]],Dictionary!$B$2:$B$557,Dictionary!$C$2:$C$557,"",0,1))</f>
        <v/>
      </c>
      <c r="BY49" t="str">
        <f>(_xlfn.XLOOKUP(Table1[[#This Row],[Term 14 UID]],Dictionary!$B$2:$B$557,Dictionary!$D$2:$D$557,"",0,1))</f>
        <v/>
      </c>
      <c r="CB49" t="str">
        <f>(_xlfn.XLOOKUP(Table1[[#This Row],[Term 15 UID]],Dictionary!$B$2:$B$557,Dictionary!$A$2:$A$557,"",0,1))</f>
        <v/>
      </c>
      <c r="CC49" t="str">
        <f>(_xlfn.XLOOKUP(Table1[[#This Row],[Term 15 UID]],Dictionary!$B$2:$B$557,Dictionary!$C$2:$C$557,"",0,1))</f>
        <v/>
      </c>
      <c r="CD49" t="str">
        <f>(_xlfn.XLOOKUP(Table1[[#This Row],[Term 15 UID]],Dictionary!$B$2:$B$557,Dictionary!$D$2:$D$557,"",0,1))</f>
        <v/>
      </c>
      <c r="CG49" t="str">
        <f>(_xlfn.XLOOKUP(Table1[[#This Row],[Term 16 UID]],Dictionary!$B$2:$B$557,Dictionary!$A$2:$A$557,"",0,1))</f>
        <v/>
      </c>
      <c r="CH49" t="str">
        <f>(_xlfn.XLOOKUP(Table1[[#This Row],[Term 16 UID]],Dictionary!$B$2:$B$557,Dictionary!$C$2:$C$557,"",0,1))</f>
        <v/>
      </c>
      <c r="CI49" t="str">
        <f>(_xlfn.XLOOKUP(Table1[[#This Row],[Term 16 UID]],Dictionary!$B$2:$B$557,Dictionary!$D$2:$D$557,"",0,1))</f>
        <v/>
      </c>
      <c r="CL49" t="str">
        <f>(_xlfn.XLOOKUP(Table1[[#This Row],[Term 17 UID]],Dictionary!$B$2:$B$557,Dictionary!$A$2:$A$557,"",0,1))</f>
        <v/>
      </c>
      <c r="CM49" t="str">
        <f>(_xlfn.XLOOKUP(Table1[[#This Row],[Term 17 UID]],Dictionary!$B$2:$B$557,Dictionary!$C$2:$C$557,"",0,1))</f>
        <v/>
      </c>
      <c r="CN49" t="str">
        <f>(_xlfn.XLOOKUP(Table1[[#This Row],[Term 17 UID]],Dictionary!$B$2:$B$557,Dictionary!$D$2:$D$557,"",0,1))</f>
        <v/>
      </c>
      <c r="CQ49" t="str">
        <f>(_xlfn.XLOOKUP(Table1[[#This Row],[Term 18 UID]],Dictionary!$B$2:$B$557,Dictionary!$A$2:$A$557,"",0,1))</f>
        <v/>
      </c>
      <c r="CR49" t="str">
        <f>(_xlfn.XLOOKUP(Table1[[#This Row],[Term 18 UID]],Dictionary!$B$2:$B$557,Dictionary!$C$2:$C$557,"",0,1))</f>
        <v/>
      </c>
      <c r="CS49" t="str">
        <f>(_xlfn.XLOOKUP(Table1[[#This Row],[Term 18 UID]],Dictionary!$B$2:$B$557,Dictionary!$D$2:$D$557,"",0,1))</f>
        <v/>
      </c>
      <c r="CV49" t="str">
        <f>(_xlfn.XLOOKUP(Table1[[#This Row],[Term 19 UID]],Dictionary!$B$2:$B$557,Dictionary!$A$2:$A$557,"",0,1))</f>
        <v/>
      </c>
      <c r="CW49" t="str">
        <f>(_xlfn.XLOOKUP(Table1[[#This Row],[Term 19 UID]],Dictionary!$B$2:$B$557,Dictionary!$C$2:$C$557,"",0,1))</f>
        <v/>
      </c>
      <c r="CX49" t="str">
        <f>(_xlfn.XLOOKUP(Table1[[#This Row],[Term 19 UID]],Dictionary!$B$2:$B$557,Dictionary!$D$2:$D$557,"",0,1))</f>
        <v/>
      </c>
      <c r="DA49" t="str">
        <f>(_xlfn.XLOOKUP(Table1[[#This Row],[Term 20 UID]],Dictionary!$B$2:$B$557,Dictionary!$A$2:$A$557,"",0,1))</f>
        <v/>
      </c>
      <c r="DB49" t="str">
        <f>(_xlfn.XLOOKUP(Table1[[#This Row],[Term 20 UID]],Dictionary!$B$2:$B$557,Dictionary!$C$2:$C$557,"",0,1))</f>
        <v/>
      </c>
      <c r="DC49" t="str">
        <f>(_xlfn.XLOOKUP(Table1[[#This Row],[Term 20 UID]],Dictionary!$B$2:$B$557,Dictionary!$D$2:$D$557,"",0,1))</f>
        <v/>
      </c>
      <c r="DF49" t="str">
        <f>(_xlfn.XLOOKUP(Table1[[#This Row],[Term 21 UID]],Dictionary!$B$2:$B$557,Dictionary!$A$2:$A$557,"",0,1))</f>
        <v/>
      </c>
      <c r="DG49" t="str">
        <f>(_xlfn.XLOOKUP(Table1[[#This Row],[Term 21 UID]],Dictionary!$B$2:$B$557,Dictionary!$C$2:$C$557,"",0,1))</f>
        <v/>
      </c>
      <c r="DH49" t="str">
        <f>(_xlfn.XLOOKUP(Table1[[#This Row],[Term 21 UID]],Dictionary!$B$2:$B$557,Dictionary!$D$2:$D$557,"",0,1))</f>
        <v/>
      </c>
      <c r="DK49" t="str">
        <f>(_xlfn.XLOOKUP(Table1[[#This Row],[Term 22 UID]],Dictionary!$B$2:$B$557,Dictionary!$A$2:$A$557,"",0,1))</f>
        <v/>
      </c>
      <c r="DL49" t="str">
        <f>(_xlfn.XLOOKUP(Table1[[#This Row],[Term 22 UID]],Dictionary!$B$2:$B$557,Dictionary!$C$2:$C$557,"",0,1))</f>
        <v/>
      </c>
      <c r="DM49" t="str">
        <f>(_xlfn.XLOOKUP(Table1[[#This Row],[Term 22 UID]],Dictionary!$B$2:$B$557,Dictionary!$D$2:$D$557,"",0,1))</f>
        <v/>
      </c>
      <c r="DP49" t="str">
        <f>(_xlfn.XLOOKUP(Table1[[#This Row],[Term 23 UID]],Dictionary!$B$2:$B$557,Dictionary!$A$2:$A$557,"",0,1))</f>
        <v/>
      </c>
      <c r="DQ49" t="str">
        <f>(_xlfn.XLOOKUP(Table1[[#This Row],[Term 23 UID]],Dictionary!$B$2:$B$557,Dictionary!$C$2:$C$557,"",0,1))</f>
        <v/>
      </c>
      <c r="DR49" t="str">
        <f>(_xlfn.XLOOKUP(Table1[[#This Row],[Term 23 UID]],Dictionary!$B$2:$B$557,Dictionary!$D$2:$D$557,"",0,1))</f>
        <v/>
      </c>
      <c r="DU49" t="str">
        <f>(_xlfn.XLOOKUP(Table1[[#This Row],[Term 24 UID]],Dictionary!$B$2:$B$557,Dictionary!$A$2:$A$557,"",0,1))</f>
        <v/>
      </c>
      <c r="DV49" t="str">
        <f>(_xlfn.XLOOKUP(Table1[[#This Row],[Term 24 UID]],Dictionary!$B$2:$B$557,Dictionary!$C$2:$C$557,"",0,1))</f>
        <v/>
      </c>
      <c r="DW49" t="str">
        <f>(_xlfn.XLOOKUP(Table1[[#This Row],[Term 24 UID]],Dictionary!$B$2:$B$557,Dictionary!$D$2:$D$557,"",0,1))</f>
        <v/>
      </c>
      <c r="DZ49" t="str">
        <f>(_xlfn.XLOOKUP(Table1[[#This Row],[Term 25 UID]],Dictionary!$B$2:$B$557,Dictionary!$A$2:$A$557,"",0,1))</f>
        <v/>
      </c>
      <c r="EA49" t="str">
        <f>(_xlfn.XLOOKUP(Table1[[#This Row],[Term 25 UID]],Dictionary!$B$2:$B$557,Dictionary!$C$2:$C$557,"",0,1))</f>
        <v/>
      </c>
      <c r="EB49" t="str">
        <f>(_xlfn.XLOOKUP(Table1[[#This Row],[Term 25 UID]],Dictionary!$B$2:$B$557,Dictionary!$D$2:$D$557,"",0,1))</f>
        <v/>
      </c>
      <c r="EE49" t="str">
        <f>(_xlfn.XLOOKUP(Table1[[#This Row],[Term 26 UID]],Dictionary!$B$2:$B$557,Dictionary!$A$2:$A$557,"",0,1))</f>
        <v/>
      </c>
      <c r="EF49" t="str">
        <f>(_xlfn.XLOOKUP(Table1[[#This Row],[Term 26 UID]],Dictionary!$B$2:$B$557,Dictionary!$C$2:$C$557,"",0,1))</f>
        <v/>
      </c>
      <c r="EG49" t="str">
        <f>(_xlfn.XLOOKUP(Table1[[#This Row],[Term 26 UID]],Dictionary!$B$2:$B$557,Dictionary!$D$2:$D$557,"",0,1))</f>
        <v/>
      </c>
      <c r="EJ49" t="str">
        <f>(_xlfn.XLOOKUP(Table1[[#This Row],[Term 27 UID]],Dictionary!$B$2:$B$557,Dictionary!$A$2:$A$557,"",0,1))</f>
        <v/>
      </c>
      <c r="EK49" t="str">
        <f>(_xlfn.XLOOKUP(Table1[[#This Row],[Term 27 UID]],Dictionary!$B$2:$B$557,Dictionary!$C$2:$C$557,"",0,1))</f>
        <v/>
      </c>
      <c r="EL49" t="str">
        <f>(_xlfn.XLOOKUP(Table1[[#This Row],[Term 27 UID]],Dictionary!$B$2:$B$557,Dictionary!$D$2:$D$557,"",0,1))</f>
        <v/>
      </c>
      <c r="EO49" t="str">
        <f>(_xlfn.XLOOKUP(Table1[[#This Row],[Term 28 UID]],Dictionary!$B$2:$B$557,Dictionary!$A$2:$A$557,"",0,1))</f>
        <v/>
      </c>
      <c r="EP49" t="str">
        <f>(_xlfn.XLOOKUP(Table1[[#This Row],[Term 28 UID]],Dictionary!$B$2:$B$557,Dictionary!$C$2:$C$557,"",0,1))</f>
        <v/>
      </c>
      <c r="EQ49" t="str">
        <f>(_xlfn.XLOOKUP(Table1[[#This Row],[Term 28 UID]],Dictionary!$B$2:$B$557,Dictionary!$D$2:$D$557,"",0,1))</f>
        <v/>
      </c>
      <c r="ET49" t="str">
        <f>(_xlfn.XLOOKUP(Table1[[#This Row],[Term 29 UID]],Dictionary!$B$2:$B$557,Dictionary!$A$2:$A$557,"",0,1))</f>
        <v/>
      </c>
      <c r="EU49" t="str">
        <f>(_xlfn.XLOOKUP(Table1[[#This Row],[Term 29 UID]],Dictionary!$B$2:$B$557,Dictionary!$C$2:$C$557,"",0,1))</f>
        <v/>
      </c>
      <c r="EV49" t="str">
        <f>(_xlfn.XLOOKUP(Table1[[#This Row],[Term 29 UID]],Dictionary!$B$2:$B$557,Dictionary!$D$2:$D$557,"",0,1))</f>
        <v/>
      </c>
      <c r="EY49" t="str">
        <f>(_xlfn.XLOOKUP(Table1[[#This Row],[Term 30 UID]],Dictionary!$B$2:$B$557,Dictionary!$A$2:$A$557,"",0,1))</f>
        <v/>
      </c>
      <c r="EZ49" t="str">
        <f>(_xlfn.XLOOKUP(Table1[[#This Row],[Term 30 UID]],Dictionary!$B$2:$B$557,Dictionary!$C$2:$C$557,"",0,1))</f>
        <v/>
      </c>
      <c r="FA49" t="str">
        <f>(_xlfn.XLOOKUP(Table1[[#This Row],[Term 30 UID]],Dictionary!$B$2:$B$557,Dictionary!$D$2:$D$557,"",0,1))</f>
        <v/>
      </c>
      <c r="FD49" t="str">
        <f>(_xlfn.XLOOKUP(Table1[[#This Row],[Term 31 UID]],Dictionary!$B$2:$B$557,Dictionary!$A$2:$A$557,"",0,1))</f>
        <v/>
      </c>
      <c r="FE49" t="str">
        <f>(_xlfn.XLOOKUP(Table1[[#This Row],[Term 31 UID]],Dictionary!$B$2:$B$557,Dictionary!$C$2:$C$557,"",0,1))</f>
        <v/>
      </c>
      <c r="FF49" t="str">
        <f>(_xlfn.XLOOKUP(Table1[[#This Row],[Term 31 UID]],Dictionary!$B$2:$B$557,Dictionary!$D$2:$D$557,"",0,1))</f>
        <v/>
      </c>
    </row>
    <row r="50" spans="1:162" ht="15" customHeight="1" x14ac:dyDescent="0.2">
      <c r="A50" t="s">
        <v>1060</v>
      </c>
      <c r="B50" t="s">
        <v>1082</v>
      </c>
      <c r="C50" t="str">
        <f>_xlfn.TEXTJOIN(", ", TRUE, Table1[[#This Row],[Last Name]],Table1[[#This Row],[First Name]])</f>
        <v>Green, Michael</v>
      </c>
      <c r="D50" t="s">
        <v>1083</v>
      </c>
      <c r="E50" t="s">
        <v>200</v>
      </c>
      <c r="F50" t="s">
        <v>168</v>
      </c>
      <c r="G50" t="s">
        <v>1084</v>
      </c>
      <c r="H50" t="s">
        <v>1085</v>
      </c>
      <c r="I50" t="s">
        <v>1086</v>
      </c>
      <c r="J50" t="str">
        <f>(_xlfn.XLOOKUP(Table1[[#This Row],[Term 1 UID]],Dictionary!$B$2:$B$557,Dictionary!$A$2:$A$557,"",0,1))</f>
        <v>G02.130</v>
      </c>
      <c r="K50" t="str">
        <f>(_xlfn.XLOOKUP(Table1[[#This Row],[Term 1 UID]],Dictionary!$B$2:$B$557,Dictionary!C$2:C$557,"",0,1))</f>
        <v>G02</v>
      </c>
      <c r="L50">
        <f>(_xlfn.XLOOKUP(Table1[[#This Row],[Term 1 UID]],Dictionary!$B$2:$B$557,Dictionary!D$2:D$557,"",0,1))</f>
        <v>0</v>
      </c>
      <c r="M50" t="s">
        <v>1087</v>
      </c>
      <c r="N50" t="s">
        <v>1088</v>
      </c>
      <c r="O50" t="str">
        <f>(_xlfn.XLOOKUP(Table1[[#This Row],[Term 2 UID]],Dictionary!$B$2:$B$557,Dictionary!$A$2:$A$557,"",0,1))</f>
        <v>D12.776.422</v>
      </c>
      <c r="P50" t="str">
        <f>(_xlfn.XLOOKUP(Table1[[#This Row],[Term 2 UID]],Dictionary!$B$2:$B$557,Dictionary!C$2:C$557,"",0,1))</f>
        <v>D12.776</v>
      </c>
      <c r="Q50" t="str">
        <f>(_xlfn.XLOOKUP(Table1[[#This Row],[Term 2 UID]],Dictionary!$B$2:$B$557,Dictionary!D$2:D$557,"",0,1))</f>
        <v>D12</v>
      </c>
      <c r="R50" t="s">
        <v>1089</v>
      </c>
      <c r="S50" t="s">
        <v>1090</v>
      </c>
      <c r="T50" t="str">
        <f>(_xlfn.XLOOKUP(Table1[[#This Row],[Term 3 UID]],Dictionary!$B$2:$B$557,Dictionary!$A$2:$A$557,"",0,1))</f>
        <v>D08.244</v>
      </c>
      <c r="U50" t="str">
        <f>(_xlfn.XLOOKUP(Table1[[#This Row],[Term 3 UID]],Dictionary!$B$2:$B$557,Dictionary!C$2:C$557,"",0,1))</f>
        <v>D08</v>
      </c>
      <c r="V50">
        <f>(_xlfn.XLOOKUP(Table1[[#This Row],[Term 3 UID]],Dictionary!$B$2:$B$557,Dictionary!D$2:D$557,"",0,1))</f>
        <v>0</v>
      </c>
      <c r="W50" t="s">
        <v>1091</v>
      </c>
      <c r="X50" t="s">
        <v>1092</v>
      </c>
      <c r="Y50" t="str">
        <f>(_xlfn.XLOOKUP(Table1[[#This Row],[Term 4 UID]],Dictionary!$B$2:$B$557,Dictionary!$A$2:$A$557,"",0,1))</f>
        <v>D08.244.453</v>
      </c>
      <c r="Z50" t="str" cm="1">
        <f t="array" ref="Z50">(_xlfn.XLOOKUP(Table1[[#This Row],[Term 4 UID]],Dictionary!$B$2:$B$557,Dictionary!$C$2:C$557,"",0,1))</f>
        <v>D08.244</v>
      </c>
      <c r="AA50" t="str" cm="1">
        <f t="array" ref="AA50">(_xlfn.XLOOKUP(Table1[[#This Row],[Term 4 UID]],Dictionary!$B$2:$B$557,Dictionary!$D$2:D$557,"",0,1))</f>
        <v>D08</v>
      </c>
      <c r="AB50" t="s">
        <v>1093</v>
      </c>
      <c r="AC50" t="s">
        <v>1094</v>
      </c>
      <c r="AD50" t="str">
        <f>(_xlfn.XLOOKUP(Table1[[#This Row],[Term 5 UID]],Dictionary!$B$2:$B$557,Dictionary!$A$2:$A$557,"",0,1))</f>
        <v>E05.196.867.972</v>
      </c>
      <c r="AE50" t="str">
        <f>(_xlfn.XLOOKUP(Table1[[#This Row],[Term 5 UID]],Dictionary!$B$2:$B$557,Dictionary!$C$2:$C$557,"",0,1))</f>
        <v>E05.196.867</v>
      </c>
      <c r="AF50" t="str">
        <f>(_xlfn.XLOOKUP(Table1[[#This Row],[Term 5 UID]],Dictionary!$B$2:$B$557,Dictionary!$D$2:$D$557,"",0,1))</f>
        <v>E05.196</v>
      </c>
      <c r="AG50" t="s">
        <v>1095</v>
      </c>
      <c r="AH50" t="s">
        <v>1096</v>
      </c>
      <c r="AI50" t="str">
        <f>(_xlfn.XLOOKUP(Table1[[#This Row],[Term 6 UID]],Dictionary!$B$2:$B$557,Dictionary!$A$2:$A$557,"",0,1))</f>
        <v>G02.111.248</v>
      </c>
      <c r="AJ50" t="str">
        <f>(_xlfn.XLOOKUP(Table1[[#This Row],[Term 6 UID]],Dictionary!$B$2:$B$557,Dictionary!$C$2:$C$557,"",0,1))</f>
        <v>G02.111</v>
      </c>
      <c r="AK50" t="str">
        <f>(_xlfn.XLOOKUP(Table1[[#This Row],[Term 6 UID]],Dictionary!$B$2:$B$557,Dictionary!$D$2:$D$557,"",0,1))</f>
        <v>G02</v>
      </c>
      <c r="AL50" t="s">
        <v>1097</v>
      </c>
      <c r="AM50" t="s">
        <v>1098</v>
      </c>
      <c r="AN50" t="str">
        <f>(_xlfn.XLOOKUP(Table1[[#This Row],[Term 7 UID]],Dictionary!$B$2:$B$557,Dictionary!$A$2:$A$557,"",0,1))</f>
        <v>E05.196.822.860</v>
      </c>
      <c r="AO50" t="str">
        <f>(_xlfn.XLOOKUP(Table1[[#This Row],[Term 7 UID]],Dictionary!$B$2:$B$557,Dictionary!$C$2:$C$557,"",0,1))</f>
        <v>E05.196.822</v>
      </c>
      <c r="AP50" t="str">
        <f>(_xlfn.XLOOKUP(Table1[[#This Row],[Term 7 UID]],Dictionary!$B$2:$B$557,Dictionary!$D$2:$D$557,"",0,1))</f>
        <v>E05.196</v>
      </c>
      <c r="AQ50" t="s">
        <v>1099</v>
      </c>
      <c r="AS50" t="str">
        <f>(_xlfn.XLOOKUP(Table1[[#This Row],[Term 8 UID]],Dictionary!$B$2:$B$557,Dictionary!$A$2:$A$557,"",0,1))</f>
        <v/>
      </c>
      <c r="AT50" t="str">
        <f>(_xlfn.XLOOKUP(Table1[[#This Row],[Term 8 UID]],Dictionary!$B$2:$B$557,Dictionary!$C$2:$C$557,"",0,1))</f>
        <v/>
      </c>
      <c r="AU50" t="str">
        <f>(_xlfn.XLOOKUP(Table1[[#This Row],[Term 8 UID]],Dictionary!$B$2:$B$557,Dictionary!$D$2:$D$557,"",0,1))</f>
        <v/>
      </c>
      <c r="AV50" t="s">
        <v>1100</v>
      </c>
      <c r="AW50" t="s">
        <v>1101</v>
      </c>
      <c r="AX50" t="str">
        <f>(_xlfn.XLOOKUP(Table1[[#This Row],[Term 9 UID]],Dictionary!$B$2:$B$557,Dictionary!$A$2:$A$557,"",0,1))</f>
        <v>D12.776.556</v>
      </c>
      <c r="AY50" t="str">
        <f>(_xlfn.XLOOKUP(Table1[[#This Row],[Term 9 UID]],Dictionary!$B$2:$B$557,Dictionary!$C$2:$C$557,"",0,1))</f>
        <v>D12.776</v>
      </c>
      <c r="AZ50" t="str">
        <f>(_xlfn.XLOOKUP(Table1[[#This Row],[Term 9 UID]],Dictionary!$B$2:$B$557,Dictionary!$D$2:$D$557,"",0,1))</f>
        <v>D12</v>
      </c>
      <c r="BA50" t="s">
        <v>1102</v>
      </c>
      <c r="BB50" t="s">
        <v>1103</v>
      </c>
      <c r="BC50" t="str">
        <f>(_xlfn.XLOOKUP(Table1[[#This Row],[Term 10 UID]],Dictionary!$B$2:$B$557,Dictionary!$A$2:$A$557,"",0,1))</f>
        <v>H01.158.201.214</v>
      </c>
      <c r="BD50" t="str">
        <f>(_xlfn.XLOOKUP(Table1[[#This Row],[Term 10 UID]],Dictionary!$B$2:$B$557,Dictionary!$C$2:$C$557,"",0,1))</f>
        <v>H01.158.201</v>
      </c>
      <c r="BE50" t="str">
        <f>(_xlfn.XLOOKUP(Table1[[#This Row],[Term 10 UID]],Dictionary!$B$2:$B$557,Dictionary!$D$2:$D$557,"",0,1))</f>
        <v>H01.158</v>
      </c>
      <c r="BH50" t="str">
        <f>(_xlfn.XLOOKUP(Table1[[#This Row],[Term 11 UID]],Dictionary!$B$2:$B$557,Dictionary!$A$2:$A$557,"",0,1))</f>
        <v/>
      </c>
      <c r="BI50" t="str">
        <f>(_xlfn.XLOOKUP(Table1[[#This Row],[Term 11 UID]],Dictionary!$B$2:$B$557,Dictionary!$C$2:$C$557,"",0,1))</f>
        <v/>
      </c>
      <c r="BJ50" t="str">
        <f>(_xlfn.XLOOKUP(Table1[[#This Row],[Term 11 UID]],Dictionary!$B$2:$B$557,Dictionary!$D$2:$D$557,"",0,1))</f>
        <v/>
      </c>
      <c r="BM50" t="str">
        <f>(_xlfn.XLOOKUP(Table1[[#This Row],[Term 12 UID]],Dictionary!$B$2:$B$557,Dictionary!$A$2:$A$557,"",0,1))</f>
        <v/>
      </c>
      <c r="BN50" t="str">
        <f>(_xlfn.XLOOKUP(Table1[[#This Row],[Term 12 UID]],Dictionary!$B$2:$B$557,Dictionary!$C$2:$C$557,"",0,1))</f>
        <v/>
      </c>
      <c r="BO50" t="str">
        <f>(_xlfn.XLOOKUP(Table1[[#This Row],[Term 12 UID]],Dictionary!$B$2:$B$557,Dictionary!$D$2:$D$557,"",0,1))</f>
        <v/>
      </c>
      <c r="BR50" t="str">
        <f>(_xlfn.XLOOKUP(Table1[[#This Row],[Term 13 UID]],Dictionary!$B$2:$B$557,Dictionary!$A$2:$A$557,"",0,1))</f>
        <v/>
      </c>
      <c r="BS50" t="str">
        <f>(_xlfn.XLOOKUP(Table1[[#This Row],[Term 13 UID]],Dictionary!$B$2:$B$557,Dictionary!$C$2:$C$557,"",0,1))</f>
        <v/>
      </c>
      <c r="BT50" t="str">
        <f>(_xlfn.XLOOKUP(Table1[[#This Row],[Term 13 UID]],Dictionary!$B$2:$B$557,Dictionary!$D$2:$D$557,"",0,1))</f>
        <v/>
      </c>
      <c r="BW50" t="str">
        <f>(_xlfn.XLOOKUP(Table1[[#This Row],[Term 14 UID]],Dictionary!$B$2:$B$557,Dictionary!$A$2:$A$557,"",0,1))</f>
        <v/>
      </c>
      <c r="BX50" t="str">
        <f>(_xlfn.XLOOKUP(Table1[[#This Row],[Term 14 UID]],Dictionary!$B$2:$B$557,Dictionary!$C$2:$C$557,"",0,1))</f>
        <v/>
      </c>
      <c r="BY50" t="str">
        <f>(_xlfn.XLOOKUP(Table1[[#This Row],[Term 14 UID]],Dictionary!$B$2:$B$557,Dictionary!$D$2:$D$557,"",0,1))</f>
        <v/>
      </c>
      <c r="CB50" t="str">
        <f>(_xlfn.XLOOKUP(Table1[[#This Row],[Term 15 UID]],Dictionary!$B$2:$B$557,Dictionary!$A$2:$A$557,"",0,1))</f>
        <v/>
      </c>
      <c r="CC50" t="str">
        <f>(_xlfn.XLOOKUP(Table1[[#This Row],[Term 15 UID]],Dictionary!$B$2:$B$557,Dictionary!$C$2:$C$557,"",0,1))</f>
        <v/>
      </c>
      <c r="CD50" t="str">
        <f>(_xlfn.XLOOKUP(Table1[[#This Row],[Term 15 UID]],Dictionary!$B$2:$B$557,Dictionary!$D$2:$D$557,"",0,1))</f>
        <v/>
      </c>
      <c r="CG50" t="str">
        <f>(_xlfn.XLOOKUP(Table1[[#This Row],[Term 16 UID]],Dictionary!$B$2:$B$557,Dictionary!$A$2:$A$557,"",0,1))</f>
        <v/>
      </c>
      <c r="CH50" t="str">
        <f>(_xlfn.XLOOKUP(Table1[[#This Row],[Term 16 UID]],Dictionary!$B$2:$B$557,Dictionary!$C$2:$C$557,"",0,1))</f>
        <v/>
      </c>
      <c r="CI50" t="str">
        <f>(_xlfn.XLOOKUP(Table1[[#This Row],[Term 16 UID]],Dictionary!$B$2:$B$557,Dictionary!$D$2:$D$557,"",0,1))</f>
        <v/>
      </c>
      <c r="CL50" t="str">
        <f>(_xlfn.XLOOKUP(Table1[[#This Row],[Term 17 UID]],Dictionary!$B$2:$B$557,Dictionary!$A$2:$A$557,"",0,1))</f>
        <v/>
      </c>
      <c r="CM50" t="str">
        <f>(_xlfn.XLOOKUP(Table1[[#This Row],[Term 17 UID]],Dictionary!$B$2:$B$557,Dictionary!$C$2:$C$557,"",0,1))</f>
        <v/>
      </c>
      <c r="CN50" t="str">
        <f>(_xlfn.XLOOKUP(Table1[[#This Row],[Term 17 UID]],Dictionary!$B$2:$B$557,Dictionary!$D$2:$D$557,"",0,1))</f>
        <v/>
      </c>
      <c r="CQ50" t="str">
        <f>(_xlfn.XLOOKUP(Table1[[#This Row],[Term 18 UID]],Dictionary!$B$2:$B$557,Dictionary!$A$2:$A$557,"",0,1))</f>
        <v/>
      </c>
      <c r="CR50" t="str">
        <f>(_xlfn.XLOOKUP(Table1[[#This Row],[Term 18 UID]],Dictionary!$B$2:$B$557,Dictionary!$C$2:$C$557,"",0,1))</f>
        <v/>
      </c>
      <c r="CS50" t="str">
        <f>(_xlfn.XLOOKUP(Table1[[#This Row],[Term 18 UID]],Dictionary!$B$2:$B$557,Dictionary!$D$2:$D$557,"",0,1))</f>
        <v/>
      </c>
      <c r="CV50" t="str">
        <f>(_xlfn.XLOOKUP(Table1[[#This Row],[Term 19 UID]],Dictionary!$B$2:$B$557,Dictionary!$A$2:$A$557,"",0,1))</f>
        <v/>
      </c>
      <c r="CW50" t="str">
        <f>(_xlfn.XLOOKUP(Table1[[#This Row],[Term 19 UID]],Dictionary!$B$2:$B$557,Dictionary!$C$2:$C$557,"",0,1))</f>
        <v/>
      </c>
      <c r="CX50" t="str">
        <f>(_xlfn.XLOOKUP(Table1[[#This Row],[Term 19 UID]],Dictionary!$B$2:$B$557,Dictionary!$D$2:$D$557,"",0,1))</f>
        <v/>
      </c>
      <c r="DA50" t="str">
        <f>(_xlfn.XLOOKUP(Table1[[#This Row],[Term 20 UID]],Dictionary!$B$2:$B$557,Dictionary!$A$2:$A$557,"",0,1))</f>
        <v/>
      </c>
      <c r="DB50" t="str">
        <f>(_xlfn.XLOOKUP(Table1[[#This Row],[Term 20 UID]],Dictionary!$B$2:$B$557,Dictionary!$C$2:$C$557,"",0,1))</f>
        <v/>
      </c>
      <c r="DC50" t="str">
        <f>(_xlfn.XLOOKUP(Table1[[#This Row],[Term 20 UID]],Dictionary!$B$2:$B$557,Dictionary!$D$2:$D$557,"",0,1))</f>
        <v/>
      </c>
      <c r="DF50" t="str">
        <f>(_xlfn.XLOOKUP(Table1[[#This Row],[Term 21 UID]],Dictionary!$B$2:$B$557,Dictionary!$A$2:$A$557,"",0,1))</f>
        <v/>
      </c>
      <c r="DG50" t="str">
        <f>(_xlfn.XLOOKUP(Table1[[#This Row],[Term 21 UID]],Dictionary!$B$2:$B$557,Dictionary!$C$2:$C$557,"",0,1))</f>
        <v/>
      </c>
      <c r="DH50" t="str">
        <f>(_xlfn.XLOOKUP(Table1[[#This Row],[Term 21 UID]],Dictionary!$B$2:$B$557,Dictionary!$D$2:$D$557,"",0,1))</f>
        <v/>
      </c>
      <c r="DK50" t="str">
        <f>(_xlfn.XLOOKUP(Table1[[#This Row],[Term 22 UID]],Dictionary!$B$2:$B$557,Dictionary!$A$2:$A$557,"",0,1))</f>
        <v/>
      </c>
      <c r="DL50" t="str">
        <f>(_xlfn.XLOOKUP(Table1[[#This Row],[Term 22 UID]],Dictionary!$B$2:$B$557,Dictionary!$C$2:$C$557,"",0,1))</f>
        <v/>
      </c>
      <c r="DM50" t="str">
        <f>(_xlfn.XLOOKUP(Table1[[#This Row],[Term 22 UID]],Dictionary!$B$2:$B$557,Dictionary!$D$2:$D$557,"",0,1))</f>
        <v/>
      </c>
      <c r="DP50" t="str">
        <f>(_xlfn.XLOOKUP(Table1[[#This Row],[Term 23 UID]],Dictionary!$B$2:$B$557,Dictionary!$A$2:$A$557,"",0,1))</f>
        <v/>
      </c>
      <c r="DQ50" t="str">
        <f>(_xlfn.XLOOKUP(Table1[[#This Row],[Term 23 UID]],Dictionary!$B$2:$B$557,Dictionary!$C$2:$C$557,"",0,1))</f>
        <v/>
      </c>
      <c r="DR50" t="str">
        <f>(_xlfn.XLOOKUP(Table1[[#This Row],[Term 23 UID]],Dictionary!$B$2:$B$557,Dictionary!$D$2:$D$557,"",0,1))</f>
        <v/>
      </c>
      <c r="DU50" t="str">
        <f>(_xlfn.XLOOKUP(Table1[[#This Row],[Term 24 UID]],Dictionary!$B$2:$B$557,Dictionary!$A$2:$A$557,"",0,1))</f>
        <v/>
      </c>
      <c r="DV50" t="str">
        <f>(_xlfn.XLOOKUP(Table1[[#This Row],[Term 24 UID]],Dictionary!$B$2:$B$557,Dictionary!$C$2:$C$557,"",0,1))</f>
        <v/>
      </c>
      <c r="DW50" t="str">
        <f>(_xlfn.XLOOKUP(Table1[[#This Row],[Term 24 UID]],Dictionary!$B$2:$B$557,Dictionary!$D$2:$D$557,"",0,1))</f>
        <v/>
      </c>
      <c r="DZ50" t="str">
        <f>(_xlfn.XLOOKUP(Table1[[#This Row],[Term 25 UID]],Dictionary!$B$2:$B$557,Dictionary!$A$2:$A$557,"",0,1))</f>
        <v/>
      </c>
      <c r="EA50" t="str">
        <f>(_xlfn.XLOOKUP(Table1[[#This Row],[Term 25 UID]],Dictionary!$B$2:$B$557,Dictionary!$C$2:$C$557,"",0,1))</f>
        <v/>
      </c>
      <c r="EB50" t="str">
        <f>(_xlfn.XLOOKUP(Table1[[#This Row],[Term 25 UID]],Dictionary!$B$2:$B$557,Dictionary!$D$2:$D$557,"",0,1))</f>
        <v/>
      </c>
      <c r="EE50" t="str">
        <f>(_xlfn.XLOOKUP(Table1[[#This Row],[Term 26 UID]],Dictionary!$B$2:$B$557,Dictionary!$A$2:$A$557,"",0,1))</f>
        <v/>
      </c>
      <c r="EF50" t="str">
        <f>(_xlfn.XLOOKUP(Table1[[#This Row],[Term 26 UID]],Dictionary!$B$2:$B$557,Dictionary!$C$2:$C$557,"",0,1))</f>
        <v/>
      </c>
      <c r="EG50" t="str">
        <f>(_xlfn.XLOOKUP(Table1[[#This Row],[Term 26 UID]],Dictionary!$B$2:$B$557,Dictionary!$D$2:$D$557,"",0,1))</f>
        <v/>
      </c>
      <c r="EJ50" t="str">
        <f>(_xlfn.XLOOKUP(Table1[[#This Row],[Term 27 UID]],Dictionary!$B$2:$B$557,Dictionary!$A$2:$A$557,"",0,1))</f>
        <v/>
      </c>
      <c r="EK50" t="str">
        <f>(_xlfn.XLOOKUP(Table1[[#This Row],[Term 27 UID]],Dictionary!$B$2:$B$557,Dictionary!$C$2:$C$557,"",0,1))</f>
        <v/>
      </c>
      <c r="EL50" t="str">
        <f>(_xlfn.XLOOKUP(Table1[[#This Row],[Term 27 UID]],Dictionary!$B$2:$B$557,Dictionary!$D$2:$D$557,"",0,1))</f>
        <v/>
      </c>
      <c r="EO50" t="str">
        <f>(_xlfn.XLOOKUP(Table1[[#This Row],[Term 28 UID]],Dictionary!$B$2:$B$557,Dictionary!$A$2:$A$557,"",0,1))</f>
        <v/>
      </c>
      <c r="EP50" t="str">
        <f>(_xlfn.XLOOKUP(Table1[[#This Row],[Term 28 UID]],Dictionary!$B$2:$B$557,Dictionary!$C$2:$C$557,"",0,1))</f>
        <v/>
      </c>
      <c r="EQ50" t="str">
        <f>(_xlfn.XLOOKUP(Table1[[#This Row],[Term 28 UID]],Dictionary!$B$2:$B$557,Dictionary!$D$2:$D$557,"",0,1))</f>
        <v/>
      </c>
      <c r="ET50" t="str">
        <f>(_xlfn.XLOOKUP(Table1[[#This Row],[Term 29 UID]],Dictionary!$B$2:$B$557,Dictionary!$A$2:$A$557,"",0,1))</f>
        <v/>
      </c>
      <c r="EU50" t="str">
        <f>(_xlfn.XLOOKUP(Table1[[#This Row],[Term 29 UID]],Dictionary!$B$2:$B$557,Dictionary!$C$2:$C$557,"",0,1))</f>
        <v/>
      </c>
      <c r="EV50" t="str">
        <f>(_xlfn.XLOOKUP(Table1[[#This Row],[Term 29 UID]],Dictionary!$B$2:$B$557,Dictionary!$D$2:$D$557,"",0,1))</f>
        <v/>
      </c>
      <c r="EY50" t="str">
        <f>(_xlfn.XLOOKUP(Table1[[#This Row],[Term 30 UID]],Dictionary!$B$2:$B$557,Dictionary!$A$2:$A$557,"",0,1))</f>
        <v/>
      </c>
      <c r="EZ50" t="str">
        <f>(_xlfn.XLOOKUP(Table1[[#This Row],[Term 30 UID]],Dictionary!$B$2:$B$557,Dictionary!$C$2:$C$557,"",0,1))</f>
        <v/>
      </c>
      <c r="FA50" t="str">
        <f>(_xlfn.XLOOKUP(Table1[[#This Row],[Term 30 UID]],Dictionary!$B$2:$B$557,Dictionary!$D$2:$D$557,"",0,1))</f>
        <v/>
      </c>
      <c r="FD50" t="str">
        <f>(_xlfn.XLOOKUP(Table1[[#This Row],[Term 31 UID]],Dictionary!$B$2:$B$557,Dictionary!$A$2:$A$557,"",0,1))</f>
        <v/>
      </c>
      <c r="FE50" t="str">
        <f>(_xlfn.XLOOKUP(Table1[[#This Row],[Term 31 UID]],Dictionary!$B$2:$B$557,Dictionary!$C$2:$C$557,"",0,1))</f>
        <v/>
      </c>
      <c r="FF50" t="str">
        <f>(_xlfn.XLOOKUP(Table1[[#This Row],[Term 31 UID]],Dictionary!$B$2:$B$557,Dictionary!$D$2:$D$557,"",0,1))</f>
        <v/>
      </c>
    </row>
    <row r="51" spans="1:162" ht="15" customHeight="1" x14ac:dyDescent="0.2">
      <c r="A51" t="s">
        <v>1104</v>
      </c>
      <c r="B51" t="s">
        <v>1105</v>
      </c>
      <c r="C51" t="str">
        <f>_xlfn.TEXTJOIN(", ", TRUE, Table1[[#This Row],[Last Name]],Table1[[#This Row],[First Name]])</f>
        <v>Hughes, Brad</v>
      </c>
      <c r="D51" t="s">
        <v>1106</v>
      </c>
      <c r="E51" t="s">
        <v>167</v>
      </c>
      <c r="F51" t="s">
        <v>201</v>
      </c>
      <c r="G51" t="s">
        <v>1107</v>
      </c>
      <c r="H51" t="s">
        <v>1108</v>
      </c>
      <c r="J51" t="str">
        <f>(_xlfn.XLOOKUP(Table1[[#This Row],[Term 1 UID]],Dictionary!$B$2:$B$557,Dictionary!$A$2:$A$557,"",0,1))</f>
        <v/>
      </c>
      <c r="K51" t="str">
        <f>(_xlfn.XLOOKUP(Table1[[#This Row],[Term 1 UID]],Dictionary!$B$2:$B$557,Dictionary!C$2:C$557,"",0,1))</f>
        <v/>
      </c>
      <c r="L51" t="str">
        <f>(_xlfn.XLOOKUP(Table1[[#This Row],[Term 1 UID]],Dictionary!$B$2:$B$557,Dictionary!D$2:D$557,"",0,1))</f>
        <v/>
      </c>
      <c r="M51" t="s">
        <v>1109</v>
      </c>
      <c r="N51" t="s">
        <v>1110</v>
      </c>
      <c r="O51" t="str">
        <f>(_xlfn.XLOOKUP(Table1[[#This Row],[Term 2 UID]],Dictionary!$B$2:$B$557,Dictionary!$A$2:$A$557,"",0,1))</f>
        <v>H01.770</v>
      </c>
      <c r="P51" t="str">
        <f>(_xlfn.XLOOKUP(Table1[[#This Row],[Term 2 UID]],Dictionary!$B$2:$B$557,Dictionary!C$2:C$557,"",0,1))</f>
        <v>H01</v>
      </c>
      <c r="R51" t="s">
        <v>1111</v>
      </c>
      <c r="S51" t="s">
        <v>1110</v>
      </c>
      <c r="T51" t="str">
        <f>(_xlfn.XLOOKUP(Table1[[#This Row],[Term 3 UID]],Dictionary!$B$2:$B$557,Dictionary!$A$2:$A$557,"",0,1))</f>
        <v>H01.770</v>
      </c>
      <c r="U51" t="str">
        <f>(_xlfn.XLOOKUP(Table1[[#This Row],[Term 3 UID]],Dictionary!$B$2:$B$557,Dictionary!C$2:C$557,"",0,1))</f>
        <v>H01</v>
      </c>
      <c r="W51" t="s">
        <v>268</v>
      </c>
      <c r="X51" t="s">
        <v>269</v>
      </c>
      <c r="Y51" t="str">
        <f>(_xlfn.XLOOKUP(Table1[[#This Row],[Term 4 UID]],Dictionary!$B$2:$B$557,Dictionary!$A$2:$A$557,"",0,1))</f>
        <v>G05.045.250</v>
      </c>
      <c r="Z51" t="str" cm="1">
        <f t="array" ref="Z51">(_xlfn.XLOOKUP(Table1[[#This Row],[Term 4 UID]],Dictionary!$B$2:$B$557,Dictionary!$C$2:C$557,"",0,1))</f>
        <v>G05.045</v>
      </c>
      <c r="AA51" t="str" cm="1">
        <f t="array" ref="AA51">(_xlfn.XLOOKUP(Table1[[#This Row],[Term 4 UID]],Dictionary!$B$2:$B$557,Dictionary!$D$2:D$557,"",0,1))</f>
        <v>G05</v>
      </c>
      <c r="AB51" t="s">
        <v>1112</v>
      </c>
      <c r="AC51" t="s">
        <v>545</v>
      </c>
      <c r="AD51" t="str">
        <f>(_xlfn.XLOOKUP(Table1[[#This Row],[Term 5 UID]],Dictionary!$B$2:$B$557,Dictionary!$A$2:$A$557,"",0,1))</f>
        <v>H01.158.273.180.350.074</v>
      </c>
      <c r="AE51" t="str">
        <f>(_xlfn.XLOOKUP(Table1[[#This Row],[Term 5 UID]],Dictionary!$B$2:$B$557,Dictionary!$C$2:$C$557,"",0,1))</f>
        <v>H01.158.273.180.350</v>
      </c>
      <c r="AF51" t="str">
        <f>(_xlfn.XLOOKUP(Table1[[#This Row],[Term 5 UID]],Dictionary!$B$2:$B$557,Dictionary!$D$2:$D$557,"",0,1))</f>
        <v>H01.158.273.180</v>
      </c>
      <c r="AG51" t="s">
        <v>191</v>
      </c>
      <c r="AH51" t="s">
        <v>192</v>
      </c>
      <c r="AI51" t="s">
        <v>193</v>
      </c>
      <c r="AJ51" t="s">
        <v>194</v>
      </c>
      <c r="AK51" t="str">
        <f>(_xlfn.XLOOKUP(Table1[[#This Row],[Term 6 UID]],Dictionary!$B$2:$B$557,Dictionary!$D$2:$D$557,"",0,1))</f>
        <v/>
      </c>
      <c r="AL51" t="s">
        <v>1113</v>
      </c>
      <c r="AM51" t="s">
        <v>284</v>
      </c>
      <c r="AN51" t="str">
        <f>(_xlfn.XLOOKUP(Table1[[#This Row],[Term 7 UID]],Dictionary!$B$2:$B$557,Dictionary!$A$2:$A$557,"",0,1))</f>
        <v>G05.045</v>
      </c>
      <c r="AO51" t="str">
        <f>(_xlfn.XLOOKUP(Table1[[#This Row],[Term 7 UID]],Dictionary!$B$2:$B$557,Dictionary!$C$2:$C$557,"",0,1))</f>
        <v>G05</v>
      </c>
      <c r="AQ51" t="s">
        <v>483</v>
      </c>
      <c r="AR51" t="s">
        <v>442</v>
      </c>
      <c r="AS51" t="str">
        <f>(_xlfn.XLOOKUP(Table1[[#This Row],[Term 8 UID]],Dictionary!$B$2:$B$557,Dictionary!$A$2:$A$557,"",0,1))</f>
        <v>H01.158.273.343</v>
      </c>
      <c r="AT51" t="str">
        <f>(_xlfn.XLOOKUP(Table1[[#This Row],[Term 8 UID]],Dictionary!$B$2:$B$557,Dictionary!$C$2:$C$557,"",0,1))</f>
        <v>H01.158.273</v>
      </c>
      <c r="AU51" t="str">
        <f>(_xlfn.XLOOKUP(Table1[[#This Row],[Term 8 UID]],Dictionary!$B$2:$B$557,Dictionary!$D$2:$D$557,"",0,1))</f>
        <v>H01.158</v>
      </c>
      <c r="AX51" t="str">
        <f>(_xlfn.XLOOKUP(Table1[[#This Row],[Term 9 UID]],Dictionary!$B$2:$B$557,Dictionary!$A$2:$A$557,"",0,1))</f>
        <v/>
      </c>
      <c r="AY51" t="str">
        <f>(_xlfn.XLOOKUP(Table1[[#This Row],[Term 9 UID]],Dictionary!$B$2:$B$557,Dictionary!$C$2:$C$557,"",0,1))</f>
        <v/>
      </c>
      <c r="AZ51" t="str">
        <f>(_xlfn.XLOOKUP(Table1[[#This Row],[Term 9 UID]],Dictionary!$B$2:$B$557,Dictionary!$D$2:$D$557,"",0,1))</f>
        <v/>
      </c>
      <c r="BC51" t="str">
        <f>(_xlfn.XLOOKUP(Table1[[#This Row],[Term 10 UID]],Dictionary!$B$2:$B$557,Dictionary!$A$2:$A$557,"",0,1))</f>
        <v/>
      </c>
      <c r="BD51" t="str">
        <f>(_xlfn.XLOOKUP(Table1[[#This Row],[Term 10 UID]],Dictionary!$B$2:$B$557,Dictionary!$C$2:$C$557,"",0,1))</f>
        <v/>
      </c>
      <c r="BE51" t="str">
        <f>(_xlfn.XLOOKUP(Table1[[#This Row],[Term 10 UID]],Dictionary!$B$2:$B$557,Dictionary!$D$2:$D$557,"",0,1))</f>
        <v/>
      </c>
      <c r="BH51" t="str">
        <f>(_xlfn.XLOOKUP(Table1[[#This Row],[Term 11 UID]],Dictionary!$B$2:$B$557,Dictionary!$A$2:$A$557,"",0,1))</f>
        <v/>
      </c>
      <c r="BI51" t="str">
        <f>(_xlfn.XLOOKUP(Table1[[#This Row],[Term 11 UID]],Dictionary!$B$2:$B$557,Dictionary!$C$2:$C$557,"",0,1))</f>
        <v/>
      </c>
      <c r="BJ51" t="str">
        <f>(_xlfn.XLOOKUP(Table1[[#This Row],[Term 11 UID]],Dictionary!$B$2:$B$557,Dictionary!$D$2:$D$557,"",0,1))</f>
        <v/>
      </c>
      <c r="BM51" t="str">
        <f>(_xlfn.XLOOKUP(Table1[[#This Row],[Term 12 UID]],Dictionary!$B$2:$B$557,Dictionary!$A$2:$A$557,"",0,1))</f>
        <v/>
      </c>
      <c r="BN51" t="str">
        <f>(_xlfn.XLOOKUP(Table1[[#This Row],[Term 12 UID]],Dictionary!$B$2:$B$557,Dictionary!$C$2:$C$557,"",0,1))</f>
        <v/>
      </c>
      <c r="BO51" t="str">
        <f>(_xlfn.XLOOKUP(Table1[[#This Row],[Term 12 UID]],Dictionary!$B$2:$B$557,Dictionary!$D$2:$D$557,"",0,1))</f>
        <v/>
      </c>
      <c r="BR51" t="str">
        <f>(_xlfn.XLOOKUP(Table1[[#This Row],[Term 13 UID]],Dictionary!$B$2:$B$557,Dictionary!$A$2:$A$557,"",0,1))</f>
        <v/>
      </c>
      <c r="BS51" t="str">
        <f>(_xlfn.XLOOKUP(Table1[[#This Row],[Term 13 UID]],Dictionary!$B$2:$B$557,Dictionary!$C$2:$C$557,"",0,1))</f>
        <v/>
      </c>
      <c r="BT51" t="str">
        <f>(_xlfn.XLOOKUP(Table1[[#This Row],[Term 13 UID]],Dictionary!$B$2:$B$557,Dictionary!$D$2:$D$557,"",0,1))</f>
        <v/>
      </c>
      <c r="BW51" t="str">
        <f>(_xlfn.XLOOKUP(Table1[[#This Row],[Term 14 UID]],Dictionary!$B$2:$B$557,Dictionary!$A$2:$A$557,"",0,1))</f>
        <v/>
      </c>
      <c r="BX51" t="str">
        <f>(_xlfn.XLOOKUP(Table1[[#This Row],[Term 14 UID]],Dictionary!$B$2:$B$557,Dictionary!$C$2:$C$557,"",0,1))</f>
        <v/>
      </c>
      <c r="BY51" t="str">
        <f>(_xlfn.XLOOKUP(Table1[[#This Row],[Term 14 UID]],Dictionary!$B$2:$B$557,Dictionary!$D$2:$D$557,"",0,1))</f>
        <v/>
      </c>
      <c r="CB51" t="str">
        <f>(_xlfn.XLOOKUP(Table1[[#This Row],[Term 15 UID]],Dictionary!$B$2:$B$557,Dictionary!$A$2:$A$557,"",0,1))</f>
        <v/>
      </c>
      <c r="CC51" t="str">
        <f>(_xlfn.XLOOKUP(Table1[[#This Row],[Term 15 UID]],Dictionary!$B$2:$B$557,Dictionary!$C$2:$C$557,"",0,1))</f>
        <v/>
      </c>
      <c r="CD51" t="str">
        <f>(_xlfn.XLOOKUP(Table1[[#This Row],[Term 15 UID]],Dictionary!$B$2:$B$557,Dictionary!$D$2:$D$557,"",0,1))</f>
        <v/>
      </c>
      <c r="CG51" t="str">
        <f>(_xlfn.XLOOKUP(Table1[[#This Row],[Term 16 UID]],Dictionary!$B$2:$B$557,Dictionary!$A$2:$A$557,"",0,1))</f>
        <v/>
      </c>
      <c r="CH51" t="str">
        <f>(_xlfn.XLOOKUP(Table1[[#This Row],[Term 16 UID]],Dictionary!$B$2:$B$557,Dictionary!$C$2:$C$557,"",0,1))</f>
        <v/>
      </c>
      <c r="CI51" t="str">
        <f>(_xlfn.XLOOKUP(Table1[[#This Row],[Term 16 UID]],Dictionary!$B$2:$B$557,Dictionary!$D$2:$D$557,"",0,1))</f>
        <v/>
      </c>
      <c r="CL51" t="str">
        <f>(_xlfn.XLOOKUP(Table1[[#This Row],[Term 17 UID]],Dictionary!$B$2:$B$557,Dictionary!$A$2:$A$557,"",0,1))</f>
        <v/>
      </c>
      <c r="CM51" t="str">
        <f>(_xlfn.XLOOKUP(Table1[[#This Row],[Term 17 UID]],Dictionary!$B$2:$B$557,Dictionary!$C$2:$C$557,"",0,1))</f>
        <v/>
      </c>
      <c r="CN51" t="str">
        <f>(_xlfn.XLOOKUP(Table1[[#This Row],[Term 17 UID]],Dictionary!$B$2:$B$557,Dictionary!$D$2:$D$557,"",0,1))</f>
        <v/>
      </c>
      <c r="CQ51" t="str">
        <f>(_xlfn.XLOOKUP(Table1[[#This Row],[Term 18 UID]],Dictionary!$B$2:$B$557,Dictionary!$A$2:$A$557,"",0,1))</f>
        <v/>
      </c>
      <c r="CR51" t="str">
        <f>(_xlfn.XLOOKUP(Table1[[#This Row],[Term 18 UID]],Dictionary!$B$2:$B$557,Dictionary!$C$2:$C$557,"",0,1))</f>
        <v/>
      </c>
      <c r="CS51" t="str">
        <f>(_xlfn.XLOOKUP(Table1[[#This Row],[Term 18 UID]],Dictionary!$B$2:$B$557,Dictionary!$D$2:$D$557,"",0,1))</f>
        <v/>
      </c>
      <c r="CV51" t="str">
        <f>(_xlfn.XLOOKUP(Table1[[#This Row],[Term 19 UID]],Dictionary!$B$2:$B$557,Dictionary!$A$2:$A$557,"",0,1))</f>
        <v/>
      </c>
      <c r="CW51" t="str">
        <f>(_xlfn.XLOOKUP(Table1[[#This Row],[Term 19 UID]],Dictionary!$B$2:$B$557,Dictionary!$C$2:$C$557,"",0,1))</f>
        <v/>
      </c>
      <c r="CX51" t="str">
        <f>(_xlfn.XLOOKUP(Table1[[#This Row],[Term 19 UID]],Dictionary!$B$2:$B$557,Dictionary!$D$2:$D$557,"",0,1))</f>
        <v/>
      </c>
      <c r="DA51" t="str">
        <f>(_xlfn.XLOOKUP(Table1[[#This Row],[Term 20 UID]],Dictionary!$B$2:$B$557,Dictionary!$A$2:$A$557,"",0,1))</f>
        <v/>
      </c>
      <c r="DB51" t="str">
        <f>(_xlfn.XLOOKUP(Table1[[#This Row],[Term 20 UID]],Dictionary!$B$2:$B$557,Dictionary!$C$2:$C$557,"",0,1))</f>
        <v/>
      </c>
      <c r="DC51" t="str">
        <f>(_xlfn.XLOOKUP(Table1[[#This Row],[Term 20 UID]],Dictionary!$B$2:$B$557,Dictionary!$D$2:$D$557,"",0,1))</f>
        <v/>
      </c>
      <c r="DF51" t="str">
        <f>(_xlfn.XLOOKUP(Table1[[#This Row],[Term 21 UID]],Dictionary!$B$2:$B$557,Dictionary!$A$2:$A$557,"",0,1))</f>
        <v/>
      </c>
      <c r="DG51" t="str">
        <f>(_xlfn.XLOOKUP(Table1[[#This Row],[Term 21 UID]],Dictionary!$B$2:$B$557,Dictionary!$C$2:$C$557,"",0,1))</f>
        <v/>
      </c>
      <c r="DH51" t="str">
        <f>(_xlfn.XLOOKUP(Table1[[#This Row],[Term 21 UID]],Dictionary!$B$2:$B$557,Dictionary!$D$2:$D$557,"",0,1))</f>
        <v/>
      </c>
      <c r="DK51" t="str">
        <f>(_xlfn.XLOOKUP(Table1[[#This Row],[Term 22 UID]],Dictionary!$B$2:$B$557,Dictionary!$A$2:$A$557,"",0,1))</f>
        <v/>
      </c>
      <c r="DL51" t="str">
        <f>(_xlfn.XLOOKUP(Table1[[#This Row],[Term 22 UID]],Dictionary!$B$2:$B$557,Dictionary!$C$2:$C$557,"",0,1))</f>
        <v/>
      </c>
      <c r="DM51" t="str">
        <f>(_xlfn.XLOOKUP(Table1[[#This Row],[Term 22 UID]],Dictionary!$B$2:$B$557,Dictionary!$D$2:$D$557,"",0,1))</f>
        <v/>
      </c>
      <c r="DP51" t="str">
        <f>(_xlfn.XLOOKUP(Table1[[#This Row],[Term 23 UID]],Dictionary!$B$2:$B$557,Dictionary!$A$2:$A$557,"",0,1))</f>
        <v/>
      </c>
      <c r="DQ51" t="str">
        <f>(_xlfn.XLOOKUP(Table1[[#This Row],[Term 23 UID]],Dictionary!$B$2:$B$557,Dictionary!$C$2:$C$557,"",0,1))</f>
        <v/>
      </c>
      <c r="DR51" t="str">
        <f>(_xlfn.XLOOKUP(Table1[[#This Row],[Term 23 UID]],Dictionary!$B$2:$B$557,Dictionary!$D$2:$D$557,"",0,1))</f>
        <v/>
      </c>
      <c r="DU51" t="str">
        <f>(_xlfn.XLOOKUP(Table1[[#This Row],[Term 24 UID]],Dictionary!$B$2:$B$557,Dictionary!$A$2:$A$557,"",0,1))</f>
        <v/>
      </c>
      <c r="DV51" t="str">
        <f>(_xlfn.XLOOKUP(Table1[[#This Row],[Term 24 UID]],Dictionary!$B$2:$B$557,Dictionary!$C$2:$C$557,"",0,1))</f>
        <v/>
      </c>
      <c r="DW51" t="str">
        <f>(_xlfn.XLOOKUP(Table1[[#This Row],[Term 24 UID]],Dictionary!$B$2:$B$557,Dictionary!$D$2:$D$557,"",0,1))</f>
        <v/>
      </c>
      <c r="DZ51" t="str">
        <f>(_xlfn.XLOOKUP(Table1[[#This Row],[Term 25 UID]],Dictionary!$B$2:$B$557,Dictionary!$A$2:$A$557,"",0,1))</f>
        <v/>
      </c>
      <c r="EA51" t="str">
        <f>(_xlfn.XLOOKUP(Table1[[#This Row],[Term 25 UID]],Dictionary!$B$2:$B$557,Dictionary!$C$2:$C$557,"",0,1))</f>
        <v/>
      </c>
      <c r="EB51" t="str">
        <f>(_xlfn.XLOOKUP(Table1[[#This Row],[Term 25 UID]],Dictionary!$B$2:$B$557,Dictionary!$D$2:$D$557,"",0,1))</f>
        <v/>
      </c>
      <c r="EE51" t="str">
        <f>(_xlfn.XLOOKUP(Table1[[#This Row],[Term 26 UID]],Dictionary!$B$2:$B$557,Dictionary!$A$2:$A$557,"",0,1))</f>
        <v/>
      </c>
      <c r="EF51" t="str">
        <f>(_xlfn.XLOOKUP(Table1[[#This Row],[Term 26 UID]],Dictionary!$B$2:$B$557,Dictionary!$C$2:$C$557,"",0,1))</f>
        <v/>
      </c>
      <c r="EG51" t="str">
        <f>(_xlfn.XLOOKUP(Table1[[#This Row],[Term 26 UID]],Dictionary!$B$2:$B$557,Dictionary!$D$2:$D$557,"",0,1))</f>
        <v/>
      </c>
      <c r="EJ51" t="str">
        <f>(_xlfn.XLOOKUP(Table1[[#This Row],[Term 27 UID]],Dictionary!$B$2:$B$557,Dictionary!$A$2:$A$557,"",0,1))</f>
        <v/>
      </c>
      <c r="EK51" t="str">
        <f>(_xlfn.XLOOKUP(Table1[[#This Row],[Term 27 UID]],Dictionary!$B$2:$B$557,Dictionary!$C$2:$C$557,"",0,1))</f>
        <v/>
      </c>
      <c r="EL51" t="str">
        <f>(_xlfn.XLOOKUP(Table1[[#This Row],[Term 27 UID]],Dictionary!$B$2:$B$557,Dictionary!$D$2:$D$557,"",0,1))</f>
        <v/>
      </c>
      <c r="EO51" t="str">
        <f>(_xlfn.XLOOKUP(Table1[[#This Row],[Term 28 UID]],Dictionary!$B$2:$B$557,Dictionary!$A$2:$A$557,"",0,1))</f>
        <v/>
      </c>
      <c r="EP51" t="str">
        <f>(_xlfn.XLOOKUP(Table1[[#This Row],[Term 28 UID]],Dictionary!$B$2:$B$557,Dictionary!$C$2:$C$557,"",0,1))</f>
        <v/>
      </c>
      <c r="EQ51" t="str">
        <f>(_xlfn.XLOOKUP(Table1[[#This Row],[Term 28 UID]],Dictionary!$B$2:$B$557,Dictionary!$D$2:$D$557,"",0,1))</f>
        <v/>
      </c>
      <c r="ET51" t="str">
        <f>(_xlfn.XLOOKUP(Table1[[#This Row],[Term 29 UID]],Dictionary!$B$2:$B$557,Dictionary!$A$2:$A$557,"",0,1))</f>
        <v/>
      </c>
      <c r="EU51" t="str">
        <f>(_xlfn.XLOOKUP(Table1[[#This Row],[Term 29 UID]],Dictionary!$B$2:$B$557,Dictionary!$C$2:$C$557,"",0,1))</f>
        <v/>
      </c>
      <c r="EV51" t="str">
        <f>(_xlfn.XLOOKUP(Table1[[#This Row],[Term 29 UID]],Dictionary!$B$2:$B$557,Dictionary!$D$2:$D$557,"",0,1))</f>
        <v/>
      </c>
      <c r="EY51" t="str">
        <f>(_xlfn.XLOOKUP(Table1[[#This Row],[Term 30 UID]],Dictionary!$B$2:$B$557,Dictionary!$A$2:$A$557,"",0,1))</f>
        <v/>
      </c>
      <c r="EZ51" t="str">
        <f>(_xlfn.XLOOKUP(Table1[[#This Row],[Term 30 UID]],Dictionary!$B$2:$B$557,Dictionary!$C$2:$C$557,"",0,1))</f>
        <v/>
      </c>
      <c r="FA51" t="str">
        <f>(_xlfn.XLOOKUP(Table1[[#This Row],[Term 30 UID]],Dictionary!$B$2:$B$557,Dictionary!$D$2:$D$557,"",0,1))</f>
        <v/>
      </c>
      <c r="FD51" t="str">
        <f>(_xlfn.XLOOKUP(Table1[[#This Row],[Term 31 UID]],Dictionary!$B$2:$B$557,Dictionary!$A$2:$A$557,"",0,1))</f>
        <v/>
      </c>
      <c r="FE51" t="str">
        <f>(_xlfn.XLOOKUP(Table1[[#This Row],[Term 31 UID]],Dictionary!$B$2:$B$557,Dictionary!$C$2:$C$557,"",0,1))</f>
        <v/>
      </c>
      <c r="FF51" t="str">
        <f>(_xlfn.XLOOKUP(Table1[[#This Row],[Term 31 UID]],Dictionary!$B$2:$B$557,Dictionary!$D$2:$D$557,"",0,1))</f>
        <v/>
      </c>
    </row>
    <row r="52" spans="1:162" ht="15" customHeight="1" x14ac:dyDescent="0.2">
      <c r="A52" t="s">
        <v>1114</v>
      </c>
      <c r="B52" t="s">
        <v>1115</v>
      </c>
      <c r="C52" t="str">
        <f>_xlfn.TEXTJOIN(", ", TRUE, Table1[[#This Row],[Last Name]],Table1[[#This Row],[First Name]])</f>
        <v>Grill, Joshua</v>
      </c>
      <c r="D52" t="s">
        <v>1116</v>
      </c>
      <c r="E52" t="s">
        <v>563</v>
      </c>
      <c r="F52" t="s">
        <v>168</v>
      </c>
      <c r="G52" t="s">
        <v>1117</v>
      </c>
      <c r="H52" t="s">
        <v>658</v>
      </c>
      <c r="I52" t="s">
        <v>361</v>
      </c>
      <c r="J52" t="str">
        <f>(_xlfn.XLOOKUP(Table1[[#This Row],[Term 1 UID]],Dictionary!$B$2:$B$557,Dictionary!$A$2:$A$557,"",0,1))</f>
        <v>C10.228.140.380.100</v>
      </c>
      <c r="K52" t="str">
        <f>(_xlfn.XLOOKUP(Table1[[#This Row],[Term 1 UID]],Dictionary!$B$2:$B$557,Dictionary!C$2:C$557,"",0,1))</f>
        <v>C10.228.140.380</v>
      </c>
      <c r="L52" t="str">
        <f>(_xlfn.XLOOKUP(Table1[[#This Row],[Term 1 UID]],Dictionary!$B$2:$B$557,Dictionary!D$2:D$557,"",0,1))</f>
        <v>C10.228.140</v>
      </c>
      <c r="M52" t="s">
        <v>1118</v>
      </c>
      <c r="N52" t="s">
        <v>1119</v>
      </c>
      <c r="O52" t="str">
        <f>(_xlfn.XLOOKUP(Table1[[#This Row],[Term 2 UID]],Dictionary!$B$2:$B$557,Dictionary!$A$2:$A$557,"",0,1))</f>
        <v>E05.318.372.250.250</v>
      </c>
      <c r="P52" t="str">
        <f>(_xlfn.XLOOKUP(Table1[[#This Row],[Term 2 UID]],Dictionary!$B$2:$B$557,Dictionary!C$2:C$557,"",0,1))</f>
        <v>E05.318.372.250</v>
      </c>
      <c r="Q52" t="str">
        <f>(_xlfn.XLOOKUP(Table1[[#This Row],[Term 2 UID]],Dictionary!$B$2:$B$557,Dictionary!D$2:D$557,"",0,1))</f>
        <v>E05.318.372</v>
      </c>
      <c r="R52" t="s">
        <v>1120</v>
      </c>
      <c r="S52" t="s">
        <v>1121</v>
      </c>
      <c r="T52" t="str">
        <f>(_xlfn.XLOOKUP(Table1[[#This Row],[Term 3 UID]],Dictionary!$B$2:$B$557,Dictionary!$A$2:$A$557,"",0,1))</f>
        <v>M01.774</v>
      </c>
      <c r="U52" t="str">
        <f>(_xlfn.XLOOKUP(Table1[[#This Row],[Term 3 UID]],Dictionary!$B$2:$B$557,Dictionary!C$2:C$557,"",0,1))</f>
        <v>M01</v>
      </c>
      <c r="V52">
        <f>(_xlfn.XLOOKUP(Table1[[#This Row],[Term 3 UID]],Dictionary!$B$2:$B$557,Dictionary!D$2:D$557,"",0,1))</f>
        <v>0</v>
      </c>
      <c r="W52" t="s">
        <v>1122</v>
      </c>
      <c r="Y52" t="str">
        <f>(_xlfn.XLOOKUP(Table1[[#This Row],[Term 4 UID]],Dictionary!$B$2:$B$557,Dictionary!$A$2:$A$557,"",0,1))</f>
        <v/>
      </c>
      <c r="Z52" t="str" cm="1">
        <f t="array" ref="Z52">(_xlfn.XLOOKUP(Table1[[#This Row],[Term 4 UID]],Dictionary!$B$2:$B$557,Dictionary!$C$2:C$557,"",0,1))</f>
        <v/>
      </c>
      <c r="AA52" t="str" cm="1">
        <f t="array" ref="AA52">(_xlfn.XLOOKUP(Table1[[#This Row],[Term 4 UID]],Dictionary!$B$2:$B$557,Dictionary!$D$2:D$557,"",0,1))</f>
        <v/>
      </c>
      <c r="AB52" t="s">
        <v>1123</v>
      </c>
      <c r="AD52" t="str">
        <f>(_xlfn.XLOOKUP(Table1[[#This Row],[Term 5 UID]],Dictionary!$B$2:$B$557,Dictionary!$A$2:$A$557,"",0,1))</f>
        <v/>
      </c>
      <c r="AE52" t="str">
        <f>(_xlfn.XLOOKUP(Table1[[#This Row],[Term 5 UID]],Dictionary!$B$2:$B$557,Dictionary!$C$2:$C$557,"",0,1))</f>
        <v/>
      </c>
      <c r="AF52" t="str">
        <f>(_xlfn.XLOOKUP(Table1[[#This Row],[Term 5 UID]],Dictionary!$B$2:$B$557,Dictionary!$D$2:$D$557,"",0,1))</f>
        <v/>
      </c>
      <c r="AI52" t="str">
        <f>(_xlfn.XLOOKUP(Table1[[#This Row],[Term 6 UID]],Dictionary!$B$2:$B$557,Dictionary!$A$2:$A$557,"",0,1))</f>
        <v/>
      </c>
      <c r="AJ52" t="str">
        <f>(_xlfn.XLOOKUP(Table1[[#This Row],[Term 6 UID]],Dictionary!$B$2:$B$557,Dictionary!$C$2:$C$557,"",0,1))</f>
        <v/>
      </c>
      <c r="AK52" t="str">
        <f>(_xlfn.XLOOKUP(Table1[[#This Row],[Term 6 UID]],Dictionary!$B$2:$B$557,Dictionary!$D$2:$D$557,"",0,1))</f>
        <v/>
      </c>
      <c r="AN52" t="str">
        <f>(_xlfn.XLOOKUP(Table1[[#This Row],[Term 7 UID]],Dictionary!$B$2:$B$557,Dictionary!$A$2:$A$557,"",0,1))</f>
        <v/>
      </c>
      <c r="AO52" t="str">
        <f>(_xlfn.XLOOKUP(Table1[[#This Row],[Term 7 UID]],Dictionary!$B$2:$B$557,Dictionary!$C$2:$C$557,"",0,1))</f>
        <v/>
      </c>
      <c r="AP52" t="str">
        <f>(_xlfn.XLOOKUP(Table1[[#This Row],[Term 7 UID]],Dictionary!$B$2:$B$557,Dictionary!$D$2:$D$557,"",0,1))</f>
        <v/>
      </c>
      <c r="AS52" t="str">
        <f>(_xlfn.XLOOKUP(Table1[[#This Row],[Term 8 UID]],Dictionary!$B$2:$B$557,Dictionary!$A$2:$A$557,"",0,1))</f>
        <v/>
      </c>
      <c r="AT52" t="str">
        <f>(_xlfn.XLOOKUP(Table1[[#This Row],[Term 8 UID]],Dictionary!$B$2:$B$557,Dictionary!$C$2:$C$557,"",0,1))</f>
        <v/>
      </c>
      <c r="AU52" t="str">
        <f>(_xlfn.XLOOKUP(Table1[[#This Row],[Term 8 UID]],Dictionary!$B$2:$B$557,Dictionary!$D$2:$D$557,"",0,1))</f>
        <v/>
      </c>
      <c r="AX52" t="str">
        <f>(_xlfn.XLOOKUP(Table1[[#This Row],[Term 9 UID]],Dictionary!$B$2:$B$557,Dictionary!$A$2:$A$557,"",0,1))</f>
        <v/>
      </c>
      <c r="AY52" t="str">
        <f>(_xlfn.XLOOKUP(Table1[[#This Row],[Term 9 UID]],Dictionary!$B$2:$B$557,Dictionary!$C$2:$C$557,"",0,1))</f>
        <v/>
      </c>
      <c r="AZ52" t="str">
        <f>(_xlfn.XLOOKUP(Table1[[#This Row],[Term 9 UID]],Dictionary!$B$2:$B$557,Dictionary!$D$2:$D$557,"",0,1))</f>
        <v/>
      </c>
      <c r="BC52" t="str">
        <f>(_xlfn.XLOOKUP(Table1[[#This Row],[Term 10 UID]],Dictionary!$B$2:$B$557,Dictionary!$A$2:$A$557,"",0,1))</f>
        <v/>
      </c>
      <c r="BD52" t="str">
        <f>(_xlfn.XLOOKUP(Table1[[#This Row],[Term 10 UID]],Dictionary!$B$2:$B$557,Dictionary!$C$2:$C$557,"",0,1))</f>
        <v/>
      </c>
      <c r="BE52" t="str">
        <f>(_xlfn.XLOOKUP(Table1[[#This Row],[Term 10 UID]],Dictionary!$B$2:$B$557,Dictionary!$D$2:$D$557,"",0,1))</f>
        <v/>
      </c>
      <c r="BH52" t="str">
        <f>(_xlfn.XLOOKUP(Table1[[#This Row],[Term 11 UID]],Dictionary!$B$2:$B$557,Dictionary!$A$2:$A$557,"",0,1))</f>
        <v/>
      </c>
      <c r="BI52" t="str">
        <f>(_xlfn.XLOOKUP(Table1[[#This Row],[Term 11 UID]],Dictionary!$B$2:$B$557,Dictionary!$C$2:$C$557,"",0,1))</f>
        <v/>
      </c>
      <c r="BJ52" t="str">
        <f>(_xlfn.XLOOKUP(Table1[[#This Row],[Term 11 UID]],Dictionary!$B$2:$B$557,Dictionary!$D$2:$D$557,"",0,1))</f>
        <v/>
      </c>
      <c r="BM52" t="str">
        <f>(_xlfn.XLOOKUP(Table1[[#This Row],[Term 12 UID]],Dictionary!$B$2:$B$557,Dictionary!$A$2:$A$557,"",0,1))</f>
        <v/>
      </c>
      <c r="BN52" t="str">
        <f>(_xlfn.XLOOKUP(Table1[[#This Row],[Term 12 UID]],Dictionary!$B$2:$B$557,Dictionary!$C$2:$C$557,"",0,1))</f>
        <v/>
      </c>
      <c r="BO52" t="str">
        <f>(_xlfn.XLOOKUP(Table1[[#This Row],[Term 12 UID]],Dictionary!$B$2:$B$557,Dictionary!$D$2:$D$557,"",0,1))</f>
        <v/>
      </c>
      <c r="BR52" t="str">
        <f>(_xlfn.XLOOKUP(Table1[[#This Row],[Term 13 UID]],Dictionary!$B$2:$B$557,Dictionary!$A$2:$A$557,"",0,1))</f>
        <v/>
      </c>
      <c r="BS52" t="str">
        <f>(_xlfn.XLOOKUP(Table1[[#This Row],[Term 13 UID]],Dictionary!$B$2:$B$557,Dictionary!$C$2:$C$557,"",0,1))</f>
        <v/>
      </c>
      <c r="BT52" t="str">
        <f>(_xlfn.XLOOKUP(Table1[[#This Row],[Term 13 UID]],Dictionary!$B$2:$B$557,Dictionary!$D$2:$D$557,"",0,1))</f>
        <v/>
      </c>
      <c r="BW52" t="str">
        <f>(_xlfn.XLOOKUP(Table1[[#This Row],[Term 14 UID]],Dictionary!$B$2:$B$557,Dictionary!$A$2:$A$557,"",0,1))</f>
        <v/>
      </c>
      <c r="BX52" t="str">
        <f>(_xlfn.XLOOKUP(Table1[[#This Row],[Term 14 UID]],Dictionary!$B$2:$B$557,Dictionary!$C$2:$C$557,"",0,1))</f>
        <v/>
      </c>
      <c r="BY52" t="str">
        <f>(_xlfn.XLOOKUP(Table1[[#This Row],[Term 14 UID]],Dictionary!$B$2:$B$557,Dictionary!$D$2:$D$557,"",0,1))</f>
        <v/>
      </c>
      <c r="CB52" t="str">
        <f>(_xlfn.XLOOKUP(Table1[[#This Row],[Term 15 UID]],Dictionary!$B$2:$B$557,Dictionary!$A$2:$A$557,"",0,1))</f>
        <v/>
      </c>
      <c r="CC52" t="str">
        <f>(_xlfn.XLOOKUP(Table1[[#This Row],[Term 15 UID]],Dictionary!$B$2:$B$557,Dictionary!$C$2:$C$557,"",0,1))</f>
        <v/>
      </c>
      <c r="CD52" t="str">
        <f>(_xlfn.XLOOKUP(Table1[[#This Row],[Term 15 UID]],Dictionary!$B$2:$B$557,Dictionary!$D$2:$D$557,"",0,1))</f>
        <v/>
      </c>
      <c r="CG52" t="str">
        <f>(_xlfn.XLOOKUP(Table1[[#This Row],[Term 16 UID]],Dictionary!$B$2:$B$557,Dictionary!$A$2:$A$557,"",0,1))</f>
        <v/>
      </c>
      <c r="CH52" t="str">
        <f>(_xlfn.XLOOKUP(Table1[[#This Row],[Term 16 UID]],Dictionary!$B$2:$B$557,Dictionary!$C$2:$C$557,"",0,1))</f>
        <v/>
      </c>
      <c r="CI52" t="str">
        <f>(_xlfn.XLOOKUP(Table1[[#This Row],[Term 16 UID]],Dictionary!$B$2:$B$557,Dictionary!$D$2:$D$557,"",0,1))</f>
        <v/>
      </c>
      <c r="CL52" t="str">
        <f>(_xlfn.XLOOKUP(Table1[[#This Row],[Term 17 UID]],Dictionary!$B$2:$B$557,Dictionary!$A$2:$A$557,"",0,1))</f>
        <v/>
      </c>
      <c r="CM52" t="str">
        <f>(_xlfn.XLOOKUP(Table1[[#This Row],[Term 17 UID]],Dictionary!$B$2:$B$557,Dictionary!$C$2:$C$557,"",0,1))</f>
        <v/>
      </c>
      <c r="CN52" t="str">
        <f>(_xlfn.XLOOKUP(Table1[[#This Row],[Term 17 UID]],Dictionary!$B$2:$B$557,Dictionary!$D$2:$D$557,"",0,1))</f>
        <v/>
      </c>
      <c r="CQ52" t="str">
        <f>(_xlfn.XLOOKUP(Table1[[#This Row],[Term 18 UID]],Dictionary!$B$2:$B$557,Dictionary!$A$2:$A$557,"",0,1))</f>
        <v/>
      </c>
      <c r="CR52" t="str">
        <f>(_xlfn.XLOOKUP(Table1[[#This Row],[Term 18 UID]],Dictionary!$B$2:$B$557,Dictionary!$C$2:$C$557,"",0,1))</f>
        <v/>
      </c>
      <c r="CS52" t="str">
        <f>(_xlfn.XLOOKUP(Table1[[#This Row],[Term 18 UID]],Dictionary!$B$2:$B$557,Dictionary!$D$2:$D$557,"",0,1))</f>
        <v/>
      </c>
      <c r="CV52" t="str">
        <f>(_xlfn.XLOOKUP(Table1[[#This Row],[Term 19 UID]],Dictionary!$B$2:$B$557,Dictionary!$A$2:$A$557,"",0,1))</f>
        <v/>
      </c>
      <c r="CW52" t="str">
        <f>(_xlfn.XLOOKUP(Table1[[#This Row],[Term 19 UID]],Dictionary!$B$2:$B$557,Dictionary!$C$2:$C$557,"",0,1))</f>
        <v/>
      </c>
      <c r="CX52" t="str">
        <f>(_xlfn.XLOOKUP(Table1[[#This Row],[Term 19 UID]],Dictionary!$B$2:$B$557,Dictionary!$D$2:$D$557,"",0,1))</f>
        <v/>
      </c>
      <c r="DA52" t="str">
        <f>(_xlfn.XLOOKUP(Table1[[#This Row],[Term 20 UID]],Dictionary!$B$2:$B$557,Dictionary!$A$2:$A$557,"",0,1))</f>
        <v/>
      </c>
      <c r="DB52" t="str">
        <f>(_xlfn.XLOOKUP(Table1[[#This Row],[Term 20 UID]],Dictionary!$B$2:$B$557,Dictionary!$C$2:$C$557,"",0,1))</f>
        <v/>
      </c>
      <c r="DC52" t="str">
        <f>(_xlfn.XLOOKUP(Table1[[#This Row],[Term 20 UID]],Dictionary!$B$2:$B$557,Dictionary!$D$2:$D$557,"",0,1))</f>
        <v/>
      </c>
      <c r="DF52" t="str">
        <f>(_xlfn.XLOOKUP(Table1[[#This Row],[Term 21 UID]],Dictionary!$B$2:$B$557,Dictionary!$A$2:$A$557,"",0,1))</f>
        <v/>
      </c>
      <c r="DG52" t="str">
        <f>(_xlfn.XLOOKUP(Table1[[#This Row],[Term 21 UID]],Dictionary!$B$2:$B$557,Dictionary!$C$2:$C$557,"",0,1))</f>
        <v/>
      </c>
      <c r="DH52" t="str">
        <f>(_xlfn.XLOOKUP(Table1[[#This Row],[Term 21 UID]],Dictionary!$B$2:$B$557,Dictionary!$D$2:$D$557,"",0,1))</f>
        <v/>
      </c>
      <c r="DK52" t="str">
        <f>(_xlfn.XLOOKUP(Table1[[#This Row],[Term 22 UID]],Dictionary!$B$2:$B$557,Dictionary!$A$2:$A$557,"",0,1))</f>
        <v/>
      </c>
      <c r="DL52" t="str">
        <f>(_xlfn.XLOOKUP(Table1[[#This Row],[Term 22 UID]],Dictionary!$B$2:$B$557,Dictionary!$C$2:$C$557,"",0,1))</f>
        <v/>
      </c>
      <c r="DM52" t="str">
        <f>(_xlfn.XLOOKUP(Table1[[#This Row],[Term 22 UID]],Dictionary!$B$2:$B$557,Dictionary!$D$2:$D$557,"",0,1))</f>
        <v/>
      </c>
      <c r="DP52" t="str">
        <f>(_xlfn.XLOOKUP(Table1[[#This Row],[Term 23 UID]],Dictionary!$B$2:$B$557,Dictionary!$A$2:$A$557,"",0,1))</f>
        <v/>
      </c>
      <c r="DQ52" t="str">
        <f>(_xlfn.XLOOKUP(Table1[[#This Row],[Term 23 UID]],Dictionary!$B$2:$B$557,Dictionary!$C$2:$C$557,"",0,1))</f>
        <v/>
      </c>
      <c r="DR52" t="str">
        <f>(_xlfn.XLOOKUP(Table1[[#This Row],[Term 23 UID]],Dictionary!$B$2:$B$557,Dictionary!$D$2:$D$557,"",0,1))</f>
        <v/>
      </c>
      <c r="DU52" t="str">
        <f>(_xlfn.XLOOKUP(Table1[[#This Row],[Term 24 UID]],Dictionary!$B$2:$B$557,Dictionary!$A$2:$A$557,"",0,1))</f>
        <v/>
      </c>
      <c r="DV52" t="str">
        <f>(_xlfn.XLOOKUP(Table1[[#This Row],[Term 24 UID]],Dictionary!$B$2:$B$557,Dictionary!$C$2:$C$557,"",0,1))</f>
        <v/>
      </c>
      <c r="DW52" t="str">
        <f>(_xlfn.XLOOKUP(Table1[[#This Row],[Term 24 UID]],Dictionary!$B$2:$B$557,Dictionary!$D$2:$D$557,"",0,1))</f>
        <v/>
      </c>
      <c r="DZ52" t="str">
        <f>(_xlfn.XLOOKUP(Table1[[#This Row],[Term 25 UID]],Dictionary!$B$2:$B$557,Dictionary!$A$2:$A$557,"",0,1))</f>
        <v/>
      </c>
      <c r="EA52" t="str">
        <f>(_xlfn.XLOOKUP(Table1[[#This Row],[Term 25 UID]],Dictionary!$B$2:$B$557,Dictionary!$C$2:$C$557,"",0,1))</f>
        <v/>
      </c>
      <c r="EB52" t="str">
        <f>(_xlfn.XLOOKUP(Table1[[#This Row],[Term 25 UID]],Dictionary!$B$2:$B$557,Dictionary!$D$2:$D$557,"",0,1))</f>
        <v/>
      </c>
      <c r="EE52" t="str">
        <f>(_xlfn.XLOOKUP(Table1[[#This Row],[Term 26 UID]],Dictionary!$B$2:$B$557,Dictionary!$A$2:$A$557,"",0,1))</f>
        <v/>
      </c>
      <c r="EF52" t="str">
        <f>(_xlfn.XLOOKUP(Table1[[#This Row],[Term 26 UID]],Dictionary!$B$2:$B$557,Dictionary!$C$2:$C$557,"",0,1))</f>
        <v/>
      </c>
      <c r="EG52" t="str">
        <f>(_xlfn.XLOOKUP(Table1[[#This Row],[Term 26 UID]],Dictionary!$B$2:$B$557,Dictionary!$D$2:$D$557,"",0,1))</f>
        <v/>
      </c>
      <c r="EJ52" t="str">
        <f>(_xlfn.XLOOKUP(Table1[[#This Row],[Term 27 UID]],Dictionary!$B$2:$B$557,Dictionary!$A$2:$A$557,"",0,1))</f>
        <v/>
      </c>
      <c r="EK52" t="str">
        <f>(_xlfn.XLOOKUP(Table1[[#This Row],[Term 27 UID]],Dictionary!$B$2:$B$557,Dictionary!$C$2:$C$557,"",0,1))</f>
        <v/>
      </c>
      <c r="EL52" t="str">
        <f>(_xlfn.XLOOKUP(Table1[[#This Row],[Term 27 UID]],Dictionary!$B$2:$B$557,Dictionary!$D$2:$D$557,"",0,1))</f>
        <v/>
      </c>
      <c r="EO52" t="str">
        <f>(_xlfn.XLOOKUP(Table1[[#This Row],[Term 28 UID]],Dictionary!$B$2:$B$557,Dictionary!$A$2:$A$557,"",0,1))</f>
        <v/>
      </c>
      <c r="EP52" t="str">
        <f>(_xlfn.XLOOKUP(Table1[[#This Row],[Term 28 UID]],Dictionary!$B$2:$B$557,Dictionary!$C$2:$C$557,"",0,1))</f>
        <v/>
      </c>
      <c r="EQ52" t="str">
        <f>(_xlfn.XLOOKUP(Table1[[#This Row],[Term 28 UID]],Dictionary!$B$2:$B$557,Dictionary!$D$2:$D$557,"",0,1))</f>
        <v/>
      </c>
      <c r="ET52" t="str">
        <f>(_xlfn.XLOOKUP(Table1[[#This Row],[Term 29 UID]],Dictionary!$B$2:$B$557,Dictionary!$A$2:$A$557,"",0,1))</f>
        <v/>
      </c>
      <c r="EU52" t="str">
        <f>(_xlfn.XLOOKUP(Table1[[#This Row],[Term 29 UID]],Dictionary!$B$2:$B$557,Dictionary!$C$2:$C$557,"",0,1))</f>
        <v/>
      </c>
      <c r="EV52" t="str">
        <f>(_xlfn.XLOOKUP(Table1[[#This Row],[Term 29 UID]],Dictionary!$B$2:$B$557,Dictionary!$D$2:$D$557,"",0,1))</f>
        <v/>
      </c>
      <c r="EY52" t="str">
        <f>(_xlfn.XLOOKUP(Table1[[#This Row],[Term 30 UID]],Dictionary!$B$2:$B$557,Dictionary!$A$2:$A$557,"",0,1))</f>
        <v/>
      </c>
      <c r="EZ52" t="str">
        <f>(_xlfn.XLOOKUP(Table1[[#This Row],[Term 30 UID]],Dictionary!$B$2:$B$557,Dictionary!$C$2:$C$557,"",0,1))</f>
        <v/>
      </c>
      <c r="FA52" t="str">
        <f>(_xlfn.XLOOKUP(Table1[[#This Row],[Term 30 UID]],Dictionary!$B$2:$B$557,Dictionary!$D$2:$D$557,"",0,1))</f>
        <v/>
      </c>
      <c r="FD52" t="str">
        <f>(_xlfn.XLOOKUP(Table1[[#This Row],[Term 31 UID]],Dictionary!$B$2:$B$557,Dictionary!$A$2:$A$557,"",0,1))</f>
        <v/>
      </c>
      <c r="FE52" t="str">
        <f>(_xlfn.XLOOKUP(Table1[[#This Row],[Term 31 UID]],Dictionary!$B$2:$B$557,Dictionary!$C$2:$C$557,"",0,1))</f>
        <v/>
      </c>
      <c r="FF52" t="str">
        <f>(_xlfn.XLOOKUP(Table1[[#This Row],[Term 31 UID]],Dictionary!$B$2:$B$557,Dictionary!$D$2:$D$557,"",0,1))</f>
        <v/>
      </c>
    </row>
    <row r="53" spans="1:162" ht="15" customHeight="1" x14ac:dyDescent="0.2">
      <c r="A53" t="s">
        <v>1124</v>
      </c>
      <c r="B53" t="s">
        <v>431</v>
      </c>
      <c r="C53" t="str">
        <f>_xlfn.TEXTJOIN(", ", TRUE, Table1[[#This Row],[Last Name]],Table1[[#This Row],[First Name]])</f>
        <v>Huxman, Travis</v>
      </c>
      <c r="D53" t="s">
        <v>1125</v>
      </c>
      <c r="E53" t="s">
        <v>167</v>
      </c>
      <c r="F53" t="s">
        <v>168</v>
      </c>
      <c r="G53" t="s">
        <v>1126</v>
      </c>
      <c r="H53" t="s">
        <v>1127</v>
      </c>
      <c r="I53" t="s">
        <v>449</v>
      </c>
      <c r="J53" t="str">
        <f>(_xlfn.XLOOKUP(Table1[[#This Row],[Term 1 UID]],Dictionary!$B$2:$B$557,Dictionary!$A$2:$A$557,"",0,1))</f>
        <v>H01.158.273.248</v>
      </c>
      <c r="K53" t="str">
        <f>(_xlfn.XLOOKUP(Table1[[#This Row],[Term 1 UID]],Dictionary!$B$2:$B$557,Dictionary!C$2:C$557,"",0,1))</f>
        <v>H01.158.273</v>
      </c>
      <c r="L53" t="str">
        <f>(_xlfn.XLOOKUP(Table1[[#This Row],[Term 1 UID]],Dictionary!$B$2:$B$557,Dictionary!D$2:D$557,"",0,1))</f>
        <v>H01.158</v>
      </c>
      <c r="M53" t="s">
        <v>1128</v>
      </c>
      <c r="N53" t="s">
        <v>1129</v>
      </c>
      <c r="O53" t="str">
        <f>(_xlfn.XLOOKUP(Table1[[#This Row],[Term 2 UID]],Dictionary!$B$2:$B$557,Dictionary!$A$2:$A$557,"",0,1))</f>
        <v>H01.158.782.688</v>
      </c>
      <c r="P53" t="str">
        <f>(_xlfn.XLOOKUP(Table1[[#This Row],[Term 2 UID]],Dictionary!$B$2:$B$557,Dictionary!C$2:C$557,"",0,1))</f>
        <v>H01.158.782</v>
      </c>
      <c r="Q53" t="str">
        <f>(_xlfn.XLOOKUP(Table1[[#This Row],[Term 2 UID]],Dictionary!$B$2:$B$557,Dictionary!D$2:D$557,"",0,1))</f>
        <v>H01.158</v>
      </c>
      <c r="R53" t="s">
        <v>1130</v>
      </c>
      <c r="S53" t="s">
        <v>1129</v>
      </c>
      <c r="T53" t="str">
        <f>(_xlfn.XLOOKUP(Table1[[#This Row],[Term 3 UID]],Dictionary!$B$2:$B$557,Dictionary!$A$2:$A$557,"",0,1))</f>
        <v>H01.158.782.688</v>
      </c>
      <c r="U53" t="str">
        <f>(_xlfn.XLOOKUP(Table1[[#This Row],[Term 3 UID]],Dictionary!$B$2:$B$557,Dictionary!C$2:C$557,"",0,1))</f>
        <v>H01.158.782</v>
      </c>
      <c r="V53" t="str">
        <f>(_xlfn.XLOOKUP(Table1[[#This Row],[Term 3 UID]],Dictionary!$B$2:$B$557,Dictionary!D$2:D$557,"",0,1))</f>
        <v>H01.158</v>
      </c>
      <c r="W53" t="s">
        <v>1131</v>
      </c>
      <c r="X53" t="s">
        <v>1132</v>
      </c>
      <c r="Y53" t="str">
        <f>(_xlfn.XLOOKUP(Table1[[#This Row],[Term 4 UID]],Dictionary!$B$2:$B$557,Dictionary!$A$2:$A$557,"",0,1))</f>
        <v>H01.158.273.248.875</v>
      </c>
      <c r="Z53" t="str" cm="1">
        <f t="array" ref="Z53">(_xlfn.XLOOKUP(Table1[[#This Row],[Term 4 UID]],Dictionary!$B$2:$B$557,Dictionary!$C$2:C$557,"",0,1))</f>
        <v>H01.158.273.248</v>
      </c>
      <c r="AA53" t="str" cm="1">
        <f t="array" ref="AA53">(_xlfn.XLOOKUP(Table1[[#This Row],[Term 4 UID]],Dictionary!$B$2:$B$557,Dictionary!$D$2:D$557,"",0,1))</f>
        <v>H01.158.273</v>
      </c>
      <c r="AB53" t="s">
        <v>1133</v>
      </c>
      <c r="AC53" t="s">
        <v>186</v>
      </c>
      <c r="AD53" t="str">
        <f>(_xlfn.XLOOKUP(Table1[[#This Row],[Term 5 UID]],Dictionary!$B$2:$B$557,Dictionary!$A$2:$A$557,"",0,1))</f>
        <v>G16.500.175.374</v>
      </c>
      <c r="AE53" t="str">
        <f>(_xlfn.XLOOKUP(Table1[[#This Row],[Term 5 UID]],Dictionary!$B$2:$B$557,Dictionary!$C$2:$C$557,"",0,1))</f>
        <v>G16.500.175</v>
      </c>
      <c r="AF53" t="str">
        <f>(_xlfn.XLOOKUP(Table1[[#This Row],[Term 5 UID]],Dictionary!$B$2:$B$557,Dictionary!$D$2:$D$557,"",0,1))</f>
        <v>G16.500</v>
      </c>
      <c r="AG53" t="s">
        <v>420</v>
      </c>
      <c r="AH53" t="s">
        <v>183</v>
      </c>
      <c r="AI53" t="str">
        <f>(_xlfn.XLOOKUP(Table1[[#This Row],[Term 6 UID]],Dictionary!$B$2:$B$557,Dictionary!$A$2:$A$557,"",0,1))</f>
        <v>G16.500.275.157</v>
      </c>
      <c r="AJ53" t="str">
        <f>(_xlfn.XLOOKUP(Table1[[#This Row],[Term 6 UID]],Dictionary!$B$2:$B$557,Dictionary!$C$2:$C$557,"",0,1))</f>
        <v>G16.500.275</v>
      </c>
      <c r="AK53" t="str">
        <f>(_xlfn.XLOOKUP(Table1[[#This Row],[Term 6 UID]],Dictionary!$B$2:$B$557,Dictionary!$D$2:$D$557,"",0,1))</f>
        <v>G16.500</v>
      </c>
      <c r="AL53" t="s">
        <v>1134</v>
      </c>
      <c r="AM53" t="s">
        <v>1135</v>
      </c>
      <c r="AN53" t="str">
        <f>(_xlfn.XLOOKUP(Table1[[#This Row],[Term 7 UID]],Dictionary!$B$2:$B$557,Dictionary!$A$2:$A$557,"",0,1))</f>
        <v>G16.500.275.071.325</v>
      </c>
      <c r="AO53" t="str">
        <f>(_xlfn.XLOOKUP(Table1[[#This Row],[Term 7 UID]],Dictionary!$B$2:$B$557,Dictionary!$C$2:$C$557,"",0,1))</f>
        <v>G16.500.275.071</v>
      </c>
      <c r="AP53" t="str">
        <f>(_xlfn.XLOOKUP(Table1[[#This Row],[Term 7 UID]],Dictionary!$B$2:$B$557,Dictionary!$D$2:$D$557,"",0,1))</f>
        <v>G16.500.275</v>
      </c>
      <c r="AQ53" t="s">
        <v>1136</v>
      </c>
      <c r="AR53" t="s">
        <v>482</v>
      </c>
      <c r="AS53" t="str">
        <f>(_xlfn.XLOOKUP(Table1[[#This Row],[Term 8 UID]],Dictionary!$B$2:$B$557,Dictionary!$A$2:$A$557,"",0,1))</f>
        <v>B01.650</v>
      </c>
      <c r="AT53" t="str">
        <f>(_xlfn.XLOOKUP(Table1[[#This Row],[Term 8 UID]],Dictionary!$B$2:$B$557,Dictionary!$C$2:$C$557,"",0,1))</f>
        <v>B01</v>
      </c>
      <c r="AV53" t="s">
        <v>1137</v>
      </c>
      <c r="AW53" t="s">
        <v>1138</v>
      </c>
      <c r="AX53" t="str">
        <f>(_xlfn.XLOOKUP(Table1[[#This Row],[Term 9 UID]],Dictionary!$B$2:$B$557,Dictionary!$A$2:$A$557,"",0,1))</f>
        <v>G16.500.275.553.500</v>
      </c>
      <c r="AY53" t="str">
        <f>(_xlfn.XLOOKUP(Table1[[#This Row],[Term 9 UID]],Dictionary!$B$2:$B$557,Dictionary!$C$2:$C$557,"",0,1))</f>
        <v>G16.500.275.553</v>
      </c>
      <c r="AZ53" t="str">
        <f>(_xlfn.XLOOKUP(Table1[[#This Row],[Term 9 UID]],Dictionary!$B$2:$B$557,Dictionary!$D$2:$D$557,"",0,1))</f>
        <v>G16.500.275</v>
      </c>
      <c r="BA53" t="s">
        <v>1139</v>
      </c>
      <c r="BB53" t="s">
        <v>1140</v>
      </c>
      <c r="BC53" t="str">
        <f>(_xlfn.XLOOKUP(Table1[[#This Row],[Term 10 UID]],Dictionary!$B$2:$B$557,Dictionary!$A$2:$A$557,"",0,1))</f>
        <v>D01.268.150</v>
      </c>
      <c r="BD53" t="str">
        <f>(_xlfn.XLOOKUP(Table1[[#This Row],[Term 10 UID]],Dictionary!$B$2:$B$557,Dictionary!$C$2:$C$557,"",0,1))</f>
        <v>D01.268</v>
      </c>
      <c r="BE53" t="str">
        <f>(_xlfn.XLOOKUP(Table1[[#This Row],[Term 10 UID]],Dictionary!$B$2:$B$557,Dictionary!$D$2:$D$557,"",0,1))</f>
        <v>D01</v>
      </c>
      <c r="BF53" t="s">
        <v>1141</v>
      </c>
      <c r="BG53" t="s">
        <v>183</v>
      </c>
      <c r="BH53" t="str">
        <f>(_xlfn.XLOOKUP(Table1[[#This Row],[Term 11 UID]],Dictionary!$B$2:$B$557,Dictionary!$A$2:$A$557,"",0,1))</f>
        <v>G16.500.275.157</v>
      </c>
      <c r="BI53" t="str">
        <f>(_xlfn.XLOOKUP(Table1[[#This Row],[Term 11 UID]],Dictionary!$B$2:$B$557,Dictionary!$C$2:$C$557,"",0,1))</f>
        <v>G16.500.275</v>
      </c>
      <c r="BJ53" t="str">
        <f>(_xlfn.XLOOKUP(Table1[[#This Row],[Term 11 UID]],Dictionary!$B$2:$B$557,Dictionary!$D$2:$D$557,"",0,1))</f>
        <v>G16.500</v>
      </c>
      <c r="BK53" t="s">
        <v>191</v>
      </c>
      <c r="BL53" t="s">
        <v>192</v>
      </c>
      <c r="BM53" t="s">
        <v>193</v>
      </c>
      <c r="BN53" t="s">
        <v>194</v>
      </c>
      <c r="BO53" t="str">
        <f>(_xlfn.XLOOKUP(Table1[[#This Row],[Term 12 UID]],Dictionary!$B$2:$B$557,Dictionary!$D$2:$D$557,"",0,1))</f>
        <v/>
      </c>
      <c r="BR53" t="str">
        <f>(_xlfn.XLOOKUP(Table1[[#This Row],[Term 13 UID]],Dictionary!$B$2:$B$557,Dictionary!$A$2:$A$557,"",0,1))</f>
        <v/>
      </c>
      <c r="BS53" t="str">
        <f>(_xlfn.XLOOKUP(Table1[[#This Row],[Term 13 UID]],Dictionary!$B$2:$B$557,Dictionary!$C$2:$C$557,"",0,1))</f>
        <v/>
      </c>
      <c r="BT53" t="str">
        <f>(_xlfn.XLOOKUP(Table1[[#This Row],[Term 13 UID]],Dictionary!$B$2:$B$557,Dictionary!$D$2:$D$557,"",0,1))</f>
        <v/>
      </c>
      <c r="BW53" t="str">
        <f>(_xlfn.XLOOKUP(Table1[[#This Row],[Term 14 UID]],Dictionary!$B$2:$B$557,Dictionary!$A$2:$A$557,"",0,1))</f>
        <v/>
      </c>
      <c r="BX53" t="str">
        <f>(_xlfn.XLOOKUP(Table1[[#This Row],[Term 14 UID]],Dictionary!$B$2:$B$557,Dictionary!$C$2:$C$557,"",0,1))</f>
        <v/>
      </c>
      <c r="BY53" t="str">
        <f>(_xlfn.XLOOKUP(Table1[[#This Row],[Term 14 UID]],Dictionary!$B$2:$B$557,Dictionary!$D$2:$D$557,"",0,1))</f>
        <v/>
      </c>
      <c r="CB53" t="str">
        <f>(_xlfn.XLOOKUP(Table1[[#This Row],[Term 15 UID]],Dictionary!$B$2:$B$557,Dictionary!$A$2:$A$557,"",0,1))</f>
        <v/>
      </c>
      <c r="CC53" t="str">
        <f>(_xlfn.XLOOKUP(Table1[[#This Row],[Term 15 UID]],Dictionary!$B$2:$B$557,Dictionary!$C$2:$C$557,"",0,1))</f>
        <v/>
      </c>
      <c r="CD53" t="str">
        <f>(_xlfn.XLOOKUP(Table1[[#This Row],[Term 15 UID]],Dictionary!$B$2:$B$557,Dictionary!$D$2:$D$557,"",0,1))</f>
        <v/>
      </c>
      <c r="CG53" t="str">
        <f>(_xlfn.XLOOKUP(Table1[[#This Row],[Term 16 UID]],Dictionary!$B$2:$B$557,Dictionary!$A$2:$A$557,"",0,1))</f>
        <v/>
      </c>
      <c r="CH53" t="str">
        <f>(_xlfn.XLOOKUP(Table1[[#This Row],[Term 16 UID]],Dictionary!$B$2:$B$557,Dictionary!$C$2:$C$557,"",0,1))</f>
        <v/>
      </c>
      <c r="CI53" t="str">
        <f>(_xlfn.XLOOKUP(Table1[[#This Row],[Term 16 UID]],Dictionary!$B$2:$B$557,Dictionary!$D$2:$D$557,"",0,1))</f>
        <v/>
      </c>
      <c r="CL53" t="str">
        <f>(_xlfn.XLOOKUP(Table1[[#This Row],[Term 17 UID]],Dictionary!$B$2:$B$557,Dictionary!$A$2:$A$557,"",0,1))</f>
        <v/>
      </c>
      <c r="CM53" t="str">
        <f>(_xlfn.XLOOKUP(Table1[[#This Row],[Term 17 UID]],Dictionary!$B$2:$B$557,Dictionary!$C$2:$C$557,"",0,1))</f>
        <v/>
      </c>
      <c r="CN53" t="str">
        <f>(_xlfn.XLOOKUP(Table1[[#This Row],[Term 17 UID]],Dictionary!$B$2:$B$557,Dictionary!$D$2:$D$557,"",0,1))</f>
        <v/>
      </c>
      <c r="CQ53" t="str">
        <f>(_xlfn.XLOOKUP(Table1[[#This Row],[Term 18 UID]],Dictionary!$B$2:$B$557,Dictionary!$A$2:$A$557,"",0,1))</f>
        <v/>
      </c>
      <c r="CR53" t="str">
        <f>(_xlfn.XLOOKUP(Table1[[#This Row],[Term 18 UID]],Dictionary!$B$2:$B$557,Dictionary!$C$2:$C$557,"",0,1))</f>
        <v/>
      </c>
      <c r="CS53" t="str">
        <f>(_xlfn.XLOOKUP(Table1[[#This Row],[Term 18 UID]],Dictionary!$B$2:$B$557,Dictionary!$D$2:$D$557,"",0,1))</f>
        <v/>
      </c>
      <c r="CV53" t="str">
        <f>(_xlfn.XLOOKUP(Table1[[#This Row],[Term 19 UID]],Dictionary!$B$2:$B$557,Dictionary!$A$2:$A$557,"",0,1))</f>
        <v/>
      </c>
      <c r="CW53" t="str">
        <f>(_xlfn.XLOOKUP(Table1[[#This Row],[Term 19 UID]],Dictionary!$B$2:$B$557,Dictionary!$C$2:$C$557,"",0,1))</f>
        <v/>
      </c>
      <c r="CX53" t="str">
        <f>(_xlfn.XLOOKUP(Table1[[#This Row],[Term 19 UID]],Dictionary!$B$2:$B$557,Dictionary!$D$2:$D$557,"",0,1))</f>
        <v/>
      </c>
      <c r="DA53" t="str">
        <f>(_xlfn.XLOOKUP(Table1[[#This Row],[Term 20 UID]],Dictionary!$B$2:$B$557,Dictionary!$A$2:$A$557,"",0,1))</f>
        <v/>
      </c>
      <c r="DB53" t="str">
        <f>(_xlfn.XLOOKUP(Table1[[#This Row],[Term 20 UID]],Dictionary!$B$2:$B$557,Dictionary!$C$2:$C$557,"",0,1))</f>
        <v/>
      </c>
      <c r="DC53" t="str">
        <f>(_xlfn.XLOOKUP(Table1[[#This Row],[Term 20 UID]],Dictionary!$B$2:$B$557,Dictionary!$D$2:$D$557,"",0,1))</f>
        <v/>
      </c>
      <c r="DF53" t="str">
        <f>(_xlfn.XLOOKUP(Table1[[#This Row],[Term 21 UID]],Dictionary!$B$2:$B$557,Dictionary!$A$2:$A$557,"",0,1))</f>
        <v/>
      </c>
      <c r="DG53" t="str">
        <f>(_xlfn.XLOOKUP(Table1[[#This Row],[Term 21 UID]],Dictionary!$B$2:$B$557,Dictionary!$C$2:$C$557,"",0,1))</f>
        <v/>
      </c>
      <c r="DH53" t="str">
        <f>(_xlfn.XLOOKUP(Table1[[#This Row],[Term 21 UID]],Dictionary!$B$2:$B$557,Dictionary!$D$2:$D$557,"",0,1))</f>
        <v/>
      </c>
      <c r="DK53" t="str">
        <f>(_xlfn.XLOOKUP(Table1[[#This Row],[Term 22 UID]],Dictionary!$B$2:$B$557,Dictionary!$A$2:$A$557,"",0,1))</f>
        <v/>
      </c>
      <c r="DL53" t="str">
        <f>(_xlfn.XLOOKUP(Table1[[#This Row],[Term 22 UID]],Dictionary!$B$2:$B$557,Dictionary!$C$2:$C$557,"",0,1))</f>
        <v/>
      </c>
      <c r="DM53" t="str">
        <f>(_xlfn.XLOOKUP(Table1[[#This Row],[Term 22 UID]],Dictionary!$B$2:$B$557,Dictionary!$D$2:$D$557,"",0,1))</f>
        <v/>
      </c>
      <c r="DP53" t="str">
        <f>(_xlfn.XLOOKUP(Table1[[#This Row],[Term 23 UID]],Dictionary!$B$2:$B$557,Dictionary!$A$2:$A$557,"",0,1))</f>
        <v/>
      </c>
      <c r="DQ53" t="str">
        <f>(_xlfn.XLOOKUP(Table1[[#This Row],[Term 23 UID]],Dictionary!$B$2:$B$557,Dictionary!$C$2:$C$557,"",0,1))</f>
        <v/>
      </c>
      <c r="DR53" t="str">
        <f>(_xlfn.XLOOKUP(Table1[[#This Row],[Term 23 UID]],Dictionary!$B$2:$B$557,Dictionary!$D$2:$D$557,"",0,1))</f>
        <v/>
      </c>
      <c r="DU53" t="str">
        <f>(_xlfn.XLOOKUP(Table1[[#This Row],[Term 24 UID]],Dictionary!$B$2:$B$557,Dictionary!$A$2:$A$557,"",0,1))</f>
        <v/>
      </c>
      <c r="DV53" t="str">
        <f>(_xlfn.XLOOKUP(Table1[[#This Row],[Term 24 UID]],Dictionary!$B$2:$B$557,Dictionary!$C$2:$C$557,"",0,1))</f>
        <v/>
      </c>
      <c r="DW53" t="str">
        <f>(_xlfn.XLOOKUP(Table1[[#This Row],[Term 24 UID]],Dictionary!$B$2:$B$557,Dictionary!$D$2:$D$557,"",0,1))</f>
        <v/>
      </c>
      <c r="DZ53" t="str">
        <f>(_xlfn.XLOOKUP(Table1[[#This Row],[Term 25 UID]],Dictionary!$B$2:$B$557,Dictionary!$A$2:$A$557,"",0,1))</f>
        <v/>
      </c>
      <c r="EA53" t="str">
        <f>(_xlfn.XLOOKUP(Table1[[#This Row],[Term 25 UID]],Dictionary!$B$2:$B$557,Dictionary!$C$2:$C$557,"",0,1))</f>
        <v/>
      </c>
      <c r="EB53" t="str">
        <f>(_xlfn.XLOOKUP(Table1[[#This Row],[Term 25 UID]],Dictionary!$B$2:$B$557,Dictionary!$D$2:$D$557,"",0,1))</f>
        <v/>
      </c>
      <c r="EE53" t="str">
        <f>(_xlfn.XLOOKUP(Table1[[#This Row],[Term 26 UID]],Dictionary!$B$2:$B$557,Dictionary!$A$2:$A$557,"",0,1))</f>
        <v/>
      </c>
      <c r="EF53" t="str">
        <f>(_xlfn.XLOOKUP(Table1[[#This Row],[Term 26 UID]],Dictionary!$B$2:$B$557,Dictionary!$C$2:$C$557,"",0,1))</f>
        <v/>
      </c>
      <c r="EG53" t="str">
        <f>(_xlfn.XLOOKUP(Table1[[#This Row],[Term 26 UID]],Dictionary!$B$2:$B$557,Dictionary!$D$2:$D$557,"",0,1))</f>
        <v/>
      </c>
      <c r="EJ53" t="str">
        <f>(_xlfn.XLOOKUP(Table1[[#This Row],[Term 27 UID]],Dictionary!$B$2:$B$557,Dictionary!$A$2:$A$557,"",0,1))</f>
        <v/>
      </c>
      <c r="EK53" t="str">
        <f>(_xlfn.XLOOKUP(Table1[[#This Row],[Term 27 UID]],Dictionary!$B$2:$B$557,Dictionary!$C$2:$C$557,"",0,1))</f>
        <v/>
      </c>
      <c r="EL53" t="str">
        <f>(_xlfn.XLOOKUP(Table1[[#This Row],[Term 27 UID]],Dictionary!$B$2:$B$557,Dictionary!$D$2:$D$557,"",0,1))</f>
        <v/>
      </c>
      <c r="EO53" t="str">
        <f>(_xlfn.XLOOKUP(Table1[[#This Row],[Term 28 UID]],Dictionary!$B$2:$B$557,Dictionary!$A$2:$A$557,"",0,1))</f>
        <v/>
      </c>
      <c r="EP53" t="str">
        <f>(_xlfn.XLOOKUP(Table1[[#This Row],[Term 28 UID]],Dictionary!$B$2:$B$557,Dictionary!$C$2:$C$557,"",0,1))</f>
        <v/>
      </c>
      <c r="EQ53" t="str">
        <f>(_xlfn.XLOOKUP(Table1[[#This Row],[Term 28 UID]],Dictionary!$B$2:$B$557,Dictionary!$D$2:$D$557,"",0,1))</f>
        <v/>
      </c>
      <c r="ET53" t="str">
        <f>(_xlfn.XLOOKUP(Table1[[#This Row],[Term 29 UID]],Dictionary!$B$2:$B$557,Dictionary!$A$2:$A$557,"",0,1))</f>
        <v/>
      </c>
      <c r="EU53" t="str">
        <f>(_xlfn.XLOOKUP(Table1[[#This Row],[Term 29 UID]],Dictionary!$B$2:$B$557,Dictionary!$C$2:$C$557,"",0,1))</f>
        <v/>
      </c>
      <c r="EV53" t="str">
        <f>(_xlfn.XLOOKUP(Table1[[#This Row],[Term 29 UID]],Dictionary!$B$2:$B$557,Dictionary!$D$2:$D$557,"",0,1))</f>
        <v/>
      </c>
      <c r="EY53" t="str">
        <f>(_xlfn.XLOOKUP(Table1[[#This Row],[Term 30 UID]],Dictionary!$B$2:$B$557,Dictionary!$A$2:$A$557,"",0,1))</f>
        <v/>
      </c>
      <c r="EZ53" t="str">
        <f>(_xlfn.XLOOKUP(Table1[[#This Row],[Term 30 UID]],Dictionary!$B$2:$B$557,Dictionary!$C$2:$C$557,"",0,1))</f>
        <v/>
      </c>
      <c r="FA53" t="str">
        <f>(_xlfn.XLOOKUP(Table1[[#This Row],[Term 30 UID]],Dictionary!$B$2:$B$557,Dictionary!$D$2:$D$557,"",0,1))</f>
        <v/>
      </c>
      <c r="FD53" t="str">
        <f>(_xlfn.XLOOKUP(Table1[[#This Row],[Term 31 UID]],Dictionary!$B$2:$B$557,Dictionary!$A$2:$A$557,"",0,1))</f>
        <v/>
      </c>
      <c r="FE53" t="str">
        <f>(_xlfn.XLOOKUP(Table1[[#This Row],[Term 31 UID]],Dictionary!$B$2:$B$557,Dictionary!$C$2:$C$557,"",0,1))</f>
        <v/>
      </c>
      <c r="FF53" t="str">
        <f>(_xlfn.XLOOKUP(Table1[[#This Row],[Term 31 UID]],Dictionary!$B$2:$B$557,Dictionary!$D$2:$D$557,"",0,1))</f>
        <v/>
      </c>
    </row>
    <row r="54" spans="1:162" ht="15" customHeight="1" x14ac:dyDescent="0.2">
      <c r="A54" t="s">
        <v>1142</v>
      </c>
      <c r="B54" t="s">
        <v>1143</v>
      </c>
      <c r="C54" t="str">
        <f>_xlfn.TEXTJOIN(", ", TRUE, Table1[[#This Row],[Last Name]],Table1[[#This Row],[First Name]])</f>
        <v>Guzowski, John</v>
      </c>
      <c r="D54" t="s">
        <v>1144</v>
      </c>
      <c r="E54" t="s">
        <v>563</v>
      </c>
      <c r="F54" t="s">
        <v>201</v>
      </c>
      <c r="G54" t="s">
        <v>1145</v>
      </c>
      <c r="H54" t="s">
        <v>1146</v>
      </c>
      <c r="I54" t="s">
        <v>654</v>
      </c>
      <c r="J54" t="str">
        <f>(_xlfn.XLOOKUP(Table1[[#This Row],[Term 1 UID]],Dictionary!$B$2:$B$557,Dictionary!$A$2:$A$557,"",0,1))</f>
        <v>F02.463.425.540</v>
      </c>
      <c r="K54" t="str">
        <f>(_xlfn.XLOOKUP(Table1[[#This Row],[Term 1 UID]],Dictionary!$B$2:$B$557,Dictionary!C$2:C$557,"",0,1))</f>
        <v>F02.463.425</v>
      </c>
      <c r="L54" t="str">
        <f>(_xlfn.XLOOKUP(Table1[[#This Row],[Term 1 UID]],Dictionary!$B$2:$B$557,Dictionary!D$2:D$557,"",0,1))</f>
        <v>F02.463</v>
      </c>
      <c r="M54" t="s">
        <v>1147</v>
      </c>
      <c r="N54" t="s">
        <v>1148</v>
      </c>
      <c r="O54" t="str">
        <f>(_xlfn.XLOOKUP(Table1[[#This Row],[Term 2 UID]],Dictionary!$B$2:$B$557,Dictionary!$A$2:$A$557,"",0,1))</f>
        <v>F01.145.126.990</v>
      </c>
      <c r="P54" t="str">
        <f>(_xlfn.XLOOKUP(Table1[[#This Row],[Term 2 UID]],Dictionary!$B$2:$B$557,Dictionary!C$2:C$557,"",0,1))</f>
        <v>F01.145.126</v>
      </c>
      <c r="Q54" t="str">
        <f>(_xlfn.XLOOKUP(Table1[[#This Row],[Term 2 UID]],Dictionary!$B$2:$B$557,Dictionary!D$2:D$557,"",0,1))</f>
        <v>F01.145</v>
      </c>
      <c r="R54" t="s">
        <v>1149</v>
      </c>
      <c r="S54" t="s">
        <v>1150</v>
      </c>
      <c r="T54" t="str">
        <f>(_xlfn.XLOOKUP(Table1[[#This Row],[Term 3 UID]],Dictionary!$B$2:$B$557,Dictionary!$A$2:$A$557,"",0,1))</f>
        <v>F02.940</v>
      </c>
      <c r="U54" t="str">
        <f>(_xlfn.XLOOKUP(Table1[[#This Row],[Term 3 UID]],Dictionary!$B$2:$B$557,Dictionary!C$2:C$557,"",0,1))</f>
        <v>F02</v>
      </c>
      <c r="V54">
        <f>(_xlfn.XLOOKUP(Table1[[#This Row],[Term 3 UID]],Dictionary!$B$2:$B$557,Dictionary!D$2:D$557,"",0,1))</f>
        <v>0</v>
      </c>
      <c r="W54" t="s">
        <v>1151</v>
      </c>
      <c r="X54" t="s">
        <v>900</v>
      </c>
      <c r="Y54" t="str">
        <f>(_xlfn.XLOOKUP(Table1[[#This Row],[Term 4 UID]],Dictionary!$B$2:$B$557,Dictionary!$A$2:$A$557,"",0,1))</f>
        <v>A08.186.211.180.405</v>
      </c>
      <c r="Z54" t="str" cm="1">
        <f t="array" ref="Z54">(_xlfn.XLOOKUP(Table1[[#This Row],[Term 4 UID]],Dictionary!$B$2:$B$557,Dictionary!$C$2:C$557,"",0,1))</f>
        <v>A08.186.211.180</v>
      </c>
      <c r="AA54" t="str" cm="1">
        <f t="array" ref="AA54">(_xlfn.XLOOKUP(Table1[[#This Row],[Term 4 UID]],Dictionary!$B$2:$B$557,Dictionary!$D$2:D$557,"",0,1))</f>
        <v>A08.186.211</v>
      </c>
      <c r="AB54" t="s">
        <v>1152</v>
      </c>
      <c r="AC54" t="s">
        <v>1153</v>
      </c>
      <c r="AD54" t="str">
        <f>(_xlfn.XLOOKUP(Table1[[#This Row],[Term 5 UID]],Dictionary!$B$2:$B$557,Dictionary!$A$2:$A$557,"",0,1))</f>
        <v>G05.360.340.024.340.330</v>
      </c>
      <c r="AE54" t="str">
        <f>(_xlfn.XLOOKUP(Table1[[#This Row],[Term 5 UID]],Dictionary!$B$2:$B$557,Dictionary!$C$2:$C$557,"",0,1))</f>
        <v>G05.360.340.024.340</v>
      </c>
      <c r="AF54" t="str">
        <f>(_xlfn.XLOOKUP(Table1[[#This Row],[Term 5 UID]],Dictionary!$B$2:$B$557,Dictionary!$D$2:$D$557,"",0,1))</f>
        <v>G05.360.340.024</v>
      </c>
      <c r="AG54" t="s">
        <v>1154</v>
      </c>
      <c r="AH54" t="s">
        <v>1155</v>
      </c>
      <c r="AI54" t="str">
        <f>(_xlfn.XLOOKUP(Table1[[#This Row],[Term 6 UID]],Dictionary!$B$2:$B$557,Dictionary!$A$2:$A$557,"",0,1))</f>
        <v>F02.418</v>
      </c>
      <c r="AJ54" t="str">
        <f>(_xlfn.XLOOKUP(Table1[[#This Row],[Term 6 UID]],Dictionary!$B$2:$B$557,Dictionary!$C$2:$C$557,"",0,1))</f>
        <v>F02</v>
      </c>
      <c r="AL54" t="s">
        <v>1156</v>
      </c>
      <c r="AM54" t="s">
        <v>1157</v>
      </c>
      <c r="AN54" t="str">
        <f>(_xlfn.XLOOKUP(Table1[[#This Row],[Term 7 UID]],Dictionary!$B$2:$B$557,Dictionary!$A$2:$A$557,"",0,1))</f>
        <v>D12.644.276.374</v>
      </c>
      <c r="AO54" t="str">
        <f>(_xlfn.XLOOKUP(Table1[[#This Row],[Term 7 UID]],Dictionary!$B$2:$B$557,Dictionary!$C$2:$C$557,"",0,1))</f>
        <v>D12.644.276</v>
      </c>
      <c r="AP54" t="str">
        <f>(_xlfn.XLOOKUP(Table1[[#This Row],[Term 7 UID]],Dictionary!$B$2:$B$557,Dictionary!$D$2:$D$557,"",0,1))</f>
        <v>D12.644</v>
      </c>
      <c r="AQ54" t="s">
        <v>1158</v>
      </c>
      <c r="AR54" t="s">
        <v>1159</v>
      </c>
      <c r="AS54" t="str">
        <f>(_xlfn.XLOOKUP(Table1[[#This Row],[Term 8 UID]],Dictionary!$B$2:$B$557,Dictionary!$A$2:$A$557,"",0,1))</f>
        <v>G07.265.758</v>
      </c>
      <c r="AT54" t="str">
        <f>(_xlfn.XLOOKUP(Table1[[#This Row],[Term 8 UID]],Dictionary!$B$2:$B$557,Dictionary!$C$2:$C$557,"",0,1))</f>
        <v>G07.265</v>
      </c>
      <c r="AU54" t="str">
        <f>(_xlfn.XLOOKUP(Table1[[#This Row],[Term 8 UID]],Dictionary!$B$2:$B$557,Dictionary!$D$2:$D$557,"",0,1))</f>
        <v>G07</v>
      </c>
      <c r="AV54" t="s">
        <v>603</v>
      </c>
      <c r="AW54" t="s">
        <v>566</v>
      </c>
      <c r="AX54" t="str">
        <f>(_xlfn.XLOOKUP(Table1[[#This Row],[Term 9 UID]],Dictionary!$B$2:$B$557,Dictionary!$A$2:$A$557,"",0,1))</f>
        <v>A08.637.400</v>
      </c>
      <c r="AY54" t="str">
        <f>(_xlfn.XLOOKUP(Table1[[#This Row],[Term 9 UID]],Dictionary!$B$2:$B$557,Dictionary!$C$2:$C$557,"",0,1))</f>
        <v>A08.637</v>
      </c>
      <c r="AZ54" t="str">
        <f>(_xlfn.XLOOKUP(Table1[[#This Row],[Term 9 UID]],Dictionary!$B$2:$B$557,Dictionary!$D$2:$D$557,"",0,1))</f>
        <v>A08</v>
      </c>
      <c r="BA54" t="s">
        <v>1160</v>
      </c>
      <c r="BB54" t="s">
        <v>745</v>
      </c>
      <c r="BC54" t="str">
        <f>(_xlfn.XLOOKUP(Table1[[#This Row],[Term 10 UID]],Dictionary!$B$2:$B$557,Dictionary!$A$2:$A$557,"",0,1))</f>
        <v>G11.561.638</v>
      </c>
      <c r="BD54" t="str">
        <f>(_xlfn.XLOOKUP(Table1[[#This Row],[Term 10 UID]],Dictionary!$B$2:$B$557,Dictionary!$C$2:$C$557,"",0,1))</f>
        <v>G11.561</v>
      </c>
      <c r="BE54" t="str">
        <f>(_xlfn.XLOOKUP(Table1[[#This Row],[Term 10 UID]],Dictionary!$B$2:$B$557,Dictionary!$D$2:$D$557,"",0,1))</f>
        <v>G11</v>
      </c>
      <c r="BF54" t="s">
        <v>905</v>
      </c>
      <c r="BG54" t="s">
        <v>906</v>
      </c>
      <c r="BH54" t="str">
        <f>(_xlfn.XLOOKUP(Table1[[#This Row],[Term 11 UID]],Dictionary!$B$2:$B$557,Dictionary!$A$2:$A$557,"",0,1))</f>
        <v>F01.145</v>
      </c>
      <c r="BI54" t="str">
        <f>(_xlfn.XLOOKUP(Table1[[#This Row],[Term 11 UID]],Dictionary!$B$2:$B$557,Dictionary!$C$2:$C$557,"",0,1))</f>
        <v>F01</v>
      </c>
      <c r="BJ54">
        <f>(_xlfn.XLOOKUP(Table1[[#This Row],[Term 11 UID]],Dictionary!$B$2:$B$557,Dictionary!$D$2:$D$557,"",0,1))</f>
        <v>0</v>
      </c>
      <c r="BK54" t="s">
        <v>1161</v>
      </c>
      <c r="BL54" t="s">
        <v>1162</v>
      </c>
      <c r="BM54" t="str">
        <f>(_xlfn.XLOOKUP(Table1[[#This Row],[Term 12 UID]],Dictionary!$B$2:$B$557,Dictionary!$A$2:$A$557,"",0,1))</f>
        <v>G02.111.873.750</v>
      </c>
      <c r="BN54" t="str">
        <f>(_xlfn.XLOOKUP(Table1[[#This Row],[Term 12 UID]],Dictionary!$B$2:$B$557,Dictionary!$C$2:$C$557,"",0,1))</f>
        <v>G02.111.873</v>
      </c>
      <c r="BO54" t="str">
        <f>(_xlfn.XLOOKUP(Table1[[#This Row],[Term 12 UID]],Dictionary!$B$2:$B$557,Dictionary!$D$2:$D$557,"",0,1))</f>
        <v>G02.111</v>
      </c>
      <c r="BP54" t="s">
        <v>1163</v>
      </c>
      <c r="BQ54" t="s">
        <v>1164</v>
      </c>
      <c r="BR54" t="str">
        <f>(_xlfn.XLOOKUP(Table1[[#This Row],[Term 13 UID]],Dictionary!$B$2:$B$557,Dictionary!$A$2:$A$557,"",0,1))</f>
        <v>E01.370.225.500.620.670.325</v>
      </c>
      <c r="BS54" t="str">
        <f>(_xlfn.XLOOKUP(Table1[[#This Row],[Term 13 UID]],Dictionary!$B$2:$B$557,Dictionary!$C$2:$C$557,"",0,1))</f>
        <v>E01.370.225.500.620.670</v>
      </c>
      <c r="BT54" t="str">
        <f>(_xlfn.XLOOKUP(Table1[[#This Row],[Term 13 UID]],Dictionary!$B$2:$B$557,Dictionary!$D$2:$D$557,"",0,1))</f>
        <v>E01.370.225.500.620</v>
      </c>
      <c r="BU54" t="s">
        <v>1165</v>
      </c>
      <c r="BV54" t="s">
        <v>1166</v>
      </c>
      <c r="BW54" t="str">
        <f>(_xlfn.XLOOKUP(Table1[[#This Row],[Term 14 UID]],Dictionary!$B$2:$B$557,Dictionary!$A$2:$A$557,"",0,1))</f>
        <v>E01.370.225.500.607.512</v>
      </c>
      <c r="BX54" t="str">
        <f>(_xlfn.XLOOKUP(Table1[[#This Row],[Term 14 UID]],Dictionary!$B$2:$B$557,Dictionary!$C$2:$C$557,"",0,1))</f>
        <v>E01.370.225.500.607</v>
      </c>
      <c r="BY54" t="str">
        <f>(_xlfn.XLOOKUP(Table1[[#This Row],[Term 14 UID]],Dictionary!$B$2:$B$557,Dictionary!$D$2:$D$557,"",0,1))</f>
        <v>E01.370.225.500</v>
      </c>
      <c r="BZ54" t="s">
        <v>1167</v>
      </c>
      <c r="CA54" t="s">
        <v>367</v>
      </c>
      <c r="CB54" t="str">
        <f>(_xlfn.XLOOKUP(Table1[[#This Row],[Term 15 UID]],Dictionary!$B$2:$B$557,Dictionary!$A$2:$A$557,"",0,1))</f>
        <v>N01.400</v>
      </c>
      <c r="CC54" t="str">
        <f>(_xlfn.XLOOKUP(Table1[[#This Row],[Term 15 UID]],Dictionary!$B$2:$B$557,Dictionary!$C$2:$C$557,"",0,1))</f>
        <v>N01</v>
      </c>
      <c r="CD54">
        <f>(_xlfn.XLOOKUP(Table1[[#This Row],[Term 15 UID]],Dictionary!$B$2:$B$557,Dictionary!$D$2:$D$557,"",0,1))</f>
        <v>0</v>
      </c>
      <c r="CE54" t="s">
        <v>1168</v>
      </c>
      <c r="CF54" t="s">
        <v>1169</v>
      </c>
      <c r="CG54" t="str">
        <f>(_xlfn.XLOOKUP(Table1[[#This Row],[Term 16 UID]],Dictionary!$B$2:$B$557,Dictionary!$A$2:$A$557,"",0,1))</f>
        <v>F02.463.188</v>
      </c>
      <c r="CH54" t="str">
        <f>(_xlfn.XLOOKUP(Table1[[#This Row],[Term 16 UID]],Dictionary!$B$2:$B$557,Dictionary!$C$2:$C$557,"",0,1))</f>
        <v>F02.463</v>
      </c>
      <c r="CI54" t="str">
        <f>(_xlfn.XLOOKUP(Table1[[#This Row],[Term 16 UID]],Dictionary!$B$2:$B$557,Dictionary!$D$2:$D$557,"",0,1))</f>
        <v>F02</v>
      </c>
      <c r="CJ54" t="s">
        <v>285</v>
      </c>
      <c r="CK54" t="s">
        <v>286</v>
      </c>
      <c r="CL54" t="str">
        <f>(_xlfn.XLOOKUP(Table1[[#This Row],[Term 17 UID]],Dictionary!$B$2:$B$557,Dictionary!$A$2:$A$557,"",0,1))</f>
        <v>H02.403.044</v>
      </c>
      <c r="CM54" t="str">
        <f>(_xlfn.XLOOKUP(Table1[[#This Row],[Term 17 UID]],Dictionary!$B$2:$B$557,Dictionary!$C$2:$C$557,"",0,1))</f>
        <v>H02.403</v>
      </c>
      <c r="CN54" t="str">
        <f>(_xlfn.XLOOKUP(Table1[[#This Row],[Term 17 UID]],Dictionary!$B$2:$B$557,Dictionary!$D$2:$D$557,"",0,1))</f>
        <v>H02</v>
      </c>
      <c r="CQ54" t="str">
        <f>(_xlfn.XLOOKUP(Table1[[#This Row],[Term 18 UID]],Dictionary!$B$2:$B$557,Dictionary!$A$2:$A$557,"",0,1))</f>
        <v/>
      </c>
      <c r="CR54" t="str">
        <f>(_xlfn.XLOOKUP(Table1[[#This Row],[Term 18 UID]],Dictionary!$B$2:$B$557,Dictionary!$C$2:$C$557,"",0,1))</f>
        <v/>
      </c>
      <c r="CS54" t="str">
        <f>(_xlfn.XLOOKUP(Table1[[#This Row],[Term 18 UID]],Dictionary!$B$2:$B$557,Dictionary!$D$2:$D$557,"",0,1))</f>
        <v/>
      </c>
      <c r="CV54" t="str">
        <f>(_xlfn.XLOOKUP(Table1[[#This Row],[Term 19 UID]],Dictionary!$B$2:$B$557,Dictionary!$A$2:$A$557,"",0,1))</f>
        <v/>
      </c>
      <c r="CW54" t="str">
        <f>(_xlfn.XLOOKUP(Table1[[#This Row],[Term 19 UID]],Dictionary!$B$2:$B$557,Dictionary!$C$2:$C$557,"",0,1))</f>
        <v/>
      </c>
      <c r="CX54" t="str">
        <f>(_xlfn.XLOOKUP(Table1[[#This Row],[Term 19 UID]],Dictionary!$B$2:$B$557,Dictionary!$D$2:$D$557,"",0,1))</f>
        <v/>
      </c>
      <c r="DA54" t="str">
        <f>(_xlfn.XLOOKUP(Table1[[#This Row],[Term 20 UID]],Dictionary!$B$2:$B$557,Dictionary!$A$2:$A$557,"",0,1))</f>
        <v/>
      </c>
      <c r="DB54" t="str">
        <f>(_xlfn.XLOOKUP(Table1[[#This Row],[Term 20 UID]],Dictionary!$B$2:$B$557,Dictionary!$C$2:$C$557,"",0,1))</f>
        <v/>
      </c>
      <c r="DC54" t="str">
        <f>(_xlfn.XLOOKUP(Table1[[#This Row],[Term 20 UID]],Dictionary!$B$2:$B$557,Dictionary!$D$2:$D$557,"",0,1))</f>
        <v/>
      </c>
      <c r="DF54" t="str">
        <f>(_xlfn.XLOOKUP(Table1[[#This Row],[Term 21 UID]],Dictionary!$B$2:$B$557,Dictionary!$A$2:$A$557,"",0,1))</f>
        <v/>
      </c>
      <c r="DG54" t="str">
        <f>(_xlfn.XLOOKUP(Table1[[#This Row],[Term 21 UID]],Dictionary!$B$2:$B$557,Dictionary!$C$2:$C$557,"",0,1))</f>
        <v/>
      </c>
      <c r="DH54" t="str">
        <f>(_xlfn.XLOOKUP(Table1[[#This Row],[Term 21 UID]],Dictionary!$B$2:$B$557,Dictionary!$D$2:$D$557,"",0,1))</f>
        <v/>
      </c>
      <c r="DK54" t="str">
        <f>(_xlfn.XLOOKUP(Table1[[#This Row],[Term 22 UID]],Dictionary!$B$2:$B$557,Dictionary!$A$2:$A$557,"",0,1))</f>
        <v/>
      </c>
      <c r="DL54" t="str">
        <f>(_xlfn.XLOOKUP(Table1[[#This Row],[Term 22 UID]],Dictionary!$B$2:$B$557,Dictionary!$C$2:$C$557,"",0,1))</f>
        <v/>
      </c>
      <c r="DM54" t="str">
        <f>(_xlfn.XLOOKUP(Table1[[#This Row],[Term 22 UID]],Dictionary!$B$2:$B$557,Dictionary!$D$2:$D$557,"",0,1))</f>
        <v/>
      </c>
      <c r="DP54" t="str">
        <f>(_xlfn.XLOOKUP(Table1[[#This Row],[Term 23 UID]],Dictionary!$B$2:$B$557,Dictionary!$A$2:$A$557,"",0,1))</f>
        <v/>
      </c>
      <c r="DQ54" t="str">
        <f>(_xlfn.XLOOKUP(Table1[[#This Row],[Term 23 UID]],Dictionary!$B$2:$B$557,Dictionary!$C$2:$C$557,"",0,1))</f>
        <v/>
      </c>
      <c r="DR54" t="str">
        <f>(_xlfn.XLOOKUP(Table1[[#This Row],[Term 23 UID]],Dictionary!$B$2:$B$557,Dictionary!$D$2:$D$557,"",0,1))</f>
        <v/>
      </c>
      <c r="DU54" t="str">
        <f>(_xlfn.XLOOKUP(Table1[[#This Row],[Term 24 UID]],Dictionary!$B$2:$B$557,Dictionary!$A$2:$A$557,"",0,1))</f>
        <v/>
      </c>
      <c r="DV54" t="str">
        <f>(_xlfn.XLOOKUP(Table1[[#This Row],[Term 24 UID]],Dictionary!$B$2:$B$557,Dictionary!$C$2:$C$557,"",0,1))</f>
        <v/>
      </c>
      <c r="DW54" t="str">
        <f>(_xlfn.XLOOKUP(Table1[[#This Row],[Term 24 UID]],Dictionary!$B$2:$B$557,Dictionary!$D$2:$D$557,"",0,1))</f>
        <v/>
      </c>
      <c r="DZ54" t="str">
        <f>(_xlfn.XLOOKUP(Table1[[#This Row],[Term 25 UID]],Dictionary!$B$2:$B$557,Dictionary!$A$2:$A$557,"",0,1))</f>
        <v/>
      </c>
      <c r="EA54" t="str">
        <f>(_xlfn.XLOOKUP(Table1[[#This Row],[Term 25 UID]],Dictionary!$B$2:$B$557,Dictionary!$C$2:$C$557,"",0,1))</f>
        <v/>
      </c>
      <c r="EB54" t="str">
        <f>(_xlfn.XLOOKUP(Table1[[#This Row],[Term 25 UID]],Dictionary!$B$2:$B$557,Dictionary!$D$2:$D$557,"",0,1))</f>
        <v/>
      </c>
      <c r="EE54" t="str">
        <f>(_xlfn.XLOOKUP(Table1[[#This Row],[Term 26 UID]],Dictionary!$B$2:$B$557,Dictionary!$A$2:$A$557,"",0,1))</f>
        <v/>
      </c>
      <c r="EF54" t="str">
        <f>(_xlfn.XLOOKUP(Table1[[#This Row],[Term 26 UID]],Dictionary!$B$2:$B$557,Dictionary!$C$2:$C$557,"",0,1))</f>
        <v/>
      </c>
      <c r="EG54" t="str">
        <f>(_xlfn.XLOOKUP(Table1[[#This Row],[Term 26 UID]],Dictionary!$B$2:$B$557,Dictionary!$D$2:$D$557,"",0,1))</f>
        <v/>
      </c>
      <c r="EJ54" t="str">
        <f>(_xlfn.XLOOKUP(Table1[[#This Row],[Term 27 UID]],Dictionary!$B$2:$B$557,Dictionary!$A$2:$A$557,"",0,1))</f>
        <v/>
      </c>
      <c r="EK54" t="str">
        <f>(_xlfn.XLOOKUP(Table1[[#This Row],[Term 27 UID]],Dictionary!$B$2:$B$557,Dictionary!$C$2:$C$557,"",0,1))</f>
        <v/>
      </c>
      <c r="EL54" t="str">
        <f>(_xlfn.XLOOKUP(Table1[[#This Row],[Term 27 UID]],Dictionary!$B$2:$B$557,Dictionary!$D$2:$D$557,"",0,1))</f>
        <v/>
      </c>
      <c r="EO54" t="str">
        <f>(_xlfn.XLOOKUP(Table1[[#This Row],[Term 28 UID]],Dictionary!$B$2:$B$557,Dictionary!$A$2:$A$557,"",0,1))</f>
        <v/>
      </c>
      <c r="EP54" t="str">
        <f>(_xlfn.XLOOKUP(Table1[[#This Row],[Term 28 UID]],Dictionary!$B$2:$B$557,Dictionary!$C$2:$C$557,"",0,1))</f>
        <v/>
      </c>
      <c r="EQ54" t="str">
        <f>(_xlfn.XLOOKUP(Table1[[#This Row],[Term 28 UID]],Dictionary!$B$2:$B$557,Dictionary!$D$2:$D$557,"",0,1))</f>
        <v/>
      </c>
      <c r="ET54" t="str">
        <f>(_xlfn.XLOOKUP(Table1[[#This Row],[Term 29 UID]],Dictionary!$B$2:$B$557,Dictionary!$A$2:$A$557,"",0,1))</f>
        <v/>
      </c>
      <c r="EU54" t="str">
        <f>(_xlfn.XLOOKUP(Table1[[#This Row],[Term 29 UID]],Dictionary!$B$2:$B$557,Dictionary!$C$2:$C$557,"",0,1))</f>
        <v/>
      </c>
      <c r="EV54" t="str">
        <f>(_xlfn.XLOOKUP(Table1[[#This Row],[Term 29 UID]],Dictionary!$B$2:$B$557,Dictionary!$D$2:$D$557,"",0,1))</f>
        <v/>
      </c>
      <c r="EY54" t="str">
        <f>(_xlfn.XLOOKUP(Table1[[#This Row],[Term 30 UID]],Dictionary!$B$2:$B$557,Dictionary!$A$2:$A$557,"",0,1))</f>
        <v/>
      </c>
      <c r="EZ54" t="str">
        <f>(_xlfn.XLOOKUP(Table1[[#This Row],[Term 30 UID]],Dictionary!$B$2:$B$557,Dictionary!$C$2:$C$557,"",0,1))</f>
        <v/>
      </c>
      <c r="FA54" t="str">
        <f>(_xlfn.XLOOKUP(Table1[[#This Row],[Term 30 UID]],Dictionary!$B$2:$B$557,Dictionary!$D$2:$D$557,"",0,1))</f>
        <v/>
      </c>
      <c r="FD54" t="str">
        <f>(_xlfn.XLOOKUP(Table1[[#This Row],[Term 31 UID]],Dictionary!$B$2:$B$557,Dictionary!$A$2:$A$557,"",0,1))</f>
        <v/>
      </c>
      <c r="FE54" t="str">
        <f>(_xlfn.XLOOKUP(Table1[[#This Row],[Term 31 UID]],Dictionary!$B$2:$B$557,Dictionary!$C$2:$C$557,"",0,1))</f>
        <v/>
      </c>
      <c r="FF54" t="str">
        <f>(_xlfn.XLOOKUP(Table1[[#This Row],[Term 31 UID]],Dictionary!$B$2:$B$557,Dictionary!$D$2:$D$557,"",0,1))</f>
        <v/>
      </c>
    </row>
    <row r="55" spans="1:162" ht="15" customHeight="1" x14ac:dyDescent="0.2">
      <c r="A55" t="s">
        <v>1170</v>
      </c>
      <c r="B55" t="s">
        <v>1171</v>
      </c>
      <c r="C55" t="str">
        <f>_xlfn.TEXTJOIN(", ", TRUE, Table1[[#This Row],[Last Name]],Table1[[#This Row],[First Name]])</f>
        <v>Halbrook, Chris</v>
      </c>
      <c r="D55" t="s">
        <v>1172</v>
      </c>
      <c r="E55" t="s">
        <v>200</v>
      </c>
      <c r="F55" t="s">
        <v>262</v>
      </c>
      <c r="G55" t="s">
        <v>1173</v>
      </c>
      <c r="H55" t="s">
        <v>1174</v>
      </c>
      <c r="I55" t="s">
        <v>1175</v>
      </c>
      <c r="J55" t="str">
        <f>(_xlfn.XLOOKUP(Table1[[#This Row],[Term 1 UID]],Dictionary!$B$2:$B$557,Dictionary!$A$2:$A$557,"",0,1))</f>
        <v>C04.588.274.761</v>
      </c>
      <c r="K55" t="str">
        <f>(_xlfn.XLOOKUP(Table1[[#This Row],[Term 1 UID]],Dictionary!$B$2:$B$557,Dictionary!C$2:C$557,"",0,1))</f>
        <v>C04.588.274</v>
      </c>
      <c r="L55" t="str">
        <f>(_xlfn.XLOOKUP(Table1[[#This Row],[Term 1 UID]],Dictionary!$B$2:$B$557,Dictionary!D$2:D$557,"",0,1))</f>
        <v>C04.588</v>
      </c>
      <c r="M55" t="s">
        <v>1176</v>
      </c>
      <c r="N55" t="s">
        <v>1177</v>
      </c>
      <c r="O55" t="str">
        <f>(_xlfn.XLOOKUP(Table1[[#This Row],[Term 2 UID]],Dictionary!$B$2:$B$557,Dictionary!$A$2:$A$557,"",0,1))</f>
        <v>G04.366.500</v>
      </c>
      <c r="P55" t="str">
        <f>(_xlfn.XLOOKUP(Table1[[#This Row],[Term 2 UID]],Dictionary!$B$2:$B$557,Dictionary!C$2:C$557,"",0,1))</f>
        <v>G04.366</v>
      </c>
      <c r="Q55" t="str">
        <f>(_xlfn.XLOOKUP(Table1[[#This Row],[Term 2 UID]],Dictionary!$B$2:$B$557,Dictionary!D$2:D$557,"",0,1))</f>
        <v>G04</v>
      </c>
      <c r="R55" t="s">
        <v>1178</v>
      </c>
      <c r="S55" t="s">
        <v>1179</v>
      </c>
      <c r="T55" t="str">
        <f>(_xlfn.XLOOKUP(Table1[[#This Row],[Term 3 UID]],Dictionary!$B$2:$B$557,Dictionary!$A$2:$A$557,"",0,1))</f>
        <v>C06.689.750</v>
      </c>
      <c r="U55" t="str">
        <f>(_xlfn.XLOOKUP(Table1[[#This Row],[Term 3 UID]],Dictionary!$B$2:$B$557,Dictionary!C$2:C$557,"",0,1))</f>
        <v>C06.689</v>
      </c>
      <c r="V55" t="str">
        <f>(_xlfn.XLOOKUP(Table1[[#This Row],[Term 3 UID]],Dictionary!$B$2:$B$557,Dictionary!D$2:D$557,"",0,1))</f>
        <v>C06</v>
      </c>
      <c r="W55" t="s">
        <v>1180</v>
      </c>
      <c r="X55" t="s">
        <v>1181</v>
      </c>
      <c r="Y55" t="str">
        <f>(_xlfn.XLOOKUP(Table1[[#This Row],[Term 4 UID]],Dictionary!$B$2:$B$557,Dictionary!$A$2:$A$557,"",0,1))</f>
        <v>G16.762</v>
      </c>
      <c r="Z55" t="str" cm="1">
        <f t="array" ref="Z55">(_xlfn.XLOOKUP(Table1[[#This Row],[Term 4 UID]],Dictionary!$B$2:$B$557,Dictionary!$C$2:C$557,"",0,1))</f>
        <v>G16</v>
      </c>
      <c r="AA55" cm="1">
        <f t="array" ref="AA55">(_xlfn.XLOOKUP(Table1[[#This Row],[Term 4 UID]],Dictionary!$B$2:$B$557,Dictionary!$D$2:D$557,"",0,1))</f>
        <v>0</v>
      </c>
      <c r="AB55" t="s">
        <v>781</v>
      </c>
      <c r="AC55" t="s">
        <v>369</v>
      </c>
      <c r="AD55" t="str">
        <f>(_xlfn.XLOOKUP(Table1[[#This Row],[Term 5 UID]],Dictionary!$B$2:$B$557,Dictionary!$A$2:$A$557,"",0,1))</f>
        <v>C04</v>
      </c>
      <c r="AE55">
        <f>(_xlfn.XLOOKUP(Table1[[#This Row],[Term 5 UID]],Dictionary!$B$2:$B$557,Dictionary!$C$2:$C$557,"",0,1))</f>
        <v>0</v>
      </c>
      <c r="AF55">
        <f>(_xlfn.XLOOKUP(Table1[[#This Row],[Term 5 UID]],Dictionary!$B$2:$B$557,Dictionary!$D$2:$D$557,"",0,1))</f>
        <v>0</v>
      </c>
      <c r="AG55" t="s">
        <v>1182</v>
      </c>
      <c r="AH55" t="s">
        <v>1183</v>
      </c>
      <c r="AI55" t="str">
        <f>(_xlfn.XLOOKUP(Table1[[#This Row],[Term 6 UID]],Dictionary!$B$2:$B$557,Dictionary!$A$2:$A$557,"",0,1))</f>
        <v>A03.734</v>
      </c>
      <c r="AJ55" t="str">
        <f>(_xlfn.XLOOKUP(Table1[[#This Row],[Term 6 UID]],Dictionary!$B$2:$B$557,Dictionary!$C$2:$C$557,"",0,1))</f>
        <v>A03</v>
      </c>
      <c r="AN55" t="str">
        <f>(_xlfn.XLOOKUP(Table1[[#This Row],[Term 7 UID]],Dictionary!$B$2:$B$557,Dictionary!$A$2:$A$557,"",0,1))</f>
        <v/>
      </c>
      <c r="AO55" t="str">
        <f>(_xlfn.XLOOKUP(Table1[[#This Row],[Term 7 UID]],Dictionary!$B$2:$B$557,Dictionary!$C$2:$C$557,"",0,1))</f>
        <v/>
      </c>
      <c r="AP55" t="str">
        <f>(_xlfn.XLOOKUP(Table1[[#This Row],[Term 7 UID]],Dictionary!$B$2:$B$557,Dictionary!$D$2:$D$557,"",0,1))</f>
        <v/>
      </c>
      <c r="AS55" t="str">
        <f>(_xlfn.XLOOKUP(Table1[[#This Row],[Term 8 UID]],Dictionary!$B$2:$B$557,Dictionary!$A$2:$A$557,"",0,1))</f>
        <v/>
      </c>
      <c r="AT55" t="str">
        <f>(_xlfn.XLOOKUP(Table1[[#This Row],[Term 8 UID]],Dictionary!$B$2:$B$557,Dictionary!$C$2:$C$557,"",0,1))</f>
        <v/>
      </c>
      <c r="AU55" t="str">
        <f>(_xlfn.XLOOKUP(Table1[[#This Row],[Term 8 UID]],Dictionary!$B$2:$B$557,Dictionary!$D$2:$D$557,"",0,1))</f>
        <v/>
      </c>
      <c r="AX55" t="str">
        <f>(_xlfn.XLOOKUP(Table1[[#This Row],[Term 9 UID]],Dictionary!$B$2:$B$557,Dictionary!$A$2:$A$557,"",0,1))</f>
        <v/>
      </c>
      <c r="AY55" t="str">
        <f>(_xlfn.XLOOKUP(Table1[[#This Row],[Term 9 UID]],Dictionary!$B$2:$B$557,Dictionary!$C$2:$C$557,"",0,1))</f>
        <v/>
      </c>
      <c r="AZ55" t="str">
        <f>(_xlfn.XLOOKUP(Table1[[#This Row],[Term 9 UID]],Dictionary!$B$2:$B$557,Dictionary!$D$2:$D$557,"",0,1))</f>
        <v/>
      </c>
      <c r="BC55" t="str">
        <f>(_xlfn.XLOOKUP(Table1[[#This Row],[Term 10 UID]],Dictionary!$B$2:$B$557,Dictionary!$A$2:$A$557,"",0,1))</f>
        <v/>
      </c>
      <c r="BD55" t="str">
        <f>(_xlfn.XLOOKUP(Table1[[#This Row],[Term 10 UID]],Dictionary!$B$2:$B$557,Dictionary!$C$2:$C$557,"",0,1))</f>
        <v/>
      </c>
      <c r="BE55" t="str">
        <f>(_xlfn.XLOOKUP(Table1[[#This Row],[Term 10 UID]],Dictionary!$B$2:$B$557,Dictionary!$D$2:$D$557,"",0,1))</f>
        <v/>
      </c>
      <c r="BH55" t="str">
        <f>(_xlfn.XLOOKUP(Table1[[#This Row],[Term 11 UID]],Dictionary!$B$2:$B$557,Dictionary!$A$2:$A$557,"",0,1))</f>
        <v/>
      </c>
      <c r="BI55" t="str">
        <f>(_xlfn.XLOOKUP(Table1[[#This Row],[Term 11 UID]],Dictionary!$B$2:$B$557,Dictionary!$C$2:$C$557,"",0,1))</f>
        <v/>
      </c>
      <c r="BJ55" t="str">
        <f>(_xlfn.XLOOKUP(Table1[[#This Row],[Term 11 UID]],Dictionary!$B$2:$B$557,Dictionary!$D$2:$D$557,"",0,1))</f>
        <v/>
      </c>
      <c r="BM55" t="str">
        <f>(_xlfn.XLOOKUP(Table1[[#This Row],[Term 12 UID]],Dictionary!$B$2:$B$557,Dictionary!$A$2:$A$557,"",0,1))</f>
        <v/>
      </c>
      <c r="BN55" t="str">
        <f>(_xlfn.XLOOKUP(Table1[[#This Row],[Term 12 UID]],Dictionary!$B$2:$B$557,Dictionary!$C$2:$C$557,"",0,1))</f>
        <v/>
      </c>
      <c r="BO55" t="str">
        <f>(_xlfn.XLOOKUP(Table1[[#This Row],[Term 12 UID]],Dictionary!$B$2:$B$557,Dictionary!$D$2:$D$557,"",0,1))</f>
        <v/>
      </c>
      <c r="BR55" t="str">
        <f>(_xlfn.XLOOKUP(Table1[[#This Row],[Term 13 UID]],Dictionary!$B$2:$B$557,Dictionary!$A$2:$A$557,"",0,1))</f>
        <v/>
      </c>
      <c r="BS55" t="str">
        <f>(_xlfn.XLOOKUP(Table1[[#This Row],[Term 13 UID]],Dictionary!$B$2:$B$557,Dictionary!$C$2:$C$557,"",0,1))</f>
        <v/>
      </c>
      <c r="BT55" t="str">
        <f>(_xlfn.XLOOKUP(Table1[[#This Row],[Term 13 UID]],Dictionary!$B$2:$B$557,Dictionary!$D$2:$D$557,"",0,1))</f>
        <v/>
      </c>
      <c r="BW55" t="str">
        <f>(_xlfn.XLOOKUP(Table1[[#This Row],[Term 14 UID]],Dictionary!$B$2:$B$557,Dictionary!$A$2:$A$557,"",0,1))</f>
        <v/>
      </c>
      <c r="BX55" t="str">
        <f>(_xlfn.XLOOKUP(Table1[[#This Row],[Term 14 UID]],Dictionary!$B$2:$B$557,Dictionary!$C$2:$C$557,"",0,1))</f>
        <v/>
      </c>
      <c r="BY55" t="str">
        <f>(_xlfn.XLOOKUP(Table1[[#This Row],[Term 14 UID]],Dictionary!$B$2:$B$557,Dictionary!$D$2:$D$557,"",0,1))</f>
        <v/>
      </c>
      <c r="CB55" t="str">
        <f>(_xlfn.XLOOKUP(Table1[[#This Row],[Term 15 UID]],Dictionary!$B$2:$B$557,Dictionary!$A$2:$A$557,"",0,1))</f>
        <v/>
      </c>
      <c r="CC55" t="str">
        <f>(_xlfn.XLOOKUP(Table1[[#This Row],[Term 15 UID]],Dictionary!$B$2:$B$557,Dictionary!$C$2:$C$557,"",0,1))</f>
        <v/>
      </c>
      <c r="CD55" t="str">
        <f>(_xlfn.XLOOKUP(Table1[[#This Row],[Term 15 UID]],Dictionary!$B$2:$B$557,Dictionary!$D$2:$D$557,"",0,1))</f>
        <v/>
      </c>
      <c r="CG55" t="str">
        <f>(_xlfn.XLOOKUP(Table1[[#This Row],[Term 16 UID]],Dictionary!$B$2:$B$557,Dictionary!$A$2:$A$557,"",0,1))</f>
        <v/>
      </c>
      <c r="CH55" t="str">
        <f>(_xlfn.XLOOKUP(Table1[[#This Row],[Term 16 UID]],Dictionary!$B$2:$B$557,Dictionary!$C$2:$C$557,"",0,1))</f>
        <v/>
      </c>
      <c r="CI55" t="str">
        <f>(_xlfn.XLOOKUP(Table1[[#This Row],[Term 16 UID]],Dictionary!$B$2:$B$557,Dictionary!$D$2:$D$557,"",0,1))</f>
        <v/>
      </c>
      <c r="CL55" t="str">
        <f>(_xlfn.XLOOKUP(Table1[[#This Row],[Term 17 UID]],Dictionary!$B$2:$B$557,Dictionary!$A$2:$A$557,"",0,1))</f>
        <v/>
      </c>
      <c r="CM55" t="str">
        <f>(_xlfn.XLOOKUP(Table1[[#This Row],[Term 17 UID]],Dictionary!$B$2:$B$557,Dictionary!$C$2:$C$557,"",0,1))</f>
        <v/>
      </c>
      <c r="CN55" t="str">
        <f>(_xlfn.XLOOKUP(Table1[[#This Row],[Term 17 UID]],Dictionary!$B$2:$B$557,Dictionary!$D$2:$D$557,"",0,1))</f>
        <v/>
      </c>
      <c r="CQ55" t="str">
        <f>(_xlfn.XLOOKUP(Table1[[#This Row],[Term 18 UID]],Dictionary!$B$2:$B$557,Dictionary!$A$2:$A$557,"",0,1))</f>
        <v/>
      </c>
      <c r="CR55" t="str">
        <f>(_xlfn.XLOOKUP(Table1[[#This Row],[Term 18 UID]],Dictionary!$B$2:$B$557,Dictionary!$C$2:$C$557,"",0,1))</f>
        <v/>
      </c>
      <c r="CS55" t="str">
        <f>(_xlfn.XLOOKUP(Table1[[#This Row],[Term 18 UID]],Dictionary!$B$2:$B$557,Dictionary!$D$2:$D$557,"",0,1))</f>
        <v/>
      </c>
      <c r="CV55" t="str">
        <f>(_xlfn.XLOOKUP(Table1[[#This Row],[Term 19 UID]],Dictionary!$B$2:$B$557,Dictionary!$A$2:$A$557,"",0,1))</f>
        <v/>
      </c>
      <c r="CW55" t="str">
        <f>(_xlfn.XLOOKUP(Table1[[#This Row],[Term 19 UID]],Dictionary!$B$2:$B$557,Dictionary!$C$2:$C$557,"",0,1))</f>
        <v/>
      </c>
      <c r="CX55" t="str">
        <f>(_xlfn.XLOOKUP(Table1[[#This Row],[Term 19 UID]],Dictionary!$B$2:$B$557,Dictionary!$D$2:$D$557,"",0,1))</f>
        <v/>
      </c>
      <c r="DA55" t="str">
        <f>(_xlfn.XLOOKUP(Table1[[#This Row],[Term 20 UID]],Dictionary!$B$2:$B$557,Dictionary!$A$2:$A$557,"",0,1))</f>
        <v/>
      </c>
      <c r="DB55" t="str">
        <f>(_xlfn.XLOOKUP(Table1[[#This Row],[Term 20 UID]],Dictionary!$B$2:$B$557,Dictionary!$C$2:$C$557,"",0,1))</f>
        <v/>
      </c>
      <c r="DC55" t="str">
        <f>(_xlfn.XLOOKUP(Table1[[#This Row],[Term 20 UID]],Dictionary!$B$2:$B$557,Dictionary!$D$2:$D$557,"",0,1))</f>
        <v/>
      </c>
      <c r="DF55" t="str">
        <f>(_xlfn.XLOOKUP(Table1[[#This Row],[Term 21 UID]],Dictionary!$B$2:$B$557,Dictionary!$A$2:$A$557,"",0,1))</f>
        <v/>
      </c>
      <c r="DG55" t="str">
        <f>(_xlfn.XLOOKUP(Table1[[#This Row],[Term 21 UID]],Dictionary!$B$2:$B$557,Dictionary!$C$2:$C$557,"",0,1))</f>
        <v/>
      </c>
      <c r="DH55" t="str">
        <f>(_xlfn.XLOOKUP(Table1[[#This Row],[Term 21 UID]],Dictionary!$B$2:$B$557,Dictionary!$D$2:$D$557,"",0,1))</f>
        <v/>
      </c>
      <c r="DK55" t="str">
        <f>(_xlfn.XLOOKUP(Table1[[#This Row],[Term 22 UID]],Dictionary!$B$2:$B$557,Dictionary!$A$2:$A$557,"",0,1))</f>
        <v/>
      </c>
      <c r="DL55" t="str">
        <f>(_xlfn.XLOOKUP(Table1[[#This Row],[Term 22 UID]],Dictionary!$B$2:$B$557,Dictionary!$C$2:$C$557,"",0,1))</f>
        <v/>
      </c>
      <c r="DM55" t="str">
        <f>(_xlfn.XLOOKUP(Table1[[#This Row],[Term 22 UID]],Dictionary!$B$2:$B$557,Dictionary!$D$2:$D$557,"",0,1))</f>
        <v/>
      </c>
      <c r="DP55" t="str">
        <f>(_xlfn.XLOOKUP(Table1[[#This Row],[Term 23 UID]],Dictionary!$B$2:$B$557,Dictionary!$A$2:$A$557,"",0,1))</f>
        <v/>
      </c>
      <c r="DQ55" t="str">
        <f>(_xlfn.XLOOKUP(Table1[[#This Row],[Term 23 UID]],Dictionary!$B$2:$B$557,Dictionary!$C$2:$C$557,"",0,1))</f>
        <v/>
      </c>
      <c r="DR55" t="str">
        <f>(_xlfn.XLOOKUP(Table1[[#This Row],[Term 23 UID]],Dictionary!$B$2:$B$557,Dictionary!$D$2:$D$557,"",0,1))</f>
        <v/>
      </c>
      <c r="DU55" t="str">
        <f>(_xlfn.XLOOKUP(Table1[[#This Row],[Term 24 UID]],Dictionary!$B$2:$B$557,Dictionary!$A$2:$A$557,"",0,1))</f>
        <v/>
      </c>
      <c r="DV55" t="str">
        <f>(_xlfn.XLOOKUP(Table1[[#This Row],[Term 24 UID]],Dictionary!$B$2:$B$557,Dictionary!$C$2:$C$557,"",0,1))</f>
        <v/>
      </c>
      <c r="DW55" t="str">
        <f>(_xlfn.XLOOKUP(Table1[[#This Row],[Term 24 UID]],Dictionary!$B$2:$B$557,Dictionary!$D$2:$D$557,"",0,1))</f>
        <v/>
      </c>
      <c r="DZ55" t="str">
        <f>(_xlfn.XLOOKUP(Table1[[#This Row],[Term 25 UID]],Dictionary!$B$2:$B$557,Dictionary!$A$2:$A$557,"",0,1))</f>
        <v/>
      </c>
      <c r="EA55" t="str">
        <f>(_xlfn.XLOOKUP(Table1[[#This Row],[Term 25 UID]],Dictionary!$B$2:$B$557,Dictionary!$C$2:$C$557,"",0,1))</f>
        <v/>
      </c>
      <c r="EB55" t="str">
        <f>(_xlfn.XLOOKUP(Table1[[#This Row],[Term 25 UID]],Dictionary!$B$2:$B$557,Dictionary!$D$2:$D$557,"",0,1))</f>
        <v/>
      </c>
      <c r="EE55" t="str">
        <f>(_xlfn.XLOOKUP(Table1[[#This Row],[Term 26 UID]],Dictionary!$B$2:$B$557,Dictionary!$A$2:$A$557,"",0,1))</f>
        <v/>
      </c>
      <c r="EF55" t="str">
        <f>(_xlfn.XLOOKUP(Table1[[#This Row],[Term 26 UID]],Dictionary!$B$2:$B$557,Dictionary!$C$2:$C$557,"",0,1))</f>
        <v/>
      </c>
      <c r="EG55" t="str">
        <f>(_xlfn.XLOOKUP(Table1[[#This Row],[Term 26 UID]],Dictionary!$B$2:$B$557,Dictionary!$D$2:$D$557,"",0,1))</f>
        <v/>
      </c>
      <c r="EJ55" t="str">
        <f>(_xlfn.XLOOKUP(Table1[[#This Row],[Term 27 UID]],Dictionary!$B$2:$B$557,Dictionary!$A$2:$A$557,"",0,1))</f>
        <v/>
      </c>
      <c r="EK55" t="str">
        <f>(_xlfn.XLOOKUP(Table1[[#This Row],[Term 27 UID]],Dictionary!$B$2:$B$557,Dictionary!$C$2:$C$557,"",0,1))</f>
        <v/>
      </c>
      <c r="EL55" t="str">
        <f>(_xlfn.XLOOKUP(Table1[[#This Row],[Term 27 UID]],Dictionary!$B$2:$B$557,Dictionary!$D$2:$D$557,"",0,1))</f>
        <v/>
      </c>
      <c r="EO55" t="str">
        <f>(_xlfn.XLOOKUP(Table1[[#This Row],[Term 28 UID]],Dictionary!$B$2:$B$557,Dictionary!$A$2:$A$557,"",0,1))</f>
        <v/>
      </c>
      <c r="EP55" t="str">
        <f>(_xlfn.XLOOKUP(Table1[[#This Row],[Term 28 UID]],Dictionary!$B$2:$B$557,Dictionary!$C$2:$C$557,"",0,1))</f>
        <v/>
      </c>
      <c r="EQ55" t="str">
        <f>(_xlfn.XLOOKUP(Table1[[#This Row],[Term 28 UID]],Dictionary!$B$2:$B$557,Dictionary!$D$2:$D$557,"",0,1))</f>
        <v/>
      </c>
      <c r="ET55" t="str">
        <f>(_xlfn.XLOOKUP(Table1[[#This Row],[Term 29 UID]],Dictionary!$B$2:$B$557,Dictionary!$A$2:$A$557,"",0,1))</f>
        <v/>
      </c>
      <c r="EU55" t="str">
        <f>(_xlfn.XLOOKUP(Table1[[#This Row],[Term 29 UID]],Dictionary!$B$2:$B$557,Dictionary!$C$2:$C$557,"",0,1))</f>
        <v/>
      </c>
      <c r="EV55" t="str">
        <f>(_xlfn.XLOOKUP(Table1[[#This Row],[Term 29 UID]],Dictionary!$B$2:$B$557,Dictionary!$D$2:$D$557,"",0,1))</f>
        <v/>
      </c>
      <c r="EY55" t="str">
        <f>(_xlfn.XLOOKUP(Table1[[#This Row],[Term 30 UID]],Dictionary!$B$2:$B$557,Dictionary!$A$2:$A$557,"",0,1))</f>
        <v/>
      </c>
      <c r="EZ55" t="str">
        <f>(_xlfn.XLOOKUP(Table1[[#This Row],[Term 30 UID]],Dictionary!$B$2:$B$557,Dictionary!$C$2:$C$557,"",0,1))</f>
        <v/>
      </c>
      <c r="FA55" t="str">
        <f>(_xlfn.XLOOKUP(Table1[[#This Row],[Term 30 UID]],Dictionary!$B$2:$B$557,Dictionary!$D$2:$D$557,"",0,1))</f>
        <v/>
      </c>
      <c r="FD55" t="str">
        <f>(_xlfn.XLOOKUP(Table1[[#This Row],[Term 31 UID]],Dictionary!$B$2:$B$557,Dictionary!$A$2:$A$557,"",0,1))</f>
        <v/>
      </c>
      <c r="FE55" t="str">
        <f>(_xlfn.XLOOKUP(Table1[[#This Row],[Term 31 UID]],Dictionary!$B$2:$B$557,Dictionary!$C$2:$C$557,"",0,1))</f>
        <v/>
      </c>
      <c r="FF55" t="str">
        <f>(_xlfn.XLOOKUP(Table1[[#This Row],[Term 31 UID]],Dictionary!$B$2:$B$557,Dictionary!$D$2:$D$557,"",0,1))</f>
        <v/>
      </c>
    </row>
    <row r="56" spans="1:162" ht="15" customHeight="1" x14ac:dyDescent="0.2">
      <c r="A56" t="s">
        <v>1184</v>
      </c>
      <c r="B56" t="s">
        <v>1185</v>
      </c>
      <c r="C56" t="str">
        <f>_xlfn.TEXTJOIN(", ", TRUE, Table1[[#This Row],[Last Name]],Table1[[#This Row],[First Name]])</f>
        <v>Kadandale, Pavan</v>
      </c>
      <c r="D56" t="s">
        <v>1186</v>
      </c>
      <c r="E56" t="s">
        <v>200</v>
      </c>
      <c r="F56" t="s">
        <v>402</v>
      </c>
      <c r="G56" t="s">
        <v>1187</v>
      </c>
      <c r="H56" t="s">
        <v>1188</v>
      </c>
      <c r="J56" t="str">
        <f>(_xlfn.XLOOKUP(Table1[[#This Row],[Term 1 UID]],Dictionary!$B$2:$B$557,Dictionary!$A$2:$A$557,"",0,1))</f>
        <v/>
      </c>
      <c r="K56" t="str">
        <f>(_xlfn.XLOOKUP(Table1[[#This Row],[Term 1 UID]],Dictionary!$B$2:$B$557,Dictionary!C$2:C$557,"",0,1))</f>
        <v/>
      </c>
      <c r="L56" t="str">
        <f>(_xlfn.XLOOKUP(Table1[[#This Row],[Term 1 UID]],Dictionary!$B$2:$B$557,Dictionary!D$2:D$557,"",0,1))</f>
        <v/>
      </c>
      <c r="M56" t="s">
        <v>1189</v>
      </c>
      <c r="O56" t="str">
        <f>(_xlfn.XLOOKUP(Table1[[#This Row],[Term 2 UID]],Dictionary!$B$2:$B$557,Dictionary!$A$2:$A$557,"",0,1))</f>
        <v/>
      </c>
      <c r="P56" t="str">
        <f>(_xlfn.XLOOKUP(Table1[[#This Row],[Term 2 UID]],Dictionary!$B$2:$B$557,Dictionary!C$2:C$557,"",0,1))</f>
        <v/>
      </c>
      <c r="Q56" t="str">
        <f>(_xlfn.XLOOKUP(Table1[[#This Row],[Term 2 UID]],Dictionary!$B$2:$B$557,Dictionary!D$2:D$557,"",0,1))</f>
        <v/>
      </c>
      <c r="R56" t="s">
        <v>1190</v>
      </c>
      <c r="T56" t="str">
        <f>(_xlfn.XLOOKUP(Table1[[#This Row],[Term 3 UID]],Dictionary!$B$2:$B$557,Dictionary!$A$2:$A$557,"",0,1))</f>
        <v/>
      </c>
      <c r="U56" t="str">
        <f>(_xlfn.XLOOKUP(Table1[[#This Row],[Term 3 UID]],Dictionary!$B$2:$B$557,Dictionary!C$2:C$557,"",0,1))</f>
        <v/>
      </c>
      <c r="V56" t="str">
        <f>(_xlfn.XLOOKUP(Table1[[#This Row],[Term 3 UID]],Dictionary!$B$2:$B$557,Dictionary!D$2:D$557,"",0,1))</f>
        <v/>
      </c>
      <c r="W56" t="s">
        <v>1191</v>
      </c>
      <c r="Y56" t="str">
        <f>(_xlfn.XLOOKUP(Table1[[#This Row],[Term 4 UID]],Dictionary!$B$2:$B$557,Dictionary!$A$2:$A$557,"",0,1))</f>
        <v/>
      </c>
      <c r="Z56" t="str" cm="1">
        <f t="array" ref="Z56">(_xlfn.XLOOKUP(Table1[[#This Row],[Term 4 UID]],Dictionary!$B$2:$B$557,Dictionary!$C$2:C$557,"",0,1))</f>
        <v/>
      </c>
      <c r="AA56" t="str" cm="1">
        <f t="array" ref="AA56">(_xlfn.XLOOKUP(Table1[[#This Row],[Term 4 UID]],Dictionary!$B$2:$B$557,Dictionary!$D$2:D$557,"",0,1))</f>
        <v/>
      </c>
      <c r="AB56" t="s">
        <v>1192</v>
      </c>
      <c r="AD56" t="str">
        <f>(_xlfn.XLOOKUP(Table1[[#This Row],[Term 5 UID]],Dictionary!$B$2:$B$557,Dictionary!$A$2:$A$557,"",0,1))</f>
        <v/>
      </c>
      <c r="AE56" t="str">
        <f>(_xlfn.XLOOKUP(Table1[[#This Row],[Term 5 UID]],Dictionary!$B$2:$B$557,Dictionary!$C$2:$C$557,"",0,1))</f>
        <v/>
      </c>
      <c r="AF56" t="str">
        <f>(_xlfn.XLOOKUP(Table1[[#This Row],[Term 5 UID]],Dictionary!$B$2:$B$557,Dictionary!$D$2:$D$557,"",0,1))</f>
        <v/>
      </c>
      <c r="AG56" t="s">
        <v>1193</v>
      </c>
      <c r="AH56" t="s">
        <v>652</v>
      </c>
      <c r="AI56" t="str">
        <f>(_xlfn.XLOOKUP(Table1[[#This Row],[Term 6 UID]],Dictionary!$B$2:$B$557,Dictionary!$A$2:$A$557,"",0,1))</f>
        <v>F02.463.425</v>
      </c>
      <c r="AJ56" t="str">
        <f>(_xlfn.XLOOKUP(Table1[[#This Row],[Term 6 UID]],Dictionary!$B$2:$B$557,Dictionary!$C$2:$C$557,"",0,1))</f>
        <v>F02.463</v>
      </c>
      <c r="AK56" t="str">
        <f>(_xlfn.XLOOKUP(Table1[[#This Row],[Term 6 UID]],Dictionary!$B$2:$B$557,Dictionary!$D$2:$D$557,"",0,1))</f>
        <v>F02</v>
      </c>
      <c r="AL56" t="s">
        <v>1194</v>
      </c>
      <c r="AN56" t="str">
        <f>(_xlfn.XLOOKUP(Table1[[#This Row],[Term 7 UID]],Dictionary!$B$2:$B$557,Dictionary!$A$2:$A$557,"",0,1))</f>
        <v/>
      </c>
      <c r="AO56" t="str">
        <f>(_xlfn.XLOOKUP(Table1[[#This Row],[Term 7 UID]],Dictionary!$B$2:$B$557,Dictionary!$C$2:$C$557,"",0,1))</f>
        <v/>
      </c>
      <c r="AP56" t="str">
        <f>(_xlfn.XLOOKUP(Table1[[#This Row],[Term 7 UID]],Dictionary!$B$2:$B$557,Dictionary!$D$2:$D$557,"",0,1))</f>
        <v/>
      </c>
      <c r="AS56" t="str">
        <f>(_xlfn.XLOOKUP(Table1[[#This Row],[Term 8 UID]],Dictionary!$B$2:$B$557,Dictionary!$A$2:$A$557,"",0,1))</f>
        <v/>
      </c>
      <c r="AT56" t="str">
        <f>(_xlfn.XLOOKUP(Table1[[#This Row],[Term 8 UID]],Dictionary!$B$2:$B$557,Dictionary!$C$2:$C$557,"",0,1))</f>
        <v/>
      </c>
      <c r="AU56" t="str">
        <f>(_xlfn.XLOOKUP(Table1[[#This Row],[Term 8 UID]],Dictionary!$B$2:$B$557,Dictionary!$D$2:$D$557,"",0,1))</f>
        <v/>
      </c>
      <c r="AX56" t="str">
        <f>(_xlfn.XLOOKUP(Table1[[#This Row],[Term 9 UID]],Dictionary!$B$2:$B$557,Dictionary!$A$2:$A$557,"",0,1))</f>
        <v/>
      </c>
      <c r="AY56" t="str">
        <f>(_xlfn.XLOOKUP(Table1[[#This Row],[Term 9 UID]],Dictionary!$B$2:$B$557,Dictionary!$C$2:$C$557,"",0,1))</f>
        <v/>
      </c>
      <c r="AZ56" t="str">
        <f>(_xlfn.XLOOKUP(Table1[[#This Row],[Term 9 UID]],Dictionary!$B$2:$B$557,Dictionary!$D$2:$D$557,"",0,1))</f>
        <v/>
      </c>
      <c r="BC56" t="str">
        <f>(_xlfn.XLOOKUP(Table1[[#This Row],[Term 10 UID]],Dictionary!$B$2:$B$557,Dictionary!$A$2:$A$557,"",0,1))</f>
        <v/>
      </c>
      <c r="BD56" t="str">
        <f>(_xlfn.XLOOKUP(Table1[[#This Row],[Term 10 UID]],Dictionary!$B$2:$B$557,Dictionary!$C$2:$C$557,"",0,1))</f>
        <v/>
      </c>
      <c r="BE56" t="str">
        <f>(_xlfn.XLOOKUP(Table1[[#This Row],[Term 10 UID]],Dictionary!$B$2:$B$557,Dictionary!$D$2:$D$557,"",0,1))</f>
        <v/>
      </c>
      <c r="BH56" t="str">
        <f>(_xlfn.XLOOKUP(Table1[[#This Row],[Term 11 UID]],Dictionary!$B$2:$B$557,Dictionary!$A$2:$A$557,"",0,1))</f>
        <v/>
      </c>
      <c r="BI56" t="str">
        <f>(_xlfn.XLOOKUP(Table1[[#This Row],[Term 11 UID]],Dictionary!$B$2:$B$557,Dictionary!$C$2:$C$557,"",0,1))</f>
        <v/>
      </c>
      <c r="BJ56" t="str">
        <f>(_xlfn.XLOOKUP(Table1[[#This Row],[Term 11 UID]],Dictionary!$B$2:$B$557,Dictionary!$D$2:$D$557,"",0,1))</f>
        <v/>
      </c>
      <c r="BM56" t="str">
        <f>(_xlfn.XLOOKUP(Table1[[#This Row],[Term 12 UID]],Dictionary!$B$2:$B$557,Dictionary!$A$2:$A$557,"",0,1))</f>
        <v/>
      </c>
      <c r="BN56" t="str">
        <f>(_xlfn.XLOOKUP(Table1[[#This Row],[Term 12 UID]],Dictionary!$B$2:$B$557,Dictionary!$C$2:$C$557,"",0,1))</f>
        <v/>
      </c>
      <c r="BO56" t="str">
        <f>(_xlfn.XLOOKUP(Table1[[#This Row],[Term 12 UID]],Dictionary!$B$2:$B$557,Dictionary!$D$2:$D$557,"",0,1))</f>
        <v/>
      </c>
      <c r="BR56" t="str">
        <f>(_xlfn.XLOOKUP(Table1[[#This Row],[Term 13 UID]],Dictionary!$B$2:$B$557,Dictionary!$A$2:$A$557,"",0,1))</f>
        <v/>
      </c>
      <c r="BS56" t="str">
        <f>(_xlfn.XLOOKUP(Table1[[#This Row],[Term 13 UID]],Dictionary!$B$2:$B$557,Dictionary!$C$2:$C$557,"",0,1))</f>
        <v/>
      </c>
      <c r="BT56" t="str">
        <f>(_xlfn.XLOOKUP(Table1[[#This Row],[Term 13 UID]],Dictionary!$B$2:$B$557,Dictionary!$D$2:$D$557,"",0,1))</f>
        <v/>
      </c>
      <c r="BW56" t="str">
        <f>(_xlfn.XLOOKUP(Table1[[#This Row],[Term 14 UID]],Dictionary!$B$2:$B$557,Dictionary!$A$2:$A$557,"",0,1))</f>
        <v/>
      </c>
      <c r="BX56" t="str">
        <f>(_xlfn.XLOOKUP(Table1[[#This Row],[Term 14 UID]],Dictionary!$B$2:$B$557,Dictionary!$C$2:$C$557,"",0,1))</f>
        <v/>
      </c>
      <c r="BY56" t="str">
        <f>(_xlfn.XLOOKUP(Table1[[#This Row],[Term 14 UID]],Dictionary!$B$2:$B$557,Dictionary!$D$2:$D$557,"",0,1))</f>
        <v/>
      </c>
      <c r="CB56" t="str">
        <f>(_xlfn.XLOOKUP(Table1[[#This Row],[Term 15 UID]],Dictionary!$B$2:$B$557,Dictionary!$A$2:$A$557,"",0,1))</f>
        <v/>
      </c>
      <c r="CC56" t="str">
        <f>(_xlfn.XLOOKUP(Table1[[#This Row],[Term 15 UID]],Dictionary!$B$2:$B$557,Dictionary!$C$2:$C$557,"",0,1))</f>
        <v/>
      </c>
      <c r="CD56" t="str">
        <f>(_xlfn.XLOOKUP(Table1[[#This Row],[Term 15 UID]],Dictionary!$B$2:$B$557,Dictionary!$D$2:$D$557,"",0,1))</f>
        <v/>
      </c>
      <c r="CG56" t="str">
        <f>(_xlfn.XLOOKUP(Table1[[#This Row],[Term 16 UID]],Dictionary!$B$2:$B$557,Dictionary!$A$2:$A$557,"",0,1))</f>
        <v/>
      </c>
      <c r="CH56" t="str">
        <f>(_xlfn.XLOOKUP(Table1[[#This Row],[Term 16 UID]],Dictionary!$B$2:$B$557,Dictionary!$C$2:$C$557,"",0,1))</f>
        <v/>
      </c>
      <c r="CI56" t="str">
        <f>(_xlfn.XLOOKUP(Table1[[#This Row],[Term 16 UID]],Dictionary!$B$2:$B$557,Dictionary!$D$2:$D$557,"",0,1))</f>
        <v/>
      </c>
      <c r="CL56" t="str">
        <f>(_xlfn.XLOOKUP(Table1[[#This Row],[Term 17 UID]],Dictionary!$B$2:$B$557,Dictionary!$A$2:$A$557,"",0,1))</f>
        <v/>
      </c>
      <c r="CM56" t="str">
        <f>(_xlfn.XLOOKUP(Table1[[#This Row],[Term 17 UID]],Dictionary!$B$2:$B$557,Dictionary!$C$2:$C$557,"",0,1))</f>
        <v/>
      </c>
      <c r="CN56" t="str">
        <f>(_xlfn.XLOOKUP(Table1[[#This Row],[Term 17 UID]],Dictionary!$B$2:$B$557,Dictionary!$D$2:$D$557,"",0,1))</f>
        <v/>
      </c>
      <c r="CQ56" t="str">
        <f>(_xlfn.XLOOKUP(Table1[[#This Row],[Term 18 UID]],Dictionary!$B$2:$B$557,Dictionary!$A$2:$A$557,"",0,1))</f>
        <v/>
      </c>
      <c r="CR56" t="str">
        <f>(_xlfn.XLOOKUP(Table1[[#This Row],[Term 18 UID]],Dictionary!$B$2:$B$557,Dictionary!$C$2:$C$557,"",0,1))</f>
        <v/>
      </c>
      <c r="CS56" t="str">
        <f>(_xlfn.XLOOKUP(Table1[[#This Row],[Term 18 UID]],Dictionary!$B$2:$B$557,Dictionary!$D$2:$D$557,"",0,1))</f>
        <v/>
      </c>
      <c r="CV56" t="str">
        <f>(_xlfn.XLOOKUP(Table1[[#This Row],[Term 19 UID]],Dictionary!$B$2:$B$557,Dictionary!$A$2:$A$557,"",0,1))</f>
        <v/>
      </c>
      <c r="CW56" t="str">
        <f>(_xlfn.XLOOKUP(Table1[[#This Row],[Term 19 UID]],Dictionary!$B$2:$B$557,Dictionary!$C$2:$C$557,"",0,1))</f>
        <v/>
      </c>
      <c r="CX56" t="str">
        <f>(_xlfn.XLOOKUP(Table1[[#This Row],[Term 19 UID]],Dictionary!$B$2:$B$557,Dictionary!$D$2:$D$557,"",0,1))</f>
        <v/>
      </c>
      <c r="DA56" t="str">
        <f>(_xlfn.XLOOKUP(Table1[[#This Row],[Term 20 UID]],Dictionary!$B$2:$B$557,Dictionary!$A$2:$A$557,"",0,1))</f>
        <v/>
      </c>
      <c r="DB56" t="str">
        <f>(_xlfn.XLOOKUP(Table1[[#This Row],[Term 20 UID]],Dictionary!$B$2:$B$557,Dictionary!$C$2:$C$557,"",0,1))</f>
        <v/>
      </c>
      <c r="DC56" t="str">
        <f>(_xlfn.XLOOKUP(Table1[[#This Row],[Term 20 UID]],Dictionary!$B$2:$B$557,Dictionary!$D$2:$D$557,"",0,1))</f>
        <v/>
      </c>
      <c r="DF56" t="str">
        <f>(_xlfn.XLOOKUP(Table1[[#This Row],[Term 21 UID]],Dictionary!$B$2:$B$557,Dictionary!$A$2:$A$557,"",0,1))</f>
        <v/>
      </c>
      <c r="DG56" t="str">
        <f>(_xlfn.XLOOKUP(Table1[[#This Row],[Term 21 UID]],Dictionary!$B$2:$B$557,Dictionary!$C$2:$C$557,"",0,1))</f>
        <v/>
      </c>
      <c r="DH56" t="str">
        <f>(_xlfn.XLOOKUP(Table1[[#This Row],[Term 21 UID]],Dictionary!$B$2:$B$557,Dictionary!$D$2:$D$557,"",0,1))</f>
        <v/>
      </c>
      <c r="DK56" t="str">
        <f>(_xlfn.XLOOKUP(Table1[[#This Row],[Term 22 UID]],Dictionary!$B$2:$B$557,Dictionary!$A$2:$A$557,"",0,1))</f>
        <v/>
      </c>
      <c r="DL56" t="str">
        <f>(_xlfn.XLOOKUP(Table1[[#This Row],[Term 22 UID]],Dictionary!$B$2:$B$557,Dictionary!$C$2:$C$557,"",0,1))</f>
        <v/>
      </c>
      <c r="DM56" t="str">
        <f>(_xlfn.XLOOKUP(Table1[[#This Row],[Term 22 UID]],Dictionary!$B$2:$B$557,Dictionary!$D$2:$D$557,"",0,1))</f>
        <v/>
      </c>
      <c r="DP56" t="str">
        <f>(_xlfn.XLOOKUP(Table1[[#This Row],[Term 23 UID]],Dictionary!$B$2:$B$557,Dictionary!$A$2:$A$557,"",0,1))</f>
        <v/>
      </c>
      <c r="DQ56" t="str">
        <f>(_xlfn.XLOOKUP(Table1[[#This Row],[Term 23 UID]],Dictionary!$B$2:$B$557,Dictionary!$C$2:$C$557,"",0,1))</f>
        <v/>
      </c>
      <c r="DR56" t="str">
        <f>(_xlfn.XLOOKUP(Table1[[#This Row],[Term 23 UID]],Dictionary!$B$2:$B$557,Dictionary!$D$2:$D$557,"",0,1))</f>
        <v/>
      </c>
      <c r="DU56" t="str">
        <f>(_xlfn.XLOOKUP(Table1[[#This Row],[Term 24 UID]],Dictionary!$B$2:$B$557,Dictionary!$A$2:$A$557,"",0,1))</f>
        <v/>
      </c>
      <c r="DV56" t="str">
        <f>(_xlfn.XLOOKUP(Table1[[#This Row],[Term 24 UID]],Dictionary!$B$2:$B$557,Dictionary!$C$2:$C$557,"",0,1))</f>
        <v/>
      </c>
      <c r="DW56" t="str">
        <f>(_xlfn.XLOOKUP(Table1[[#This Row],[Term 24 UID]],Dictionary!$B$2:$B$557,Dictionary!$D$2:$D$557,"",0,1))</f>
        <v/>
      </c>
      <c r="DZ56" t="str">
        <f>(_xlfn.XLOOKUP(Table1[[#This Row],[Term 25 UID]],Dictionary!$B$2:$B$557,Dictionary!$A$2:$A$557,"",0,1))</f>
        <v/>
      </c>
      <c r="EA56" t="str">
        <f>(_xlfn.XLOOKUP(Table1[[#This Row],[Term 25 UID]],Dictionary!$B$2:$B$557,Dictionary!$C$2:$C$557,"",0,1))</f>
        <v/>
      </c>
      <c r="EB56" t="str">
        <f>(_xlfn.XLOOKUP(Table1[[#This Row],[Term 25 UID]],Dictionary!$B$2:$B$557,Dictionary!$D$2:$D$557,"",0,1))</f>
        <v/>
      </c>
      <c r="EE56" t="str">
        <f>(_xlfn.XLOOKUP(Table1[[#This Row],[Term 26 UID]],Dictionary!$B$2:$B$557,Dictionary!$A$2:$A$557,"",0,1))</f>
        <v/>
      </c>
      <c r="EF56" t="str">
        <f>(_xlfn.XLOOKUP(Table1[[#This Row],[Term 26 UID]],Dictionary!$B$2:$B$557,Dictionary!$C$2:$C$557,"",0,1))</f>
        <v/>
      </c>
      <c r="EG56" t="str">
        <f>(_xlfn.XLOOKUP(Table1[[#This Row],[Term 26 UID]],Dictionary!$B$2:$B$557,Dictionary!$D$2:$D$557,"",0,1))</f>
        <v/>
      </c>
      <c r="EJ56" t="str">
        <f>(_xlfn.XLOOKUP(Table1[[#This Row],[Term 27 UID]],Dictionary!$B$2:$B$557,Dictionary!$A$2:$A$557,"",0,1))</f>
        <v/>
      </c>
      <c r="EK56" t="str">
        <f>(_xlfn.XLOOKUP(Table1[[#This Row],[Term 27 UID]],Dictionary!$B$2:$B$557,Dictionary!$C$2:$C$557,"",0,1))</f>
        <v/>
      </c>
      <c r="EL56" t="str">
        <f>(_xlfn.XLOOKUP(Table1[[#This Row],[Term 27 UID]],Dictionary!$B$2:$B$557,Dictionary!$D$2:$D$557,"",0,1))</f>
        <v/>
      </c>
      <c r="EO56" t="str">
        <f>(_xlfn.XLOOKUP(Table1[[#This Row],[Term 28 UID]],Dictionary!$B$2:$B$557,Dictionary!$A$2:$A$557,"",0,1))</f>
        <v/>
      </c>
      <c r="EP56" t="str">
        <f>(_xlfn.XLOOKUP(Table1[[#This Row],[Term 28 UID]],Dictionary!$B$2:$B$557,Dictionary!$C$2:$C$557,"",0,1))</f>
        <v/>
      </c>
      <c r="EQ56" t="str">
        <f>(_xlfn.XLOOKUP(Table1[[#This Row],[Term 28 UID]],Dictionary!$B$2:$B$557,Dictionary!$D$2:$D$557,"",0,1))</f>
        <v/>
      </c>
      <c r="ET56" t="str">
        <f>(_xlfn.XLOOKUP(Table1[[#This Row],[Term 29 UID]],Dictionary!$B$2:$B$557,Dictionary!$A$2:$A$557,"",0,1))</f>
        <v/>
      </c>
      <c r="EU56" t="str">
        <f>(_xlfn.XLOOKUP(Table1[[#This Row],[Term 29 UID]],Dictionary!$B$2:$B$557,Dictionary!$C$2:$C$557,"",0,1))</f>
        <v/>
      </c>
      <c r="EV56" t="str">
        <f>(_xlfn.XLOOKUP(Table1[[#This Row],[Term 29 UID]],Dictionary!$B$2:$B$557,Dictionary!$D$2:$D$557,"",0,1))</f>
        <v/>
      </c>
      <c r="EY56" t="str">
        <f>(_xlfn.XLOOKUP(Table1[[#This Row],[Term 30 UID]],Dictionary!$B$2:$B$557,Dictionary!$A$2:$A$557,"",0,1))</f>
        <v/>
      </c>
      <c r="EZ56" t="str">
        <f>(_xlfn.XLOOKUP(Table1[[#This Row],[Term 30 UID]],Dictionary!$B$2:$B$557,Dictionary!$C$2:$C$557,"",0,1))</f>
        <v/>
      </c>
      <c r="FA56" t="str">
        <f>(_xlfn.XLOOKUP(Table1[[#This Row],[Term 30 UID]],Dictionary!$B$2:$B$557,Dictionary!$D$2:$D$557,"",0,1))</f>
        <v/>
      </c>
      <c r="FD56" t="str">
        <f>(_xlfn.XLOOKUP(Table1[[#This Row],[Term 31 UID]],Dictionary!$B$2:$B$557,Dictionary!$A$2:$A$557,"",0,1))</f>
        <v/>
      </c>
      <c r="FE56" t="str">
        <f>(_xlfn.XLOOKUP(Table1[[#This Row],[Term 31 UID]],Dictionary!$B$2:$B$557,Dictionary!$C$2:$C$557,"",0,1))</f>
        <v/>
      </c>
      <c r="FF56" t="str">
        <f>(_xlfn.XLOOKUP(Table1[[#This Row],[Term 31 UID]],Dictionary!$B$2:$B$557,Dictionary!$D$2:$D$557,"",0,1))</f>
        <v/>
      </c>
    </row>
    <row r="57" spans="1:162" ht="15" customHeight="1" x14ac:dyDescent="0.2">
      <c r="A57" t="s">
        <v>1195</v>
      </c>
      <c r="B57" t="s">
        <v>1196</v>
      </c>
      <c r="C57" t="str">
        <f>_xlfn.TEXTJOIN(", ", TRUE, Table1[[#This Row],[Last Name]],Table1[[#This Row],[First Name]])</f>
        <v>Hu, Yilin</v>
      </c>
      <c r="D57" t="s">
        <v>1197</v>
      </c>
      <c r="E57" t="s">
        <v>200</v>
      </c>
      <c r="F57" t="s">
        <v>168</v>
      </c>
      <c r="G57" t="s">
        <v>1198</v>
      </c>
      <c r="H57" t="s">
        <v>1199</v>
      </c>
      <c r="I57" t="s">
        <v>1101</v>
      </c>
      <c r="J57" t="str">
        <f>(_xlfn.XLOOKUP(Table1[[#This Row],[Term 1 UID]],Dictionary!$B$2:$B$557,Dictionary!$A$2:$A$557,"",0,1))</f>
        <v>D12.776.556</v>
      </c>
      <c r="K57" t="str">
        <f>(_xlfn.XLOOKUP(Table1[[#This Row],[Term 1 UID]],Dictionary!$B$2:$B$557,Dictionary!C$2:C$557,"",0,1))</f>
        <v>D12.776</v>
      </c>
      <c r="L57" t="str">
        <f>(_xlfn.XLOOKUP(Table1[[#This Row],[Term 1 UID]],Dictionary!$B$2:$B$557,Dictionary!D$2:D$557,"",0,1))</f>
        <v>D12</v>
      </c>
      <c r="M57" t="s">
        <v>1200</v>
      </c>
      <c r="N57" t="s">
        <v>1103</v>
      </c>
      <c r="O57" t="str">
        <f>(_xlfn.XLOOKUP(Table1[[#This Row],[Term 2 UID]],Dictionary!$B$2:$B$557,Dictionary!$A$2:$A$557,"",0,1))</f>
        <v>H01.158.201.214</v>
      </c>
      <c r="P57" t="str">
        <f>(_xlfn.XLOOKUP(Table1[[#This Row],[Term 2 UID]],Dictionary!$B$2:$B$557,Dictionary!C$2:C$557,"",0,1))</f>
        <v>H01.158.201</v>
      </c>
      <c r="Q57" t="str">
        <f>(_xlfn.XLOOKUP(Table1[[#This Row],[Term 2 UID]],Dictionary!$B$2:$B$557,Dictionary!D$2:D$557,"",0,1))</f>
        <v>H01.158</v>
      </c>
      <c r="R57" t="s">
        <v>1201</v>
      </c>
      <c r="S57" t="s">
        <v>1202</v>
      </c>
      <c r="T57" t="str">
        <f>(_xlfn.XLOOKUP(Table1[[#This Row],[Term 3 UID]],Dictionary!$B$2:$B$557,Dictionary!$A$2:$A$557,"",0,1))</f>
        <v>G02.111.071.630</v>
      </c>
      <c r="U57" t="str">
        <f>(_xlfn.XLOOKUP(Table1[[#This Row],[Term 3 UID]],Dictionary!$B$2:$B$557,Dictionary!C$2:C$557,"",0,1))</f>
        <v>G02.111.071</v>
      </c>
      <c r="V57" t="str">
        <f>(_xlfn.XLOOKUP(Table1[[#This Row],[Term 3 UID]],Dictionary!$B$2:$B$557,Dictionary!D$2:D$557,"",0,1))</f>
        <v>G02.111</v>
      </c>
      <c r="W57" t="s">
        <v>1203</v>
      </c>
      <c r="X57" t="s">
        <v>1204</v>
      </c>
      <c r="Y57" t="str">
        <f>(_xlfn.XLOOKUP(Table1[[#This Row],[Term 4 UID]],Dictionary!$B$2:$B$557,Dictionary!$A$2:$A$557,"",0,1))</f>
        <v>D08.811.682.647</v>
      </c>
      <c r="Z57" t="str" cm="1">
        <f t="array" ref="Z57">(_xlfn.XLOOKUP(Table1[[#This Row],[Term 4 UID]],Dictionary!$B$2:$B$557,Dictionary!$C$2:C$557,"",0,1))</f>
        <v>D08.811.682</v>
      </c>
      <c r="AA57" t="str" cm="1">
        <f t="array" ref="AA57">(_xlfn.XLOOKUP(Table1[[#This Row],[Term 4 UID]],Dictionary!$B$2:$B$557,Dictionary!$D$2:D$557,"",0,1))</f>
        <v>D08.811</v>
      </c>
      <c r="AB57" t="s">
        <v>1205</v>
      </c>
      <c r="AC57" t="s">
        <v>1206</v>
      </c>
      <c r="AD57" t="str">
        <f>(_xlfn.XLOOKUP(Table1[[#This Row],[Term 5 UID]],Dictionary!$B$2:$B$557,Dictionary!$A$2:$A$557,"",0,1))</f>
        <v>D01.200.200</v>
      </c>
      <c r="AE57" t="str">
        <f>(_xlfn.XLOOKUP(Table1[[#This Row],[Term 5 UID]],Dictionary!$B$2:$B$557,Dictionary!$C$2:$C$557,"",0,1))</f>
        <v>D01.200</v>
      </c>
      <c r="AF57" t="str">
        <f>(_xlfn.XLOOKUP(Table1[[#This Row],[Term 5 UID]],Dictionary!$B$2:$B$557,Dictionary!$D$2:$D$557,"",0,1))</f>
        <v>D01</v>
      </c>
      <c r="AG57" t="s">
        <v>1207</v>
      </c>
      <c r="AH57" t="s">
        <v>1208</v>
      </c>
      <c r="AI57" t="str">
        <f>(_xlfn.XLOOKUP(Table1[[#This Row],[Term 6 UID]],Dictionary!$B$2:$B$557,Dictionary!$A$2:$A$557,"",0,1))</f>
        <v>D01.200.250</v>
      </c>
      <c r="AJ57" t="str">
        <f>(_xlfn.XLOOKUP(Table1[[#This Row],[Term 6 UID]],Dictionary!$B$2:$B$557,Dictionary!$C$2:$C$557,"",0,1))</f>
        <v>D01.200</v>
      </c>
      <c r="AK57" t="str">
        <f>(_xlfn.XLOOKUP(Table1[[#This Row],[Term 6 UID]],Dictionary!$B$2:$B$557,Dictionary!$D$2:$D$557,"",0,1))</f>
        <v>D01</v>
      </c>
      <c r="AL57" t="s">
        <v>1209</v>
      </c>
      <c r="AM57" t="s">
        <v>1210</v>
      </c>
      <c r="AN57" t="str">
        <f>(_xlfn.XLOOKUP(Table1[[#This Row],[Term 7 UID]],Dictionary!$B$2:$B$557,Dictionary!$A$2:$A$557,"",0,1))</f>
        <v>D02.455</v>
      </c>
      <c r="AO57" t="str">
        <f>(_xlfn.XLOOKUP(Table1[[#This Row],[Term 7 UID]],Dictionary!$B$2:$B$557,Dictionary!$C$2:$C$557,"",0,1))</f>
        <v>D02</v>
      </c>
      <c r="AP57">
        <f>(_xlfn.XLOOKUP(Table1[[#This Row],[Term 7 UID]],Dictionary!$B$2:$B$557,Dictionary!$D$2:$D$557,"",0,1))</f>
        <v>0</v>
      </c>
      <c r="AQ57" t="s">
        <v>1211</v>
      </c>
      <c r="AR57" t="s">
        <v>1212</v>
      </c>
      <c r="AS57" t="str">
        <f>(_xlfn.XLOOKUP(Table1[[#This Row],[Term 8 UID]],Dictionary!$B$2:$B$557,Dictionary!$A$2:$A$557,"",0,1))</f>
        <v>D12.776.157.427.374.375</v>
      </c>
      <c r="AT57" t="str">
        <f>(_xlfn.XLOOKUP(Table1[[#This Row],[Term 8 UID]],Dictionary!$B$2:$B$557,Dictionary!$C$2:$C$557,"",0,1))</f>
        <v>D12.776.157.427.374</v>
      </c>
      <c r="AU57" t="str">
        <f>(_xlfn.XLOOKUP(Table1[[#This Row],[Term 8 UID]],Dictionary!$B$2:$B$557,Dictionary!$D$2:$D$557,"",0,1))</f>
        <v>D12.776.157.427</v>
      </c>
      <c r="AV57" t="s">
        <v>1213</v>
      </c>
      <c r="AW57" t="s">
        <v>181</v>
      </c>
      <c r="AX57" t="str">
        <f>(_xlfn.XLOOKUP(Table1[[#This Row],[Term 9 UID]],Dictionary!$B$2:$B$557,Dictionary!$A$2:$A$557,"",0,1))</f>
        <v>D08.811</v>
      </c>
      <c r="AY57" t="str">
        <f>(_xlfn.XLOOKUP(Table1[[#This Row],[Term 9 UID]],Dictionary!$B$2:$B$557,Dictionary!$C$2:$C$557,"",0,1))</f>
        <v>D08</v>
      </c>
      <c r="AZ57">
        <f>(_xlfn.XLOOKUP(Table1[[#This Row],[Term 9 UID]],Dictionary!$B$2:$B$557,Dictionary!$D$2:$D$557,"",0,1))</f>
        <v>0</v>
      </c>
      <c r="BA57" t="s">
        <v>1214</v>
      </c>
      <c r="BB57" t="s">
        <v>1215</v>
      </c>
      <c r="BC57" t="str">
        <f>(_xlfn.XLOOKUP(Table1[[#This Row],[Term 10 UID]],Dictionary!$B$2:$B$557,Dictionary!$A$2:$A$557,"",0,1))</f>
        <v>D01.268.556.555</v>
      </c>
      <c r="BD57" t="str">
        <f>(_xlfn.XLOOKUP(Table1[[#This Row],[Term 10 UID]],Dictionary!$B$2:$B$557,Dictionary!$C$2:$C$557,"",0,1))</f>
        <v>D01.268.556</v>
      </c>
      <c r="BE57" t="str">
        <f>(_xlfn.XLOOKUP(Table1[[#This Row],[Term 10 UID]],Dictionary!$B$2:$B$557,Dictionary!$D$2:$D$557,"",0,1))</f>
        <v>D01.268</v>
      </c>
      <c r="BH57" t="str">
        <f>(_xlfn.XLOOKUP(Table1[[#This Row],[Term 11 UID]],Dictionary!$B$2:$B$557,Dictionary!$A$2:$A$557,"",0,1))</f>
        <v/>
      </c>
      <c r="BI57" t="str">
        <f>(_xlfn.XLOOKUP(Table1[[#This Row],[Term 11 UID]],Dictionary!$B$2:$B$557,Dictionary!$C$2:$C$557,"",0,1))</f>
        <v/>
      </c>
      <c r="BJ57" t="str">
        <f>(_xlfn.XLOOKUP(Table1[[#This Row],[Term 11 UID]],Dictionary!$B$2:$B$557,Dictionary!$D$2:$D$557,"",0,1))</f>
        <v/>
      </c>
      <c r="BM57" t="str">
        <f>(_xlfn.XLOOKUP(Table1[[#This Row],[Term 12 UID]],Dictionary!$B$2:$B$557,Dictionary!$A$2:$A$557,"",0,1))</f>
        <v/>
      </c>
      <c r="BN57" t="str">
        <f>(_xlfn.XLOOKUP(Table1[[#This Row],[Term 12 UID]],Dictionary!$B$2:$B$557,Dictionary!$C$2:$C$557,"",0,1))</f>
        <v/>
      </c>
      <c r="BO57" t="str">
        <f>(_xlfn.XLOOKUP(Table1[[#This Row],[Term 12 UID]],Dictionary!$B$2:$B$557,Dictionary!$D$2:$D$557,"",0,1))</f>
        <v/>
      </c>
      <c r="BR57" t="str">
        <f>(_xlfn.XLOOKUP(Table1[[#This Row],[Term 13 UID]],Dictionary!$B$2:$B$557,Dictionary!$A$2:$A$557,"",0,1))</f>
        <v/>
      </c>
      <c r="BS57" t="str">
        <f>(_xlfn.XLOOKUP(Table1[[#This Row],[Term 13 UID]],Dictionary!$B$2:$B$557,Dictionary!$C$2:$C$557,"",0,1))</f>
        <v/>
      </c>
      <c r="BT57" t="str">
        <f>(_xlfn.XLOOKUP(Table1[[#This Row],[Term 13 UID]],Dictionary!$B$2:$B$557,Dictionary!$D$2:$D$557,"",0,1))</f>
        <v/>
      </c>
      <c r="BW57" t="str">
        <f>(_xlfn.XLOOKUP(Table1[[#This Row],[Term 14 UID]],Dictionary!$B$2:$B$557,Dictionary!$A$2:$A$557,"",0,1))</f>
        <v/>
      </c>
      <c r="BX57" t="str">
        <f>(_xlfn.XLOOKUP(Table1[[#This Row],[Term 14 UID]],Dictionary!$B$2:$B$557,Dictionary!$C$2:$C$557,"",0,1))</f>
        <v/>
      </c>
      <c r="BY57" t="str">
        <f>(_xlfn.XLOOKUP(Table1[[#This Row],[Term 14 UID]],Dictionary!$B$2:$B$557,Dictionary!$D$2:$D$557,"",0,1))</f>
        <v/>
      </c>
      <c r="CB57" t="str">
        <f>(_xlfn.XLOOKUP(Table1[[#This Row],[Term 15 UID]],Dictionary!$B$2:$B$557,Dictionary!$A$2:$A$557,"",0,1))</f>
        <v/>
      </c>
      <c r="CC57" t="str">
        <f>(_xlfn.XLOOKUP(Table1[[#This Row],[Term 15 UID]],Dictionary!$B$2:$B$557,Dictionary!$C$2:$C$557,"",0,1))</f>
        <v/>
      </c>
      <c r="CD57" t="str">
        <f>(_xlfn.XLOOKUP(Table1[[#This Row],[Term 15 UID]],Dictionary!$B$2:$B$557,Dictionary!$D$2:$D$557,"",0,1))</f>
        <v/>
      </c>
      <c r="CG57" t="str">
        <f>(_xlfn.XLOOKUP(Table1[[#This Row],[Term 16 UID]],Dictionary!$B$2:$B$557,Dictionary!$A$2:$A$557,"",0,1))</f>
        <v/>
      </c>
      <c r="CH57" t="str">
        <f>(_xlfn.XLOOKUP(Table1[[#This Row],[Term 16 UID]],Dictionary!$B$2:$B$557,Dictionary!$C$2:$C$557,"",0,1))</f>
        <v/>
      </c>
      <c r="CI57" t="str">
        <f>(_xlfn.XLOOKUP(Table1[[#This Row],[Term 16 UID]],Dictionary!$B$2:$B$557,Dictionary!$D$2:$D$557,"",0,1))</f>
        <v/>
      </c>
      <c r="CL57" t="str">
        <f>(_xlfn.XLOOKUP(Table1[[#This Row],[Term 17 UID]],Dictionary!$B$2:$B$557,Dictionary!$A$2:$A$557,"",0,1))</f>
        <v/>
      </c>
      <c r="CM57" t="str">
        <f>(_xlfn.XLOOKUP(Table1[[#This Row],[Term 17 UID]],Dictionary!$B$2:$B$557,Dictionary!$C$2:$C$557,"",0,1))</f>
        <v/>
      </c>
      <c r="CN57" t="str">
        <f>(_xlfn.XLOOKUP(Table1[[#This Row],[Term 17 UID]],Dictionary!$B$2:$B$557,Dictionary!$D$2:$D$557,"",0,1))</f>
        <v/>
      </c>
      <c r="CQ57" t="str">
        <f>(_xlfn.XLOOKUP(Table1[[#This Row],[Term 18 UID]],Dictionary!$B$2:$B$557,Dictionary!$A$2:$A$557,"",0,1))</f>
        <v/>
      </c>
      <c r="CR57" t="str">
        <f>(_xlfn.XLOOKUP(Table1[[#This Row],[Term 18 UID]],Dictionary!$B$2:$B$557,Dictionary!$C$2:$C$557,"",0,1))</f>
        <v/>
      </c>
      <c r="CS57" t="str">
        <f>(_xlfn.XLOOKUP(Table1[[#This Row],[Term 18 UID]],Dictionary!$B$2:$B$557,Dictionary!$D$2:$D$557,"",0,1))</f>
        <v/>
      </c>
      <c r="CV57" t="str">
        <f>(_xlfn.XLOOKUP(Table1[[#This Row],[Term 19 UID]],Dictionary!$B$2:$B$557,Dictionary!$A$2:$A$557,"",0,1))</f>
        <v/>
      </c>
      <c r="CW57" t="str">
        <f>(_xlfn.XLOOKUP(Table1[[#This Row],[Term 19 UID]],Dictionary!$B$2:$B$557,Dictionary!$C$2:$C$557,"",0,1))</f>
        <v/>
      </c>
      <c r="CX57" t="str">
        <f>(_xlfn.XLOOKUP(Table1[[#This Row],[Term 19 UID]],Dictionary!$B$2:$B$557,Dictionary!$D$2:$D$557,"",0,1))</f>
        <v/>
      </c>
      <c r="DA57" t="str">
        <f>(_xlfn.XLOOKUP(Table1[[#This Row],[Term 20 UID]],Dictionary!$B$2:$B$557,Dictionary!$A$2:$A$557,"",0,1))</f>
        <v/>
      </c>
      <c r="DB57" t="str">
        <f>(_xlfn.XLOOKUP(Table1[[#This Row],[Term 20 UID]],Dictionary!$B$2:$B$557,Dictionary!$C$2:$C$557,"",0,1))</f>
        <v/>
      </c>
      <c r="DC57" t="str">
        <f>(_xlfn.XLOOKUP(Table1[[#This Row],[Term 20 UID]],Dictionary!$B$2:$B$557,Dictionary!$D$2:$D$557,"",0,1))</f>
        <v/>
      </c>
      <c r="DF57" t="str">
        <f>(_xlfn.XLOOKUP(Table1[[#This Row],[Term 21 UID]],Dictionary!$B$2:$B$557,Dictionary!$A$2:$A$557,"",0,1))</f>
        <v/>
      </c>
      <c r="DG57" t="str">
        <f>(_xlfn.XLOOKUP(Table1[[#This Row],[Term 21 UID]],Dictionary!$B$2:$B$557,Dictionary!$C$2:$C$557,"",0,1))</f>
        <v/>
      </c>
      <c r="DH57" t="str">
        <f>(_xlfn.XLOOKUP(Table1[[#This Row],[Term 21 UID]],Dictionary!$B$2:$B$557,Dictionary!$D$2:$D$557,"",0,1))</f>
        <v/>
      </c>
      <c r="DK57" t="str">
        <f>(_xlfn.XLOOKUP(Table1[[#This Row],[Term 22 UID]],Dictionary!$B$2:$B$557,Dictionary!$A$2:$A$557,"",0,1))</f>
        <v/>
      </c>
      <c r="DL57" t="str">
        <f>(_xlfn.XLOOKUP(Table1[[#This Row],[Term 22 UID]],Dictionary!$B$2:$B$557,Dictionary!$C$2:$C$557,"",0,1))</f>
        <v/>
      </c>
      <c r="DM57" t="str">
        <f>(_xlfn.XLOOKUP(Table1[[#This Row],[Term 22 UID]],Dictionary!$B$2:$B$557,Dictionary!$D$2:$D$557,"",0,1))</f>
        <v/>
      </c>
      <c r="DP57" t="str">
        <f>(_xlfn.XLOOKUP(Table1[[#This Row],[Term 23 UID]],Dictionary!$B$2:$B$557,Dictionary!$A$2:$A$557,"",0,1))</f>
        <v/>
      </c>
      <c r="DQ57" t="str">
        <f>(_xlfn.XLOOKUP(Table1[[#This Row],[Term 23 UID]],Dictionary!$B$2:$B$557,Dictionary!$C$2:$C$557,"",0,1))</f>
        <v/>
      </c>
      <c r="DR57" t="str">
        <f>(_xlfn.XLOOKUP(Table1[[#This Row],[Term 23 UID]],Dictionary!$B$2:$B$557,Dictionary!$D$2:$D$557,"",0,1))</f>
        <v/>
      </c>
      <c r="DU57" t="str">
        <f>(_xlfn.XLOOKUP(Table1[[#This Row],[Term 24 UID]],Dictionary!$B$2:$B$557,Dictionary!$A$2:$A$557,"",0,1))</f>
        <v/>
      </c>
      <c r="DV57" t="str">
        <f>(_xlfn.XLOOKUP(Table1[[#This Row],[Term 24 UID]],Dictionary!$B$2:$B$557,Dictionary!$C$2:$C$557,"",0,1))</f>
        <v/>
      </c>
      <c r="DW57" t="str">
        <f>(_xlfn.XLOOKUP(Table1[[#This Row],[Term 24 UID]],Dictionary!$B$2:$B$557,Dictionary!$D$2:$D$557,"",0,1))</f>
        <v/>
      </c>
      <c r="DZ57" t="str">
        <f>(_xlfn.XLOOKUP(Table1[[#This Row],[Term 25 UID]],Dictionary!$B$2:$B$557,Dictionary!$A$2:$A$557,"",0,1))</f>
        <v/>
      </c>
      <c r="EA57" t="str">
        <f>(_xlfn.XLOOKUP(Table1[[#This Row],[Term 25 UID]],Dictionary!$B$2:$B$557,Dictionary!$C$2:$C$557,"",0,1))</f>
        <v/>
      </c>
      <c r="EB57" t="str">
        <f>(_xlfn.XLOOKUP(Table1[[#This Row],[Term 25 UID]],Dictionary!$B$2:$B$557,Dictionary!$D$2:$D$557,"",0,1))</f>
        <v/>
      </c>
      <c r="EE57" t="str">
        <f>(_xlfn.XLOOKUP(Table1[[#This Row],[Term 26 UID]],Dictionary!$B$2:$B$557,Dictionary!$A$2:$A$557,"",0,1))</f>
        <v/>
      </c>
      <c r="EF57" t="str">
        <f>(_xlfn.XLOOKUP(Table1[[#This Row],[Term 26 UID]],Dictionary!$B$2:$B$557,Dictionary!$C$2:$C$557,"",0,1))</f>
        <v/>
      </c>
      <c r="EG57" t="str">
        <f>(_xlfn.XLOOKUP(Table1[[#This Row],[Term 26 UID]],Dictionary!$B$2:$B$557,Dictionary!$D$2:$D$557,"",0,1))</f>
        <v/>
      </c>
      <c r="EJ57" t="str">
        <f>(_xlfn.XLOOKUP(Table1[[#This Row],[Term 27 UID]],Dictionary!$B$2:$B$557,Dictionary!$A$2:$A$557,"",0,1))</f>
        <v/>
      </c>
      <c r="EK57" t="str">
        <f>(_xlfn.XLOOKUP(Table1[[#This Row],[Term 27 UID]],Dictionary!$B$2:$B$557,Dictionary!$C$2:$C$557,"",0,1))</f>
        <v/>
      </c>
      <c r="EL57" t="str">
        <f>(_xlfn.XLOOKUP(Table1[[#This Row],[Term 27 UID]],Dictionary!$B$2:$B$557,Dictionary!$D$2:$D$557,"",0,1))</f>
        <v/>
      </c>
      <c r="EO57" t="str">
        <f>(_xlfn.XLOOKUP(Table1[[#This Row],[Term 28 UID]],Dictionary!$B$2:$B$557,Dictionary!$A$2:$A$557,"",0,1))</f>
        <v/>
      </c>
      <c r="EP57" t="str">
        <f>(_xlfn.XLOOKUP(Table1[[#This Row],[Term 28 UID]],Dictionary!$B$2:$B$557,Dictionary!$C$2:$C$557,"",0,1))</f>
        <v/>
      </c>
      <c r="EQ57" t="str">
        <f>(_xlfn.XLOOKUP(Table1[[#This Row],[Term 28 UID]],Dictionary!$B$2:$B$557,Dictionary!$D$2:$D$557,"",0,1))</f>
        <v/>
      </c>
      <c r="ET57" t="str">
        <f>(_xlfn.XLOOKUP(Table1[[#This Row],[Term 29 UID]],Dictionary!$B$2:$B$557,Dictionary!$A$2:$A$557,"",0,1))</f>
        <v/>
      </c>
      <c r="EU57" t="str">
        <f>(_xlfn.XLOOKUP(Table1[[#This Row],[Term 29 UID]],Dictionary!$B$2:$B$557,Dictionary!$C$2:$C$557,"",0,1))</f>
        <v/>
      </c>
      <c r="EV57" t="str">
        <f>(_xlfn.XLOOKUP(Table1[[#This Row],[Term 29 UID]],Dictionary!$B$2:$B$557,Dictionary!$D$2:$D$557,"",0,1))</f>
        <v/>
      </c>
      <c r="EY57" t="str">
        <f>(_xlfn.XLOOKUP(Table1[[#This Row],[Term 30 UID]],Dictionary!$B$2:$B$557,Dictionary!$A$2:$A$557,"",0,1))</f>
        <v/>
      </c>
      <c r="EZ57" t="str">
        <f>(_xlfn.XLOOKUP(Table1[[#This Row],[Term 30 UID]],Dictionary!$B$2:$B$557,Dictionary!$C$2:$C$557,"",0,1))</f>
        <v/>
      </c>
      <c r="FA57" t="str">
        <f>(_xlfn.XLOOKUP(Table1[[#This Row],[Term 30 UID]],Dictionary!$B$2:$B$557,Dictionary!$D$2:$D$557,"",0,1))</f>
        <v/>
      </c>
      <c r="FD57" t="str">
        <f>(_xlfn.XLOOKUP(Table1[[#This Row],[Term 31 UID]],Dictionary!$B$2:$B$557,Dictionary!$A$2:$A$557,"",0,1))</f>
        <v/>
      </c>
      <c r="FE57" t="str">
        <f>(_xlfn.XLOOKUP(Table1[[#This Row],[Term 31 UID]],Dictionary!$B$2:$B$557,Dictionary!$C$2:$C$557,"",0,1))</f>
        <v/>
      </c>
      <c r="FF57" t="str">
        <f>(_xlfn.XLOOKUP(Table1[[#This Row],[Term 31 UID]],Dictionary!$B$2:$B$557,Dictionary!$D$2:$D$557,"",0,1))</f>
        <v/>
      </c>
    </row>
    <row r="58" spans="1:162" ht="15" customHeight="1" x14ac:dyDescent="0.2">
      <c r="A58" t="s">
        <v>1104</v>
      </c>
      <c r="B58" t="s">
        <v>1171</v>
      </c>
      <c r="C58" t="str">
        <f>_xlfn.TEXTJOIN(", ", TRUE, Table1[[#This Row],[Last Name]],Table1[[#This Row],[First Name]])</f>
        <v>Hughes, Chris</v>
      </c>
      <c r="D58" t="s">
        <v>1216</v>
      </c>
      <c r="E58" t="s">
        <v>200</v>
      </c>
      <c r="F58" t="s">
        <v>168</v>
      </c>
      <c r="G58" t="s">
        <v>1217</v>
      </c>
      <c r="H58" t="s">
        <v>1218</v>
      </c>
      <c r="I58" t="s">
        <v>1219</v>
      </c>
      <c r="J58" t="str">
        <f>(_xlfn.XLOOKUP(Table1[[#This Row],[Term 1 UID]],Dictionary!$B$2:$B$557,Dictionary!$A$2:$A$557,"",0,1))</f>
        <v>A07.015</v>
      </c>
      <c r="K58" t="str">
        <f>(_xlfn.XLOOKUP(Table1[[#This Row],[Term 1 UID]],Dictionary!$B$2:$B$557,Dictionary!C$2:C$557,"",0,1))</f>
        <v>A07</v>
      </c>
      <c r="L58">
        <f>(_xlfn.XLOOKUP(Table1[[#This Row],[Term 1 UID]],Dictionary!$B$2:$B$557,Dictionary!D$2:D$557,"",0,1))</f>
        <v>0</v>
      </c>
      <c r="M58" t="s">
        <v>1220</v>
      </c>
      <c r="N58" t="s">
        <v>1219</v>
      </c>
      <c r="O58" t="str">
        <f>(_xlfn.XLOOKUP(Table1[[#This Row],[Term 2 UID]],Dictionary!$B$2:$B$557,Dictionary!$A$2:$A$557,"",0,1))</f>
        <v>A07.015</v>
      </c>
      <c r="P58" t="str">
        <f>(_xlfn.XLOOKUP(Table1[[#This Row],[Term 2 UID]],Dictionary!$B$2:$B$557,Dictionary!C$2:C$557,"",0,1))</f>
        <v>A07</v>
      </c>
      <c r="Q58">
        <f>(_xlfn.XLOOKUP(Table1[[#This Row],[Term 2 UID]],Dictionary!$B$2:$B$557,Dictionary!D$2:D$557,"",0,1))</f>
        <v>0</v>
      </c>
      <c r="R58" t="s">
        <v>1221</v>
      </c>
      <c r="S58" t="s">
        <v>1222</v>
      </c>
      <c r="T58" t="str">
        <f>(_xlfn.XLOOKUP(Table1[[#This Row],[Term 3 UID]],Dictionary!$B$2:$B$557,Dictionary!$A$2:$A$557,"",0,1))</f>
        <v>G09.330.020</v>
      </c>
      <c r="U58" t="str">
        <f>(_xlfn.XLOOKUP(Table1[[#This Row],[Term 3 UID]],Dictionary!$B$2:$B$557,Dictionary!C$2:C$557,"",0,1))</f>
        <v>G09.330</v>
      </c>
      <c r="V58" t="str">
        <f>(_xlfn.XLOOKUP(Table1[[#This Row],[Term 3 UID]],Dictionary!$B$2:$B$557,Dictionary!D$2:D$557,"",0,1))</f>
        <v>G09</v>
      </c>
      <c r="W58" t="s">
        <v>1223</v>
      </c>
      <c r="X58" t="s">
        <v>1224</v>
      </c>
      <c r="Y58" t="str">
        <f>(_xlfn.XLOOKUP(Table1[[#This Row],[Term 4 UID]],Dictionary!$B$2:$B$557,Dictionary!$A$2:$A$557,"",0,1))</f>
        <v>E05.481.500.311.500</v>
      </c>
      <c r="Z58" t="str" cm="1">
        <f t="array" ref="Z58">(_xlfn.XLOOKUP(Table1[[#This Row],[Term 4 UID]],Dictionary!$B$2:$B$557,Dictionary!$C$2:C$557,"",0,1))</f>
        <v>E05.481.500.311</v>
      </c>
      <c r="AA58" t="str" cm="1">
        <f t="array" ref="AA58">(_xlfn.XLOOKUP(Table1[[#This Row],[Term 4 UID]],Dictionary!$B$2:$B$557,Dictionary!$D$2:D$557,"",0,1))</f>
        <v>E05.481.500</v>
      </c>
      <c r="AB58" t="s">
        <v>1225</v>
      </c>
      <c r="AC58" t="s">
        <v>1226</v>
      </c>
      <c r="AD58" t="str">
        <f>(_xlfn.XLOOKUP(Table1[[#This Row],[Term 5 UID]],Dictionary!$B$2:$B$557,Dictionary!$A$2:$A$557,"",0,1))</f>
        <v>A10.802.500</v>
      </c>
      <c r="AE58" t="str">
        <f>(_xlfn.XLOOKUP(Table1[[#This Row],[Term 5 UID]],Dictionary!$B$2:$B$557,Dictionary!$C$2:$C$557,"",0,1))</f>
        <v>A10.802</v>
      </c>
      <c r="AF58" t="str">
        <f>(_xlfn.XLOOKUP(Table1[[#This Row],[Term 5 UID]],Dictionary!$B$2:$B$557,Dictionary!$D$2:$D$557,"",0,1))</f>
        <v>A10</v>
      </c>
      <c r="AG58" t="s">
        <v>1227</v>
      </c>
      <c r="AH58" t="s">
        <v>1228</v>
      </c>
      <c r="AI58" t="str">
        <f>(_xlfn.XLOOKUP(Table1[[#This Row],[Term 6 UID]],Dictionary!$B$2:$B$557,Dictionary!$A$2:$A$557,"",0,1))</f>
        <v>E07.305.343.500</v>
      </c>
      <c r="AJ58" t="str">
        <f>(_xlfn.XLOOKUP(Table1[[#This Row],[Term 6 UID]],Dictionary!$B$2:$B$557,Dictionary!$C$2:$C$557,"",0,1))</f>
        <v>E07.305.343</v>
      </c>
      <c r="AK58" t="str">
        <f>(_xlfn.XLOOKUP(Table1[[#This Row],[Term 6 UID]],Dictionary!$B$2:$B$557,Dictionary!$D$2:$D$557,"",0,1))</f>
        <v>E07.305</v>
      </c>
      <c r="AL58" t="s">
        <v>1229</v>
      </c>
      <c r="AM58" t="s">
        <v>1226</v>
      </c>
      <c r="AN58" t="str">
        <f>(_xlfn.XLOOKUP(Table1[[#This Row],[Term 7 UID]],Dictionary!$B$2:$B$557,Dictionary!$A$2:$A$557,"",0,1))</f>
        <v>A10.802.500</v>
      </c>
      <c r="AO58" t="str">
        <f>(_xlfn.XLOOKUP(Table1[[#This Row],[Term 7 UID]],Dictionary!$B$2:$B$557,Dictionary!$C$2:$C$557,"",0,1))</f>
        <v>A10.802</v>
      </c>
      <c r="AP58" t="str">
        <f>(_xlfn.XLOOKUP(Table1[[#This Row],[Term 7 UID]],Dictionary!$B$2:$B$557,Dictionary!$D$2:$D$557,"",0,1))</f>
        <v>A10</v>
      </c>
      <c r="AQ58" t="s">
        <v>1230</v>
      </c>
      <c r="AS58" t="str">
        <f>(_xlfn.XLOOKUP(Table1[[#This Row],[Term 8 UID]],Dictionary!$B$2:$B$557,Dictionary!$A$2:$A$557,"",0,1))</f>
        <v/>
      </c>
      <c r="AT58" t="str">
        <f>(_xlfn.XLOOKUP(Table1[[#This Row],[Term 8 UID]],Dictionary!$B$2:$B$557,Dictionary!$C$2:$C$557,"",0,1))</f>
        <v/>
      </c>
      <c r="AU58" t="str">
        <f>(_xlfn.XLOOKUP(Table1[[#This Row],[Term 8 UID]],Dictionary!$B$2:$B$557,Dictionary!$D$2:$D$557,"",0,1))</f>
        <v/>
      </c>
      <c r="AV58" t="s">
        <v>1231</v>
      </c>
      <c r="AW58" t="s">
        <v>1232</v>
      </c>
      <c r="AX58" t="str">
        <f>(_xlfn.XLOOKUP(Table1[[#This Row],[Term 9 UID]],Dictionary!$B$2:$B$557,Dictionary!$A$2:$A$557,"",0,1))</f>
        <v>A07.035</v>
      </c>
      <c r="AY58" t="str">
        <f>(_xlfn.XLOOKUP(Table1[[#This Row],[Term 9 UID]],Dictionary!$B$2:$B$557,Dictionary!$C$2:$C$557,"",0,1))</f>
        <v>A07</v>
      </c>
      <c r="AZ58">
        <f>(_xlfn.XLOOKUP(Table1[[#This Row],[Term 9 UID]],Dictionary!$B$2:$B$557,Dictionary!$D$2:$D$557,"",0,1))</f>
        <v>0</v>
      </c>
      <c r="BA58" t="s">
        <v>1233</v>
      </c>
      <c r="BB58" t="s">
        <v>1234</v>
      </c>
      <c r="BC58" t="str">
        <f>(_xlfn.XLOOKUP(Table1[[#This Row],[Term 10 UID]],Dictionary!$B$2:$B$557,Dictionary!$A$2:$A$557,"",0,1))</f>
        <v>C14.240.850</v>
      </c>
      <c r="BD58" t="str">
        <f>(_xlfn.XLOOKUP(Table1[[#This Row],[Term 10 UID]],Dictionary!$B$2:$B$557,Dictionary!$C$2:$C$557,"",0,1))</f>
        <v>C14.240</v>
      </c>
      <c r="BE58" t="str">
        <f>(_xlfn.XLOOKUP(Table1[[#This Row],[Term 10 UID]],Dictionary!$B$2:$B$557,Dictionary!$D$2:$D$557,"",0,1))</f>
        <v>C14</v>
      </c>
      <c r="BF58" t="s">
        <v>1235</v>
      </c>
      <c r="BG58" t="s">
        <v>1236</v>
      </c>
      <c r="BH58" t="str">
        <f>(_xlfn.XLOOKUP(Table1[[#This Row],[Term 11 UID]],Dictionary!$B$2:$B$557,Dictionary!$A$2:$A$557,"",0,1))</f>
        <v>C14.907.454.900</v>
      </c>
      <c r="BI58" t="str">
        <f>(_xlfn.XLOOKUP(Table1[[#This Row],[Term 11 UID]],Dictionary!$B$2:$B$557,Dictionary!$C$2:$C$557,"",0,1))</f>
        <v>C14.907.454</v>
      </c>
      <c r="BJ58" t="str">
        <f>(_xlfn.XLOOKUP(Table1[[#This Row],[Term 11 UID]],Dictionary!$B$2:$B$557,Dictionary!$D$2:$D$557,"",0,1))</f>
        <v>C14.907</v>
      </c>
      <c r="BK58" t="s">
        <v>1237</v>
      </c>
      <c r="BL58" t="s">
        <v>1238</v>
      </c>
      <c r="BM58" t="str">
        <f>(_xlfn.XLOOKUP(Table1[[#This Row],[Term 12 UID]],Dictionary!$B$2:$B$557,Dictionary!$A$2:$A$557,"",0,1))</f>
        <v>C04.557.645.375.850</v>
      </c>
      <c r="BN58" t="str">
        <f>(_xlfn.XLOOKUP(Table1[[#This Row],[Term 12 UID]],Dictionary!$B$2:$B$557,Dictionary!$C$2:$C$557,"",0,1))</f>
        <v>C04.557.645.375</v>
      </c>
      <c r="BO58" t="str">
        <f>(_xlfn.XLOOKUP(Table1[[#This Row],[Term 12 UID]],Dictionary!$B$2:$B$557,Dictionary!$D$2:$D$557,"",0,1))</f>
        <v>C04.557.645</v>
      </c>
      <c r="BP58" t="s">
        <v>1239</v>
      </c>
      <c r="BQ58" t="s">
        <v>210</v>
      </c>
      <c r="BR58" t="str">
        <f>(_xlfn.XLOOKUP(Table1[[#This Row],[Term 13 UID]],Dictionary!$B$2:$B$557,Dictionary!$A$2:$A$557,"",0,1))</f>
        <v>E05.290</v>
      </c>
      <c r="BS58" t="str">
        <f>(_xlfn.XLOOKUP(Table1[[#This Row],[Term 13 UID]],Dictionary!$B$2:$B$557,Dictionary!$C$2:$C$557,"",0,1))</f>
        <v>E05</v>
      </c>
      <c r="BT58">
        <f>(_xlfn.XLOOKUP(Table1[[#This Row],[Term 13 UID]],Dictionary!$B$2:$B$557,Dictionary!$D$2:$D$557,"",0,1))</f>
        <v>0</v>
      </c>
      <c r="BU58" t="s">
        <v>1240</v>
      </c>
      <c r="BV58" t="s">
        <v>369</v>
      </c>
      <c r="BW58" t="str">
        <f>(_xlfn.XLOOKUP(Table1[[#This Row],[Term 14 UID]],Dictionary!$B$2:$B$557,Dictionary!$A$2:$A$557,"",0,1))</f>
        <v>C04</v>
      </c>
      <c r="BX58">
        <f>(_xlfn.XLOOKUP(Table1[[#This Row],[Term 14 UID]],Dictionary!$B$2:$B$557,Dictionary!$C$2:$C$557,"",0,1))</f>
        <v>0</v>
      </c>
      <c r="BY58">
        <f>(_xlfn.XLOOKUP(Table1[[#This Row],[Term 14 UID]],Dictionary!$B$2:$B$557,Dictionary!$D$2:$D$557,"",0,1))</f>
        <v>0</v>
      </c>
      <c r="BZ58" t="s">
        <v>1241</v>
      </c>
      <c r="CA58" t="s">
        <v>1242</v>
      </c>
      <c r="CB58" t="str">
        <f>(_xlfn.XLOOKUP(Table1[[#This Row],[Term 15 UID]],Dictionary!$B$2:$B$557,Dictionary!$A$2:$A$557,"",0,1))</f>
        <v>A11.436.275</v>
      </c>
      <c r="CC58" t="str">
        <f>(_xlfn.XLOOKUP(Table1[[#This Row],[Term 15 UID]],Dictionary!$B$2:$B$557,Dictionary!$C$2:$C$557,"",0,1))</f>
        <v>A11.436</v>
      </c>
      <c r="CD58" t="str">
        <f>(_xlfn.XLOOKUP(Table1[[#This Row],[Term 15 UID]],Dictionary!$B$2:$B$557,Dictionary!$D$2:$D$557,"",0,1))</f>
        <v>A11</v>
      </c>
      <c r="CG58" t="str">
        <f>(_xlfn.XLOOKUP(Table1[[#This Row],[Term 16 UID]],Dictionary!$B$2:$B$557,Dictionary!$A$2:$A$557,"",0,1))</f>
        <v/>
      </c>
      <c r="CH58" t="str">
        <f>(_xlfn.XLOOKUP(Table1[[#This Row],[Term 16 UID]],Dictionary!$B$2:$B$557,Dictionary!$C$2:$C$557,"",0,1))</f>
        <v/>
      </c>
      <c r="CI58" t="str">
        <f>(_xlfn.XLOOKUP(Table1[[#This Row],[Term 16 UID]],Dictionary!$B$2:$B$557,Dictionary!$D$2:$D$557,"",0,1))</f>
        <v/>
      </c>
      <c r="CL58" t="str">
        <f>(_xlfn.XLOOKUP(Table1[[#This Row],[Term 17 UID]],Dictionary!$B$2:$B$557,Dictionary!$A$2:$A$557,"",0,1))</f>
        <v/>
      </c>
      <c r="CM58" t="str">
        <f>(_xlfn.XLOOKUP(Table1[[#This Row],[Term 17 UID]],Dictionary!$B$2:$B$557,Dictionary!$C$2:$C$557,"",0,1))</f>
        <v/>
      </c>
      <c r="CN58" t="str">
        <f>(_xlfn.XLOOKUP(Table1[[#This Row],[Term 17 UID]],Dictionary!$B$2:$B$557,Dictionary!$D$2:$D$557,"",0,1))</f>
        <v/>
      </c>
      <c r="CQ58" t="str">
        <f>(_xlfn.XLOOKUP(Table1[[#This Row],[Term 18 UID]],Dictionary!$B$2:$B$557,Dictionary!$A$2:$A$557,"",0,1))</f>
        <v/>
      </c>
      <c r="CR58" t="str">
        <f>(_xlfn.XLOOKUP(Table1[[#This Row],[Term 18 UID]],Dictionary!$B$2:$B$557,Dictionary!$C$2:$C$557,"",0,1))</f>
        <v/>
      </c>
      <c r="CS58" t="str">
        <f>(_xlfn.XLOOKUP(Table1[[#This Row],[Term 18 UID]],Dictionary!$B$2:$B$557,Dictionary!$D$2:$D$557,"",0,1))</f>
        <v/>
      </c>
      <c r="CV58" t="str">
        <f>(_xlfn.XLOOKUP(Table1[[#This Row],[Term 19 UID]],Dictionary!$B$2:$B$557,Dictionary!$A$2:$A$557,"",0,1))</f>
        <v/>
      </c>
      <c r="CW58" t="str">
        <f>(_xlfn.XLOOKUP(Table1[[#This Row],[Term 19 UID]],Dictionary!$B$2:$B$557,Dictionary!$C$2:$C$557,"",0,1))</f>
        <v/>
      </c>
      <c r="CX58" t="str">
        <f>(_xlfn.XLOOKUP(Table1[[#This Row],[Term 19 UID]],Dictionary!$B$2:$B$557,Dictionary!$D$2:$D$557,"",0,1))</f>
        <v/>
      </c>
      <c r="DA58" t="str">
        <f>(_xlfn.XLOOKUP(Table1[[#This Row],[Term 20 UID]],Dictionary!$B$2:$B$557,Dictionary!$A$2:$A$557,"",0,1))</f>
        <v/>
      </c>
      <c r="DB58" t="str">
        <f>(_xlfn.XLOOKUP(Table1[[#This Row],[Term 20 UID]],Dictionary!$B$2:$B$557,Dictionary!$C$2:$C$557,"",0,1))</f>
        <v/>
      </c>
      <c r="DC58" t="str">
        <f>(_xlfn.XLOOKUP(Table1[[#This Row],[Term 20 UID]],Dictionary!$B$2:$B$557,Dictionary!$D$2:$D$557,"",0,1))</f>
        <v/>
      </c>
      <c r="DF58" t="str">
        <f>(_xlfn.XLOOKUP(Table1[[#This Row],[Term 21 UID]],Dictionary!$B$2:$B$557,Dictionary!$A$2:$A$557,"",0,1))</f>
        <v/>
      </c>
      <c r="DG58" t="str">
        <f>(_xlfn.XLOOKUP(Table1[[#This Row],[Term 21 UID]],Dictionary!$B$2:$B$557,Dictionary!$C$2:$C$557,"",0,1))</f>
        <v/>
      </c>
      <c r="DH58" t="str">
        <f>(_xlfn.XLOOKUP(Table1[[#This Row],[Term 21 UID]],Dictionary!$B$2:$B$557,Dictionary!$D$2:$D$557,"",0,1))</f>
        <v/>
      </c>
      <c r="DK58" t="str">
        <f>(_xlfn.XLOOKUP(Table1[[#This Row],[Term 22 UID]],Dictionary!$B$2:$B$557,Dictionary!$A$2:$A$557,"",0,1))</f>
        <v/>
      </c>
      <c r="DL58" t="str">
        <f>(_xlfn.XLOOKUP(Table1[[#This Row],[Term 22 UID]],Dictionary!$B$2:$B$557,Dictionary!$C$2:$C$557,"",0,1))</f>
        <v/>
      </c>
      <c r="DM58" t="str">
        <f>(_xlfn.XLOOKUP(Table1[[#This Row],[Term 22 UID]],Dictionary!$B$2:$B$557,Dictionary!$D$2:$D$557,"",0,1))</f>
        <v/>
      </c>
      <c r="DP58" t="str">
        <f>(_xlfn.XLOOKUP(Table1[[#This Row],[Term 23 UID]],Dictionary!$B$2:$B$557,Dictionary!$A$2:$A$557,"",0,1))</f>
        <v/>
      </c>
      <c r="DQ58" t="str">
        <f>(_xlfn.XLOOKUP(Table1[[#This Row],[Term 23 UID]],Dictionary!$B$2:$B$557,Dictionary!$C$2:$C$557,"",0,1))</f>
        <v/>
      </c>
      <c r="DR58" t="str">
        <f>(_xlfn.XLOOKUP(Table1[[#This Row],[Term 23 UID]],Dictionary!$B$2:$B$557,Dictionary!$D$2:$D$557,"",0,1))</f>
        <v/>
      </c>
      <c r="DU58" t="str">
        <f>(_xlfn.XLOOKUP(Table1[[#This Row],[Term 24 UID]],Dictionary!$B$2:$B$557,Dictionary!$A$2:$A$557,"",0,1))</f>
        <v/>
      </c>
      <c r="DV58" t="str">
        <f>(_xlfn.XLOOKUP(Table1[[#This Row],[Term 24 UID]],Dictionary!$B$2:$B$557,Dictionary!$C$2:$C$557,"",0,1))</f>
        <v/>
      </c>
      <c r="DW58" t="str">
        <f>(_xlfn.XLOOKUP(Table1[[#This Row],[Term 24 UID]],Dictionary!$B$2:$B$557,Dictionary!$D$2:$D$557,"",0,1))</f>
        <v/>
      </c>
      <c r="DZ58" t="str">
        <f>(_xlfn.XLOOKUP(Table1[[#This Row],[Term 25 UID]],Dictionary!$B$2:$B$557,Dictionary!$A$2:$A$557,"",0,1))</f>
        <v/>
      </c>
      <c r="EA58" t="str">
        <f>(_xlfn.XLOOKUP(Table1[[#This Row],[Term 25 UID]],Dictionary!$B$2:$B$557,Dictionary!$C$2:$C$557,"",0,1))</f>
        <v/>
      </c>
      <c r="EB58" t="str">
        <f>(_xlfn.XLOOKUP(Table1[[#This Row],[Term 25 UID]],Dictionary!$B$2:$B$557,Dictionary!$D$2:$D$557,"",0,1))</f>
        <v/>
      </c>
      <c r="EE58" t="str">
        <f>(_xlfn.XLOOKUP(Table1[[#This Row],[Term 26 UID]],Dictionary!$B$2:$B$557,Dictionary!$A$2:$A$557,"",0,1))</f>
        <v/>
      </c>
      <c r="EF58" t="str">
        <f>(_xlfn.XLOOKUP(Table1[[#This Row],[Term 26 UID]],Dictionary!$B$2:$B$557,Dictionary!$C$2:$C$557,"",0,1))</f>
        <v/>
      </c>
      <c r="EG58" t="str">
        <f>(_xlfn.XLOOKUP(Table1[[#This Row],[Term 26 UID]],Dictionary!$B$2:$B$557,Dictionary!$D$2:$D$557,"",0,1))</f>
        <v/>
      </c>
      <c r="EJ58" t="str">
        <f>(_xlfn.XLOOKUP(Table1[[#This Row],[Term 27 UID]],Dictionary!$B$2:$B$557,Dictionary!$A$2:$A$557,"",0,1))</f>
        <v/>
      </c>
      <c r="EK58" t="str">
        <f>(_xlfn.XLOOKUP(Table1[[#This Row],[Term 27 UID]],Dictionary!$B$2:$B$557,Dictionary!$C$2:$C$557,"",0,1))</f>
        <v/>
      </c>
      <c r="EL58" t="str">
        <f>(_xlfn.XLOOKUP(Table1[[#This Row],[Term 27 UID]],Dictionary!$B$2:$B$557,Dictionary!$D$2:$D$557,"",0,1))</f>
        <v/>
      </c>
      <c r="EO58" t="str">
        <f>(_xlfn.XLOOKUP(Table1[[#This Row],[Term 28 UID]],Dictionary!$B$2:$B$557,Dictionary!$A$2:$A$557,"",0,1))</f>
        <v/>
      </c>
      <c r="EP58" t="str">
        <f>(_xlfn.XLOOKUP(Table1[[#This Row],[Term 28 UID]],Dictionary!$B$2:$B$557,Dictionary!$C$2:$C$557,"",0,1))</f>
        <v/>
      </c>
      <c r="EQ58" t="str">
        <f>(_xlfn.XLOOKUP(Table1[[#This Row],[Term 28 UID]],Dictionary!$B$2:$B$557,Dictionary!$D$2:$D$557,"",0,1))</f>
        <v/>
      </c>
      <c r="ET58" t="str">
        <f>(_xlfn.XLOOKUP(Table1[[#This Row],[Term 29 UID]],Dictionary!$B$2:$B$557,Dictionary!$A$2:$A$557,"",0,1))</f>
        <v/>
      </c>
      <c r="EU58" t="str">
        <f>(_xlfn.XLOOKUP(Table1[[#This Row],[Term 29 UID]],Dictionary!$B$2:$B$557,Dictionary!$C$2:$C$557,"",0,1))</f>
        <v/>
      </c>
      <c r="EV58" t="str">
        <f>(_xlfn.XLOOKUP(Table1[[#This Row],[Term 29 UID]],Dictionary!$B$2:$B$557,Dictionary!$D$2:$D$557,"",0,1))</f>
        <v/>
      </c>
      <c r="EY58" t="str">
        <f>(_xlfn.XLOOKUP(Table1[[#This Row],[Term 30 UID]],Dictionary!$B$2:$B$557,Dictionary!$A$2:$A$557,"",0,1))</f>
        <v/>
      </c>
      <c r="EZ58" t="str">
        <f>(_xlfn.XLOOKUP(Table1[[#This Row],[Term 30 UID]],Dictionary!$B$2:$B$557,Dictionary!$C$2:$C$557,"",0,1))</f>
        <v/>
      </c>
      <c r="FA58" t="str">
        <f>(_xlfn.XLOOKUP(Table1[[#This Row],[Term 30 UID]],Dictionary!$B$2:$B$557,Dictionary!$D$2:$D$557,"",0,1))</f>
        <v/>
      </c>
      <c r="FD58" t="str">
        <f>(_xlfn.XLOOKUP(Table1[[#This Row],[Term 31 UID]],Dictionary!$B$2:$B$557,Dictionary!$A$2:$A$557,"",0,1))</f>
        <v/>
      </c>
      <c r="FE58" t="str">
        <f>(_xlfn.XLOOKUP(Table1[[#This Row],[Term 31 UID]],Dictionary!$B$2:$B$557,Dictionary!$C$2:$C$557,"",0,1))</f>
        <v/>
      </c>
      <c r="FF58" t="str">
        <f>(_xlfn.XLOOKUP(Table1[[#This Row],[Term 31 UID]],Dictionary!$B$2:$B$557,Dictionary!$D$2:$D$557,"",0,1))</f>
        <v/>
      </c>
    </row>
    <row r="59" spans="1:162" ht="15" customHeight="1" x14ac:dyDescent="0.2">
      <c r="A59" t="s">
        <v>1243</v>
      </c>
      <c r="B59" t="s">
        <v>413</v>
      </c>
      <c r="C59" t="str">
        <f>_xlfn.TEXTJOIN(", ", TRUE, Table1[[#This Row],[Last Name]],Table1[[#This Row],[First Name]])</f>
        <v>Inlay, Matthew</v>
      </c>
      <c r="D59" t="s">
        <v>1244</v>
      </c>
      <c r="E59" t="s">
        <v>200</v>
      </c>
      <c r="F59" t="s">
        <v>201</v>
      </c>
      <c r="G59" t="s">
        <v>1245</v>
      </c>
      <c r="H59" t="s">
        <v>1246</v>
      </c>
      <c r="I59" t="s">
        <v>1247</v>
      </c>
      <c r="J59" t="str">
        <f>(_xlfn.XLOOKUP(Table1[[#This Row],[Term 1 UID]],Dictionary!$B$2:$B$557,Dictionary!$A$2:$A$557,"",0,1))</f>
        <v>C20.452</v>
      </c>
      <c r="K59" t="str">
        <f>(_xlfn.XLOOKUP(Table1[[#This Row],[Term 1 UID]],Dictionary!$B$2:$B$557,Dictionary!C$2:C$557,"",0,1))</f>
        <v>C20</v>
      </c>
      <c r="L59">
        <f>(_xlfn.XLOOKUP(Table1[[#This Row],[Term 1 UID]],Dictionary!$B$2:$B$557,Dictionary!D$2:D$557,"",0,1))</f>
        <v>0</v>
      </c>
      <c r="M59" t="s">
        <v>1248</v>
      </c>
      <c r="N59" t="s">
        <v>506</v>
      </c>
      <c r="O59" t="str">
        <f>(_xlfn.XLOOKUP(Table1[[#This Row],[Term 2 UID]],Dictionary!$B$2:$B$557,Dictionary!$A$2:$A$557,"",0,1))</f>
        <v>A11.872</v>
      </c>
      <c r="P59" t="str">
        <f>(_xlfn.XLOOKUP(Table1[[#This Row],[Term 2 UID]],Dictionary!$B$2:$B$557,Dictionary!C$2:C$557,"",0,1))</f>
        <v>A11</v>
      </c>
      <c r="Q59">
        <f>(_xlfn.XLOOKUP(Table1[[#This Row],[Term 2 UID]],Dictionary!$B$2:$B$557,Dictionary!D$2:D$557,"",0,1))</f>
        <v>0</v>
      </c>
      <c r="R59" t="s">
        <v>1249</v>
      </c>
      <c r="S59" t="s">
        <v>1250</v>
      </c>
      <c r="T59" t="str">
        <f>(_xlfn.XLOOKUP(Table1[[#This Row],[Term 3 UID]],Dictionary!$B$2:$B$557,Dictionary!$A$2:$A$557,"",0,1))</f>
        <v>E02.095.147.500.500.500</v>
      </c>
      <c r="U59" t="str">
        <f>(_xlfn.XLOOKUP(Table1[[#This Row],[Term 3 UID]],Dictionary!$B$2:$B$557,Dictionary!C$2:C$557,"",0,1))</f>
        <v>E02.095.147.500.500</v>
      </c>
      <c r="V59" t="str">
        <f>(_xlfn.XLOOKUP(Table1[[#This Row],[Term 3 UID]],Dictionary!$B$2:$B$557,Dictionary!D$2:D$557,"",0,1))</f>
        <v>E02.095.147.500</v>
      </c>
      <c r="W59" t="s">
        <v>1251</v>
      </c>
      <c r="X59" t="s">
        <v>1252</v>
      </c>
      <c r="Y59" t="str">
        <f>(_xlfn.XLOOKUP(Table1[[#This Row],[Term 4 UID]],Dictionary!$B$2:$B$557,Dictionary!$A$2:$A$557,"",0,1))</f>
        <v>A11.118.637.555.567.569</v>
      </c>
      <c r="Z59" t="str" cm="1">
        <f t="array" ref="Z59">(_xlfn.XLOOKUP(Table1[[#This Row],[Term 4 UID]],Dictionary!$B$2:$B$557,Dictionary!$C$2:C$557,"",0,1))</f>
        <v>A11.118.637.555.567</v>
      </c>
      <c r="AA59" t="str" cm="1">
        <f t="array" ref="AA59">(_xlfn.XLOOKUP(Table1[[#This Row],[Term 4 UID]],Dictionary!$B$2:$B$557,Dictionary!$D$2:D$557,"",0,1))</f>
        <v>A11.118.637.555</v>
      </c>
      <c r="AB59" t="s">
        <v>1253</v>
      </c>
      <c r="AC59" t="s">
        <v>1254</v>
      </c>
      <c r="AD59" t="str">
        <f>(_xlfn.XLOOKUP(Table1[[#This Row],[Term 5 UID]],Dictionary!$B$2:$B$557,Dictionary!$A$2:$A$557,"",0,1))</f>
        <v>B03.440.400.425.475</v>
      </c>
      <c r="AE59" t="str">
        <f>(_xlfn.XLOOKUP(Table1[[#This Row],[Term 5 UID]],Dictionary!$B$2:$B$557,Dictionary!$C$2:$C$557,"",0,1))</f>
        <v>B03.440.400.425</v>
      </c>
      <c r="AF59" t="str">
        <f>(_xlfn.XLOOKUP(Table1[[#This Row],[Term 5 UID]],Dictionary!$B$2:$B$557,Dictionary!$D$2:$D$557,"",0,1))</f>
        <v>B03.440.400</v>
      </c>
      <c r="AI59" t="str">
        <f>(_xlfn.XLOOKUP(Table1[[#This Row],[Term 6 UID]],Dictionary!$B$2:$B$557,Dictionary!$A$2:$A$557,"",0,1))</f>
        <v/>
      </c>
      <c r="AJ59" t="str">
        <f>(_xlfn.XLOOKUP(Table1[[#This Row],[Term 6 UID]],Dictionary!$B$2:$B$557,Dictionary!$C$2:$C$557,"",0,1))</f>
        <v/>
      </c>
      <c r="AK59" t="str">
        <f>(_xlfn.XLOOKUP(Table1[[#This Row],[Term 6 UID]],Dictionary!$B$2:$B$557,Dictionary!$D$2:$D$557,"",0,1))</f>
        <v/>
      </c>
      <c r="AN59" t="str">
        <f>(_xlfn.XLOOKUP(Table1[[#This Row],[Term 7 UID]],Dictionary!$B$2:$B$557,Dictionary!$A$2:$A$557,"",0,1))</f>
        <v/>
      </c>
      <c r="AO59" t="str">
        <f>(_xlfn.XLOOKUP(Table1[[#This Row],[Term 7 UID]],Dictionary!$B$2:$B$557,Dictionary!$C$2:$C$557,"",0,1))</f>
        <v/>
      </c>
      <c r="AP59" t="str">
        <f>(_xlfn.XLOOKUP(Table1[[#This Row],[Term 7 UID]],Dictionary!$B$2:$B$557,Dictionary!$D$2:$D$557,"",0,1))</f>
        <v/>
      </c>
      <c r="AS59" t="str">
        <f>(_xlfn.XLOOKUP(Table1[[#This Row],[Term 8 UID]],Dictionary!$B$2:$B$557,Dictionary!$A$2:$A$557,"",0,1))</f>
        <v/>
      </c>
      <c r="AT59" t="str">
        <f>(_xlfn.XLOOKUP(Table1[[#This Row],[Term 8 UID]],Dictionary!$B$2:$B$557,Dictionary!$C$2:$C$557,"",0,1))</f>
        <v/>
      </c>
      <c r="AU59" t="str">
        <f>(_xlfn.XLOOKUP(Table1[[#This Row],[Term 8 UID]],Dictionary!$B$2:$B$557,Dictionary!$D$2:$D$557,"",0,1))</f>
        <v/>
      </c>
      <c r="AX59" t="str">
        <f>(_xlfn.XLOOKUP(Table1[[#This Row],[Term 9 UID]],Dictionary!$B$2:$B$557,Dictionary!$A$2:$A$557,"",0,1))</f>
        <v/>
      </c>
      <c r="AY59" t="str">
        <f>(_xlfn.XLOOKUP(Table1[[#This Row],[Term 9 UID]],Dictionary!$B$2:$B$557,Dictionary!$C$2:$C$557,"",0,1))</f>
        <v/>
      </c>
      <c r="AZ59" t="str">
        <f>(_xlfn.XLOOKUP(Table1[[#This Row],[Term 9 UID]],Dictionary!$B$2:$B$557,Dictionary!$D$2:$D$557,"",0,1))</f>
        <v/>
      </c>
      <c r="BC59" t="str">
        <f>(_xlfn.XLOOKUP(Table1[[#This Row],[Term 10 UID]],Dictionary!$B$2:$B$557,Dictionary!$A$2:$A$557,"",0,1))</f>
        <v/>
      </c>
      <c r="BD59" t="str">
        <f>(_xlfn.XLOOKUP(Table1[[#This Row],[Term 10 UID]],Dictionary!$B$2:$B$557,Dictionary!$C$2:$C$557,"",0,1))</f>
        <v/>
      </c>
      <c r="BE59" t="str">
        <f>(_xlfn.XLOOKUP(Table1[[#This Row],[Term 10 UID]],Dictionary!$B$2:$B$557,Dictionary!$D$2:$D$557,"",0,1))</f>
        <v/>
      </c>
      <c r="BH59" t="str">
        <f>(_xlfn.XLOOKUP(Table1[[#This Row],[Term 11 UID]],Dictionary!$B$2:$B$557,Dictionary!$A$2:$A$557,"",0,1))</f>
        <v/>
      </c>
      <c r="BI59" t="str">
        <f>(_xlfn.XLOOKUP(Table1[[#This Row],[Term 11 UID]],Dictionary!$B$2:$B$557,Dictionary!$C$2:$C$557,"",0,1))</f>
        <v/>
      </c>
      <c r="BJ59" t="str">
        <f>(_xlfn.XLOOKUP(Table1[[#This Row],[Term 11 UID]],Dictionary!$B$2:$B$557,Dictionary!$D$2:$D$557,"",0,1))</f>
        <v/>
      </c>
      <c r="BM59" t="str">
        <f>(_xlfn.XLOOKUP(Table1[[#This Row],[Term 12 UID]],Dictionary!$B$2:$B$557,Dictionary!$A$2:$A$557,"",0,1))</f>
        <v/>
      </c>
      <c r="BN59" t="str">
        <f>(_xlfn.XLOOKUP(Table1[[#This Row],[Term 12 UID]],Dictionary!$B$2:$B$557,Dictionary!$C$2:$C$557,"",0,1))</f>
        <v/>
      </c>
      <c r="BO59" t="str">
        <f>(_xlfn.XLOOKUP(Table1[[#This Row],[Term 12 UID]],Dictionary!$B$2:$B$557,Dictionary!$D$2:$D$557,"",0,1))</f>
        <v/>
      </c>
      <c r="BR59" t="str">
        <f>(_xlfn.XLOOKUP(Table1[[#This Row],[Term 13 UID]],Dictionary!$B$2:$B$557,Dictionary!$A$2:$A$557,"",0,1))</f>
        <v/>
      </c>
      <c r="BS59" t="str">
        <f>(_xlfn.XLOOKUP(Table1[[#This Row],[Term 13 UID]],Dictionary!$B$2:$B$557,Dictionary!$C$2:$C$557,"",0,1))</f>
        <v/>
      </c>
      <c r="BT59" t="str">
        <f>(_xlfn.XLOOKUP(Table1[[#This Row],[Term 13 UID]],Dictionary!$B$2:$B$557,Dictionary!$D$2:$D$557,"",0,1))</f>
        <v/>
      </c>
      <c r="BW59" t="str">
        <f>(_xlfn.XLOOKUP(Table1[[#This Row],[Term 14 UID]],Dictionary!$B$2:$B$557,Dictionary!$A$2:$A$557,"",0,1))</f>
        <v/>
      </c>
      <c r="BX59" t="str">
        <f>(_xlfn.XLOOKUP(Table1[[#This Row],[Term 14 UID]],Dictionary!$B$2:$B$557,Dictionary!$C$2:$C$557,"",0,1))</f>
        <v/>
      </c>
      <c r="BY59" t="str">
        <f>(_xlfn.XLOOKUP(Table1[[#This Row],[Term 14 UID]],Dictionary!$B$2:$B$557,Dictionary!$D$2:$D$557,"",0,1))</f>
        <v/>
      </c>
      <c r="CB59" t="str">
        <f>(_xlfn.XLOOKUP(Table1[[#This Row],[Term 15 UID]],Dictionary!$B$2:$B$557,Dictionary!$A$2:$A$557,"",0,1))</f>
        <v/>
      </c>
      <c r="CC59" t="str">
        <f>(_xlfn.XLOOKUP(Table1[[#This Row],[Term 15 UID]],Dictionary!$B$2:$B$557,Dictionary!$C$2:$C$557,"",0,1))</f>
        <v/>
      </c>
      <c r="CD59" t="str">
        <f>(_xlfn.XLOOKUP(Table1[[#This Row],[Term 15 UID]],Dictionary!$B$2:$B$557,Dictionary!$D$2:$D$557,"",0,1))</f>
        <v/>
      </c>
      <c r="CG59" t="str">
        <f>(_xlfn.XLOOKUP(Table1[[#This Row],[Term 16 UID]],Dictionary!$B$2:$B$557,Dictionary!$A$2:$A$557,"",0,1))</f>
        <v/>
      </c>
      <c r="CH59" t="str">
        <f>(_xlfn.XLOOKUP(Table1[[#This Row],[Term 16 UID]],Dictionary!$B$2:$B$557,Dictionary!$C$2:$C$557,"",0,1))</f>
        <v/>
      </c>
      <c r="CI59" t="str">
        <f>(_xlfn.XLOOKUP(Table1[[#This Row],[Term 16 UID]],Dictionary!$B$2:$B$557,Dictionary!$D$2:$D$557,"",0,1))</f>
        <v/>
      </c>
      <c r="CL59" t="str">
        <f>(_xlfn.XLOOKUP(Table1[[#This Row],[Term 17 UID]],Dictionary!$B$2:$B$557,Dictionary!$A$2:$A$557,"",0,1))</f>
        <v/>
      </c>
      <c r="CM59" t="str">
        <f>(_xlfn.XLOOKUP(Table1[[#This Row],[Term 17 UID]],Dictionary!$B$2:$B$557,Dictionary!$C$2:$C$557,"",0,1))</f>
        <v/>
      </c>
      <c r="CN59" t="str">
        <f>(_xlfn.XLOOKUP(Table1[[#This Row],[Term 17 UID]],Dictionary!$B$2:$B$557,Dictionary!$D$2:$D$557,"",0,1))</f>
        <v/>
      </c>
      <c r="CQ59" t="str">
        <f>(_xlfn.XLOOKUP(Table1[[#This Row],[Term 18 UID]],Dictionary!$B$2:$B$557,Dictionary!$A$2:$A$557,"",0,1))</f>
        <v/>
      </c>
      <c r="CR59" t="str">
        <f>(_xlfn.XLOOKUP(Table1[[#This Row],[Term 18 UID]],Dictionary!$B$2:$B$557,Dictionary!$C$2:$C$557,"",0,1))</f>
        <v/>
      </c>
      <c r="CS59" t="str">
        <f>(_xlfn.XLOOKUP(Table1[[#This Row],[Term 18 UID]],Dictionary!$B$2:$B$557,Dictionary!$D$2:$D$557,"",0,1))</f>
        <v/>
      </c>
      <c r="CV59" t="str">
        <f>(_xlfn.XLOOKUP(Table1[[#This Row],[Term 19 UID]],Dictionary!$B$2:$B$557,Dictionary!$A$2:$A$557,"",0,1))</f>
        <v/>
      </c>
      <c r="CW59" t="str">
        <f>(_xlfn.XLOOKUP(Table1[[#This Row],[Term 19 UID]],Dictionary!$B$2:$B$557,Dictionary!$C$2:$C$557,"",0,1))</f>
        <v/>
      </c>
      <c r="CX59" t="str">
        <f>(_xlfn.XLOOKUP(Table1[[#This Row],[Term 19 UID]],Dictionary!$B$2:$B$557,Dictionary!$D$2:$D$557,"",0,1))</f>
        <v/>
      </c>
      <c r="DA59" t="str">
        <f>(_xlfn.XLOOKUP(Table1[[#This Row],[Term 20 UID]],Dictionary!$B$2:$B$557,Dictionary!$A$2:$A$557,"",0,1))</f>
        <v/>
      </c>
      <c r="DB59" t="str">
        <f>(_xlfn.XLOOKUP(Table1[[#This Row],[Term 20 UID]],Dictionary!$B$2:$B$557,Dictionary!$C$2:$C$557,"",0,1))</f>
        <v/>
      </c>
      <c r="DC59" t="str">
        <f>(_xlfn.XLOOKUP(Table1[[#This Row],[Term 20 UID]],Dictionary!$B$2:$B$557,Dictionary!$D$2:$D$557,"",0,1))</f>
        <v/>
      </c>
      <c r="DF59" t="str">
        <f>(_xlfn.XLOOKUP(Table1[[#This Row],[Term 21 UID]],Dictionary!$B$2:$B$557,Dictionary!$A$2:$A$557,"",0,1))</f>
        <v/>
      </c>
      <c r="DG59" t="str">
        <f>(_xlfn.XLOOKUP(Table1[[#This Row],[Term 21 UID]],Dictionary!$B$2:$B$557,Dictionary!$C$2:$C$557,"",0,1))</f>
        <v/>
      </c>
      <c r="DH59" t="str">
        <f>(_xlfn.XLOOKUP(Table1[[#This Row],[Term 21 UID]],Dictionary!$B$2:$B$557,Dictionary!$D$2:$D$557,"",0,1))</f>
        <v/>
      </c>
      <c r="DK59" t="str">
        <f>(_xlfn.XLOOKUP(Table1[[#This Row],[Term 22 UID]],Dictionary!$B$2:$B$557,Dictionary!$A$2:$A$557,"",0,1))</f>
        <v/>
      </c>
      <c r="DL59" t="str">
        <f>(_xlfn.XLOOKUP(Table1[[#This Row],[Term 22 UID]],Dictionary!$B$2:$B$557,Dictionary!$C$2:$C$557,"",0,1))</f>
        <v/>
      </c>
      <c r="DM59" t="str">
        <f>(_xlfn.XLOOKUP(Table1[[#This Row],[Term 22 UID]],Dictionary!$B$2:$B$557,Dictionary!$D$2:$D$557,"",0,1))</f>
        <v/>
      </c>
      <c r="DP59" t="str">
        <f>(_xlfn.XLOOKUP(Table1[[#This Row],[Term 23 UID]],Dictionary!$B$2:$B$557,Dictionary!$A$2:$A$557,"",0,1))</f>
        <v/>
      </c>
      <c r="DQ59" t="str">
        <f>(_xlfn.XLOOKUP(Table1[[#This Row],[Term 23 UID]],Dictionary!$B$2:$B$557,Dictionary!$C$2:$C$557,"",0,1))</f>
        <v/>
      </c>
      <c r="DR59" t="str">
        <f>(_xlfn.XLOOKUP(Table1[[#This Row],[Term 23 UID]],Dictionary!$B$2:$B$557,Dictionary!$D$2:$D$557,"",0,1))</f>
        <v/>
      </c>
      <c r="DU59" t="str">
        <f>(_xlfn.XLOOKUP(Table1[[#This Row],[Term 24 UID]],Dictionary!$B$2:$B$557,Dictionary!$A$2:$A$557,"",0,1))</f>
        <v/>
      </c>
      <c r="DV59" t="str">
        <f>(_xlfn.XLOOKUP(Table1[[#This Row],[Term 24 UID]],Dictionary!$B$2:$B$557,Dictionary!$C$2:$C$557,"",0,1))</f>
        <v/>
      </c>
      <c r="DW59" t="str">
        <f>(_xlfn.XLOOKUP(Table1[[#This Row],[Term 24 UID]],Dictionary!$B$2:$B$557,Dictionary!$D$2:$D$557,"",0,1))</f>
        <v/>
      </c>
      <c r="DZ59" t="str">
        <f>(_xlfn.XLOOKUP(Table1[[#This Row],[Term 25 UID]],Dictionary!$B$2:$B$557,Dictionary!$A$2:$A$557,"",0,1))</f>
        <v/>
      </c>
      <c r="EA59" t="str">
        <f>(_xlfn.XLOOKUP(Table1[[#This Row],[Term 25 UID]],Dictionary!$B$2:$B$557,Dictionary!$C$2:$C$557,"",0,1))</f>
        <v/>
      </c>
      <c r="EB59" t="str">
        <f>(_xlfn.XLOOKUP(Table1[[#This Row],[Term 25 UID]],Dictionary!$B$2:$B$557,Dictionary!$D$2:$D$557,"",0,1))</f>
        <v/>
      </c>
      <c r="EE59" t="str">
        <f>(_xlfn.XLOOKUP(Table1[[#This Row],[Term 26 UID]],Dictionary!$B$2:$B$557,Dictionary!$A$2:$A$557,"",0,1))</f>
        <v/>
      </c>
      <c r="EF59" t="str">
        <f>(_xlfn.XLOOKUP(Table1[[#This Row],[Term 26 UID]],Dictionary!$B$2:$B$557,Dictionary!$C$2:$C$557,"",0,1))</f>
        <v/>
      </c>
      <c r="EG59" t="str">
        <f>(_xlfn.XLOOKUP(Table1[[#This Row],[Term 26 UID]],Dictionary!$B$2:$B$557,Dictionary!$D$2:$D$557,"",0,1))</f>
        <v/>
      </c>
      <c r="EJ59" t="str">
        <f>(_xlfn.XLOOKUP(Table1[[#This Row],[Term 27 UID]],Dictionary!$B$2:$B$557,Dictionary!$A$2:$A$557,"",0,1))</f>
        <v/>
      </c>
      <c r="EK59" t="str">
        <f>(_xlfn.XLOOKUP(Table1[[#This Row],[Term 27 UID]],Dictionary!$B$2:$B$557,Dictionary!$C$2:$C$557,"",0,1))</f>
        <v/>
      </c>
      <c r="EL59" t="str">
        <f>(_xlfn.XLOOKUP(Table1[[#This Row],[Term 27 UID]],Dictionary!$B$2:$B$557,Dictionary!$D$2:$D$557,"",0,1))</f>
        <v/>
      </c>
      <c r="EO59" t="str">
        <f>(_xlfn.XLOOKUP(Table1[[#This Row],[Term 28 UID]],Dictionary!$B$2:$B$557,Dictionary!$A$2:$A$557,"",0,1))</f>
        <v/>
      </c>
      <c r="EP59" t="str">
        <f>(_xlfn.XLOOKUP(Table1[[#This Row],[Term 28 UID]],Dictionary!$B$2:$B$557,Dictionary!$C$2:$C$557,"",0,1))</f>
        <v/>
      </c>
      <c r="EQ59" t="str">
        <f>(_xlfn.XLOOKUP(Table1[[#This Row],[Term 28 UID]],Dictionary!$B$2:$B$557,Dictionary!$D$2:$D$557,"",0,1))</f>
        <v/>
      </c>
      <c r="ET59" t="str">
        <f>(_xlfn.XLOOKUP(Table1[[#This Row],[Term 29 UID]],Dictionary!$B$2:$B$557,Dictionary!$A$2:$A$557,"",0,1))</f>
        <v/>
      </c>
      <c r="EU59" t="str">
        <f>(_xlfn.XLOOKUP(Table1[[#This Row],[Term 29 UID]],Dictionary!$B$2:$B$557,Dictionary!$C$2:$C$557,"",0,1))</f>
        <v/>
      </c>
      <c r="EV59" t="str">
        <f>(_xlfn.XLOOKUP(Table1[[#This Row],[Term 29 UID]],Dictionary!$B$2:$B$557,Dictionary!$D$2:$D$557,"",0,1))</f>
        <v/>
      </c>
      <c r="EY59" t="str">
        <f>(_xlfn.XLOOKUP(Table1[[#This Row],[Term 30 UID]],Dictionary!$B$2:$B$557,Dictionary!$A$2:$A$557,"",0,1))</f>
        <v/>
      </c>
      <c r="EZ59" t="str">
        <f>(_xlfn.XLOOKUP(Table1[[#This Row],[Term 30 UID]],Dictionary!$B$2:$B$557,Dictionary!$C$2:$C$557,"",0,1))</f>
        <v/>
      </c>
      <c r="FA59" t="str">
        <f>(_xlfn.XLOOKUP(Table1[[#This Row],[Term 30 UID]],Dictionary!$B$2:$B$557,Dictionary!$D$2:$D$557,"",0,1))</f>
        <v/>
      </c>
      <c r="FD59" t="str">
        <f>(_xlfn.XLOOKUP(Table1[[#This Row],[Term 31 UID]],Dictionary!$B$2:$B$557,Dictionary!$A$2:$A$557,"",0,1))</f>
        <v/>
      </c>
      <c r="FE59" t="str">
        <f>(_xlfn.XLOOKUP(Table1[[#This Row],[Term 31 UID]],Dictionary!$B$2:$B$557,Dictionary!$C$2:$C$557,"",0,1))</f>
        <v/>
      </c>
      <c r="FF59" t="str">
        <f>(_xlfn.XLOOKUP(Table1[[#This Row],[Term 31 UID]],Dictionary!$B$2:$B$557,Dictionary!$D$2:$D$557,"",0,1))</f>
        <v/>
      </c>
    </row>
    <row r="60" spans="1:162" ht="15" customHeight="1" x14ac:dyDescent="0.2">
      <c r="A60" t="s">
        <v>1255</v>
      </c>
      <c r="B60" t="s">
        <v>1256</v>
      </c>
      <c r="C60" t="str">
        <f>_xlfn.TEXTJOIN(", ", TRUE, Table1[[#This Row],[Last Name]],Table1[[#This Row],[First Name]])</f>
        <v>James, Anthony</v>
      </c>
      <c r="D60" t="s">
        <v>1257</v>
      </c>
      <c r="E60" t="s">
        <v>200</v>
      </c>
      <c r="F60" t="s">
        <v>168</v>
      </c>
      <c r="G60" t="s">
        <v>1258</v>
      </c>
      <c r="H60" t="s">
        <v>1218</v>
      </c>
      <c r="I60" t="s">
        <v>1219</v>
      </c>
      <c r="J60" t="str">
        <f>(_xlfn.XLOOKUP(Table1[[#This Row],[Term 1 UID]],Dictionary!$B$2:$B$557,Dictionary!$A$2:$A$557,"",0,1))</f>
        <v>A07.015</v>
      </c>
      <c r="K60" t="str">
        <f>(_xlfn.XLOOKUP(Table1[[#This Row],[Term 1 UID]],Dictionary!$B$2:$B$557,Dictionary!C$2:C$557,"",0,1))</f>
        <v>A07</v>
      </c>
      <c r="L60">
        <f>(_xlfn.XLOOKUP(Table1[[#This Row],[Term 1 UID]],Dictionary!$B$2:$B$557,Dictionary!D$2:D$557,"",0,1))</f>
        <v>0</v>
      </c>
      <c r="M60" t="s">
        <v>1259</v>
      </c>
      <c r="N60" t="s">
        <v>1260</v>
      </c>
      <c r="O60" t="str">
        <f>(_xlfn.XLOOKUP(Table1[[#This Row],[Term 2 UID]],Dictionary!$B$2:$B$557,Dictionary!$A$2:$A$557,"",0,1))</f>
        <v>C01.610.752.530</v>
      </c>
      <c r="P60" t="str">
        <f>(_xlfn.XLOOKUP(Table1[[#This Row],[Term 2 UID]],Dictionary!$B$2:$B$557,Dictionary!C$2:C$557,"",0,1))</f>
        <v>C01.610.752</v>
      </c>
      <c r="Q60" t="str">
        <f>(_xlfn.XLOOKUP(Table1[[#This Row],[Term 2 UID]],Dictionary!$B$2:$B$557,Dictionary!D$2:D$557,"",0,1))</f>
        <v>C01.610</v>
      </c>
      <c r="R60" t="s">
        <v>1261</v>
      </c>
      <c r="S60" t="s">
        <v>1262</v>
      </c>
      <c r="T60" t="str">
        <f>(_xlfn.XLOOKUP(Table1[[#This Row],[Term 3 UID]],Dictionary!$B$2:$B$557,Dictionary!$A$2:$A$557,"",0,1))</f>
        <v>C01.920.852.157</v>
      </c>
      <c r="U60" t="str">
        <f>(_xlfn.XLOOKUP(Table1[[#This Row],[Term 3 UID]],Dictionary!$B$2:$B$557,Dictionary!C$2:C$557,"",0,1))</f>
        <v>C01.920.852</v>
      </c>
      <c r="V60" t="str">
        <f>(_xlfn.XLOOKUP(Table1[[#This Row],[Term 3 UID]],Dictionary!$B$2:$B$557,Dictionary!D$2:D$557,"",0,1))</f>
        <v>C01.920</v>
      </c>
      <c r="W60" t="s">
        <v>1263</v>
      </c>
      <c r="X60" t="s">
        <v>1264</v>
      </c>
      <c r="Y60" t="str">
        <f>(_xlfn.XLOOKUP(Table1[[#This Row],[Term 4 UID]],Dictionary!$B$2:$B$557,Dictionary!$A$2:$A$557,"",0,1))</f>
        <v>E05.393.420.175.500</v>
      </c>
      <c r="Z60" t="str" cm="1">
        <f t="array" ref="Z60">(_xlfn.XLOOKUP(Table1[[#This Row],[Term 4 UID]],Dictionary!$B$2:$B$557,Dictionary!$C$2:C$557,"",0,1))</f>
        <v>E05.393.420.175</v>
      </c>
      <c r="AA60" t="str" cm="1">
        <f t="array" ref="AA60">(_xlfn.XLOOKUP(Table1[[#This Row],[Term 4 UID]],Dictionary!$B$2:$B$557,Dictionary!$D$2:D$557,"",0,1))</f>
        <v>E05.393.420</v>
      </c>
      <c r="AB60" t="s">
        <v>1265</v>
      </c>
      <c r="AC60" t="s">
        <v>1266</v>
      </c>
      <c r="AD60" t="str">
        <f>(_xlfn.XLOOKUP(Table1[[#This Row],[Term 5 UID]],Dictionary!$B$2:$B$557,Dictionary!$A$2:$A$557,"",0,1))</f>
        <v>H02.403.371</v>
      </c>
      <c r="AE60" t="str">
        <f>(_xlfn.XLOOKUP(Table1[[#This Row],[Term 5 UID]],Dictionary!$B$2:$B$557,Dictionary!$C$2:$C$557,"",0,1))</f>
        <v>H02.403</v>
      </c>
      <c r="AF60" t="str">
        <f>(_xlfn.XLOOKUP(Table1[[#This Row],[Term 5 UID]],Dictionary!$B$2:$B$557,Dictionary!$D$2:$D$557,"",0,1))</f>
        <v>H02</v>
      </c>
      <c r="AG60" t="s">
        <v>1267</v>
      </c>
      <c r="AH60" t="s">
        <v>1268</v>
      </c>
      <c r="AI60" t="str">
        <f>(_xlfn.XLOOKUP(Table1[[#This Row],[Term 6 UID]],Dictionary!$B$2:$B$557,Dictionary!$A$2:$A$557,"",0,1))</f>
        <v>E05.393.420</v>
      </c>
      <c r="AJ60" t="str">
        <f>(_xlfn.XLOOKUP(Table1[[#This Row],[Term 6 UID]],Dictionary!$B$2:$B$557,Dictionary!$C$2:$C$557,"",0,1))</f>
        <v>E05.393</v>
      </c>
      <c r="AK60" t="str">
        <f>(_xlfn.XLOOKUP(Table1[[#This Row],[Term 6 UID]],Dictionary!$B$2:$B$557,Dictionary!$D$2:$D$557,"",0,1))</f>
        <v>E05</v>
      </c>
      <c r="AL60" t="s">
        <v>1269</v>
      </c>
      <c r="AM60" t="s">
        <v>1270</v>
      </c>
      <c r="AN60" t="str">
        <f>(_xlfn.XLOOKUP(Table1[[#This Row],[Term 7 UID]],Dictionary!$B$2:$B$557,Dictionary!$A$2:$A$557,"",0,1))</f>
        <v>E05.393.350</v>
      </c>
      <c r="AO60" t="str">
        <f>(_xlfn.XLOOKUP(Table1[[#This Row],[Term 7 UID]],Dictionary!$B$2:$B$557,Dictionary!$C$2:$C$557,"",0,1))</f>
        <v>E05.393</v>
      </c>
      <c r="AP60" t="str">
        <f>(_xlfn.XLOOKUP(Table1[[#This Row],[Term 7 UID]],Dictionary!$B$2:$B$557,Dictionary!$D$2:$D$557,"",0,1))</f>
        <v>E05</v>
      </c>
      <c r="AQ60" t="s">
        <v>483</v>
      </c>
      <c r="AR60" t="s">
        <v>442</v>
      </c>
      <c r="AS60" t="str">
        <f>(_xlfn.XLOOKUP(Table1[[#This Row],[Term 8 UID]],Dictionary!$B$2:$B$557,Dictionary!$A$2:$A$557,"",0,1))</f>
        <v>H01.158.273.343</v>
      </c>
      <c r="AT60" t="str">
        <f>(_xlfn.XLOOKUP(Table1[[#This Row],[Term 8 UID]],Dictionary!$B$2:$B$557,Dictionary!$C$2:$C$557,"",0,1))</f>
        <v>H01.158.273</v>
      </c>
      <c r="AU60" t="str">
        <f>(_xlfn.XLOOKUP(Table1[[#This Row],[Term 8 UID]],Dictionary!$B$2:$B$557,Dictionary!$D$2:$D$557,"",0,1))</f>
        <v>H01.158</v>
      </c>
      <c r="AX60" t="str">
        <f>(_xlfn.XLOOKUP(Table1[[#This Row],[Term 9 UID]],Dictionary!$B$2:$B$557,Dictionary!$A$2:$A$557,"",0,1))</f>
        <v/>
      </c>
      <c r="AY60" t="str">
        <f>(_xlfn.XLOOKUP(Table1[[#This Row],[Term 9 UID]],Dictionary!$B$2:$B$557,Dictionary!$C$2:$C$557,"",0,1))</f>
        <v/>
      </c>
      <c r="AZ60" t="str">
        <f>(_xlfn.XLOOKUP(Table1[[#This Row],[Term 9 UID]],Dictionary!$B$2:$B$557,Dictionary!$D$2:$D$557,"",0,1))</f>
        <v/>
      </c>
      <c r="BC60" t="str">
        <f>(_xlfn.XLOOKUP(Table1[[#This Row],[Term 10 UID]],Dictionary!$B$2:$B$557,Dictionary!$A$2:$A$557,"",0,1))</f>
        <v/>
      </c>
      <c r="BD60" t="str">
        <f>(_xlfn.XLOOKUP(Table1[[#This Row],[Term 10 UID]],Dictionary!$B$2:$B$557,Dictionary!$C$2:$C$557,"",0,1))</f>
        <v/>
      </c>
      <c r="BE60" t="str">
        <f>(_xlfn.XLOOKUP(Table1[[#This Row],[Term 10 UID]],Dictionary!$B$2:$B$557,Dictionary!$D$2:$D$557,"",0,1))</f>
        <v/>
      </c>
      <c r="BH60" t="str">
        <f>(_xlfn.XLOOKUP(Table1[[#This Row],[Term 11 UID]],Dictionary!$B$2:$B$557,Dictionary!$A$2:$A$557,"",0,1))</f>
        <v/>
      </c>
      <c r="BI60" t="str">
        <f>(_xlfn.XLOOKUP(Table1[[#This Row],[Term 11 UID]],Dictionary!$B$2:$B$557,Dictionary!$C$2:$C$557,"",0,1))</f>
        <v/>
      </c>
      <c r="BJ60" t="str">
        <f>(_xlfn.XLOOKUP(Table1[[#This Row],[Term 11 UID]],Dictionary!$B$2:$B$557,Dictionary!$D$2:$D$557,"",0,1))</f>
        <v/>
      </c>
      <c r="BM60" t="str">
        <f>(_xlfn.XLOOKUP(Table1[[#This Row],[Term 12 UID]],Dictionary!$B$2:$B$557,Dictionary!$A$2:$A$557,"",0,1))</f>
        <v/>
      </c>
      <c r="BN60" t="str">
        <f>(_xlfn.XLOOKUP(Table1[[#This Row],[Term 12 UID]],Dictionary!$B$2:$B$557,Dictionary!$C$2:$C$557,"",0,1))</f>
        <v/>
      </c>
      <c r="BO60" t="str">
        <f>(_xlfn.XLOOKUP(Table1[[#This Row],[Term 12 UID]],Dictionary!$B$2:$B$557,Dictionary!$D$2:$D$557,"",0,1))</f>
        <v/>
      </c>
      <c r="BR60" t="str">
        <f>(_xlfn.XLOOKUP(Table1[[#This Row],[Term 13 UID]],Dictionary!$B$2:$B$557,Dictionary!$A$2:$A$557,"",0,1))</f>
        <v/>
      </c>
      <c r="BS60" t="str">
        <f>(_xlfn.XLOOKUP(Table1[[#This Row],[Term 13 UID]],Dictionary!$B$2:$B$557,Dictionary!$C$2:$C$557,"",0,1))</f>
        <v/>
      </c>
      <c r="BT60" t="str">
        <f>(_xlfn.XLOOKUP(Table1[[#This Row],[Term 13 UID]],Dictionary!$B$2:$B$557,Dictionary!$D$2:$D$557,"",0,1))</f>
        <v/>
      </c>
      <c r="BW60" t="str">
        <f>(_xlfn.XLOOKUP(Table1[[#This Row],[Term 14 UID]],Dictionary!$B$2:$B$557,Dictionary!$A$2:$A$557,"",0,1))</f>
        <v/>
      </c>
      <c r="BX60" t="str">
        <f>(_xlfn.XLOOKUP(Table1[[#This Row],[Term 14 UID]],Dictionary!$B$2:$B$557,Dictionary!$C$2:$C$557,"",0,1))</f>
        <v/>
      </c>
      <c r="BY60" t="str">
        <f>(_xlfn.XLOOKUP(Table1[[#This Row],[Term 14 UID]],Dictionary!$B$2:$B$557,Dictionary!$D$2:$D$557,"",0,1))</f>
        <v/>
      </c>
      <c r="CB60" t="str">
        <f>(_xlfn.XLOOKUP(Table1[[#This Row],[Term 15 UID]],Dictionary!$B$2:$B$557,Dictionary!$A$2:$A$557,"",0,1))</f>
        <v/>
      </c>
      <c r="CC60" t="str">
        <f>(_xlfn.XLOOKUP(Table1[[#This Row],[Term 15 UID]],Dictionary!$B$2:$B$557,Dictionary!$C$2:$C$557,"",0,1))</f>
        <v/>
      </c>
      <c r="CD60" t="str">
        <f>(_xlfn.XLOOKUP(Table1[[#This Row],[Term 15 UID]],Dictionary!$B$2:$B$557,Dictionary!$D$2:$D$557,"",0,1))</f>
        <v/>
      </c>
      <c r="CG60" t="str">
        <f>(_xlfn.XLOOKUP(Table1[[#This Row],[Term 16 UID]],Dictionary!$B$2:$B$557,Dictionary!$A$2:$A$557,"",0,1))</f>
        <v/>
      </c>
      <c r="CH60" t="str">
        <f>(_xlfn.XLOOKUP(Table1[[#This Row],[Term 16 UID]],Dictionary!$B$2:$B$557,Dictionary!$C$2:$C$557,"",0,1))</f>
        <v/>
      </c>
      <c r="CI60" t="str">
        <f>(_xlfn.XLOOKUP(Table1[[#This Row],[Term 16 UID]],Dictionary!$B$2:$B$557,Dictionary!$D$2:$D$557,"",0,1))</f>
        <v/>
      </c>
      <c r="CL60" t="str">
        <f>(_xlfn.XLOOKUP(Table1[[#This Row],[Term 17 UID]],Dictionary!$B$2:$B$557,Dictionary!$A$2:$A$557,"",0,1))</f>
        <v/>
      </c>
      <c r="CM60" t="str">
        <f>(_xlfn.XLOOKUP(Table1[[#This Row],[Term 17 UID]],Dictionary!$B$2:$B$557,Dictionary!$C$2:$C$557,"",0,1))</f>
        <v/>
      </c>
      <c r="CN60" t="str">
        <f>(_xlfn.XLOOKUP(Table1[[#This Row],[Term 17 UID]],Dictionary!$B$2:$B$557,Dictionary!$D$2:$D$557,"",0,1))</f>
        <v/>
      </c>
      <c r="CQ60" t="str">
        <f>(_xlfn.XLOOKUP(Table1[[#This Row],[Term 18 UID]],Dictionary!$B$2:$B$557,Dictionary!$A$2:$A$557,"",0,1))</f>
        <v/>
      </c>
      <c r="CR60" t="str">
        <f>(_xlfn.XLOOKUP(Table1[[#This Row],[Term 18 UID]],Dictionary!$B$2:$B$557,Dictionary!$C$2:$C$557,"",0,1))</f>
        <v/>
      </c>
      <c r="CS60" t="str">
        <f>(_xlfn.XLOOKUP(Table1[[#This Row],[Term 18 UID]],Dictionary!$B$2:$B$557,Dictionary!$D$2:$D$557,"",0,1))</f>
        <v/>
      </c>
      <c r="CV60" t="str">
        <f>(_xlfn.XLOOKUP(Table1[[#This Row],[Term 19 UID]],Dictionary!$B$2:$B$557,Dictionary!$A$2:$A$557,"",0,1))</f>
        <v/>
      </c>
      <c r="CW60" t="str">
        <f>(_xlfn.XLOOKUP(Table1[[#This Row],[Term 19 UID]],Dictionary!$B$2:$B$557,Dictionary!$C$2:$C$557,"",0,1))</f>
        <v/>
      </c>
      <c r="CX60" t="str">
        <f>(_xlfn.XLOOKUP(Table1[[#This Row],[Term 19 UID]],Dictionary!$B$2:$B$557,Dictionary!$D$2:$D$557,"",0,1))</f>
        <v/>
      </c>
      <c r="DA60" t="str">
        <f>(_xlfn.XLOOKUP(Table1[[#This Row],[Term 20 UID]],Dictionary!$B$2:$B$557,Dictionary!$A$2:$A$557,"",0,1))</f>
        <v/>
      </c>
      <c r="DB60" t="str">
        <f>(_xlfn.XLOOKUP(Table1[[#This Row],[Term 20 UID]],Dictionary!$B$2:$B$557,Dictionary!$C$2:$C$557,"",0,1))</f>
        <v/>
      </c>
      <c r="DC60" t="str">
        <f>(_xlfn.XLOOKUP(Table1[[#This Row],[Term 20 UID]],Dictionary!$B$2:$B$557,Dictionary!$D$2:$D$557,"",0,1))</f>
        <v/>
      </c>
      <c r="DF60" t="str">
        <f>(_xlfn.XLOOKUP(Table1[[#This Row],[Term 21 UID]],Dictionary!$B$2:$B$557,Dictionary!$A$2:$A$557,"",0,1))</f>
        <v/>
      </c>
      <c r="DG60" t="str">
        <f>(_xlfn.XLOOKUP(Table1[[#This Row],[Term 21 UID]],Dictionary!$B$2:$B$557,Dictionary!$C$2:$C$557,"",0,1))</f>
        <v/>
      </c>
      <c r="DH60" t="str">
        <f>(_xlfn.XLOOKUP(Table1[[#This Row],[Term 21 UID]],Dictionary!$B$2:$B$557,Dictionary!$D$2:$D$557,"",0,1))</f>
        <v/>
      </c>
      <c r="DK60" t="str">
        <f>(_xlfn.XLOOKUP(Table1[[#This Row],[Term 22 UID]],Dictionary!$B$2:$B$557,Dictionary!$A$2:$A$557,"",0,1))</f>
        <v/>
      </c>
      <c r="DL60" t="str">
        <f>(_xlfn.XLOOKUP(Table1[[#This Row],[Term 22 UID]],Dictionary!$B$2:$B$557,Dictionary!$C$2:$C$557,"",0,1))</f>
        <v/>
      </c>
      <c r="DM60" t="str">
        <f>(_xlfn.XLOOKUP(Table1[[#This Row],[Term 22 UID]],Dictionary!$B$2:$B$557,Dictionary!$D$2:$D$557,"",0,1))</f>
        <v/>
      </c>
      <c r="DP60" t="str">
        <f>(_xlfn.XLOOKUP(Table1[[#This Row],[Term 23 UID]],Dictionary!$B$2:$B$557,Dictionary!$A$2:$A$557,"",0,1))</f>
        <v/>
      </c>
      <c r="DQ60" t="str">
        <f>(_xlfn.XLOOKUP(Table1[[#This Row],[Term 23 UID]],Dictionary!$B$2:$B$557,Dictionary!$C$2:$C$557,"",0,1))</f>
        <v/>
      </c>
      <c r="DR60" t="str">
        <f>(_xlfn.XLOOKUP(Table1[[#This Row],[Term 23 UID]],Dictionary!$B$2:$B$557,Dictionary!$D$2:$D$557,"",0,1))</f>
        <v/>
      </c>
      <c r="DU60" t="str">
        <f>(_xlfn.XLOOKUP(Table1[[#This Row],[Term 24 UID]],Dictionary!$B$2:$B$557,Dictionary!$A$2:$A$557,"",0,1))</f>
        <v/>
      </c>
      <c r="DV60" t="str">
        <f>(_xlfn.XLOOKUP(Table1[[#This Row],[Term 24 UID]],Dictionary!$B$2:$B$557,Dictionary!$C$2:$C$557,"",0,1))</f>
        <v/>
      </c>
      <c r="DW60" t="str">
        <f>(_xlfn.XLOOKUP(Table1[[#This Row],[Term 24 UID]],Dictionary!$B$2:$B$557,Dictionary!$D$2:$D$557,"",0,1))</f>
        <v/>
      </c>
      <c r="DZ60" t="str">
        <f>(_xlfn.XLOOKUP(Table1[[#This Row],[Term 25 UID]],Dictionary!$B$2:$B$557,Dictionary!$A$2:$A$557,"",0,1))</f>
        <v/>
      </c>
      <c r="EA60" t="str">
        <f>(_xlfn.XLOOKUP(Table1[[#This Row],[Term 25 UID]],Dictionary!$B$2:$B$557,Dictionary!$C$2:$C$557,"",0,1))</f>
        <v/>
      </c>
      <c r="EB60" t="str">
        <f>(_xlfn.XLOOKUP(Table1[[#This Row],[Term 25 UID]],Dictionary!$B$2:$B$557,Dictionary!$D$2:$D$557,"",0,1))</f>
        <v/>
      </c>
      <c r="EE60" t="str">
        <f>(_xlfn.XLOOKUP(Table1[[#This Row],[Term 26 UID]],Dictionary!$B$2:$B$557,Dictionary!$A$2:$A$557,"",0,1))</f>
        <v/>
      </c>
      <c r="EF60" t="str">
        <f>(_xlfn.XLOOKUP(Table1[[#This Row],[Term 26 UID]],Dictionary!$B$2:$B$557,Dictionary!$C$2:$C$557,"",0,1))</f>
        <v/>
      </c>
      <c r="EG60" t="str">
        <f>(_xlfn.XLOOKUP(Table1[[#This Row],[Term 26 UID]],Dictionary!$B$2:$B$557,Dictionary!$D$2:$D$557,"",0,1))</f>
        <v/>
      </c>
      <c r="EJ60" t="str">
        <f>(_xlfn.XLOOKUP(Table1[[#This Row],[Term 27 UID]],Dictionary!$B$2:$B$557,Dictionary!$A$2:$A$557,"",0,1))</f>
        <v/>
      </c>
      <c r="EK60" t="str">
        <f>(_xlfn.XLOOKUP(Table1[[#This Row],[Term 27 UID]],Dictionary!$B$2:$B$557,Dictionary!$C$2:$C$557,"",0,1))</f>
        <v/>
      </c>
      <c r="EL60" t="str">
        <f>(_xlfn.XLOOKUP(Table1[[#This Row],[Term 27 UID]],Dictionary!$B$2:$B$557,Dictionary!$D$2:$D$557,"",0,1))</f>
        <v/>
      </c>
      <c r="EO60" t="str">
        <f>(_xlfn.XLOOKUP(Table1[[#This Row],[Term 28 UID]],Dictionary!$B$2:$B$557,Dictionary!$A$2:$A$557,"",0,1))</f>
        <v/>
      </c>
      <c r="EP60" t="str">
        <f>(_xlfn.XLOOKUP(Table1[[#This Row],[Term 28 UID]],Dictionary!$B$2:$B$557,Dictionary!$C$2:$C$557,"",0,1))</f>
        <v/>
      </c>
      <c r="EQ60" t="str">
        <f>(_xlfn.XLOOKUP(Table1[[#This Row],[Term 28 UID]],Dictionary!$B$2:$B$557,Dictionary!$D$2:$D$557,"",0,1))</f>
        <v/>
      </c>
      <c r="ET60" t="str">
        <f>(_xlfn.XLOOKUP(Table1[[#This Row],[Term 29 UID]],Dictionary!$B$2:$B$557,Dictionary!$A$2:$A$557,"",0,1))</f>
        <v/>
      </c>
      <c r="EU60" t="str">
        <f>(_xlfn.XLOOKUP(Table1[[#This Row],[Term 29 UID]],Dictionary!$B$2:$B$557,Dictionary!$C$2:$C$557,"",0,1))</f>
        <v/>
      </c>
      <c r="EV60" t="str">
        <f>(_xlfn.XLOOKUP(Table1[[#This Row],[Term 29 UID]],Dictionary!$B$2:$B$557,Dictionary!$D$2:$D$557,"",0,1))</f>
        <v/>
      </c>
      <c r="EY60" t="str">
        <f>(_xlfn.XLOOKUP(Table1[[#This Row],[Term 30 UID]],Dictionary!$B$2:$B$557,Dictionary!$A$2:$A$557,"",0,1))</f>
        <v/>
      </c>
      <c r="EZ60" t="str">
        <f>(_xlfn.XLOOKUP(Table1[[#This Row],[Term 30 UID]],Dictionary!$B$2:$B$557,Dictionary!$C$2:$C$557,"",0,1))</f>
        <v/>
      </c>
      <c r="FA60" t="str">
        <f>(_xlfn.XLOOKUP(Table1[[#This Row],[Term 30 UID]],Dictionary!$B$2:$B$557,Dictionary!$D$2:$D$557,"",0,1))</f>
        <v/>
      </c>
      <c r="FD60" t="str">
        <f>(_xlfn.XLOOKUP(Table1[[#This Row],[Term 31 UID]],Dictionary!$B$2:$B$557,Dictionary!$A$2:$A$557,"",0,1))</f>
        <v/>
      </c>
      <c r="FE60" t="str">
        <f>(_xlfn.XLOOKUP(Table1[[#This Row],[Term 31 UID]],Dictionary!$B$2:$B$557,Dictionary!$C$2:$C$557,"",0,1))</f>
        <v/>
      </c>
      <c r="FF60" t="str">
        <f>(_xlfn.XLOOKUP(Table1[[#This Row],[Term 31 UID]],Dictionary!$B$2:$B$557,Dictionary!$D$2:$D$557,"",0,1))</f>
        <v/>
      </c>
    </row>
    <row r="61" spans="1:162" ht="15" customHeight="1" x14ac:dyDescent="0.2">
      <c r="A61" t="s">
        <v>1271</v>
      </c>
      <c r="B61" t="s">
        <v>1272</v>
      </c>
      <c r="C61" t="str">
        <f>_xlfn.TEXTJOIN(", ", TRUE, Table1[[#This Row],[Last Name]],Table1[[#This Row],[First Name]])</f>
        <v>Lamb, Joleah</v>
      </c>
      <c r="D61" t="s">
        <v>1273</v>
      </c>
      <c r="E61" t="s">
        <v>167</v>
      </c>
      <c r="F61" t="s">
        <v>262</v>
      </c>
      <c r="G61" t="s">
        <v>1274</v>
      </c>
      <c r="H61" t="s">
        <v>1275</v>
      </c>
      <c r="I61" t="s">
        <v>1276</v>
      </c>
      <c r="J61" t="str">
        <f>(_xlfn.XLOOKUP(Table1[[#This Row],[Term 1 UID]],Dictionary!$B$2:$B$557,Dictionary!$A$2:$A$557,"",0,1))</f>
        <v>N06.850.290</v>
      </c>
      <c r="K61" t="str">
        <f>(_xlfn.XLOOKUP(Table1[[#This Row],[Term 1 UID]],Dictionary!$B$2:$B$557,Dictionary!C$2:C$557,"",0,1))</f>
        <v>N06.850</v>
      </c>
      <c r="L61" t="str">
        <f>(_xlfn.XLOOKUP(Table1[[#This Row],[Term 1 UID]],Dictionary!$B$2:$B$557,Dictionary!D$2:D$557,"",0,1))</f>
        <v>N06</v>
      </c>
      <c r="M61" t="s">
        <v>1277</v>
      </c>
      <c r="N61" t="s">
        <v>183</v>
      </c>
      <c r="O61" t="str">
        <f>(_xlfn.XLOOKUP(Table1[[#This Row],[Term 2 UID]],Dictionary!$B$2:$B$557,Dictionary!$A$2:$A$557,"",0,1))</f>
        <v>G16.500.275.157</v>
      </c>
      <c r="P61" t="str">
        <f>(_xlfn.XLOOKUP(Table1[[#This Row],[Term 2 UID]],Dictionary!$B$2:$B$557,Dictionary!C$2:C$557,"",0,1))</f>
        <v>G16.500.275</v>
      </c>
      <c r="Q61" t="str">
        <f>(_xlfn.XLOOKUP(Table1[[#This Row],[Term 2 UID]],Dictionary!$B$2:$B$557,Dictionary!D$2:D$557,"",0,1))</f>
        <v>G16.500</v>
      </c>
      <c r="R61" t="s">
        <v>1278</v>
      </c>
      <c r="S61" t="s">
        <v>1279</v>
      </c>
      <c r="T61" t="str">
        <f>(_xlfn.XLOOKUP(Table1[[#This Row],[Term 3 UID]],Dictionary!$B$2:$B$557,Dictionary!$A$2:$A$557,"",0,1))</f>
        <v>J01.256</v>
      </c>
      <c r="U61" t="str">
        <f>(_xlfn.XLOOKUP(Table1[[#This Row],[Term 3 UID]],Dictionary!$B$2:$B$557,Dictionary!C$2:C$557,"",0,1))</f>
        <v>J01</v>
      </c>
      <c r="W61" t="s">
        <v>1280</v>
      </c>
      <c r="X61" t="s">
        <v>175</v>
      </c>
      <c r="Y61" t="str">
        <f>(_xlfn.XLOOKUP(Table1[[#This Row],[Term 4 UID]],Dictionary!$B$2:$B$557,Dictionary!$A$2:$A$557,"",0,1))</f>
        <v>H01.158.273.540.274</v>
      </c>
      <c r="Z61" t="str" cm="1">
        <f t="array" ref="Z61">(_xlfn.XLOOKUP(Table1[[#This Row],[Term 4 UID]],Dictionary!$B$2:$B$557,Dictionary!$C$2:C$557,"",0,1))</f>
        <v>H01.158.273.540</v>
      </c>
      <c r="AA61" t="str" cm="1">
        <f t="array" ref="AA61">(_xlfn.XLOOKUP(Table1[[#This Row],[Term 4 UID]],Dictionary!$B$2:$B$557,Dictionary!$D$2:D$557,"",0,1))</f>
        <v>H01.158.273</v>
      </c>
      <c r="AB61" t="s">
        <v>1281</v>
      </c>
      <c r="AC61" t="s">
        <v>1282</v>
      </c>
      <c r="AD61" t="str">
        <f>(_xlfn.XLOOKUP(Table1[[#This Row],[Term 5 UID]],Dictionary!$B$2:$B$557,Dictionary!$A$2:$A$557,"",0,1))</f>
        <v>E01.370.520.750.500</v>
      </c>
      <c r="AE61" t="str">
        <f>(_xlfn.XLOOKUP(Table1[[#This Row],[Term 5 UID]],Dictionary!$B$2:$B$557,Dictionary!$C$2:$C$557,"",0,1))</f>
        <v>E01.370.520.750</v>
      </c>
      <c r="AF61" t="str">
        <f>(_xlfn.XLOOKUP(Table1[[#This Row],[Term 5 UID]],Dictionary!$B$2:$B$557,Dictionary!$D$2:$D$557,"",0,1))</f>
        <v>E01.370.520</v>
      </c>
      <c r="AG61" t="s">
        <v>1283</v>
      </c>
      <c r="AH61" t="s">
        <v>1284</v>
      </c>
      <c r="AI61" t="str">
        <f>(_xlfn.XLOOKUP(Table1[[#This Row],[Term 6 UID]],Dictionary!$B$2:$B$557,Dictionary!$A$2:$A$557,"",0,1))</f>
        <v>N01.400.530</v>
      </c>
      <c r="AJ61" t="str">
        <f>(_xlfn.XLOOKUP(Table1[[#This Row],[Term 6 UID]],Dictionary!$B$2:$B$557,Dictionary!$C$2:$C$557,"",0,1))</f>
        <v>N01.400</v>
      </c>
      <c r="AK61" t="str">
        <f>(_xlfn.XLOOKUP(Table1[[#This Row],[Term 6 UID]],Dictionary!$B$2:$B$557,Dictionary!$D$2:$D$557,"",0,1))</f>
        <v>N01</v>
      </c>
      <c r="AL61" t="s">
        <v>350</v>
      </c>
      <c r="AM61" t="s">
        <v>196</v>
      </c>
      <c r="AN61" t="str">
        <f>(_xlfn.XLOOKUP(Table1[[#This Row],[Term 7 UID]],Dictionary!$B$2:$B$557,Dictionary!$A$2:$A$557,"",0,1))</f>
        <v>G16.500.275.157.049.100.500</v>
      </c>
      <c r="AO61" t="str">
        <f>(_xlfn.XLOOKUP(Table1[[#This Row],[Term 7 UID]],Dictionary!$B$2:$B$557,Dictionary!$C$2:$C$557,"",0,1))</f>
        <v>G16.500.275.157.049.100</v>
      </c>
      <c r="AP61" t="str">
        <f>(_xlfn.XLOOKUP(Table1[[#This Row],[Term 7 UID]],Dictionary!$B$2:$B$557,Dictionary!$D$2:$D$557,"",0,1))</f>
        <v>G16.500.275.157.049</v>
      </c>
      <c r="AQ61" t="s">
        <v>1285</v>
      </c>
      <c r="AR61" t="s">
        <v>419</v>
      </c>
      <c r="AS61" t="str">
        <f>(_xlfn.XLOOKUP(Table1[[#This Row],[Term 8 UID]],Dictionary!$B$2:$B$557,Dictionary!$A$2:$A$557,"",0,1))</f>
        <v>H01.158.273.248.750.500</v>
      </c>
      <c r="AT61" t="str">
        <f>(_xlfn.XLOOKUP(Table1[[#This Row],[Term 8 UID]],Dictionary!$B$2:$B$557,Dictionary!$C$2:$C$557,"",0,1))</f>
        <v>H01.158.273.248.750</v>
      </c>
      <c r="AU61" t="str">
        <f>(_xlfn.XLOOKUP(Table1[[#This Row],[Term 8 UID]],Dictionary!$B$2:$B$557,Dictionary!$D$2:$D$557,"",0,1))</f>
        <v>H01.158.273.248</v>
      </c>
      <c r="AV61" t="s">
        <v>191</v>
      </c>
      <c r="AW61" t="s">
        <v>192</v>
      </c>
      <c r="AX61" t="s">
        <v>193</v>
      </c>
      <c r="AY61" t="s">
        <v>194</v>
      </c>
      <c r="AZ61" t="str">
        <f>(_xlfn.XLOOKUP(Table1[[#This Row],[Term 9 UID]],Dictionary!$B$2:$B$557,Dictionary!$D$2:$D$557,"",0,1))</f>
        <v/>
      </c>
      <c r="BC61" t="str">
        <f>(_xlfn.XLOOKUP(Table1[[#This Row],[Term 10 UID]],Dictionary!$B$2:$B$557,Dictionary!$A$2:$A$557,"",0,1))</f>
        <v/>
      </c>
      <c r="BD61" t="str">
        <f>(_xlfn.XLOOKUP(Table1[[#This Row],[Term 10 UID]],Dictionary!$B$2:$B$557,Dictionary!$C$2:$C$557,"",0,1))</f>
        <v/>
      </c>
      <c r="BE61" t="str">
        <f>(_xlfn.XLOOKUP(Table1[[#This Row],[Term 10 UID]],Dictionary!$B$2:$B$557,Dictionary!$D$2:$D$557,"",0,1))</f>
        <v/>
      </c>
      <c r="BH61" t="str">
        <f>(_xlfn.XLOOKUP(Table1[[#This Row],[Term 11 UID]],Dictionary!$B$2:$B$557,Dictionary!$A$2:$A$557,"",0,1))</f>
        <v/>
      </c>
      <c r="BI61" t="str">
        <f>(_xlfn.XLOOKUP(Table1[[#This Row],[Term 11 UID]],Dictionary!$B$2:$B$557,Dictionary!$C$2:$C$557,"",0,1))</f>
        <v/>
      </c>
      <c r="BJ61" t="str">
        <f>(_xlfn.XLOOKUP(Table1[[#This Row],[Term 11 UID]],Dictionary!$B$2:$B$557,Dictionary!$D$2:$D$557,"",0,1))</f>
        <v/>
      </c>
      <c r="BM61" t="str">
        <f>(_xlfn.XLOOKUP(Table1[[#This Row],[Term 12 UID]],Dictionary!$B$2:$B$557,Dictionary!$A$2:$A$557,"",0,1))</f>
        <v/>
      </c>
      <c r="BN61" t="str">
        <f>(_xlfn.XLOOKUP(Table1[[#This Row],[Term 12 UID]],Dictionary!$B$2:$B$557,Dictionary!$C$2:$C$557,"",0,1))</f>
        <v/>
      </c>
      <c r="BO61" t="str">
        <f>(_xlfn.XLOOKUP(Table1[[#This Row],[Term 12 UID]],Dictionary!$B$2:$B$557,Dictionary!$D$2:$D$557,"",0,1))</f>
        <v/>
      </c>
      <c r="BR61" t="str">
        <f>(_xlfn.XLOOKUP(Table1[[#This Row],[Term 13 UID]],Dictionary!$B$2:$B$557,Dictionary!$A$2:$A$557,"",0,1))</f>
        <v/>
      </c>
      <c r="BS61" t="str">
        <f>(_xlfn.XLOOKUP(Table1[[#This Row],[Term 13 UID]],Dictionary!$B$2:$B$557,Dictionary!$C$2:$C$557,"",0,1))</f>
        <v/>
      </c>
      <c r="BT61" t="str">
        <f>(_xlfn.XLOOKUP(Table1[[#This Row],[Term 13 UID]],Dictionary!$B$2:$B$557,Dictionary!$D$2:$D$557,"",0,1))</f>
        <v/>
      </c>
      <c r="BW61" t="str">
        <f>(_xlfn.XLOOKUP(Table1[[#This Row],[Term 14 UID]],Dictionary!$B$2:$B$557,Dictionary!$A$2:$A$557,"",0,1))</f>
        <v/>
      </c>
      <c r="BX61" t="str">
        <f>(_xlfn.XLOOKUP(Table1[[#This Row],[Term 14 UID]],Dictionary!$B$2:$B$557,Dictionary!$C$2:$C$557,"",0,1))</f>
        <v/>
      </c>
      <c r="BY61" t="str">
        <f>(_xlfn.XLOOKUP(Table1[[#This Row],[Term 14 UID]],Dictionary!$B$2:$B$557,Dictionary!$D$2:$D$557,"",0,1))</f>
        <v/>
      </c>
      <c r="CB61" t="str">
        <f>(_xlfn.XLOOKUP(Table1[[#This Row],[Term 15 UID]],Dictionary!$B$2:$B$557,Dictionary!$A$2:$A$557,"",0,1))</f>
        <v/>
      </c>
      <c r="CC61" t="str">
        <f>(_xlfn.XLOOKUP(Table1[[#This Row],[Term 15 UID]],Dictionary!$B$2:$B$557,Dictionary!$C$2:$C$557,"",0,1))</f>
        <v/>
      </c>
      <c r="CD61" t="str">
        <f>(_xlfn.XLOOKUP(Table1[[#This Row],[Term 15 UID]],Dictionary!$B$2:$B$557,Dictionary!$D$2:$D$557,"",0,1))</f>
        <v/>
      </c>
      <c r="CG61" t="str">
        <f>(_xlfn.XLOOKUP(Table1[[#This Row],[Term 16 UID]],Dictionary!$B$2:$B$557,Dictionary!$A$2:$A$557,"",0,1))</f>
        <v/>
      </c>
      <c r="CH61" t="str">
        <f>(_xlfn.XLOOKUP(Table1[[#This Row],[Term 16 UID]],Dictionary!$B$2:$B$557,Dictionary!$C$2:$C$557,"",0,1))</f>
        <v/>
      </c>
      <c r="CI61" t="str">
        <f>(_xlfn.XLOOKUP(Table1[[#This Row],[Term 16 UID]],Dictionary!$B$2:$B$557,Dictionary!$D$2:$D$557,"",0,1))</f>
        <v/>
      </c>
      <c r="CL61" t="str">
        <f>(_xlfn.XLOOKUP(Table1[[#This Row],[Term 17 UID]],Dictionary!$B$2:$B$557,Dictionary!$A$2:$A$557,"",0,1))</f>
        <v/>
      </c>
      <c r="CM61" t="str">
        <f>(_xlfn.XLOOKUP(Table1[[#This Row],[Term 17 UID]],Dictionary!$B$2:$B$557,Dictionary!$C$2:$C$557,"",0,1))</f>
        <v/>
      </c>
      <c r="CN61" t="str">
        <f>(_xlfn.XLOOKUP(Table1[[#This Row],[Term 17 UID]],Dictionary!$B$2:$B$557,Dictionary!$D$2:$D$557,"",0,1))</f>
        <v/>
      </c>
      <c r="CQ61" t="str">
        <f>(_xlfn.XLOOKUP(Table1[[#This Row],[Term 18 UID]],Dictionary!$B$2:$B$557,Dictionary!$A$2:$A$557,"",0,1))</f>
        <v/>
      </c>
      <c r="CR61" t="str">
        <f>(_xlfn.XLOOKUP(Table1[[#This Row],[Term 18 UID]],Dictionary!$B$2:$B$557,Dictionary!$C$2:$C$557,"",0,1))</f>
        <v/>
      </c>
      <c r="CS61" t="str">
        <f>(_xlfn.XLOOKUP(Table1[[#This Row],[Term 18 UID]],Dictionary!$B$2:$B$557,Dictionary!$D$2:$D$557,"",0,1))</f>
        <v/>
      </c>
      <c r="CV61" t="str">
        <f>(_xlfn.XLOOKUP(Table1[[#This Row],[Term 19 UID]],Dictionary!$B$2:$B$557,Dictionary!$A$2:$A$557,"",0,1))</f>
        <v/>
      </c>
      <c r="CW61" t="str">
        <f>(_xlfn.XLOOKUP(Table1[[#This Row],[Term 19 UID]],Dictionary!$B$2:$B$557,Dictionary!$C$2:$C$557,"",0,1))</f>
        <v/>
      </c>
      <c r="CX61" t="str">
        <f>(_xlfn.XLOOKUP(Table1[[#This Row],[Term 19 UID]],Dictionary!$B$2:$B$557,Dictionary!$D$2:$D$557,"",0,1))</f>
        <v/>
      </c>
      <c r="DA61" t="str">
        <f>(_xlfn.XLOOKUP(Table1[[#This Row],[Term 20 UID]],Dictionary!$B$2:$B$557,Dictionary!$A$2:$A$557,"",0,1))</f>
        <v/>
      </c>
      <c r="DB61" t="str">
        <f>(_xlfn.XLOOKUP(Table1[[#This Row],[Term 20 UID]],Dictionary!$B$2:$B$557,Dictionary!$C$2:$C$557,"",0,1))</f>
        <v/>
      </c>
      <c r="DC61" t="str">
        <f>(_xlfn.XLOOKUP(Table1[[#This Row],[Term 20 UID]],Dictionary!$B$2:$B$557,Dictionary!$D$2:$D$557,"",0,1))</f>
        <v/>
      </c>
      <c r="DF61" t="str">
        <f>(_xlfn.XLOOKUP(Table1[[#This Row],[Term 21 UID]],Dictionary!$B$2:$B$557,Dictionary!$A$2:$A$557,"",0,1))</f>
        <v/>
      </c>
      <c r="DG61" t="str">
        <f>(_xlfn.XLOOKUP(Table1[[#This Row],[Term 21 UID]],Dictionary!$B$2:$B$557,Dictionary!$C$2:$C$557,"",0,1))</f>
        <v/>
      </c>
      <c r="DH61" t="str">
        <f>(_xlfn.XLOOKUP(Table1[[#This Row],[Term 21 UID]],Dictionary!$B$2:$B$557,Dictionary!$D$2:$D$557,"",0,1))</f>
        <v/>
      </c>
      <c r="DK61" t="str">
        <f>(_xlfn.XLOOKUP(Table1[[#This Row],[Term 22 UID]],Dictionary!$B$2:$B$557,Dictionary!$A$2:$A$557,"",0,1))</f>
        <v/>
      </c>
      <c r="DL61" t="str">
        <f>(_xlfn.XLOOKUP(Table1[[#This Row],[Term 22 UID]],Dictionary!$B$2:$B$557,Dictionary!$C$2:$C$557,"",0,1))</f>
        <v/>
      </c>
      <c r="DM61" t="str">
        <f>(_xlfn.XLOOKUP(Table1[[#This Row],[Term 22 UID]],Dictionary!$B$2:$B$557,Dictionary!$D$2:$D$557,"",0,1))</f>
        <v/>
      </c>
      <c r="DP61" t="str">
        <f>(_xlfn.XLOOKUP(Table1[[#This Row],[Term 23 UID]],Dictionary!$B$2:$B$557,Dictionary!$A$2:$A$557,"",0,1))</f>
        <v/>
      </c>
      <c r="DQ61" t="str">
        <f>(_xlfn.XLOOKUP(Table1[[#This Row],[Term 23 UID]],Dictionary!$B$2:$B$557,Dictionary!$C$2:$C$557,"",0,1))</f>
        <v/>
      </c>
      <c r="DR61" t="str">
        <f>(_xlfn.XLOOKUP(Table1[[#This Row],[Term 23 UID]],Dictionary!$B$2:$B$557,Dictionary!$D$2:$D$557,"",0,1))</f>
        <v/>
      </c>
      <c r="DU61" t="str">
        <f>(_xlfn.XLOOKUP(Table1[[#This Row],[Term 24 UID]],Dictionary!$B$2:$B$557,Dictionary!$A$2:$A$557,"",0,1))</f>
        <v/>
      </c>
      <c r="DV61" t="str">
        <f>(_xlfn.XLOOKUP(Table1[[#This Row],[Term 24 UID]],Dictionary!$B$2:$B$557,Dictionary!$C$2:$C$557,"",0,1))</f>
        <v/>
      </c>
      <c r="DW61" t="str">
        <f>(_xlfn.XLOOKUP(Table1[[#This Row],[Term 24 UID]],Dictionary!$B$2:$B$557,Dictionary!$D$2:$D$557,"",0,1))</f>
        <v/>
      </c>
      <c r="DZ61" t="str">
        <f>(_xlfn.XLOOKUP(Table1[[#This Row],[Term 25 UID]],Dictionary!$B$2:$B$557,Dictionary!$A$2:$A$557,"",0,1))</f>
        <v/>
      </c>
      <c r="EA61" t="str">
        <f>(_xlfn.XLOOKUP(Table1[[#This Row],[Term 25 UID]],Dictionary!$B$2:$B$557,Dictionary!$C$2:$C$557,"",0,1))</f>
        <v/>
      </c>
      <c r="EB61" t="str">
        <f>(_xlfn.XLOOKUP(Table1[[#This Row],[Term 25 UID]],Dictionary!$B$2:$B$557,Dictionary!$D$2:$D$557,"",0,1))</f>
        <v/>
      </c>
      <c r="EE61" t="str">
        <f>(_xlfn.XLOOKUP(Table1[[#This Row],[Term 26 UID]],Dictionary!$B$2:$B$557,Dictionary!$A$2:$A$557,"",0,1))</f>
        <v/>
      </c>
      <c r="EF61" t="str">
        <f>(_xlfn.XLOOKUP(Table1[[#This Row],[Term 26 UID]],Dictionary!$B$2:$B$557,Dictionary!$C$2:$C$557,"",0,1))</f>
        <v/>
      </c>
      <c r="EG61" t="str">
        <f>(_xlfn.XLOOKUP(Table1[[#This Row],[Term 26 UID]],Dictionary!$B$2:$B$557,Dictionary!$D$2:$D$557,"",0,1))</f>
        <v/>
      </c>
      <c r="EJ61" t="str">
        <f>(_xlfn.XLOOKUP(Table1[[#This Row],[Term 27 UID]],Dictionary!$B$2:$B$557,Dictionary!$A$2:$A$557,"",0,1))</f>
        <v/>
      </c>
      <c r="EK61" t="str">
        <f>(_xlfn.XLOOKUP(Table1[[#This Row],[Term 27 UID]],Dictionary!$B$2:$B$557,Dictionary!$C$2:$C$557,"",0,1))</f>
        <v/>
      </c>
      <c r="EL61" t="str">
        <f>(_xlfn.XLOOKUP(Table1[[#This Row],[Term 27 UID]],Dictionary!$B$2:$B$557,Dictionary!$D$2:$D$557,"",0,1))</f>
        <v/>
      </c>
      <c r="EO61" t="str">
        <f>(_xlfn.XLOOKUP(Table1[[#This Row],[Term 28 UID]],Dictionary!$B$2:$B$557,Dictionary!$A$2:$A$557,"",0,1))</f>
        <v/>
      </c>
      <c r="EP61" t="str">
        <f>(_xlfn.XLOOKUP(Table1[[#This Row],[Term 28 UID]],Dictionary!$B$2:$B$557,Dictionary!$C$2:$C$557,"",0,1))</f>
        <v/>
      </c>
      <c r="EQ61" t="str">
        <f>(_xlfn.XLOOKUP(Table1[[#This Row],[Term 28 UID]],Dictionary!$B$2:$B$557,Dictionary!$D$2:$D$557,"",0,1))</f>
        <v/>
      </c>
      <c r="ET61" t="str">
        <f>(_xlfn.XLOOKUP(Table1[[#This Row],[Term 29 UID]],Dictionary!$B$2:$B$557,Dictionary!$A$2:$A$557,"",0,1))</f>
        <v/>
      </c>
      <c r="EU61" t="str">
        <f>(_xlfn.XLOOKUP(Table1[[#This Row],[Term 29 UID]],Dictionary!$B$2:$B$557,Dictionary!$C$2:$C$557,"",0,1))</f>
        <v/>
      </c>
      <c r="EV61" t="str">
        <f>(_xlfn.XLOOKUP(Table1[[#This Row],[Term 29 UID]],Dictionary!$B$2:$B$557,Dictionary!$D$2:$D$557,"",0,1))</f>
        <v/>
      </c>
      <c r="EY61" t="str">
        <f>(_xlfn.XLOOKUP(Table1[[#This Row],[Term 30 UID]],Dictionary!$B$2:$B$557,Dictionary!$A$2:$A$557,"",0,1))</f>
        <v/>
      </c>
      <c r="EZ61" t="str">
        <f>(_xlfn.XLOOKUP(Table1[[#This Row],[Term 30 UID]],Dictionary!$B$2:$B$557,Dictionary!$C$2:$C$557,"",0,1))</f>
        <v/>
      </c>
      <c r="FA61" t="str">
        <f>(_xlfn.XLOOKUP(Table1[[#This Row],[Term 30 UID]],Dictionary!$B$2:$B$557,Dictionary!$D$2:$D$557,"",0,1))</f>
        <v/>
      </c>
      <c r="FD61" t="str">
        <f>(_xlfn.XLOOKUP(Table1[[#This Row],[Term 31 UID]],Dictionary!$B$2:$B$557,Dictionary!$A$2:$A$557,"",0,1))</f>
        <v/>
      </c>
      <c r="FE61" t="str">
        <f>(_xlfn.XLOOKUP(Table1[[#This Row],[Term 31 UID]],Dictionary!$B$2:$B$557,Dictionary!$C$2:$C$557,"",0,1))</f>
        <v/>
      </c>
      <c r="FF61" t="str">
        <f>(_xlfn.XLOOKUP(Table1[[#This Row],[Term 31 UID]],Dictionary!$B$2:$B$557,Dictionary!$D$2:$D$557,"",0,1))</f>
        <v/>
      </c>
    </row>
    <row r="62" spans="1:162" ht="15" customHeight="1" x14ac:dyDescent="0.2">
      <c r="A62" t="s">
        <v>1286</v>
      </c>
      <c r="B62" t="s">
        <v>1287</v>
      </c>
      <c r="C62" t="str">
        <f>_xlfn.TEXTJOIN(", ", TRUE, Table1[[#This Row],[Last Name]],Table1[[#This Row],[First Name]])</f>
        <v>Kawas, Claudia</v>
      </c>
      <c r="D62" t="s">
        <v>1288</v>
      </c>
      <c r="E62" t="s">
        <v>563</v>
      </c>
      <c r="F62" t="s">
        <v>168</v>
      </c>
      <c r="G62" t="s">
        <v>1289</v>
      </c>
      <c r="H62" t="s">
        <v>673</v>
      </c>
      <c r="I62" t="s">
        <v>244</v>
      </c>
      <c r="J62" t="str">
        <f>(_xlfn.XLOOKUP(Table1[[#This Row],[Term 1 UID]],Dictionary!$B$2:$B$557,Dictionary!$A$2:$A$557,"",0,1))</f>
        <v>G07.345.124</v>
      </c>
      <c r="K62" t="str">
        <f>(_xlfn.XLOOKUP(Table1[[#This Row],[Term 1 UID]],Dictionary!$B$2:$B$557,Dictionary!C$2:C$557,"",0,1))</f>
        <v>G07.345</v>
      </c>
      <c r="L62" t="str">
        <f>(_xlfn.XLOOKUP(Table1[[#This Row],[Term 1 UID]],Dictionary!$B$2:$B$557,Dictionary!D$2:D$557,"",0,1))</f>
        <v>G07</v>
      </c>
      <c r="M62" t="s">
        <v>575</v>
      </c>
      <c r="N62" t="s">
        <v>576</v>
      </c>
      <c r="O62" t="str">
        <f>(_xlfn.XLOOKUP(Table1[[#This Row],[Term 2 UID]],Dictionary!$B$2:$B$557,Dictionary!$A$2:$A$557,"",0,1))</f>
        <v>C10.228.140.380</v>
      </c>
      <c r="P62" t="str">
        <f>(_xlfn.XLOOKUP(Table1[[#This Row],[Term 2 UID]],Dictionary!$B$2:$B$557,Dictionary!C$2:C$557,"",0,1))</f>
        <v>C10.228.140</v>
      </c>
      <c r="Q62" t="str">
        <f>(_xlfn.XLOOKUP(Table1[[#This Row],[Term 2 UID]],Dictionary!$B$2:$B$557,Dictionary!D$2:D$557,"",0,1))</f>
        <v>C10.228</v>
      </c>
      <c r="R62" t="s">
        <v>1290</v>
      </c>
      <c r="S62" t="s">
        <v>1291</v>
      </c>
      <c r="T62" t="str">
        <f>(_xlfn.XLOOKUP(Table1[[#This Row],[Term 3 UID]],Dictionary!$B$2:$B$557,Dictionary!$A$2:$A$557,"",0,1))</f>
        <v>F03.615.250.700</v>
      </c>
      <c r="U62" t="str">
        <f>(_xlfn.XLOOKUP(Table1[[#This Row],[Term 3 UID]],Dictionary!$B$2:$B$557,Dictionary!C$2:C$557,"",0,1))</f>
        <v>F03.615.250</v>
      </c>
      <c r="V62" t="str">
        <f>(_xlfn.XLOOKUP(Table1[[#This Row],[Term 3 UID]],Dictionary!$B$2:$B$557,Dictionary!D$2:D$557,"",0,1))</f>
        <v>F03.615</v>
      </c>
      <c r="W62" t="s">
        <v>1292</v>
      </c>
      <c r="X62" t="s">
        <v>1293</v>
      </c>
      <c r="Y62" t="str">
        <f>(_xlfn.XLOOKUP(Table1[[#This Row],[Term 4 UID]],Dictionary!$B$2:$B$557,Dictionary!$A$2:$A$557,"",0,1))</f>
        <v xml:space="preserve"> M01.060.116.100.080</v>
      </c>
      <c r="Z62" t="str" cm="1">
        <f t="array" ref="Z62">(_xlfn.XLOOKUP(Table1[[#This Row],[Term 4 UID]],Dictionary!$B$2:$B$557,Dictionary!$C$2:C$557,"",0,1))</f>
        <v xml:space="preserve"> M01.060.116.100</v>
      </c>
      <c r="AA62" t="str" cm="1">
        <f t="array" ref="AA62">(_xlfn.XLOOKUP(Table1[[#This Row],[Term 4 UID]],Dictionary!$B$2:$B$557,Dictionary!$D$2:D$557,"",0,1))</f>
        <v xml:space="preserve"> M01.060.116</v>
      </c>
      <c r="AB62" t="s">
        <v>1294</v>
      </c>
      <c r="AC62" t="s">
        <v>244</v>
      </c>
      <c r="AD62" t="str">
        <f>(_xlfn.XLOOKUP(Table1[[#This Row],[Term 5 UID]],Dictionary!$B$2:$B$557,Dictionary!$A$2:$A$557,"",0,1))</f>
        <v>G07.345.124</v>
      </c>
      <c r="AE62" t="str">
        <f>(_xlfn.XLOOKUP(Table1[[#This Row],[Term 5 UID]],Dictionary!$B$2:$B$557,Dictionary!$C$2:$C$557,"",0,1))</f>
        <v>G07.345</v>
      </c>
      <c r="AF62" t="str">
        <f>(_xlfn.XLOOKUP(Table1[[#This Row],[Term 5 UID]],Dictionary!$B$2:$B$557,Dictionary!$D$2:$D$557,"",0,1))</f>
        <v>G07</v>
      </c>
      <c r="AG62" t="s">
        <v>587</v>
      </c>
      <c r="AH62" t="s">
        <v>361</v>
      </c>
      <c r="AI62" t="str">
        <f>(_xlfn.XLOOKUP(Table1[[#This Row],[Term 6 UID]],Dictionary!$B$2:$B$557,Dictionary!$A$2:$A$557,"",0,1))</f>
        <v>C10.228.140.380.100</v>
      </c>
      <c r="AJ62" t="str">
        <f>(_xlfn.XLOOKUP(Table1[[#This Row],[Term 6 UID]],Dictionary!$B$2:$B$557,Dictionary!$C$2:$C$557,"",0,1))</f>
        <v>C10.228.140.380</v>
      </c>
      <c r="AK62" t="str">
        <f>(_xlfn.XLOOKUP(Table1[[#This Row],[Term 6 UID]],Dictionary!$B$2:$B$557,Dictionary!$D$2:$D$557,"",0,1))</f>
        <v>C10.228.140</v>
      </c>
      <c r="AL62" t="s">
        <v>1295</v>
      </c>
      <c r="AM62" t="s">
        <v>1296</v>
      </c>
      <c r="AN62" t="str">
        <f>(_xlfn.XLOOKUP(Table1[[#This Row],[Term 7 UID]],Dictionary!$B$2:$B$557,Dictionary!$A$2:$A$557,"",0,1))</f>
        <v>C10.228.140.300.400</v>
      </c>
      <c r="AO62" t="str">
        <f>(_xlfn.XLOOKUP(Table1[[#This Row],[Term 7 UID]],Dictionary!$B$2:$B$557,Dictionary!$C$2:$C$557,"",0,1))</f>
        <v>C10.228.140.300</v>
      </c>
      <c r="AP62" t="str">
        <f>(_xlfn.XLOOKUP(Table1[[#This Row],[Term 7 UID]],Dictionary!$B$2:$B$557,Dictionary!$D$2:$D$557,"",0,1))</f>
        <v>C10.228.140</v>
      </c>
      <c r="AQ62" t="s">
        <v>1297</v>
      </c>
      <c r="AR62" t="s">
        <v>1298</v>
      </c>
      <c r="AS62" t="str">
        <f>(_xlfn.XLOOKUP(Table1[[#This Row],[Term 8 UID]],Dictionary!$B$2:$B$557,Dictionary!$A$2:$A$557,"",0,1))</f>
        <v>H02.403.720.500</v>
      </c>
      <c r="AT62" t="str">
        <f>(_xlfn.XLOOKUP(Table1[[#This Row],[Term 8 UID]],Dictionary!$B$2:$B$557,Dictionary!$C$2:$C$557,"",0,1))</f>
        <v>H02.403.720</v>
      </c>
      <c r="AU62" t="str">
        <f>(_xlfn.XLOOKUP(Table1[[#This Row],[Term 8 UID]],Dictionary!$B$2:$B$557,Dictionary!$D$2:$D$557,"",0,1))</f>
        <v>H02.403</v>
      </c>
      <c r="AV62" t="s">
        <v>1118</v>
      </c>
      <c r="AW62" t="s">
        <v>1119</v>
      </c>
      <c r="AX62" t="str">
        <f>(_xlfn.XLOOKUP(Table1[[#This Row],[Term 9 UID]],Dictionary!$B$2:$B$557,Dictionary!$A$2:$A$557,"",0,1))</f>
        <v>E05.318.372.250.250</v>
      </c>
      <c r="AY62" t="str">
        <f>(_xlfn.XLOOKUP(Table1[[#This Row],[Term 9 UID]],Dictionary!$B$2:$B$557,Dictionary!$C$2:$C$557,"",0,1))</f>
        <v>E05.318.372.250</v>
      </c>
      <c r="AZ62" t="str">
        <f>(_xlfn.XLOOKUP(Table1[[#This Row],[Term 9 UID]],Dictionary!$B$2:$B$557,Dictionary!$D$2:$D$557,"",0,1))</f>
        <v>E05.318.372</v>
      </c>
      <c r="BC62" t="str">
        <f>(_xlfn.XLOOKUP(Table1[[#This Row],[Term 10 UID]],Dictionary!$B$2:$B$557,Dictionary!$A$2:$A$557,"",0,1))</f>
        <v/>
      </c>
      <c r="BD62" t="str">
        <f>(_xlfn.XLOOKUP(Table1[[#This Row],[Term 10 UID]],Dictionary!$B$2:$B$557,Dictionary!$C$2:$C$557,"",0,1))</f>
        <v/>
      </c>
      <c r="BE62" t="str">
        <f>(_xlfn.XLOOKUP(Table1[[#This Row],[Term 10 UID]],Dictionary!$B$2:$B$557,Dictionary!$D$2:$D$557,"",0,1))</f>
        <v/>
      </c>
      <c r="BH62" t="str">
        <f>(_xlfn.XLOOKUP(Table1[[#This Row],[Term 11 UID]],Dictionary!$B$2:$B$557,Dictionary!$A$2:$A$557,"",0,1))</f>
        <v/>
      </c>
      <c r="BI62" t="str">
        <f>(_xlfn.XLOOKUP(Table1[[#This Row],[Term 11 UID]],Dictionary!$B$2:$B$557,Dictionary!$C$2:$C$557,"",0,1))</f>
        <v/>
      </c>
      <c r="BJ62" t="str">
        <f>(_xlfn.XLOOKUP(Table1[[#This Row],[Term 11 UID]],Dictionary!$B$2:$B$557,Dictionary!$D$2:$D$557,"",0,1))</f>
        <v/>
      </c>
      <c r="BM62" t="str">
        <f>(_xlfn.XLOOKUP(Table1[[#This Row],[Term 12 UID]],Dictionary!$B$2:$B$557,Dictionary!$A$2:$A$557,"",0,1))</f>
        <v/>
      </c>
      <c r="BN62" t="str">
        <f>(_xlfn.XLOOKUP(Table1[[#This Row],[Term 12 UID]],Dictionary!$B$2:$B$557,Dictionary!$C$2:$C$557,"",0,1))</f>
        <v/>
      </c>
      <c r="BO62" t="str">
        <f>(_xlfn.XLOOKUP(Table1[[#This Row],[Term 12 UID]],Dictionary!$B$2:$B$557,Dictionary!$D$2:$D$557,"",0,1))</f>
        <v/>
      </c>
      <c r="BR62" t="str">
        <f>(_xlfn.XLOOKUP(Table1[[#This Row],[Term 13 UID]],Dictionary!$B$2:$B$557,Dictionary!$A$2:$A$557,"",0,1))</f>
        <v/>
      </c>
      <c r="BS62" t="str">
        <f>(_xlfn.XLOOKUP(Table1[[#This Row],[Term 13 UID]],Dictionary!$B$2:$B$557,Dictionary!$C$2:$C$557,"",0,1))</f>
        <v/>
      </c>
      <c r="BT62" t="str">
        <f>(_xlfn.XLOOKUP(Table1[[#This Row],[Term 13 UID]],Dictionary!$B$2:$B$557,Dictionary!$D$2:$D$557,"",0,1))</f>
        <v/>
      </c>
      <c r="BW62" t="str">
        <f>(_xlfn.XLOOKUP(Table1[[#This Row],[Term 14 UID]],Dictionary!$B$2:$B$557,Dictionary!$A$2:$A$557,"",0,1))</f>
        <v/>
      </c>
      <c r="BX62" t="str">
        <f>(_xlfn.XLOOKUP(Table1[[#This Row],[Term 14 UID]],Dictionary!$B$2:$B$557,Dictionary!$C$2:$C$557,"",0,1))</f>
        <v/>
      </c>
      <c r="BY62" t="str">
        <f>(_xlfn.XLOOKUP(Table1[[#This Row],[Term 14 UID]],Dictionary!$B$2:$B$557,Dictionary!$D$2:$D$557,"",0,1))</f>
        <v/>
      </c>
      <c r="CB62" t="str">
        <f>(_xlfn.XLOOKUP(Table1[[#This Row],[Term 15 UID]],Dictionary!$B$2:$B$557,Dictionary!$A$2:$A$557,"",0,1))</f>
        <v/>
      </c>
      <c r="CC62" t="str">
        <f>(_xlfn.XLOOKUP(Table1[[#This Row],[Term 15 UID]],Dictionary!$B$2:$B$557,Dictionary!$C$2:$C$557,"",0,1))</f>
        <v/>
      </c>
      <c r="CD62" t="str">
        <f>(_xlfn.XLOOKUP(Table1[[#This Row],[Term 15 UID]],Dictionary!$B$2:$B$557,Dictionary!$D$2:$D$557,"",0,1))</f>
        <v/>
      </c>
      <c r="CG62" t="str">
        <f>(_xlfn.XLOOKUP(Table1[[#This Row],[Term 16 UID]],Dictionary!$B$2:$B$557,Dictionary!$A$2:$A$557,"",0,1))</f>
        <v/>
      </c>
      <c r="CH62" t="str">
        <f>(_xlfn.XLOOKUP(Table1[[#This Row],[Term 16 UID]],Dictionary!$B$2:$B$557,Dictionary!$C$2:$C$557,"",0,1))</f>
        <v/>
      </c>
      <c r="CI62" t="str">
        <f>(_xlfn.XLOOKUP(Table1[[#This Row],[Term 16 UID]],Dictionary!$B$2:$B$557,Dictionary!$D$2:$D$557,"",0,1))</f>
        <v/>
      </c>
      <c r="CL62" t="str">
        <f>(_xlfn.XLOOKUP(Table1[[#This Row],[Term 17 UID]],Dictionary!$B$2:$B$557,Dictionary!$A$2:$A$557,"",0,1))</f>
        <v/>
      </c>
      <c r="CM62" t="str">
        <f>(_xlfn.XLOOKUP(Table1[[#This Row],[Term 17 UID]],Dictionary!$B$2:$B$557,Dictionary!$C$2:$C$557,"",0,1))</f>
        <v/>
      </c>
      <c r="CN62" t="str">
        <f>(_xlfn.XLOOKUP(Table1[[#This Row],[Term 17 UID]],Dictionary!$B$2:$B$557,Dictionary!$D$2:$D$557,"",0,1))</f>
        <v/>
      </c>
      <c r="CQ62" t="str">
        <f>(_xlfn.XLOOKUP(Table1[[#This Row],[Term 18 UID]],Dictionary!$B$2:$B$557,Dictionary!$A$2:$A$557,"",0,1))</f>
        <v/>
      </c>
      <c r="CR62" t="str">
        <f>(_xlfn.XLOOKUP(Table1[[#This Row],[Term 18 UID]],Dictionary!$B$2:$B$557,Dictionary!$C$2:$C$557,"",0,1))</f>
        <v/>
      </c>
      <c r="CS62" t="str">
        <f>(_xlfn.XLOOKUP(Table1[[#This Row],[Term 18 UID]],Dictionary!$B$2:$B$557,Dictionary!$D$2:$D$557,"",0,1))</f>
        <v/>
      </c>
      <c r="CV62" t="str">
        <f>(_xlfn.XLOOKUP(Table1[[#This Row],[Term 19 UID]],Dictionary!$B$2:$B$557,Dictionary!$A$2:$A$557,"",0,1))</f>
        <v/>
      </c>
      <c r="CW62" t="str">
        <f>(_xlfn.XLOOKUP(Table1[[#This Row],[Term 19 UID]],Dictionary!$B$2:$B$557,Dictionary!$C$2:$C$557,"",0,1))</f>
        <v/>
      </c>
      <c r="CX62" t="str">
        <f>(_xlfn.XLOOKUP(Table1[[#This Row],[Term 19 UID]],Dictionary!$B$2:$B$557,Dictionary!$D$2:$D$557,"",0,1))</f>
        <v/>
      </c>
      <c r="DA62" t="str">
        <f>(_xlfn.XLOOKUP(Table1[[#This Row],[Term 20 UID]],Dictionary!$B$2:$B$557,Dictionary!$A$2:$A$557,"",0,1))</f>
        <v/>
      </c>
      <c r="DB62" t="str">
        <f>(_xlfn.XLOOKUP(Table1[[#This Row],[Term 20 UID]],Dictionary!$B$2:$B$557,Dictionary!$C$2:$C$557,"",0,1))</f>
        <v/>
      </c>
      <c r="DC62" t="str">
        <f>(_xlfn.XLOOKUP(Table1[[#This Row],[Term 20 UID]],Dictionary!$B$2:$B$557,Dictionary!$D$2:$D$557,"",0,1))</f>
        <v/>
      </c>
      <c r="DF62" t="str">
        <f>(_xlfn.XLOOKUP(Table1[[#This Row],[Term 21 UID]],Dictionary!$B$2:$B$557,Dictionary!$A$2:$A$557,"",0,1))</f>
        <v/>
      </c>
      <c r="DG62" t="str">
        <f>(_xlfn.XLOOKUP(Table1[[#This Row],[Term 21 UID]],Dictionary!$B$2:$B$557,Dictionary!$C$2:$C$557,"",0,1))</f>
        <v/>
      </c>
      <c r="DH62" t="str">
        <f>(_xlfn.XLOOKUP(Table1[[#This Row],[Term 21 UID]],Dictionary!$B$2:$B$557,Dictionary!$D$2:$D$557,"",0,1))</f>
        <v/>
      </c>
      <c r="DK62" t="str">
        <f>(_xlfn.XLOOKUP(Table1[[#This Row],[Term 22 UID]],Dictionary!$B$2:$B$557,Dictionary!$A$2:$A$557,"",0,1))</f>
        <v/>
      </c>
      <c r="DL62" t="str">
        <f>(_xlfn.XLOOKUP(Table1[[#This Row],[Term 22 UID]],Dictionary!$B$2:$B$557,Dictionary!$C$2:$C$557,"",0,1))</f>
        <v/>
      </c>
      <c r="DM62" t="str">
        <f>(_xlfn.XLOOKUP(Table1[[#This Row],[Term 22 UID]],Dictionary!$B$2:$B$557,Dictionary!$D$2:$D$557,"",0,1))</f>
        <v/>
      </c>
      <c r="DP62" t="str">
        <f>(_xlfn.XLOOKUP(Table1[[#This Row],[Term 23 UID]],Dictionary!$B$2:$B$557,Dictionary!$A$2:$A$557,"",0,1))</f>
        <v/>
      </c>
      <c r="DQ62" t="str">
        <f>(_xlfn.XLOOKUP(Table1[[#This Row],[Term 23 UID]],Dictionary!$B$2:$B$557,Dictionary!$C$2:$C$557,"",0,1))</f>
        <v/>
      </c>
      <c r="DR62" t="str">
        <f>(_xlfn.XLOOKUP(Table1[[#This Row],[Term 23 UID]],Dictionary!$B$2:$B$557,Dictionary!$D$2:$D$557,"",0,1))</f>
        <v/>
      </c>
      <c r="DU62" t="str">
        <f>(_xlfn.XLOOKUP(Table1[[#This Row],[Term 24 UID]],Dictionary!$B$2:$B$557,Dictionary!$A$2:$A$557,"",0,1))</f>
        <v/>
      </c>
      <c r="DV62" t="str">
        <f>(_xlfn.XLOOKUP(Table1[[#This Row],[Term 24 UID]],Dictionary!$B$2:$B$557,Dictionary!$C$2:$C$557,"",0,1))</f>
        <v/>
      </c>
      <c r="DW62" t="str">
        <f>(_xlfn.XLOOKUP(Table1[[#This Row],[Term 24 UID]],Dictionary!$B$2:$B$557,Dictionary!$D$2:$D$557,"",0,1))</f>
        <v/>
      </c>
      <c r="DZ62" t="str">
        <f>(_xlfn.XLOOKUP(Table1[[#This Row],[Term 25 UID]],Dictionary!$B$2:$B$557,Dictionary!$A$2:$A$557,"",0,1))</f>
        <v/>
      </c>
      <c r="EA62" t="str">
        <f>(_xlfn.XLOOKUP(Table1[[#This Row],[Term 25 UID]],Dictionary!$B$2:$B$557,Dictionary!$C$2:$C$557,"",0,1))</f>
        <v/>
      </c>
      <c r="EB62" t="str">
        <f>(_xlfn.XLOOKUP(Table1[[#This Row],[Term 25 UID]],Dictionary!$B$2:$B$557,Dictionary!$D$2:$D$557,"",0,1))</f>
        <v/>
      </c>
      <c r="EE62" t="str">
        <f>(_xlfn.XLOOKUP(Table1[[#This Row],[Term 26 UID]],Dictionary!$B$2:$B$557,Dictionary!$A$2:$A$557,"",0,1))</f>
        <v/>
      </c>
      <c r="EF62" t="str">
        <f>(_xlfn.XLOOKUP(Table1[[#This Row],[Term 26 UID]],Dictionary!$B$2:$B$557,Dictionary!$C$2:$C$557,"",0,1))</f>
        <v/>
      </c>
      <c r="EG62" t="str">
        <f>(_xlfn.XLOOKUP(Table1[[#This Row],[Term 26 UID]],Dictionary!$B$2:$B$557,Dictionary!$D$2:$D$557,"",0,1))</f>
        <v/>
      </c>
      <c r="EJ62" t="str">
        <f>(_xlfn.XLOOKUP(Table1[[#This Row],[Term 27 UID]],Dictionary!$B$2:$B$557,Dictionary!$A$2:$A$557,"",0,1))</f>
        <v/>
      </c>
      <c r="EK62" t="str">
        <f>(_xlfn.XLOOKUP(Table1[[#This Row],[Term 27 UID]],Dictionary!$B$2:$B$557,Dictionary!$C$2:$C$557,"",0,1))</f>
        <v/>
      </c>
      <c r="EL62" t="str">
        <f>(_xlfn.XLOOKUP(Table1[[#This Row],[Term 27 UID]],Dictionary!$B$2:$B$557,Dictionary!$D$2:$D$557,"",0,1))</f>
        <v/>
      </c>
      <c r="EO62" t="str">
        <f>(_xlfn.XLOOKUP(Table1[[#This Row],[Term 28 UID]],Dictionary!$B$2:$B$557,Dictionary!$A$2:$A$557,"",0,1))</f>
        <v/>
      </c>
      <c r="EP62" t="str">
        <f>(_xlfn.XLOOKUP(Table1[[#This Row],[Term 28 UID]],Dictionary!$B$2:$B$557,Dictionary!$C$2:$C$557,"",0,1))</f>
        <v/>
      </c>
      <c r="EQ62" t="str">
        <f>(_xlfn.XLOOKUP(Table1[[#This Row],[Term 28 UID]],Dictionary!$B$2:$B$557,Dictionary!$D$2:$D$557,"",0,1))</f>
        <v/>
      </c>
      <c r="ET62" t="str">
        <f>(_xlfn.XLOOKUP(Table1[[#This Row],[Term 29 UID]],Dictionary!$B$2:$B$557,Dictionary!$A$2:$A$557,"",0,1))</f>
        <v/>
      </c>
      <c r="EU62" t="str">
        <f>(_xlfn.XLOOKUP(Table1[[#This Row],[Term 29 UID]],Dictionary!$B$2:$B$557,Dictionary!$C$2:$C$557,"",0,1))</f>
        <v/>
      </c>
      <c r="EV62" t="str">
        <f>(_xlfn.XLOOKUP(Table1[[#This Row],[Term 29 UID]],Dictionary!$B$2:$B$557,Dictionary!$D$2:$D$557,"",0,1))</f>
        <v/>
      </c>
      <c r="EY62" t="str">
        <f>(_xlfn.XLOOKUP(Table1[[#This Row],[Term 30 UID]],Dictionary!$B$2:$B$557,Dictionary!$A$2:$A$557,"",0,1))</f>
        <v/>
      </c>
      <c r="EZ62" t="str">
        <f>(_xlfn.XLOOKUP(Table1[[#This Row],[Term 30 UID]],Dictionary!$B$2:$B$557,Dictionary!$C$2:$C$557,"",0,1))</f>
        <v/>
      </c>
      <c r="FA62" t="str">
        <f>(_xlfn.XLOOKUP(Table1[[#This Row],[Term 30 UID]],Dictionary!$B$2:$B$557,Dictionary!$D$2:$D$557,"",0,1))</f>
        <v/>
      </c>
      <c r="FD62" t="str">
        <f>(_xlfn.XLOOKUP(Table1[[#This Row],[Term 31 UID]],Dictionary!$B$2:$B$557,Dictionary!$A$2:$A$557,"",0,1))</f>
        <v/>
      </c>
      <c r="FE62" t="str">
        <f>(_xlfn.XLOOKUP(Table1[[#This Row],[Term 31 UID]],Dictionary!$B$2:$B$557,Dictionary!$C$2:$C$557,"",0,1))</f>
        <v/>
      </c>
      <c r="FF62" t="str">
        <f>(_xlfn.XLOOKUP(Table1[[#This Row],[Term 31 UID]],Dictionary!$B$2:$B$557,Dictionary!$D$2:$D$557,"",0,1))</f>
        <v/>
      </c>
    </row>
    <row r="63" spans="1:162" ht="15" customHeight="1" x14ac:dyDescent="0.2">
      <c r="A63" t="s">
        <v>1299</v>
      </c>
      <c r="B63" t="s">
        <v>1300</v>
      </c>
      <c r="C63" t="str">
        <f>_xlfn.TEXTJOIN(", ", TRUE, Table1[[#This Row],[Last Name]],Table1[[#This Row],[First Name]])</f>
        <v>Kong, Mei</v>
      </c>
      <c r="D63" t="s">
        <v>1301</v>
      </c>
      <c r="E63" t="s">
        <v>200</v>
      </c>
      <c r="F63" t="s">
        <v>168</v>
      </c>
      <c r="G63" t="s">
        <v>1302</v>
      </c>
      <c r="H63" t="s">
        <v>1303</v>
      </c>
      <c r="I63" t="s">
        <v>495</v>
      </c>
      <c r="J63" t="str">
        <f>(_xlfn.XLOOKUP(Table1[[#This Row],[Term 1 UID]],Dictionary!$B$2:$B$557,Dictionary!$A$2:$A$557,"",0,1))</f>
        <v>G03</v>
      </c>
      <c r="K63">
        <f>(_xlfn.XLOOKUP(Table1[[#This Row],[Term 1 UID]],Dictionary!$B$2:$B$557,Dictionary!C$2:C$557,"",0,1))</f>
        <v>0</v>
      </c>
      <c r="L63">
        <f>(_xlfn.XLOOKUP(Table1[[#This Row],[Term 1 UID]],Dictionary!$B$2:$B$557,Dictionary!D$2:D$557,"",0,1))</f>
        <v>0</v>
      </c>
      <c r="M63" t="s">
        <v>1304</v>
      </c>
      <c r="N63" t="s">
        <v>369</v>
      </c>
      <c r="O63" t="str">
        <f>(_xlfn.XLOOKUP(Table1[[#This Row],[Term 2 UID]],Dictionary!$B$2:$B$557,Dictionary!$A$2:$A$557,"",0,1))</f>
        <v>C04</v>
      </c>
      <c r="P63">
        <f>(_xlfn.XLOOKUP(Table1[[#This Row],[Term 2 UID]],Dictionary!$B$2:$B$557,Dictionary!C$2:C$557,"",0,1))</f>
        <v>0</v>
      </c>
      <c r="Q63">
        <f>(_xlfn.XLOOKUP(Table1[[#This Row],[Term 2 UID]],Dictionary!$B$2:$B$557,Dictionary!D$2:D$557,"",0,1))</f>
        <v>0</v>
      </c>
      <c r="R63" t="s">
        <v>1305</v>
      </c>
      <c r="S63" t="s">
        <v>1306</v>
      </c>
      <c r="T63" t="str">
        <f>(_xlfn.XLOOKUP(Table1[[#This Row],[Term 3 UID]],Dictionary!$B$2:$B$557,Dictionary!$A$2:$A$557,"",0,1))</f>
        <v>C18.452</v>
      </c>
      <c r="U63" t="str">
        <f>(_xlfn.XLOOKUP(Table1[[#This Row],[Term 3 UID]],Dictionary!$B$2:$B$557,Dictionary!C$2:C$557,"",0,1))</f>
        <v>C18</v>
      </c>
      <c r="V63">
        <f>(_xlfn.XLOOKUP(Table1[[#This Row],[Term 3 UID]],Dictionary!$B$2:$B$557,Dictionary!D$2:D$557,"",0,1))</f>
        <v>0</v>
      </c>
      <c r="W63" t="s">
        <v>1307</v>
      </c>
      <c r="X63" t="s">
        <v>545</v>
      </c>
      <c r="Y63" t="str">
        <f>(_xlfn.XLOOKUP(Table1[[#This Row],[Term 4 UID]],Dictionary!$B$2:$B$557,Dictionary!$A$2:$A$557,"",0,1))</f>
        <v>H01.158.273.180.350.074</v>
      </c>
      <c r="Z63" t="str" cm="1">
        <f t="array" ref="Z63">(_xlfn.XLOOKUP(Table1[[#This Row],[Term 4 UID]],Dictionary!$B$2:$B$557,Dictionary!$C$2:C$557,"",0,1))</f>
        <v>H01.158.273.180.350</v>
      </c>
      <c r="AA63" t="str" cm="1">
        <f t="array" ref="AA63">(_xlfn.XLOOKUP(Table1[[#This Row],[Term 4 UID]],Dictionary!$B$2:$B$557,Dictionary!$D$2:D$557,"",0,1))</f>
        <v>H01.158.273.180</v>
      </c>
      <c r="AB63" t="s">
        <v>1308</v>
      </c>
      <c r="AC63" t="s">
        <v>498</v>
      </c>
      <c r="AD63" t="str">
        <f>(_xlfn.XLOOKUP(Table1[[#This Row],[Term 5 UID]],Dictionary!$B$2:$B$557,Dictionary!$A$2:$A$557,"",0,1))</f>
        <v>G02.111.820</v>
      </c>
      <c r="AE63" t="str">
        <f>(_xlfn.XLOOKUP(Table1[[#This Row],[Term 5 UID]],Dictionary!$B$2:$B$557,Dictionary!$C$2:$C$557,"",0,1))</f>
        <v>G02.111</v>
      </c>
      <c r="AF63" t="str">
        <f>(_xlfn.XLOOKUP(Table1[[#This Row],[Term 5 UID]],Dictionary!$B$2:$B$557,Dictionary!$D$2:$D$557,"",0,1))</f>
        <v>G02</v>
      </c>
      <c r="AG63" t="s">
        <v>1309</v>
      </c>
      <c r="AH63" t="s">
        <v>1310</v>
      </c>
      <c r="AI63" t="str">
        <f>(_xlfn.XLOOKUP(Table1[[#This Row],[Term 6 UID]],Dictionary!$B$2:$B$557,Dictionary!$A$2:$A$557,"",0,1))</f>
        <v>C04.588.274.476.411.307</v>
      </c>
      <c r="AJ63" t="str">
        <f>(_xlfn.XLOOKUP(Table1[[#This Row],[Term 6 UID]],Dictionary!$B$2:$B$557,Dictionary!$C$2:$C$557,"",0,1))</f>
        <v>C04.588.274.476.411</v>
      </c>
      <c r="AK63" t="str">
        <f>(_xlfn.XLOOKUP(Table1[[#This Row],[Term 6 UID]],Dictionary!$B$2:$B$557,Dictionary!$D$2:$D$557,"",0,1))</f>
        <v>C04.588.274.476</v>
      </c>
      <c r="AL63" t="s">
        <v>1311</v>
      </c>
      <c r="AM63" t="s">
        <v>1312</v>
      </c>
      <c r="AN63" t="str">
        <f>(_xlfn.XLOOKUP(Table1[[#This Row],[Term 7 UID]],Dictionary!$B$2:$B$557,Dictionary!$A$2:$A$557,"",0,1))</f>
        <v>C04.557.465.625.650.510</v>
      </c>
      <c r="AO63" t="str">
        <f>(_xlfn.XLOOKUP(Table1[[#This Row],[Term 7 UID]],Dictionary!$B$2:$B$557,Dictionary!$C$2:$C$557,"",0,1))</f>
        <v>C04.557.465.625.650</v>
      </c>
      <c r="AP63" t="str">
        <f>(_xlfn.XLOOKUP(Table1[[#This Row],[Term 7 UID]],Dictionary!$B$2:$B$557,Dictionary!$D$2:$D$557,"",0,1))</f>
        <v>C04.557.465.625</v>
      </c>
      <c r="AQ63" t="s">
        <v>1313</v>
      </c>
      <c r="AR63" t="s">
        <v>1314</v>
      </c>
      <c r="AS63" t="str">
        <f>(_xlfn.XLOOKUP(Table1[[#This Row],[Term 8 UID]],Dictionary!$B$2:$B$557,Dictionary!$A$2:$A$557,"",0,1))</f>
        <v>G07.203.300.681</v>
      </c>
      <c r="AT63" t="str">
        <f>(_xlfn.XLOOKUP(Table1[[#This Row],[Term 8 UID]],Dictionary!$B$2:$B$557,Dictionary!$C$2:$C$557,"",0,1))</f>
        <v>G07.203.300</v>
      </c>
      <c r="AU63" t="str">
        <f>(_xlfn.XLOOKUP(Table1[[#This Row],[Term 8 UID]],Dictionary!$B$2:$B$557,Dictionary!$D$2:$D$557,"",0,1))</f>
        <v>G07.203</v>
      </c>
      <c r="AV63" t="s">
        <v>1315</v>
      </c>
      <c r="AW63" t="s">
        <v>1316</v>
      </c>
      <c r="AX63" t="str">
        <f>(_xlfn.XLOOKUP(Table1[[#This Row],[Term 9 UID]],Dictionary!$B$2:$B$557,Dictionary!$A$2:$A$557,"",0,1))</f>
        <v>D08.811.277.352.650.625</v>
      </c>
      <c r="AY63" t="str">
        <f>(_xlfn.XLOOKUP(Table1[[#This Row],[Term 9 UID]],Dictionary!$B$2:$B$557,Dictionary!$C$2:$C$557,"",0,1))</f>
        <v>D08.811.277.352.650</v>
      </c>
      <c r="AZ63" t="str">
        <f>(_xlfn.XLOOKUP(Table1[[#This Row],[Term 9 UID]],Dictionary!$B$2:$B$557,Dictionary!$D$2:$D$557,"",0,1))</f>
        <v>D08.811.277.352</v>
      </c>
      <c r="BA63" t="s">
        <v>497</v>
      </c>
      <c r="BB63" t="s">
        <v>498</v>
      </c>
      <c r="BC63" t="str">
        <f>(_xlfn.XLOOKUP(Table1[[#This Row],[Term 10 UID]],Dictionary!$B$2:$B$557,Dictionary!$A$2:$A$557,"",0,1))</f>
        <v>G02.111.820</v>
      </c>
      <c r="BD63" t="str">
        <f>(_xlfn.XLOOKUP(Table1[[#This Row],[Term 10 UID]],Dictionary!$B$2:$B$557,Dictionary!$C$2:$C$557,"",0,1))</f>
        <v>G02.111</v>
      </c>
      <c r="BE63" t="str">
        <f>(_xlfn.XLOOKUP(Table1[[#This Row],[Term 10 UID]],Dictionary!$B$2:$B$557,Dictionary!$D$2:$D$557,"",0,1))</f>
        <v>G02</v>
      </c>
      <c r="BF63" t="s">
        <v>483</v>
      </c>
      <c r="BG63" t="s">
        <v>442</v>
      </c>
      <c r="BH63" t="str">
        <f>(_xlfn.XLOOKUP(Table1[[#This Row],[Term 11 UID]],Dictionary!$B$2:$B$557,Dictionary!$A$2:$A$557,"",0,1))</f>
        <v>H01.158.273.343</v>
      </c>
      <c r="BI63" t="str">
        <f>(_xlfn.XLOOKUP(Table1[[#This Row],[Term 11 UID]],Dictionary!$B$2:$B$557,Dictionary!$C$2:$C$557,"",0,1))</f>
        <v>H01.158.273</v>
      </c>
      <c r="BJ63" t="str">
        <f>(_xlfn.XLOOKUP(Table1[[#This Row],[Term 11 UID]],Dictionary!$B$2:$B$557,Dictionary!$D$2:$D$557,"",0,1))</f>
        <v>H01.158</v>
      </c>
      <c r="BM63" t="str">
        <f>(_xlfn.XLOOKUP(Table1[[#This Row],[Term 12 UID]],Dictionary!$B$2:$B$557,Dictionary!$A$2:$A$557,"",0,1))</f>
        <v/>
      </c>
      <c r="BN63" t="str">
        <f>(_xlfn.XLOOKUP(Table1[[#This Row],[Term 12 UID]],Dictionary!$B$2:$B$557,Dictionary!$C$2:$C$557,"",0,1))</f>
        <v/>
      </c>
      <c r="BO63" t="str">
        <f>(_xlfn.XLOOKUP(Table1[[#This Row],[Term 12 UID]],Dictionary!$B$2:$B$557,Dictionary!$D$2:$D$557,"",0,1))</f>
        <v/>
      </c>
      <c r="BR63" t="str">
        <f>(_xlfn.XLOOKUP(Table1[[#This Row],[Term 13 UID]],Dictionary!$B$2:$B$557,Dictionary!$A$2:$A$557,"",0,1))</f>
        <v/>
      </c>
      <c r="BS63" t="str">
        <f>(_xlfn.XLOOKUP(Table1[[#This Row],[Term 13 UID]],Dictionary!$B$2:$B$557,Dictionary!$C$2:$C$557,"",0,1))</f>
        <v/>
      </c>
      <c r="BT63" t="str">
        <f>(_xlfn.XLOOKUP(Table1[[#This Row],[Term 13 UID]],Dictionary!$B$2:$B$557,Dictionary!$D$2:$D$557,"",0,1))</f>
        <v/>
      </c>
      <c r="BW63" t="str">
        <f>(_xlfn.XLOOKUP(Table1[[#This Row],[Term 14 UID]],Dictionary!$B$2:$B$557,Dictionary!$A$2:$A$557,"",0,1))</f>
        <v/>
      </c>
      <c r="BX63" t="str">
        <f>(_xlfn.XLOOKUP(Table1[[#This Row],[Term 14 UID]],Dictionary!$B$2:$B$557,Dictionary!$C$2:$C$557,"",0,1))</f>
        <v/>
      </c>
      <c r="BY63" t="str">
        <f>(_xlfn.XLOOKUP(Table1[[#This Row],[Term 14 UID]],Dictionary!$B$2:$B$557,Dictionary!$D$2:$D$557,"",0,1))</f>
        <v/>
      </c>
      <c r="CB63" t="str">
        <f>(_xlfn.XLOOKUP(Table1[[#This Row],[Term 15 UID]],Dictionary!$B$2:$B$557,Dictionary!$A$2:$A$557,"",0,1))</f>
        <v/>
      </c>
      <c r="CC63" t="str">
        <f>(_xlfn.XLOOKUP(Table1[[#This Row],[Term 15 UID]],Dictionary!$B$2:$B$557,Dictionary!$C$2:$C$557,"",0,1))</f>
        <v/>
      </c>
      <c r="CD63" t="str">
        <f>(_xlfn.XLOOKUP(Table1[[#This Row],[Term 15 UID]],Dictionary!$B$2:$B$557,Dictionary!$D$2:$D$557,"",0,1))</f>
        <v/>
      </c>
      <c r="CG63" t="str">
        <f>(_xlfn.XLOOKUP(Table1[[#This Row],[Term 16 UID]],Dictionary!$B$2:$B$557,Dictionary!$A$2:$A$557,"",0,1))</f>
        <v/>
      </c>
      <c r="CH63" t="str">
        <f>(_xlfn.XLOOKUP(Table1[[#This Row],[Term 16 UID]],Dictionary!$B$2:$B$557,Dictionary!$C$2:$C$557,"",0,1))</f>
        <v/>
      </c>
      <c r="CI63" t="str">
        <f>(_xlfn.XLOOKUP(Table1[[#This Row],[Term 16 UID]],Dictionary!$B$2:$B$557,Dictionary!$D$2:$D$557,"",0,1))</f>
        <v/>
      </c>
      <c r="CL63" t="str">
        <f>(_xlfn.XLOOKUP(Table1[[#This Row],[Term 17 UID]],Dictionary!$B$2:$B$557,Dictionary!$A$2:$A$557,"",0,1))</f>
        <v/>
      </c>
      <c r="CM63" t="str">
        <f>(_xlfn.XLOOKUP(Table1[[#This Row],[Term 17 UID]],Dictionary!$B$2:$B$557,Dictionary!$C$2:$C$557,"",0,1))</f>
        <v/>
      </c>
      <c r="CN63" t="str">
        <f>(_xlfn.XLOOKUP(Table1[[#This Row],[Term 17 UID]],Dictionary!$B$2:$B$557,Dictionary!$D$2:$D$557,"",0,1))</f>
        <v/>
      </c>
      <c r="CQ63" t="str">
        <f>(_xlfn.XLOOKUP(Table1[[#This Row],[Term 18 UID]],Dictionary!$B$2:$B$557,Dictionary!$A$2:$A$557,"",0,1))</f>
        <v/>
      </c>
      <c r="CR63" t="str">
        <f>(_xlfn.XLOOKUP(Table1[[#This Row],[Term 18 UID]],Dictionary!$B$2:$B$557,Dictionary!$C$2:$C$557,"",0,1))</f>
        <v/>
      </c>
      <c r="CS63" t="str">
        <f>(_xlfn.XLOOKUP(Table1[[#This Row],[Term 18 UID]],Dictionary!$B$2:$B$557,Dictionary!$D$2:$D$557,"",0,1))</f>
        <v/>
      </c>
      <c r="CV63" t="str">
        <f>(_xlfn.XLOOKUP(Table1[[#This Row],[Term 19 UID]],Dictionary!$B$2:$B$557,Dictionary!$A$2:$A$557,"",0,1))</f>
        <v/>
      </c>
      <c r="CW63" t="str">
        <f>(_xlfn.XLOOKUP(Table1[[#This Row],[Term 19 UID]],Dictionary!$B$2:$B$557,Dictionary!$C$2:$C$557,"",0,1))</f>
        <v/>
      </c>
      <c r="CX63" t="str">
        <f>(_xlfn.XLOOKUP(Table1[[#This Row],[Term 19 UID]],Dictionary!$B$2:$B$557,Dictionary!$D$2:$D$557,"",0,1))</f>
        <v/>
      </c>
      <c r="DA63" t="str">
        <f>(_xlfn.XLOOKUP(Table1[[#This Row],[Term 20 UID]],Dictionary!$B$2:$B$557,Dictionary!$A$2:$A$557,"",0,1))</f>
        <v/>
      </c>
      <c r="DB63" t="str">
        <f>(_xlfn.XLOOKUP(Table1[[#This Row],[Term 20 UID]],Dictionary!$B$2:$B$557,Dictionary!$C$2:$C$557,"",0,1))</f>
        <v/>
      </c>
      <c r="DC63" t="str">
        <f>(_xlfn.XLOOKUP(Table1[[#This Row],[Term 20 UID]],Dictionary!$B$2:$B$557,Dictionary!$D$2:$D$557,"",0,1))</f>
        <v/>
      </c>
      <c r="DF63" t="str">
        <f>(_xlfn.XLOOKUP(Table1[[#This Row],[Term 21 UID]],Dictionary!$B$2:$B$557,Dictionary!$A$2:$A$557,"",0,1))</f>
        <v/>
      </c>
      <c r="DG63" t="str">
        <f>(_xlfn.XLOOKUP(Table1[[#This Row],[Term 21 UID]],Dictionary!$B$2:$B$557,Dictionary!$C$2:$C$557,"",0,1))</f>
        <v/>
      </c>
      <c r="DH63" t="str">
        <f>(_xlfn.XLOOKUP(Table1[[#This Row],[Term 21 UID]],Dictionary!$B$2:$B$557,Dictionary!$D$2:$D$557,"",0,1))</f>
        <v/>
      </c>
      <c r="DK63" t="str">
        <f>(_xlfn.XLOOKUP(Table1[[#This Row],[Term 22 UID]],Dictionary!$B$2:$B$557,Dictionary!$A$2:$A$557,"",0,1))</f>
        <v/>
      </c>
      <c r="DL63" t="str">
        <f>(_xlfn.XLOOKUP(Table1[[#This Row],[Term 22 UID]],Dictionary!$B$2:$B$557,Dictionary!$C$2:$C$557,"",0,1))</f>
        <v/>
      </c>
      <c r="DM63" t="str">
        <f>(_xlfn.XLOOKUP(Table1[[#This Row],[Term 22 UID]],Dictionary!$B$2:$B$557,Dictionary!$D$2:$D$557,"",0,1))</f>
        <v/>
      </c>
      <c r="DP63" t="str">
        <f>(_xlfn.XLOOKUP(Table1[[#This Row],[Term 23 UID]],Dictionary!$B$2:$B$557,Dictionary!$A$2:$A$557,"",0,1))</f>
        <v/>
      </c>
      <c r="DQ63" t="str">
        <f>(_xlfn.XLOOKUP(Table1[[#This Row],[Term 23 UID]],Dictionary!$B$2:$B$557,Dictionary!$C$2:$C$557,"",0,1))</f>
        <v/>
      </c>
      <c r="DR63" t="str">
        <f>(_xlfn.XLOOKUP(Table1[[#This Row],[Term 23 UID]],Dictionary!$B$2:$B$557,Dictionary!$D$2:$D$557,"",0,1))</f>
        <v/>
      </c>
      <c r="DU63" t="str">
        <f>(_xlfn.XLOOKUP(Table1[[#This Row],[Term 24 UID]],Dictionary!$B$2:$B$557,Dictionary!$A$2:$A$557,"",0,1))</f>
        <v/>
      </c>
      <c r="DV63" t="str">
        <f>(_xlfn.XLOOKUP(Table1[[#This Row],[Term 24 UID]],Dictionary!$B$2:$B$557,Dictionary!$C$2:$C$557,"",0,1))</f>
        <v/>
      </c>
      <c r="DW63" t="str">
        <f>(_xlfn.XLOOKUP(Table1[[#This Row],[Term 24 UID]],Dictionary!$B$2:$B$557,Dictionary!$D$2:$D$557,"",0,1))</f>
        <v/>
      </c>
      <c r="DZ63" t="str">
        <f>(_xlfn.XLOOKUP(Table1[[#This Row],[Term 25 UID]],Dictionary!$B$2:$B$557,Dictionary!$A$2:$A$557,"",0,1))</f>
        <v/>
      </c>
      <c r="EA63" t="str">
        <f>(_xlfn.XLOOKUP(Table1[[#This Row],[Term 25 UID]],Dictionary!$B$2:$B$557,Dictionary!$C$2:$C$557,"",0,1))</f>
        <v/>
      </c>
      <c r="EB63" t="str">
        <f>(_xlfn.XLOOKUP(Table1[[#This Row],[Term 25 UID]],Dictionary!$B$2:$B$557,Dictionary!$D$2:$D$557,"",0,1))</f>
        <v/>
      </c>
      <c r="EE63" t="str">
        <f>(_xlfn.XLOOKUP(Table1[[#This Row],[Term 26 UID]],Dictionary!$B$2:$B$557,Dictionary!$A$2:$A$557,"",0,1))</f>
        <v/>
      </c>
      <c r="EF63" t="str">
        <f>(_xlfn.XLOOKUP(Table1[[#This Row],[Term 26 UID]],Dictionary!$B$2:$B$557,Dictionary!$C$2:$C$557,"",0,1))</f>
        <v/>
      </c>
      <c r="EG63" t="str">
        <f>(_xlfn.XLOOKUP(Table1[[#This Row],[Term 26 UID]],Dictionary!$B$2:$B$557,Dictionary!$D$2:$D$557,"",0,1))</f>
        <v/>
      </c>
      <c r="EJ63" t="str">
        <f>(_xlfn.XLOOKUP(Table1[[#This Row],[Term 27 UID]],Dictionary!$B$2:$B$557,Dictionary!$A$2:$A$557,"",0,1))</f>
        <v/>
      </c>
      <c r="EK63" t="str">
        <f>(_xlfn.XLOOKUP(Table1[[#This Row],[Term 27 UID]],Dictionary!$B$2:$B$557,Dictionary!$C$2:$C$557,"",0,1))</f>
        <v/>
      </c>
      <c r="EL63" t="str">
        <f>(_xlfn.XLOOKUP(Table1[[#This Row],[Term 27 UID]],Dictionary!$B$2:$B$557,Dictionary!$D$2:$D$557,"",0,1))</f>
        <v/>
      </c>
      <c r="EO63" t="str">
        <f>(_xlfn.XLOOKUP(Table1[[#This Row],[Term 28 UID]],Dictionary!$B$2:$B$557,Dictionary!$A$2:$A$557,"",0,1))</f>
        <v/>
      </c>
      <c r="EP63" t="str">
        <f>(_xlfn.XLOOKUP(Table1[[#This Row],[Term 28 UID]],Dictionary!$B$2:$B$557,Dictionary!$C$2:$C$557,"",0,1))</f>
        <v/>
      </c>
      <c r="EQ63" t="str">
        <f>(_xlfn.XLOOKUP(Table1[[#This Row],[Term 28 UID]],Dictionary!$B$2:$B$557,Dictionary!$D$2:$D$557,"",0,1))</f>
        <v/>
      </c>
      <c r="ET63" t="str">
        <f>(_xlfn.XLOOKUP(Table1[[#This Row],[Term 29 UID]],Dictionary!$B$2:$B$557,Dictionary!$A$2:$A$557,"",0,1))</f>
        <v/>
      </c>
      <c r="EU63" t="str">
        <f>(_xlfn.XLOOKUP(Table1[[#This Row],[Term 29 UID]],Dictionary!$B$2:$B$557,Dictionary!$C$2:$C$557,"",0,1))</f>
        <v/>
      </c>
      <c r="EV63" t="str">
        <f>(_xlfn.XLOOKUP(Table1[[#This Row],[Term 29 UID]],Dictionary!$B$2:$B$557,Dictionary!$D$2:$D$557,"",0,1))</f>
        <v/>
      </c>
      <c r="EY63" t="str">
        <f>(_xlfn.XLOOKUP(Table1[[#This Row],[Term 30 UID]],Dictionary!$B$2:$B$557,Dictionary!$A$2:$A$557,"",0,1))</f>
        <v/>
      </c>
      <c r="EZ63" t="str">
        <f>(_xlfn.XLOOKUP(Table1[[#This Row],[Term 30 UID]],Dictionary!$B$2:$B$557,Dictionary!$C$2:$C$557,"",0,1))</f>
        <v/>
      </c>
      <c r="FA63" t="str">
        <f>(_xlfn.XLOOKUP(Table1[[#This Row],[Term 30 UID]],Dictionary!$B$2:$B$557,Dictionary!$D$2:$D$557,"",0,1))</f>
        <v/>
      </c>
      <c r="FD63" t="str">
        <f>(_xlfn.XLOOKUP(Table1[[#This Row],[Term 31 UID]],Dictionary!$B$2:$B$557,Dictionary!$A$2:$A$557,"",0,1))</f>
        <v/>
      </c>
      <c r="FE63" t="str">
        <f>(_xlfn.XLOOKUP(Table1[[#This Row],[Term 31 UID]],Dictionary!$B$2:$B$557,Dictionary!$C$2:$C$557,"",0,1))</f>
        <v/>
      </c>
      <c r="FF63" t="str">
        <f>(_xlfn.XLOOKUP(Table1[[#This Row],[Term 31 UID]],Dictionary!$B$2:$B$557,Dictionary!$D$2:$D$557,"",0,1))</f>
        <v/>
      </c>
    </row>
    <row r="64" spans="1:162" ht="15" customHeight="1" x14ac:dyDescent="0.2">
      <c r="A64" t="s">
        <v>1317</v>
      </c>
      <c r="B64" t="s">
        <v>1318</v>
      </c>
      <c r="C64" t="str">
        <f>_xlfn.TEXTJOIN(", ", TRUE, Table1[[#This Row],[Last Name]],Table1[[#This Row],[First Name]])</f>
        <v>Kvon, Evgeny</v>
      </c>
      <c r="D64" t="s">
        <v>1319</v>
      </c>
      <c r="E64" t="s">
        <v>217</v>
      </c>
      <c r="F64" t="s">
        <v>262</v>
      </c>
      <c r="G64" t="s">
        <v>1320</v>
      </c>
      <c r="H64" t="s">
        <v>1321</v>
      </c>
      <c r="I64" t="s">
        <v>1322</v>
      </c>
      <c r="J64" t="str">
        <f>(_xlfn.XLOOKUP(Table1[[#This Row],[Term 1 UID]],Dictionary!$B$2:$B$557,Dictionary!$A$2:$A$557,"",0,1))</f>
        <v>G02.111.570.080.689.330</v>
      </c>
      <c r="K64" t="str">
        <f>(_xlfn.XLOOKUP(Table1[[#This Row],[Term 1 UID]],Dictionary!$B$2:$B$557,Dictionary!C$2:C$557,"",0,1))</f>
        <v>G02.111.570.080.689</v>
      </c>
      <c r="L64" t="str">
        <f>(_xlfn.XLOOKUP(Table1[[#This Row],[Term 1 UID]],Dictionary!$B$2:$B$557,Dictionary!D$2:D$557,"",0,1))</f>
        <v>G02.111.570.080</v>
      </c>
      <c r="M64" t="s">
        <v>1323</v>
      </c>
      <c r="N64" t="s">
        <v>1324</v>
      </c>
      <c r="O64" t="str">
        <f>(_xlfn.XLOOKUP(Table1[[#This Row],[Term 2 UID]],Dictionary!$B$2:$B$557,Dictionary!$A$2:$A$557,"",0,1))</f>
        <v>G05.308</v>
      </c>
      <c r="P64" t="str">
        <f>(_xlfn.XLOOKUP(Table1[[#This Row],[Term 2 UID]],Dictionary!$B$2:$B$557,Dictionary!C$2:C$557,"",0,1))</f>
        <v>G05</v>
      </c>
      <c r="Q64">
        <f>(_xlfn.XLOOKUP(Table1[[#This Row],[Term 2 UID]],Dictionary!$B$2:$B$557,Dictionary!D$2:D$557,"",0,1))</f>
        <v>0</v>
      </c>
      <c r="R64" t="s">
        <v>1325</v>
      </c>
      <c r="S64" t="s">
        <v>1326</v>
      </c>
      <c r="T64" t="str">
        <f>(_xlfn.XLOOKUP(Table1[[#This Row],[Term 3 UID]],Dictionary!$B$2:$B$557,Dictionary!$A$2:$A$557,"",0,1))</f>
        <v>A01.378</v>
      </c>
      <c r="U64" t="str">
        <f>(_xlfn.XLOOKUP(Table1[[#This Row],[Term 3 UID]],Dictionary!$B$2:$B$557,Dictionary!C$2:C$557,"",0,1))</f>
        <v>A01</v>
      </c>
      <c r="V64">
        <f>(_xlfn.XLOOKUP(Table1[[#This Row],[Term 3 UID]],Dictionary!$B$2:$B$557,Dictionary!D$2:D$557,"",0,1))</f>
        <v>0</v>
      </c>
      <c r="W64" t="s">
        <v>1327</v>
      </c>
      <c r="X64" t="s">
        <v>635</v>
      </c>
      <c r="Y64" t="str">
        <f>(_xlfn.XLOOKUP(Table1[[#This Row],[Term 4 UID]],Dictionary!$B$2:$B$557,Dictionary!$A$2:$A$557,"",0,1))</f>
        <v>C16.131</v>
      </c>
      <c r="Z64" t="str" cm="1">
        <f t="array" ref="Z64">(_xlfn.XLOOKUP(Table1[[#This Row],[Term 4 UID]],Dictionary!$B$2:$B$557,Dictionary!$C$2:C$557,"",0,1))</f>
        <v>C16</v>
      </c>
      <c r="AA64" cm="1">
        <f t="array" ref="AA64">(_xlfn.XLOOKUP(Table1[[#This Row],[Term 4 UID]],Dictionary!$B$2:$B$557,Dictionary!$D$2:D$557,"",0,1))</f>
        <v>0</v>
      </c>
      <c r="AB64" t="s">
        <v>1328</v>
      </c>
      <c r="AC64" t="s">
        <v>1329</v>
      </c>
      <c r="AD64" t="str">
        <f>(_xlfn.XLOOKUP(Table1[[#This Row],[Term 5 UID]],Dictionary!$B$2:$B$557,Dictionary!$A$2:$A$557,"",0,1))</f>
        <v>D13.444.735.790.375</v>
      </c>
      <c r="AE64" t="str">
        <f>(_xlfn.XLOOKUP(Table1[[#This Row],[Term 5 UID]],Dictionary!$B$2:$B$557,Dictionary!$C$2:$C$557,"",0,1))</f>
        <v>D13.444.735.790</v>
      </c>
      <c r="AF64" t="str">
        <f>(_xlfn.XLOOKUP(Table1[[#This Row],[Term 5 UID]],Dictionary!$B$2:$B$557,Dictionary!$D$2:$D$557,"",0,1))</f>
        <v>D13.444.735</v>
      </c>
      <c r="AI64" t="str">
        <f>(_xlfn.XLOOKUP(Table1[[#This Row],[Term 6 UID]],Dictionary!$B$2:$B$557,Dictionary!$A$2:$A$557,"",0,1))</f>
        <v/>
      </c>
      <c r="AJ64" t="str">
        <f>(_xlfn.XLOOKUP(Table1[[#This Row],[Term 6 UID]],Dictionary!$B$2:$B$557,Dictionary!$C$2:$C$557,"",0,1))</f>
        <v/>
      </c>
      <c r="AK64" t="str">
        <f>(_xlfn.XLOOKUP(Table1[[#This Row],[Term 6 UID]],Dictionary!$B$2:$B$557,Dictionary!$D$2:$D$557,"",0,1))</f>
        <v/>
      </c>
      <c r="AN64" t="str">
        <f>(_xlfn.XLOOKUP(Table1[[#This Row],[Term 7 UID]],Dictionary!$B$2:$B$557,Dictionary!$A$2:$A$557,"",0,1))</f>
        <v/>
      </c>
      <c r="AO64" t="str">
        <f>(_xlfn.XLOOKUP(Table1[[#This Row],[Term 7 UID]],Dictionary!$B$2:$B$557,Dictionary!$C$2:$C$557,"",0,1))</f>
        <v/>
      </c>
      <c r="AP64" t="str">
        <f>(_xlfn.XLOOKUP(Table1[[#This Row],[Term 7 UID]],Dictionary!$B$2:$B$557,Dictionary!$D$2:$D$557,"",0,1))</f>
        <v/>
      </c>
      <c r="AS64" t="str">
        <f>(_xlfn.XLOOKUP(Table1[[#This Row],[Term 8 UID]],Dictionary!$B$2:$B$557,Dictionary!$A$2:$A$557,"",0,1))</f>
        <v/>
      </c>
      <c r="AT64" t="str">
        <f>(_xlfn.XLOOKUP(Table1[[#This Row],[Term 8 UID]],Dictionary!$B$2:$B$557,Dictionary!$C$2:$C$557,"",0,1))</f>
        <v/>
      </c>
      <c r="AU64" t="str">
        <f>(_xlfn.XLOOKUP(Table1[[#This Row],[Term 8 UID]],Dictionary!$B$2:$B$557,Dictionary!$D$2:$D$557,"",0,1))</f>
        <v/>
      </c>
      <c r="AX64" t="str">
        <f>(_xlfn.XLOOKUP(Table1[[#This Row],[Term 9 UID]],Dictionary!$B$2:$B$557,Dictionary!$A$2:$A$557,"",0,1))</f>
        <v/>
      </c>
      <c r="AY64" t="str">
        <f>(_xlfn.XLOOKUP(Table1[[#This Row],[Term 9 UID]],Dictionary!$B$2:$B$557,Dictionary!$C$2:$C$557,"",0,1))</f>
        <v/>
      </c>
      <c r="AZ64" t="str">
        <f>(_xlfn.XLOOKUP(Table1[[#This Row],[Term 9 UID]],Dictionary!$B$2:$B$557,Dictionary!$D$2:$D$557,"",0,1))</f>
        <v/>
      </c>
      <c r="BC64" t="str">
        <f>(_xlfn.XLOOKUP(Table1[[#This Row],[Term 10 UID]],Dictionary!$B$2:$B$557,Dictionary!$A$2:$A$557,"",0,1))</f>
        <v/>
      </c>
      <c r="BD64" t="str">
        <f>(_xlfn.XLOOKUP(Table1[[#This Row],[Term 10 UID]],Dictionary!$B$2:$B$557,Dictionary!$C$2:$C$557,"",0,1))</f>
        <v/>
      </c>
      <c r="BE64" t="str">
        <f>(_xlfn.XLOOKUP(Table1[[#This Row],[Term 10 UID]],Dictionary!$B$2:$B$557,Dictionary!$D$2:$D$557,"",0,1))</f>
        <v/>
      </c>
      <c r="BH64" t="str">
        <f>(_xlfn.XLOOKUP(Table1[[#This Row],[Term 11 UID]],Dictionary!$B$2:$B$557,Dictionary!$A$2:$A$557,"",0,1))</f>
        <v/>
      </c>
      <c r="BI64" t="str">
        <f>(_xlfn.XLOOKUP(Table1[[#This Row],[Term 11 UID]],Dictionary!$B$2:$B$557,Dictionary!$C$2:$C$557,"",0,1))</f>
        <v/>
      </c>
      <c r="BJ64" t="str">
        <f>(_xlfn.XLOOKUP(Table1[[#This Row],[Term 11 UID]],Dictionary!$B$2:$B$557,Dictionary!$D$2:$D$557,"",0,1))</f>
        <v/>
      </c>
      <c r="BM64" t="str">
        <f>(_xlfn.XLOOKUP(Table1[[#This Row],[Term 12 UID]],Dictionary!$B$2:$B$557,Dictionary!$A$2:$A$557,"",0,1))</f>
        <v/>
      </c>
      <c r="BN64" t="str">
        <f>(_xlfn.XLOOKUP(Table1[[#This Row],[Term 12 UID]],Dictionary!$B$2:$B$557,Dictionary!$C$2:$C$557,"",0,1))</f>
        <v/>
      </c>
      <c r="BO64" t="str">
        <f>(_xlfn.XLOOKUP(Table1[[#This Row],[Term 12 UID]],Dictionary!$B$2:$B$557,Dictionary!$D$2:$D$557,"",0,1))</f>
        <v/>
      </c>
      <c r="BR64" t="str">
        <f>(_xlfn.XLOOKUP(Table1[[#This Row],[Term 13 UID]],Dictionary!$B$2:$B$557,Dictionary!$A$2:$A$557,"",0,1))</f>
        <v/>
      </c>
      <c r="BS64" t="str">
        <f>(_xlfn.XLOOKUP(Table1[[#This Row],[Term 13 UID]],Dictionary!$B$2:$B$557,Dictionary!$C$2:$C$557,"",0,1))</f>
        <v/>
      </c>
      <c r="BT64" t="str">
        <f>(_xlfn.XLOOKUP(Table1[[#This Row],[Term 13 UID]],Dictionary!$B$2:$B$557,Dictionary!$D$2:$D$557,"",0,1))</f>
        <v/>
      </c>
      <c r="BW64" t="str">
        <f>(_xlfn.XLOOKUP(Table1[[#This Row],[Term 14 UID]],Dictionary!$B$2:$B$557,Dictionary!$A$2:$A$557,"",0,1))</f>
        <v/>
      </c>
      <c r="BX64" t="str">
        <f>(_xlfn.XLOOKUP(Table1[[#This Row],[Term 14 UID]],Dictionary!$B$2:$B$557,Dictionary!$C$2:$C$557,"",0,1))</f>
        <v/>
      </c>
      <c r="BY64" t="str">
        <f>(_xlfn.XLOOKUP(Table1[[#This Row],[Term 14 UID]],Dictionary!$B$2:$B$557,Dictionary!$D$2:$D$557,"",0,1))</f>
        <v/>
      </c>
      <c r="CB64" t="str">
        <f>(_xlfn.XLOOKUP(Table1[[#This Row],[Term 15 UID]],Dictionary!$B$2:$B$557,Dictionary!$A$2:$A$557,"",0,1))</f>
        <v/>
      </c>
      <c r="CC64" t="str">
        <f>(_xlfn.XLOOKUP(Table1[[#This Row],[Term 15 UID]],Dictionary!$B$2:$B$557,Dictionary!$C$2:$C$557,"",0,1))</f>
        <v/>
      </c>
      <c r="CD64" t="str">
        <f>(_xlfn.XLOOKUP(Table1[[#This Row],[Term 15 UID]],Dictionary!$B$2:$B$557,Dictionary!$D$2:$D$557,"",0,1))</f>
        <v/>
      </c>
      <c r="CG64" t="str">
        <f>(_xlfn.XLOOKUP(Table1[[#This Row],[Term 16 UID]],Dictionary!$B$2:$B$557,Dictionary!$A$2:$A$557,"",0,1))</f>
        <v/>
      </c>
      <c r="CH64" t="str">
        <f>(_xlfn.XLOOKUP(Table1[[#This Row],[Term 16 UID]],Dictionary!$B$2:$B$557,Dictionary!$C$2:$C$557,"",0,1))</f>
        <v/>
      </c>
      <c r="CI64" t="str">
        <f>(_xlfn.XLOOKUP(Table1[[#This Row],[Term 16 UID]],Dictionary!$B$2:$B$557,Dictionary!$D$2:$D$557,"",0,1))</f>
        <v/>
      </c>
      <c r="CL64" t="str">
        <f>(_xlfn.XLOOKUP(Table1[[#This Row],[Term 17 UID]],Dictionary!$B$2:$B$557,Dictionary!$A$2:$A$557,"",0,1))</f>
        <v/>
      </c>
      <c r="CM64" t="str">
        <f>(_xlfn.XLOOKUP(Table1[[#This Row],[Term 17 UID]],Dictionary!$B$2:$B$557,Dictionary!$C$2:$C$557,"",0,1))</f>
        <v/>
      </c>
      <c r="CN64" t="str">
        <f>(_xlfn.XLOOKUP(Table1[[#This Row],[Term 17 UID]],Dictionary!$B$2:$B$557,Dictionary!$D$2:$D$557,"",0,1))</f>
        <v/>
      </c>
      <c r="CQ64" t="str">
        <f>(_xlfn.XLOOKUP(Table1[[#This Row],[Term 18 UID]],Dictionary!$B$2:$B$557,Dictionary!$A$2:$A$557,"",0,1))</f>
        <v/>
      </c>
      <c r="CR64" t="str">
        <f>(_xlfn.XLOOKUP(Table1[[#This Row],[Term 18 UID]],Dictionary!$B$2:$B$557,Dictionary!$C$2:$C$557,"",0,1))</f>
        <v/>
      </c>
      <c r="CS64" t="str">
        <f>(_xlfn.XLOOKUP(Table1[[#This Row],[Term 18 UID]],Dictionary!$B$2:$B$557,Dictionary!$D$2:$D$557,"",0,1))</f>
        <v/>
      </c>
      <c r="CV64" t="str">
        <f>(_xlfn.XLOOKUP(Table1[[#This Row],[Term 19 UID]],Dictionary!$B$2:$B$557,Dictionary!$A$2:$A$557,"",0,1))</f>
        <v/>
      </c>
      <c r="CW64" t="str">
        <f>(_xlfn.XLOOKUP(Table1[[#This Row],[Term 19 UID]],Dictionary!$B$2:$B$557,Dictionary!$C$2:$C$557,"",0,1))</f>
        <v/>
      </c>
      <c r="CX64" t="str">
        <f>(_xlfn.XLOOKUP(Table1[[#This Row],[Term 19 UID]],Dictionary!$B$2:$B$557,Dictionary!$D$2:$D$557,"",0,1))</f>
        <v/>
      </c>
      <c r="DA64" t="str">
        <f>(_xlfn.XLOOKUP(Table1[[#This Row],[Term 20 UID]],Dictionary!$B$2:$B$557,Dictionary!$A$2:$A$557,"",0,1))</f>
        <v/>
      </c>
      <c r="DB64" t="str">
        <f>(_xlfn.XLOOKUP(Table1[[#This Row],[Term 20 UID]],Dictionary!$B$2:$B$557,Dictionary!$C$2:$C$557,"",0,1))</f>
        <v/>
      </c>
      <c r="DC64" t="str">
        <f>(_xlfn.XLOOKUP(Table1[[#This Row],[Term 20 UID]],Dictionary!$B$2:$B$557,Dictionary!$D$2:$D$557,"",0,1))</f>
        <v/>
      </c>
      <c r="DF64" t="str">
        <f>(_xlfn.XLOOKUP(Table1[[#This Row],[Term 21 UID]],Dictionary!$B$2:$B$557,Dictionary!$A$2:$A$557,"",0,1))</f>
        <v/>
      </c>
      <c r="DG64" t="str">
        <f>(_xlfn.XLOOKUP(Table1[[#This Row],[Term 21 UID]],Dictionary!$B$2:$B$557,Dictionary!$C$2:$C$557,"",0,1))</f>
        <v/>
      </c>
      <c r="DH64" t="str">
        <f>(_xlfn.XLOOKUP(Table1[[#This Row],[Term 21 UID]],Dictionary!$B$2:$B$557,Dictionary!$D$2:$D$557,"",0,1))</f>
        <v/>
      </c>
      <c r="DK64" t="str">
        <f>(_xlfn.XLOOKUP(Table1[[#This Row],[Term 22 UID]],Dictionary!$B$2:$B$557,Dictionary!$A$2:$A$557,"",0,1))</f>
        <v/>
      </c>
      <c r="DL64" t="str">
        <f>(_xlfn.XLOOKUP(Table1[[#This Row],[Term 22 UID]],Dictionary!$B$2:$B$557,Dictionary!$C$2:$C$557,"",0,1))</f>
        <v/>
      </c>
      <c r="DM64" t="str">
        <f>(_xlfn.XLOOKUP(Table1[[#This Row],[Term 22 UID]],Dictionary!$B$2:$B$557,Dictionary!$D$2:$D$557,"",0,1))</f>
        <v/>
      </c>
      <c r="DP64" t="str">
        <f>(_xlfn.XLOOKUP(Table1[[#This Row],[Term 23 UID]],Dictionary!$B$2:$B$557,Dictionary!$A$2:$A$557,"",0,1))</f>
        <v/>
      </c>
      <c r="DQ64" t="str">
        <f>(_xlfn.XLOOKUP(Table1[[#This Row],[Term 23 UID]],Dictionary!$B$2:$B$557,Dictionary!$C$2:$C$557,"",0,1))</f>
        <v/>
      </c>
      <c r="DR64" t="str">
        <f>(_xlfn.XLOOKUP(Table1[[#This Row],[Term 23 UID]],Dictionary!$B$2:$B$557,Dictionary!$D$2:$D$557,"",0,1))</f>
        <v/>
      </c>
      <c r="DU64" t="str">
        <f>(_xlfn.XLOOKUP(Table1[[#This Row],[Term 24 UID]],Dictionary!$B$2:$B$557,Dictionary!$A$2:$A$557,"",0,1))</f>
        <v/>
      </c>
      <c r="DV64" t="str">
        <f>(_xlfn.XLOOKUP(Table1[[#This Row],[Term 24 UID]],Dictionary!$B$2:$B$557,Dictionary!$C$2:$C$557,"",0,1))</f>
        <v/>
      </c>
      <c r="DW64" t="str">
        <f>(_xlfn.XLOOKUP(Table1[[#This Row],[Term 24 UID]],Dictionary!$B$2:$B$557,Dictionary!$D$2:$D$557,"",0,1))</f>
        <v/>
      </c>
      <c r="DZ64" t="str">
        <f>(_xlfn.XLOOKUP(Table1[[#This Row],[Term 25 UID]],Dictionary!$B$2:$B$557,Dictionary!$A$2:$A$557,"",0,1))</f>
        <v/>
      </c>
      <c r="EA64" t="str">
        <f>(_xlfn.XLOOKUP(Table1[[#This Row],[Term 25 UID]],Dictionary!$B$2:$B$557,Dictionary!$C$2:$C$557,"",0,1))</f>
        <v/>
      </c>
      <c r="EB64" t="str">
        <f>(_xlfn.XLOOKUP(Table1[[#This Row],[Term 25 UID]],Dictionary!$B$2:$B$557,Dictionary!$D$2:$D$557,"",0,1))</f>
        <v/>
      </c>
      <c r="EE64" t="str">
        <f>(_xlfn.XLOOKUP(Table1[[#This Row],[Term 26 UID]],Dictionary!$B$2:$B$557,Dictionary!$A$2:$A$557,"",0,1))</f>
        <v/>
      </c>
      <c r="EF64" t="str">
        <f>(_xlfn.XLOOKUP(Table1[[#This Row],[Term 26 UID]],Dictionary!$B$2:$B$557,Dictionary!$C$2:$C$557,"",0,1))</f>
        <v/>
      </c>
      <c r="EG64" t="str">
        <f>(_xlfn.XLOOKUP(Table1[[#This Row],[Term 26 UID]],Dictionary!$B$2:$B$557,Dictionary!$D$2:$D$557,"",0,1))</f>
        <v/>
      </c>
      <c r="EJ64" t="str">
        <f>(_xlfn.XLOOKUP(Table1[[#This Row],[Term 27 UID]],Dictionary!$B$2:$B$557,Dictionary!$A$2:$A$557,"",0,1))</f>
        <v/>
      </c>
      <c r="EK64" t="str">
        <f>(_xlfn.XLOOKUP(Table1[[#This Row],[Term 27 UID]],Dictionary!$B$2:$B$557,Dictionary!$C$2:$C$557,"",0,1))</f>
        <v/>
      </c>
      <c r="EL64" t="str">
        <f>(_xlfn.XLOOKUP(Table1[[#This Row],[Term 27 UID]],Dictionary!$B$2:$B$557,Dictionary!$D$2:$D$557,"",0,1))</f>
        <v/>
      </c>
      <c r="EO64" t="str">
        <f>(_xlfn.XLOOKUP(Table1[[#This Row],[Term 28 UID]],Dictionary!$B$2:$B$557,Dictionary!$A$2:$A$557,"",0,1))</f>
        <v/>
      </c>
      <c r="EP64" t="str">
        <f>(_xlfn.XLOOKUP(Table1[[#This Row],[Term 28 UID]],Dictionary!$B$2:$B$557,Dictionary!$C$2:$C$557,"",0,1))</f>
        <v/>
      </c>
      <c r="EQ64" t="str">
        <f>(_xlfn.XLOOKUP(Table1[[#This Row],[Term 28 UID]],Dictionary!$B$2:$B$557,Dictionary!$D$2:$D$557,"",0,1))</f>
        <v/>
      </c>
      <c r="ET64" t="str">
        <f>(_xlfn.XLOOKUP(Table1[[#This Row],[Term 29 UID]],Dictionary!$B$2:$B$557,Dictionary!$A$2:$A$557,"",0,1))</f>
        <v/>
      </c>
      <c r="EU64" t="str">
        <f>(_xlfn.XLOOKUP(Table1[[#This Row],[Term 29 UID]],Dictionary!$B$2:$B$557,Dictionary!$C$2:$C$557,"",0,1))</f>
        <v/>
      </c>
      <c r="EV64" t="str">
        <f>(_xlfn.XLOOKUP(Table1[[#This Row],[Term 29 UID]],Dictionary!$B$2:$B$557,Dictionary!$D$2:$D$557,"",0,1))</f>
        <v/>
      </c>
      <c r="EY64" t="str">
        <f>(_xlfn.XLOOKUP(Table1[[#This Row],[Term 30 UID]],Dictionary!$B$2:$B$557,Dictionary!$A$2:$A$557,"",0,1))</f>
        <v/>
      </c>
      <c r="EZ64" t="str">
        <f>(_xlfn.XLOOKUP(Table1[[#This Row],[Term 30 UID]],Dictionary!$B$2:$B$557,Dictionary!$C$2:$C$557,"",0,1))</f>
        <v/>
      </c>
      <c r="FA64" t="str">
        <f>(_xlfn.XLOOKUP(Table1[[#This Row],[Term 30 UID]],Dictionary!$B$2:$B$557,Dictionary!$D$2:$D$557,"",0,1))</f>
        <v/>
      </c>
      <c r="FD64" t="str">
        <f>(_xlfn.XLOOKUP(Table1[[#This Row],[Term 31 UID]],Dictionary!$B$2:$B$557,Dictionary!$A$2:$A$557,"",0,1))</f>
        <v/>
      </c>
      <c r="FE64" t="str">
        <f>(_xlfn.XLOOKUP(Table1[[#This Row],[Term 31 UID]],Dictionary!$B$2:$B$557,Dictionary!$C$2:$C$557,"",0,1))</f>
        <v/>
      </c>
      <c r="FF64" t="str">
        <f>(_xlfn.XLOOKUP(Table1[[#This Row],[Term 31 UID]],Dictionary!$B$2:$B$557,Dictionary!$D$2:$D$557,"",0,1))</f>
        <v/>
      </c>
    </row>
    <row r="65" spans="1:162" ht="15" customHeight="1" x14ac:dyDescent="0.2">
      <c r="A65" t="s">
        <v>521</v>
      </c>
      <c r="B65" t="s">
        <v>1330</v>
      </c>
      <c r="C65" t="str">
        <f>_xlfn.TEXTJOIN(", ", TRUE, Table1[[#This Row],[Last Name]],Table1[[#This Row],[First Name]])</f>
        <v>Lee, Grace</v>
      </c>
      <c r="D65" t="s">
        <v>1331</v>
      </c>
      <c r="E65" t="s">
        <v>167</v>
      </c>
      <c r="F65" t="s">
        <v>262</v>
      </c>
      <c r="G65" t="s">
        <v>1332</v>
      </c>
      <c r="H65" t="s">
        <v>1333</v>
      </c>
      <c r="I65" t="s">
        <v>854</v>
      </c>
      <c r="J65" t="str">
        <f>(_xlfn.XLOOKUP(Table1[[#This Row],[Term 1 UID]],Dictionary!$B$2:$B$557,Dictionary!$A$2:$A$557,"",0,1))</f>
        <v>D13.444.308.520</v>
      </c>
      <c r="K65" t="str">
        <f>(_xlfn.XLOOKUP(Table1[[#This Row],[Term 1 UID]],Dictionary!$B$2:$B$557,Dictionary!C$2:C$557,"",0,1))</f>
        <v>D13.444.308</v>
      </c>
      <c r="L65" t="str">
        <f>(_xlfn.XLOOKUP(Table1[[#This Row],[Term 1 UID]],Dictionary!$B$2:$B$557,Dictionary!D$2:D$557,"",0,1))</f>
        <v>D13.444</v>
      </c>
      <c r="M65" t="s">
        <v>1334</v>
      </c>
      <c r="N65" t="s">
        <v>758</v>
      </c>
      <c r="O65" t="str">
        <f>(_xlfn.XLOOKUP(Table1[[#This Row],[Term 2 UID]],Dictionary!$B$2:$B$557,Dictionary!$A$2:$A$557,"",0,1))</f>
        <v>D13.444.308.760</v>
      </c>
      <c r="P65" t="str">
        <f>(_xlfn.XLOOKUP(Table1[[#This Row],[Term 2 UID]],Dictionary!$B$2:$B$557,Dictionary!C$2:C$557,"",0,1))</f>
        <v>D13.444.308</v>
      </c>
      <c r="Q65" t="str">
        <f>(_xlfn.XLOOKUP(Table1[[#This Row],[Term 2 UID]],Dictionary!$B$2:$B$557,Dictionary!D$2:D$557,"",0,1))</f>
        <v>D13.444</v>
      </c>
      <c r="R65" t="s">
        <v>1335</v>
      </c>
      <c r="S65" t="s">
        <v>269</v>
      </c>
      <c r="T65" t="str">
        <f>(_xlfn.XLOOKUP(Table1[[#This Row],[Term 3 UID]],Dictionary!$B$2:$B$557,Dictionary!$A$2:$A$557,"",0,1))</f>
        <v>G05.045.250</v>
      </c>
      <c r="U65" t="str">
        <f>(_xlfn.XLOOKUP(Table1[[#This Row],[Term 3 UID]],Dictionary!$B$2:$B$557,Dictionary!C$2:C$557,"",0,1))</f>
        <v>G05.045</v>
      </c>
      <c r="V65" t="str">
        <f>(_xlfn.XLOOKUP(Table1[[#This Row],[Term 3 UID]],Dictionary!$B$2:$B$557,Dictionary!D$2:D$557,"",0,1))</f>
        <v>G05</v>
      </c>
      <c r="W65" t="s">
        <v>1336</v>
      </c>
      <c r="X65" t="s">
        <v>545</v>
      </c>
      <c r="Y65" t="str">
        <f>(_xlfn.XLOOKUP(Table1[[#This Row],[Term 4 UID]],Dictionary!$B$2:$B$557,Dictionary!$A$2:$A$557,"",0,1))</f>
        <v>H01.158.273.180.350.074</v>
      </c>
      <c r="Z65" t="str" cm="1">
        <f t="array" ref="Z65">(_xlfn.XLOOKUP(Table1[[#This Row],[Term 4 UID]],Dictionary!$B$2:$B$557,Dictionary!$C$2:C$557,"",0,1))</f>
        <v>H01.158.273.180.350</v>
      </c>
      <c r="AA65" t="str" cm="1">
        <f t="array" ref="AA65">(_xlfn.XLOOKUP(Table1[[#This Row],[Term 4 UID]],Dictionary!$B$2:$B$557,Dictionary!$D$2:D$557,"",0,1))</f>
        <v>H01.158.273.180</v>
      </c>
      <c r="AB65" t="s">
        <v>1337</v>
      </c>
      <c r="AC65" t="s">
        <v>1338</v>
      </c>
      <c r="AD65" t="str">
        <f>(_xlfn.XLOOKUP(Table1[[#This Row],[Term 5 UID]],Dictionary!$B$2:$B$557,Dictionary!$A$2:$A$557,"",0,1))</f>
        <v>A11.284.430.106.279.345.190.160.180.383</v>
      </c>
      <c r="AE65" t="str">
        <f>(_xlfn.XLOOKUP(Table1[[#This Row],[Term 5 UID]],Dictionary!$B$2:$B$557,Dictionary!$C$2:$C$557,"",0,1))</f>
        <v>A11.284.430.106.279.345.190.160.180</v>
      </c>
      <c r="AF65" t="str">
        <f>(_xlfn.XLOOKUP(Table1[[#This Row],[Term 5 UID]],Dictionary!$B$2:$B$557,Dictionary!$D$2:$D$557,"",0,1))</f>
        <v>A11.284.430.106.279.345.190.160</v>
      </c>
      <c r="AG65" t="s">
        <v>1339</v>
      </c>
      <c r="AH65" t="s">
        <v>1340</v>
      </c>
      <c r="AI65" t="str">
        <f>(_xlfn.XLOOKUP(Table1[[#This Row],[Term 6 UID]],Dictionary!$B$2:$B$557,Dictionary!$A$2:$A$557,"",0,1))</f>
        <v>A11.284.187</v>
      </c>
      <c r="AJ65" t="str">
        <f>(_xlfn.XLOOKUP(Table1[[#This Row],[Term 6 UID]],Dictionary!$B$2:$B$557,Dictionary!$C$2:$C$557,"",0,1))</f>
        <v>A11.284</v>
      </c>
      <c r="AK65" t="str">
        <f>(_xlfn.XLOOKUP(Table1[[#This Row],[Term 6 UID]],Dictionary!$B$2:$B$557,Dictionary!$D$2:$D$557,"",0,1))</f>
        <v>A11</v>
      </c>
      <c r="AL65" t="s">
        <v>1341</v>
      </c>
      <c r="AM65" t="s">
        <v>398</v>
      </c>
      <c r="AN65" t="str">
        <f>(_xlfn.XLOOKUP(Table1[[#This Row],[Term 7 UID]],Dictionary!$B$2:$B$557,Dictionary!$A$2:$A$557,"",0,1))</f>
        <v>G07.203.650.240</v>
      </c>
      <c r="AO65" t="str">
        <f>(_xlfn.XLOOKUP(Table1[[#This Row],[Term 7 UID]],Dictionary!$B$2:$B$557,Dictionary!$C$2:$C$557,"",0,1))</f>
        <v>G07.203.650</v>
      </c>
      <c r="AP65" t="str">
        <f>(_xlfn.XLOOKUP(Table1[[#This Row],[Term 7 UID]],Dictionary!$B$2:$B$557,Dictionary!$D$2:$D$557,"",0,1))</f>
        <v>G07.203</v>
      </c>
      <c r="AQ65" t="s">
        <v>688</v>
      </c>
      <c r="AR65" t="s">
        <v>689</v>
      </c>
      <c r="AS65" t="str">
        <f>(_xlfn.XLOOKUP(Table1[[#This Row],[Term 8 UID]],Dictionary!$B$2:$B$557,Dictionary!$A$2:$A$557,"",0,1))</f>
        <v>H01.158.273.343.335</v>
      </c>
      <c r="AT65" t="str">
        <f>(_xlfn.XLOOKUP(Table1[[#This Row],[Term 8 UID]],Dictionary!$B$2:$B$557,Dictionary!$C$2:$C$557,"",0,1))</f>
        <v>H01.158.273.343</v>
      </c>
      <c r="AU65" t="str">
        <f>(_xlfn.XLOOKUP(Table1[[#This Row],[Term 8 UID]],Dictionary!$B$2:$B$557,Dictionary!$D$2:$D$557,"",0,1))</f>
        <v>H01.158.273</v>
      </c>
      <c r="AV65" t="s">
        <v>1342</v>
      </c>
      <c r="AW65" t="s">
        <v>629</v>
      </c>
      <c r="AX65" t="str">
        <f>(_xlfn.XLOOKUP(Table1[[#This Row],[Term 9 UID]],Dictionary!$B$2:$B$557,Dictionary!$A$2:$A$557,"",0,1))</f>
        <v>G05.360.340</v>
      </c>
      <c r="AY65" t="str">
        <f>(_xlfn.XLOOKUP(Table1[[#This Row],[Term 9 UID]],Dictionary!$B$2:$B$557,Dictionary!$C$2:$C$557,"",0,1))</f>
        <v>G05.360</v>
      </c>
      <c r="AZ65" t="str">
        <f>(_xlfn.XLOOKUP(Table1[[#This Row],[Term 9 UID]],Dictionary!$B$2:$B$557,Dictionary!$D$2:$D$557,"",0,1))</f>
        <v>G05</v>
      </c>
      <c r="BA65" t="s">
        <v>1343</v>
      </c>
      <c r="BB65" t="s">
        <v>489</v>
      </c>
      <c r="BC65" t="str">
        <f>(_xlfn.XLOOKUP(Table1[[#This Row],[Term 10 UID]],Dictionary!$B$2:$B$557,Dictionary!$A$2:$A$557,"",0,1))</f>
        <v>B01.050.500.131.617.720.500.500.750.310.250</v>
      </c>
      <c r="BD65" t="str">
        <f>(_xlfn.XLOOKUP(Table1[[#This Row],[Term 10 UID]],Dictionary!$B$2:$B$557,Dictionary!$C$2:$C$557,"",0,1))</f>
        <v>B01.050.500.131.617.720.500.500.750.310</v>
      </c>
      <c r="BE65" t="str">
        <f>(_xlfn.XLOOKUP(Table1[[#This Row],[Term 10 UID]],Dictionary!$B$2:$B$557,Dictionary!$D$2:$D$557,"",0,1))</f>
        <v>B01.050.500.131.617.720.500.500.750</v>
      </c>
      <c r="BF65" t="s">
        <v>191</v>
      </c>
      <c r="BG65" t="s">
        <v>192</v>
      </c>
      <c r="BH65" t="s">
        <v>193</v>
      </c>
      <c r="BI65" t="s">
        <v>194</v>
      </c>
      <c r="BJ65" t="str">
        <f>(_xlfn.XLOOKUP(Table1[[#This Row],[Term 11 UID]],Dictionary!$B$2:$B$557,Dictionary!$D$2:$D$557,"",0,1))</f>
        <v/>
      </c>
      <c r="BK65" t="s">
        <v>1113</v>
      </c>
      <c r="BL65" t="s">
        <v>284</v>
      </c>
      <c r="BM65" t="str">
        <f>(_xlfn.XLOOKUP(Table1[[#This Row],[Term 12 UID]],Dictionary!$B$2:$B$557,Dictionary!$A$2:$A$557,"",0,1))</f>
        <v>G05.045</v>
      </c>
      <c r="BN65" t="str">
        <f>(_xlfn.XLOOKUP(Table1[[#This Row],[Term 12 UID]],Dictionary!$B$2:$B$557,Dictionary!$C$2:$C$557,"",0,1))</f>
        <v>G05</v>
      </c>
      <c r="BP65" t="s">
        <v>483</v>
      </c>
      <c r="BQ65" t="s">
        <v>442</v>
      </c>
      <c r="BR65" t="str">
        <f>(_xlfn.XLOOKUP(Table1[[#This Row],[Term 13 UID]],Dictionary!$B$2:$B$557,Dictionary!$A$2:$A$557,"",0,1))</f>
        <v>H01.158.273.343</v>
      </c>
      <c r="BS65" t="str">
        <f>(_xlfn.XLOOKUP(Table1[[#This Row],[Term 13 UID]],Dictionary!$B$2:$B$557,Dictionary!$C$2:$C$557,"",0,1))</f>
        <v>H01.158.273</v>
      </c>
      <c r="BT65" t="str">
        <f>(_xlfn.XLOOKUP(Table1[[#This Row],[Term 13 UID]],Dictionary!$B$2:$B$557,Dictionary!$D$2:$D$557,"",0,1))</f>
        <v>H01.158</v>
      </c>
      <c r="BW65" t="str">
        <f>(_xlfn.XLOOKUP(Table1[[#This Row],[Term 14 UID]],Dictionary!$B$2:$B$557,Dictionary!$A$2:$A$557,"",0,1))</f>
        <v/>
      </c>
      <c r="BX65" t="str">
        <f>(_xlfn.XLOOKUP(Table1[[#This Row],[Term 14 UID]],Dictionary!$B$2:$B$557,Dictionary!$C$2:$C$557,"",0,1))</f>
        <v/>
      </c>
      <c r="BY65" t="str">
        <f>(_xlfn.XLOOKUP(Table1[[#This Row],[Term 14 UID]],Dictionary!$B$2:$B$557,Dictionary!$D$2:$D$557,"",0,1))</f>
        <v/>
      </c>
      <c r="CB65" t="str">
        <f>(_xlfn.XLOOKUP(Table1[[#This Row],[Term 15 UID]],Dictionary!$B$2:$B$557,Dictionary!$A$2:$A$557,"",0,1))</f>
        <v/>
      </c>
      <c r="CC65" t="str">
        <f>(_xlfn.XLOOKUP(Table1[[#This Row],[Term 15 UID]],Dictionary!$B$2:$B$557,Dictionary!$C$2:$C$557,"",0,1))</f>
        <v/>
      </c>
      <c r="CD65" t="str">
        <f>(_xlfn.XLOOKUP(Table1[[#This Row],[Term 15 UID]],Dictionary!$B$2:$B$557,Dictionary!$D$2:$D$557,"",0,1))</f>
        <v/>
      </c>
      <c r="CG65" t="str">
        <f>(_xlfn.XLOOKUP(Table1[[#This Row],[Term 16 UID]],Dictionary!$B$2:$B$557,Dictionary!$A$2:$A$557,"",0,1))</f>
        <v/>
      </c>
      <c r="CH65" t="str">
        <f>(_xlfn.XLOOKUP(Table1[[#This Row],[Term 16 UID]],Dictionary!$B$2:$B$557,Dictionary!$C$2:$C$557,"",0,1))</f>
        <v/>
      </c>
      <c r="CI65" t="str">
        <f>(_xlfn.XLOOKUP(Table1[[#This Row],[Term 16 UID]],Dictionary!$B$2:$B$557,Dictionary!$D$2:$D$557,"",0,1))</f>
        <v/>
      </c>
      <c r="CL65" t="str">
        <f>(_xlfn.XLOOKUP(Table1[[#This Row],[Term 17 UID]],Dictionary!$B$2:$B$557,Dictionary!$A$2:$A$557,"",0,1))</f>
        <v/>
      </c>
      <c r="CM65" t="str">
        <f>(_xlfn.XLOOKUP(Table1[[#This Row],[Term 17 UID]],Dictionary!$B$2:$B$557,Dictionary!$C$2:$C$557,"",0,1))</f>
        <v/>
      </c>
      <c r="CN65" t="str">
        <f>(_xlfn.XLOOKUP(Table1[[#This Row],[Term 17 UID]],Dictionary!$B$2:$B$557,Dictionary!$D$2:$D$557,"",0,1))</f>
        <v/>
      </c>
      <c r="CQ65" t="str">
        <f>(_xlfn.XLOOKUP(Table1[[#This Row],[Term 18 UID]],Dictionary!$B$2:$B$557,Dictionary!$A$2:$A$557,"",0,1))</f>
        <v/>
      </c>
      <c r="CR65" t="str">
        <f>(_xlfn.XLOOKUP(Table1[[#This Row],[Term 18 UID]],Dictionary!$B$2:$B$557,Dictionary!$C$2:$C$557,"",0,1))</f>
        <v/>
      </c>
      <c r="CS65" t="str">
        <f>(_xlfn.XLOOKUP(Table1[[#This Row],[Term 18 UID]],Dictionary!$B$2:$B$557,Dictionary!$D$2:$D$557,"",0,1))</f>
        <v/>
      </c>
      <c r="CV65" t="str">
        <f>(_xlfn.XLOOKUP(Table1[[#This Row],[Term 19 UID]],Dictionary!$B$2:$B$557,Dictionary!$A$2:$A$557,"",0,1))</f>
        <v/>
      </c>
      <c r="CW65" t="str">
        <f>(_xlfn.XLOOKUP(Table1[[#This Row],[Term 19 UID]],Dictionary!$B$2:$B$557,Dictionary!$C$2:$C$557,"",0,1))</f>
        <v/>
      </c>
      <c r="CX65" t="str">
        <f>(_xlfn.XLOOKUP(Table1[[#This Row],[Term 19 UID]],Dictionary!$B$2:$B$557,Dictionary!$D$2:$D$557,"",0,1))</f>
        <v/>
      </c>
      <c r="DA65" t="str">
        <f>(_xlfn.XLOOKUP(Table1[[#This Row],[Term 20 UID]],Dictionary!$B$2:$B$557,Dictionary!$A$2:$A$557,"",0,1))</f>
        <v/>
      </c>
      <c r="DB65" t="str">
        <f>(_xlfn.XLOOKUP(Table1[[#This Row],[Term 20 UID]],Dictionary!$B$2:$B$557,Dictionary!$C$2:$C$557,"",0,1))</f>
        <v/>
      </c>
      <c r="DC65" t="str">
        <f>(_xlfn.XLOOKUP(Table1[[#This Row],[Term 20 UID]],Dictionary!$B$2:$B$557,Dictionary!$D$2:$D$557,"",0,1))</f>
        <v/>
      </c>
      <c r="DF65" t="str">
        <f>(_xlfn.XLOOKUP(Table1[[#This Row],[Term 21 UID]],Dictionary!$B$2:$B$557,Dictionary!$A$2:$A$557,"",0,1))</f>
        <v/>
      </c>
      <c r="DG65" t="str">
        <f>(_xlfn.XLOOKUP(Table1[[#This Row],[Term 21 UID]],Dictionary!$B$2:$B$557,Dictionary!$C$2:$C$557,"",0,1))</f>
        <v/>
      </c>
      <c r="DH65" t="str">
        <f>(_xlfn.XLOOKUP(Table1[[#This Row],[Term 21 UID]],Dictionary!$B$2:$B$557,Dictionary!$D$2:$D$557,"",0,1))</f>
        <v/>
      </c>
      <c r="DK65" t="str">
        <f>(_xlfn.XLOOKUP(Table1[[#This Row],[Term 22 UID]],Dictionary!$B$2:$B$557,Dictionary!$A$2:$A$557,"",0,1))</f>
        <v/>
      </c>
      <c r="DL65" t="str">
        <f>(_xlfn.XLOOKUP(Table1[[#This Row],[Term 22 UID]],Dictionary!$B$2:$B$557,Dictionary!$C$2:$C$557,"",0,1))</f>
        <v/>
      </c>
      <c r="DM65" t="str">
        <f>(_xlfn.XLOOKUP(Table1[[#This Row],[Term 22 UID]],Dictionary!$B$2:$B$557,Dictionary!$D$2:$D$557,"",0,1))</f>
        <v/>
      </c>
      <c r="DP65" t="str">
        <f>(_xlfn.XLOOKUP(Table1[[#This Row],[Term 23 UID]],Dictionary!$B$2:$B$557,Dictionary!$A$2:$A$557,"",0,1))</f>
        <v/>
      </c>
      <c r="DQ65" t="str">
        <f>(_xlfn.XLOOKUP(Table1[[#This Row],[Term 23 UID]],Dictionary!$B$2:$B$557,Dictionary!$C$2:$C$557,"",0,1))</f>
        <v/>
      </c>
      <c r="DR65" t="str">
        <f>(_xlfn.XLOOKUP(Table1[[#This Row],[Term 23 UID]],Dictionary!$B$2:$B$557,Dictionary!$D$2:$D$557,"",0,1))</f>
        <v/>
      </c>
      <c r="DU65" t="str">
        <f>(_xlfn.XLOOKUP(Table1[[#This Row],[Term 24 UID]],Dictionary!$B$2:$B$557,Dictionary!$A$2:$A$557,"",0,1))</f>
        <v/>
      </c>
      <c r="DV65" t="str">
        <f>(_xlfn.XLOOKUP(Table1[[#This Row],[Term 24 UID]],Dictionary!$B$2:$B$557,Dictionary!$C$2:$C$557,"",0,1))</f>
        <v/>
      </c>
      <c r="DW65" t="str">
        <f>(_xlfn.XLOOKUP(Table1[[#This Row],[Term 24 UID]],Dictionary!$B$2:$B$557,Dictionary!$D$2:$D$557,"",0,1))</f>
        <v/>
      </c>
      <c r="DZ65" t="str">
        <f>(_xlfn.XLOOKUP(Table1[[#This Row],[Term 25 UID]],Dictionary!$B$2:$B$557,Dictionary!$A$2:$A$557,"",0,1))</f>
        <v/>
      </c>
      <c r="EA65" t="str">
        <f>(_xlfn.XLOOKUP(Table1[[#This Row],[Term 25 UID]],Dictionary!$B$2:$B$557,Dictionary!$C$2:$C$557,"",0,1))</f>
        <v/>
      </c>
      <c r="EB65" t="str">
        <f>(_xlfn.XLOOKUP(Table1[[#This Row],[Term 25 UID]],Dictionary!$B$2:$B$557,Dictionary!$D$2:$D$557,"",0,1))</f>
        <v/>
      </c>
      <c r="EE65" t="str">
        <f>(_xlfn.XLOOKUP(Table1[[#This Row],[Term 26 UID]],Dictionary!$B$2:$B$557,Dictionary!$A$2:$A$557,"",0,1))</f>
        <v/>
      </c>
      <c r="EF65" t="str">
        <f>(_xlfn.XLOOKUP(Table1[[#This Row],[Term 26 UID]],Dictionary!$B$2:$B$557,Dictionary!$C$2:$C$557,"",0,1))</f>
        <v/>
      </c>
      <c r="EG65" t="str">
        <f>(_xlfn.XLOOKUP(Table1[[#This Row],[Term 26 UID]],Dictionary!$B$2:$B$557,Dictionary!$D$2:$D$557,"",0,1))</f>
        <v/>
      </c>
      <c r="EJ65" t="str">
        <f>(_xlfn.XLOOKUP(Table1[[#This Row],[Term 27 UID]],Dictionary!$B$2:$B$557,Dictionary!$A$2:$A$557,"",0,1))</f>
        <v/>
      </c>
      <c r="EK65" t="str">
        <f>(_xlfn.XLOOKUP(Table1[[#This Row],[Term 27 UID]],Dictionary!$B$2:$B$557,Dictionary!$C$2:$C$557,"",0,1))</f>
        <v/>
      </c>
      <c r="EL65" t="str">
        <f>(_xlfn.XLOOKUP(Table1[[#This Row],[Term 27 UID]],Dictionary!$B$2:$B$557,Dictionary!$D$2:$D$557,"",0,1))</f>
        <v/>
      </c>
      <c r="EO65" t="str">
        <f>(_xlfn.XLOOKUP(Table1[[#This Row],[Term 28 UID]],Dictionary!$B$2:$B$557,Dictionary!$A$2:$A$557,"",0,1))</f>
        <v/>
      </c>
      <c r="EP65" t="str">
        <f>(_xlfn.XLOOKUP(Table1[[#This Row],[Term 28 UID]],Dictionary!$B$2:$B$557,Dictionary!$C$2:$C$557,"",0,1))</f>
        <v/>
      </c>
      <c r="EQ65" t="str">
        <f>(_xlfn.XLOOKUP(Table1[[#This Row],[Term 28 UID]],Dictionary!$B$2:$B$557,Dictionary!$D$2:$D$557,"",0,1))</f>
        <v/>
      </c>
      <c r="ET65" t="str">
        <f>(_xlfn.XLOOKUP(Table1[[#This Row],[Term 29 UID]],Dictionary!$B$2:$B$557,Dictionary!$A$2:$A$557,"",0,1))</f>
        <v/>
      </c>
      <c r="EU65" t="str">
        <f>(_xlfn.XLOOKUP(Table1[[#This Row],[Term 29 UID]],Dictionary!$B$2:$B$557,Dictionary!$C$2:$C$557,"",0,1))</f>
        <v/>
      </c>
      <c r="EV65" t="str">
        <f>(_xlfn.XLOOKUP(Table1[[#This Row],[Term 29 UID]],Dictionary!$B$2:$B$557,Dictionary!$D$2:$D$557,"",0,1))</f>
        <v/>
      </c>
      <c r="EY65" t="str">
        <f>(_xlfn.XLOOKUP(Table1[[#This Row],[Term 30 UID]],Dictionary!$B$2:$B$557,Dictionary!$A$2:$A$557,"",0,1))</f>
        <v/>
      </c>
      <c r="EZ65" t="str">
        <f>(_xlfn.XLOOKUP(Table1[[#This Row],[Term 30 UID]],Dictionary!$B$2:$B$557,Dictionary!$C$2:$C$557,"",0,1))</f>
        <v/>
      </c>
      <c r="FA65" t="str">
        <f>(_xlfn.XLOOKUP(Table1[[#This Row],[Term 30 UID]],Dictionary!$B$2:$B$557,Dictionary!$D$2:$D$557,"",0,1))</f>
        <v/>
      </c>
      <c r="FD65" t="str">
        <f>(_xlfn.XLOOKUP(Table1[[#This Row],[Term 31 UID]],Dictionary!$B$2:$B$557,Dictionary!$A$2:$A$557,"",0,1))</f>
        <v/>
      </c>
      <c r="FE65" t="str">
        <f>(_xlfn.XLOOKUP(Table1[[#This Row],[Term 31 UID]],Dictionary!$B$2:$B$557,Dictionary!$C$2:$C$557,"",0,1))</f>
        <v/>
      </c>
      <c r="FF65" t="str">
        <f>(_xlfn.XLOOKUP(Table1[[#This Row],[Term 31 UID]],Dictionary!$B$2:$B$557,Dictionary!$D$2:$D$557,"",0,1))</f>
        <v/>
      </c>
    </row>
    <row r="66" spans="1:162" ht="15" customHeight="1" x14ac:dyDescent="0.2">
      <c r="A66" t="s">
        <v>521</v>
      </c>
      <c r="B66" t="s">
        <v>1344</v>
      </c>
      <c r="C66" t="str">
        <f>_xlfn.TEXTJOIN(", ", TRUE, Table1[[#This Row],[Last Name]],Table1[[#This Row],[First Name]])</f>
        <v>Lee, Star</v>
      </c>
      <c r="D66" t="s">
        <v>1345</v>
      </c>
      <c r="E66" t="s">
        <v>217</v>
      </c>
      <c r="H66" t="s">
        <v>1346</v>
      </c>
      <c r="J66" t="str">
        <f>(_xlfn.XLOOKUP(Table1[[#This Row],[Term 1 UID]],Dictionary!$B$2:$B$557,Dictionary!$A$2:$A$557,"",0,1))</f>
        <v/>
      </c>
      <c r="K66" t="str">
        <f>(_xlfn.XLOOKUP(Table1[[#This Row],[Term 1 UID]],Dictionary!$B$2:$B$557,Dictionary!C$2:C$557,"",0,1))</f>
        <v/>
      </c>
      <c r="L66" t="str">
        <f>(_xlfn.XLOOKUP(Table1[[#This Row],[Term 1 UID]],Dictionary!$B$2:$B$557,Dictionary!D$2:D$557,"",0,1))</f>
        <v/>
      </c>
      <c r="M66" t="s">
        <v>1347</v>
      </c>
      <c r="O66" t="str">
        <f>(_xlfn.XLOOKUP(Table1[[#This Row],[Term 2 UID]],Dictionary!$B$2:$B$557,Dictionary!$A$2:$A$557,"",0,1))</f>
        <v/>
      </c>
      <c r="P66" t="str">
        <f>(_xlfn.XLOOKUP(Table1[[#This Row],[Term 2 UID]],Dictionary!$B$2:$B$557,Dictionary!C$2:C$557,"",0,1))</f>
        <v/>
      </c>
      <c r="Q66" t="str">
        <f>(_xlfn.XLOOKUP(Table1[[#This Row],[Term 2 UID]],Dictionary!$B$2:$B$557,Dictionary!D$2:D$557,"",0,1))</f>
        <v/>
      </c>
      <c r="R66" t="s">
        <v>306</v>
      </c>
      <c r="S66" t="s">
        <v>1348</v>
      </c>
      <c r="T66" t="str">
        <f>(_xlfn.XLOOKUP(Table1[[#This Row],[Term 3 UID]],Dictionary!$B$2:$B$557,Dictionary!$A$2:$A$557,"",0,1))</f>
        <v>I02.358.859</v>
      </c>
      <c r="U66" t="str">
        <f>(_xlfn.XLOOKUP(Table1[[#This Row],[Term 3 UID]],Dictionary!$B$2:$B$557,Dictionary!C$2:C$557,"",0,1))</f>
        <v>I02.358</v>
      </c>
      <c r="V66" t="str">
        <f>(_xlfn.XLOOKUP(Table1[[#This Row],[Term 3 UID]],Dictionary!$B$2:$B$557,Dictionary!D$2:D$557,"",0,1))</f>
        <v>I02</v>
      </c>
      <c r="W66" t="s">
        <v>1349</v>
      </c>
      <c r="X66" t="s">
        <v>313</v>
      </c>
      <c r="Y66" t="str">
        <f>(_xlfn.XLOOKUP(Table1[[#This Row],[Term 4 UID]],Dictionary!$B$2:$B$557,Dictionary!$A$2:$A$557,"",0,1))</f>
        <v>I01.076.201.450.350.500</v>
      </c>
      <c r="Z66" t="str" cm="1">
        <f t="array" ref="Z66">(_xlfn.XLOOKUP(Table1[[#This Row],[Term 4 UID]],Dictionary!$B$2:$B$557,Dictionary!$C$2:C$557,"",0,1))</f>
        <v>I01.076.201.450.350</v>
      </c>
      <c r="AA66" t="str" cm="1">
        <f t="array" ref="AA66">(_xlfn.XLOOKUP(Table1[[#This Row],[Term 4 UID]],Dictionary!$B$2:$B$557,Dictionary!$D$2:D$557,"",0,1))</f>
        <v>I01.076.201.450</v>
      </c>
      <c r="AB66" t="s">
        <v>1350</v>
      </c>
      <c r="AD66" t="str">
        <f>(_xlfn.XLOOKUP(Table1[[#This Row],[Term 5 UID]],Dictionary!$B$2:$B$557,Dictionary!$A$2:$A$557,"",0,1))</f>
        <v/>
      </c>
      <c r="AE66" t="str">
        <f>(_xlfn.XLOOKUP(Table1[[#This Row],[Term 5 UID]],Dictionary!$B$2:$B$557,Dictionary!$C$2:$C$557,"",0,1))</f>
        <v/>
      </c>
      <c r="AF66" t="str">
        <f>(_xlfn.XLOOKUP(Table1[[#This Row],[Term 5 UID]],Dictionary!$B$2:$B$557,Dictionary!$D$2:$D$557,"",0,1))</f>
        <v/>
      </c>
      <c r="AG66" t="s">
        <v>1351</v>
      </c>
      <c r="AI66" t="str">
        <f>(_xlfn.XLOOKUP(Table1[[#This Row],[Term 6 UID]],Dictionary!$B$2:$B$557,Dictionary!$A$2:$A$557,"",0,1))</f>
        <v/>
      </c>
      <c r="AJ66" t="str">
        <f>(_xlfn.XLOOKUP(Table1[[#This Row],[Term 6 UID]],Dictionary!$B$2:$B$557,Dictionary!$C$2:$C$557,"",0,1))</f>
        <v/>
      </c>
      <c r="AK66" t="str">
        <f>(_xlfn.XLOOKUP(Table1[[#This Row],[Term 6 UID]],Dictionary!$B$2:$B$557,Dictionary!$D$2:$D$557,"",0,1))</f>
        <v/>
      </c>
      <c r="AN66" t="str">
        <f>(_xlfn.XLOOKUP(Table1[[#This Row],[Term 7 UID]],Dictionary!$B$2:$B$557,Dictionary!$A$2:$A$557,"",0,1))</f>
        <v/>
      </c>
      <c r="AO66" t="str">
        <f>(_xlfn.XLOOKUP(Table1[[#This Row],[Term 7 UID]],Dictionary!$B$2:$B$557,Dictionary!$C$2:$C$557,"",0,1))</f>
        <v/>
      </c>
      <c r="AP66" t="str">
        <f>(_xlfn.XLOOKUP(Table1[[#This Row],[Term 7 UID]],Dictionary!$B$2:$B$557,Dictionary!$D$2:$D$557,"",0,1))</f>
        <v/>
      </c>
      <c r="AS66" t="str">
        <f>(_xlfn.XLOOKUP(Table1[[#This Row],[Term 8 UID]],Dictionary!$B$2:$B$557,Dictionary!$A$2:$A$557,"",0,1))</f>
        <v/>
      </c>
      <c r="AT66" t="str">
        <f>(_xlfn.XLOOKUP(Table1[[#This Row],[Term 8 UID]],Dictionary!$B$2:$B$557,Dictionary!$C$2:$C$557,"",0,1))</f>
        <v/>
      </c>
      <c r="AU66" t="str">
        <f>(_xlfn.XLOOKUP(Table1[[#This Row],[Term 8 UID]],Dictionary!$B$2:$B$557,Dictionary!$D$2:$D$557,"",0,1))</f>
        <v/>
      </c>
      <c r="AX66" t="str">
        <f>(_xlfn.XLOOKUP(Table1[[#This Row],[Term 9 UID]],Dictionary!$B$2:$B$557,Dictionary!$A$2:$A$557,"",0,1))</f>
        <v/>
      </c>
      <c r="AY66" t="str">
        <f>(_xlfn.XLOOKUP(Table1[[#This Row],[Term 9 UID]],Dictionary!$B$2:$B$557,Dictionary!$C$2:$C$557,"",0,1))</f>
        <v/>
      </c>
      <c r="AZ66" t="str">
        <f>(_xlfn.XLOOKUP(Table1[[#This Row],[Term 9 UID]],Dictionary!$B$2:$B$557,Dictionary!$D$2:$D$557,"",0,1))</f>
        <v/>
      </c>
      <c r="BC66" t="str">
        <f>(_xlfn.XLOOKUP(Table1[[#This Row],[Term 10 UID]],Dictionary!$B$2:$B$557,Dictionary!$A$2:$A$557,"",0,1))</f>
        <v/>
      </c>
      <c r="BD66" t="str">
        <f>(_xlfn.XLOOKUP(Table1[[#This Row],[Term 10 UID]],Dictionary!$B$2:$B$557,Dictionary!$C$2:$C$557,"",0,1))</f>
        <v/>
      </c>
      <c r="BE66" t="str">
        <f>(_xlfn.XLOOKUP(Table1[[#This Row],[Term 10 UID]],Dictionary!$B$2:$B$557,Dictionary!$D$2:$D$557,"",0,1))</f>
        <v/>
      </c>
      <c r="BH66" t="str">
        <f>(_xlfn.XLOOKUP(Table1[[#This Row],[Term 11 UID]],Dictionary!$B$2:$B$557,Dictionary!$A$2:$A$557,"",0,1))</f>
        <v/>
      </c>
      <c r="BI66" t="str">
        <f>(_xlfn.XLOOKUP(Table1[[#This Row],[Term 11 UID]],Dictionary!$B$2:$B$557,Dictionary!$C$2:$C$557,"",0,1))</f>
        <v/>
      </c>
      <c r="BJ66" t="str">
        <f>(_xlfn.XLOOKUP(Table1[[#This Row],[Term 11 UID]],Dictionary!$B$2:$B$557,Dictionary!$D$2:$D$557,"",0,1))</f>
        <v/>
      </c>
      <c r="BM66" t="str">
        <f>(_xlfn.XLOOKUP(Table1[[#This Row],[Term 12 UID]],Dictionary!$B$2:$B$557,Dictionary!$A$2:$A$557,"",0,1))</f>
        <v/>
      </c>
      <c r="BN66" t="str">
        <f>(_xlfn.XLOOKUP(Table1[[#This Row],[Term 12 UID]],Dictionary!$B$2:$B$557,Dictionary!$C$2:$C$557,"",0,1))</f>
        <v/>
      </c>
      <c r="BO66" t="str">
        <f>(_xlfn.XLOOKUP(Table1[[#This Row],[Term 12 UID]],Dictionary!$B$2:$B$557,Dictionary!$D$2:$D$557,"",0,1))</f>
        <v/>
      </c>
      <c r="BR66" t="str">
        <f>(_xlfn.XLOOKUP(Table1[[#This Row],[Term 13 UID]],Dictionary!$B$2:$B$557,Dictionary!$A$2:$A$557,"",0,1))</f>
        <v/>
      </c>
      <c r="BS66" t="str">
        <f>(_xlfn.XLOOKUP(Table1[[#This Row],[Term 13 UID]],Dictionary!$B$2:$B$557,Dictionary!$C$2:$C$557,"",0,1))</f>
        <v/>
      </c>
      <c r="BT66" t="str">
        <f>(_xlfn.XLOOKUP(Table1[[#This Row],[Term 13 UID]],Dictionary!$B$2:$B$557,Dictionary!$D$2:$D$557,"",0,1))</f>
        <v/>
      </c>
      <c r="BW66" t="str">
        <f>(_xlfn.XLOOKUP(Table1[[#This Row],[Term 14 UID]],Dictionary!$B$2:$B$557,Dictionary!$A$2:$A$557,"",0,1))</f>
        <v/>
      </c>
      <c r="BX66" t="str">
        <f>(_xlfn.XLOOKUP(Table1[[#This Row],[Term 14 UID]],Dictionary!$B$2:$B$557,Dictionary!$C$2:$C$557,"",0,1))</f>
        <v/>
      </c>
      <c r="BY66" t="str">
        <f>(_xlfn.XLOOKUP(Table1[[#This Row],[Term 14 UID]],Dictionary!$B$2:$B$557,Dictionary!$D$2:$D$557,"",0,1))</f>
        <v/>
      </c>
      <c r="CB66" t="str">
        <f>(_xlfn.XLOOKUP(Table1[[#This Row],[Term 15 UID]],Dictionary!$B$2:$B$557,Dictionary!$A$2:$A$557,"",0,1))</f>
        <v/>
      </c>
      <c r="CC66" t="str">
        <f>(_xlfn.XLOOKUP(Table1[[#This Row],[Term 15 UID]],Dictionary!$B$2:$B$557,Dictionary!$C$2:$C$557,"",0,1))</f>
        <v/>
      </c>
      <c r="CD66" t="str">
        <f>(_xlfn.XLOOKUP(Table1[[#This Row],[Term 15 UID]],Dictionary!$B$2:$B$557,Dictionary!$D$2:$D$557,"",0,1))</f>
        <v/>
      </c>
      <c r="CG66" t="str">
        <f>(_xlfn.XLOOKUP(Table1[[#This Row],[Term 16 UID]],Dictionary!$B$2:$B$557,Dictionary!$A$2:$A$557,"",0,1))</f>
        <v/>
      </c>
      <c r="CH66" t="str">
        <f>(_xlfn.XLOOKUP(Table1[[#This Row],[Term 16 UID]],Dictionary!$B$2:$B$557,Dictionary!$C$2:$C$557,"",0,1))</f>
        <v/>
      </c>
      <c r="CI66" t="str">
        <f>(_xlfn.XLOOKUP(Table1[[#This Row],[Term 16 UID]],Dictionary!$B$2:$B$557,Dictionary!$D$2:$D$557,"",0,1))</f>
        <v/>
      </c>
      <c r="CL66" t="str">
        <f>(_xlfn.XLOOKUP(Table1[[#This Row],[Term 17 UID]],Dictionary!$B$2:$B$557,Dictionary!$A$2:$A$557,"",0,1))</f>
        <v/>
      </c>
      <c r="CM66" t="str">
        <f>(_xlfn.XLOOKUP(Table1[[#This Row],[Term 17 UID]],Dictionary!$B$2:$B$557,Dictionary!$C$2:$C$557,"",0,1))</f>
        <v/>
      </c>
      <c r="CN66" t="str">
        <f>(_xlfn.XLOOKUP(Table1[[#This Row],[Term 17 UID]],Dictionary!$B$2:$B$557,Dictionary!$D$2:$D$557,"",0,1))</f>
        <v/>
      </c>
      <c r="CQ66" t="str">
        <f>(_xlfn.XLOOKUP(Table1[[#This Row],[Term 18 UID]],Dictionary!$B$2:$B$557,Dictionary!$A$2:$A$557,"",0,1))</f>
        <v/>
      </c>
      <c r="CR66" t="str">
        <f>(_xlfn.XLOOKUP(Table1[[#This Row],[Term 18 UID]],Dictionary!$B$2:$B$557,Dictionary!$C$2:$C$557,"",0,1))</f>
        <v/>
      </c>
      <c r="CS66" t="str">
        <f>(_xlfn.XLOOKUP(Table1[[#This Row],[Term 18 UID]],Dictionary!$B$2:$B$557,Dictionary!$D$2:$D$557,"",0,1))</f>
        <v/>
      </c>
      <c r="CV66" t="str">
        <f>(_xlfn.XLOOKUP(Table1[[#This Row],[Term 19 UID]],Dictionary!$B$2:$B$557,Dictionary!$A$2:$A$557,"",0,1))</f>
        <v/>
      </c>
      <c r="CW66" t="str">
        <f>(_xlfn.XLOOKUP(Table1[[#This Row],[Term 19 UID]],Dictionary!$B$2:$B$557,Dictionary!$C$2:$C$557,"",0,1))</f>
        <v/>
      </c>
      <c r="CX66" t="str">
        <f>(_xlfn.XLOOKUP(Table1[[#This Row],[Term 19 UID]],Dictionary!$B$2:$B$557,Dictionary!$D$2:$D$557,"",0,1))</f>
        <v/>
      </c>
      <c r="DA66" t="str">
        <f>(_xlfn.XLOOKUP(Table1[[#This Row],[Term 20 UID]],Dictionary!$B$2:$B$557,Dictionary!$A$2:$A$557,"",0,1))</f>
        <v/>
      </c>
      <c r="DB66" t="str">
        <f>(_xlfn.XLOOKUP(Table1[[#This Row],[Term 20 UID]],Dictionary!$B$2:$B$557,Dictionary!$C$2:$C$557,"",0,1))</f>
        <v/>
      </c>
      <c r="DC66" t="str">
        <f>(_xlfn.XLOOKUP(Table1[[#This Row],[Term 20 UID]],Dictionary!$B$2:$B$557,Dictionary!$D$2:$D$557,"",0,1))</f>
        <v/>
      </c>
      <c r="DF66" t="str">
        <f>(_xlfn.XLOOKUP(Table1[[#This Row],[Term 21 UID]],Dictionary!$B$2:$B$557,Dictionary!$A$2:$A$557,"",0,1))</f>
        <v/>
      </c>
      <c r="DG66" t="str">
        <f>(_xlfn.XLOOKUP(Table1[[#This Row],[Term 21 UID]],Dictionary!$B$2:$B$557,Dictionary!$C$2:$C$557,"",0,1))</f>
        <v/>
      </c>
      <c r="DH66" t="str">
        <f>(_xlfn.XLOOKUP(Table1[[#This Row],[Term 21 UID]],Dictionary!$B$2:$B$557,Dictionary!$D$2:$D$557,"",0,1))</f>
        <v/>
      </c>
      <c r="DK66" t="str">
        <f>(_xlfn.XLOOKUP(Table1[[#This Row],[Term 22 UID]],Dictionary!$B$2:$B$557,Dictionary!$A$2:$A$557,"",0,1))</f>
        <v/>
      </c>
      <c r="DL66" t="str">
        <f>(_xlfn.XLOOKUP(Table1[[#This Row],[Term 22 UID]],Dictionary!$B$2:$B$557,Dictionary!$C$2:$C$557,"",0,1))</f>
        <v/>
      </c>
      <c r="DM66" t="str">
        <f>(_xlfn.XLOOKUP(Table1[[#This Row],[Term 22 UID]],Dictionary!$B$2:$B$557,Dictionary!$D$2:$D$557,"",0,1))</f>
        <v/>
      </c>
      <c r="DP66" t="str">
        <f>(_xlfn.XLOOKUP(Table1[[#This Row],[Term 23 UID]],Dictionary!$B$2:$B$557,Dictionary!$A$2:$A$557,"",0,1))</f>
        <v/>
      </c>
      <c r="DQ66" t="str">
        <f>(_xlfn.XLOOKUP(Table1[[#This Row],[Term 23 UID]],Dictionary!$B$2:$B$557,Dictionary!$C$2:$C$557,"",0,1))</f>
        <v/>
      </c>
      <c r="DR66" t="str">
        <f>(_xlfn.XLOOKUP(Table1[[#This Row],[Term 23 UID]],Dictionary!$B$2:$B$557,Dictionary!$D$2:$D$557,"",0,1))</f>
        <v/>
      </c>
      <c r="DU66" t="str">
        <f>(_xlfn.XLOOKUP(Table1[[#This Row],[Term 24 UID]],Dictionary!$B$2:$B$557,Dictionary!$A$2:$A$557,"",0,1))</f>
        <v/>
      </c>
      <c r="DV66" t="str">
        <f>(_xlfn.XLOOKUP(Table1[[#This Row],[Term 24 UID]],Dictionary!$B$2:$B$557,Dictionary!$C$2:$C$557,"",0,1))</f>
        <v/>
      </c>
      <c r="DW66" t="str">
        <f>(_xlfn.XLOOKUP(Table1[[#This Row],[Term 24 UID]],Dictionary!$B$2:$B$557,Dictionary!$D$2:$D$557,"",0,1))</f>
        <v/>
      </c>
      <c r="DZ66" t="str">
        <f>(_xlfn.XLOOKUP(Table1[[#This Row],[Term 25 UID]],Dictionary!$B$2:$B$557,Dictionary!$A$2:$A$557,"",0,1))</f>
        <v/>
      </c>
      <c r="EA66" t="str">
        <f>(_xlfn.XLOOKUP(Table1[[#This Row],[Term 25 UID]],Dictionary!$B$2:$B$557,Dictionary!$C$2:$C$557,"",0,1))</f>
        <v/>
      </c>
      <c r="EB66" t="str">
        <f>(_xlfn.XLOOKUP(Table1[[#This Row],[Term 25 UID]],Dictionary!$B$2:$B$557,Dictionary!$D$2:$D$557,"",0,1))</f>
        <v/>
      </c>
      <c r="EE66" t="str">
        <f>(_xlfn.XLOOKUP(Table1[[#This Row],[Term 26 UID]],Dictionary!$B$2:$B$557,Dictionary!$A$2:$A$557,"",0,1))</f>
        <v/>
      </c>
      <c r="EF66" t="str">
        <f>(_xlfn.XLOOKUP(Table1[[#This Row],[Term 26 UID]],Dictionary!$B$2:$B$557,Dictionary!$C$2:$C$557,"",0,1))</f>
        <v/>
      </c>
      <c r="EG66" t="str">
        <f>(_xlfn.XLOOKUP(Table1[[#This Row],[Term 26 UID]],Dictionary!$B$2:$B$557,Dictionary!$D$2:$D$557,"",0,1))</f>
        <v/>
      </c>
      <c r="EJ66" t="str">
        <f>(_xlfn.XLOOKUP(Table1[[#This Row],[Term 27 UID]],Dictionary!$B$2:$B$557,Dictionary!$A$2:$A$557,"",0,1))</f>
        <v/>
      </c>
      <c r="EK66" t="str">
        <f>(_xlfn.XLOOKUP(Table1[[#This Row],[Term 27 UID]],Dictionary!$B$2:$B$557,Dictionary!$C$2:$C$557,"",0,1))</f>
        <v/>
      </c>
      <c r="EL66" t="str">
        <f>(_xlfn.XLOOKUP(Table1[[#This Row],[Term 27 UID]],Dictionary!$B$2:$B$557,Dictionary!$D$2:$D$557,"",0,1))</f>
        <v/>
      </c>
      <c r="EO66" t="str">
        <f>(_xlfn.XLOOKUP(Table1[[#This Row],[Term 28 UID]],Dictionary!$B$2:$B$557,Dictionary!$A$2:$A$557,"",0,1))</f>
        <v/>
      </c>
      <c r="EP66" t="str">
        <f>(_xlfn.XLOOKUP(Table1[[#This Row],[Term 28 UID]],Dictionary!$B$2:$B$557,Dictionary!$C$2:$C$557,"",0,1))</f>
        <v/>
      </c>
      <c r="EQ66" t="str">
        <f>(_xlfn.XLOOKUP(Table1[[#This Row],[Term 28 UID]],Dictionary!$B$2:$B$557,Dictionary!$D$2:$D$557,"",0,1))</f>
        <v/>
      </c>
      <c r="ET66" t="str">
        <f>(_xlfn.XLOOKUP(Table1[[#This Row],[Term 29 UID]],Dictionary!$B$2:$B$557,Dictionary!$A$2:$A$557,"",0,1))</f>
        <v/>
      </c>
      <c r="EU66" t="str">
        <f>(_xlfn.XLOOKUP(Table1[[#This Row],[Term 29 UID]],Dictionary!$B$2:$B$557,Dictionary!$C$2:$C$557,"",0,1))</f>
        <v/>
      </c>
      <c r="EV66" t="str">
        <f>(_xlfn.XLOOKUP(Table1[[#This Row],[Term 29 UID]],Dictionary!$B$2:$B$557,Dictionary!$D$2:$D$557,"",0,1))</f>
        <v/>
      </c>
      <c r="EY66" t="str">
        <f>(_xlfn.XLOOKUP(Table1[[#This Row],[Term 30 UID]],Dictionary!$B$2:$B$557,Dictionary!$A$2:$A$557,"",0,1))</f>
        <v/>
      </c>
      <c r="EZ66" t="str">
        <f>(_xlfn.XLOOKUP(Table1[[#This Row],[Term 30 UID]],Dictionary!$B$2:$B$557,Dictionary!$C$2:$C$557,"",0,1))</f>
        <v/>
      </c>
      <c r="FA66" t="str">
        <f>(_xlfn.XLOOKUP(Table1[[#This Row],[Term 30 UID]],Dictionary!$B$2:$B$557,Dictionary!$D$2:$D$557,"",0,1))</f>
        <v/>
      </c>
      <c r="FD66" t="str">
        <f>(_xlfn.XLOOKUP(Table1[[#This Row],[Term 31 UID]],Dictionary!$B$2:$B$557,Dictionary!$A$2:$A$557,"",0,1))</f>
        <v/>
      </c>
      <c r="FE66" t="str">
        <f>(_xlfn.XLOOKUP(Table1[[#This Row],[Term 31 UID]],Dictionary!$B$2:$B$557,Dictionary!$C$2:$C$557,"",0,1))</f>
        <v/>
      </c>
      <c r="FF66" t="str">
        <f>(_xlfn.XLOOKUP(Table1[[#This Row],[Term 31 UID]],Dictionary!$B$2:$B$557,Dictionary!$D$2:$D$557,"",0,1))</f>
        <v/>
      </c>
    </row>
    <row r="67" spans="1:162" ht="15" customHeight="1" x14ac:dyDescent="0.2">
      <c r="A67" t="s">
        <v>1352</v>
      </c>
      <c r="B67" t="s">
        <v>1353</v>
      </c>
      <c r="C67" t="str">
        <f>_xlfn.TEXTJOIN(", ", TRUE, Table1[[#This Row],[Last Name]],Table1[[#This Row],[First Name]])</f>
        <v>Lew, Audrey</v>
      </c>
      <c r="D67" t="s">
        <v>1354</v>
      </c>
      <c r="E67" t="s">
        <v>563</v>
      </c>
      <c r="F67" t="s">
        <v>290</v>
      </c>
      <c r="G67" t="s">
        <v>1355</v>
      </c>
      <c r="H67" t="s">
        <v>1356</v>
      </c>
      <c r="J67" t="str">
        <f>(_xlfn.XLOOKUP(Table1[[#This Row],[Term 1 UID]],Dictionary!$B$2:$B$557,Dictionary!$A$2:$A$557,"",0,1))</f>
        <v/>
      </c>
      <c r="K67" t="str">
        <f>(_xlfn.XLOOKUP(Table1[[#This Row],[Term 1 UID]],Dictionary!$B$2:$B$557,Dictionary!C$2:C$557,"",0,1))</f>
        <v/>
      </c>
      <c r="L67" t="str">
        <f>(_xlfn.XLOOKUP(Table1[[#This Row],[Term 1 UID]],Dictionary!$B$2:$B$557,Dictionary!D$2:D$557,"",0,1))</f>
        <v/>
      </c>
      <c r="M67" t="s">
        <v>1357</v>
      </c>
      <c r="O67" t="str">
        <f>(_xlfn.XLOOKUP(Table1[[#This Row],[Term 2 UID]],Dictionary!$B$2:$B$557,Dictionary!$A$2:$A$557,"",0,1))</f>
        <v/>
      </c>
      <c r="P67" t="str">
        <f>(_xlfn.XLOOKUP(Table1[[#This Row],[Term 2 UID]],Dictionary!$B$2:$B$557,Dictionary!C$2:C$557,"",0,1))</f>
        <v/>
      </c>
      <c r="Q67" t="str">
        <f>(_xlfn.XLOOKUP(Table1[[#This Row],[Term 2 UID]],Dictionary!$B$2:$B$557,Dictionary!D$2:D$557,"",0,1))</f>
        <v/>
      </c>
      <c r="R67" t="s">
        <v>453</v>
      </c>
      <c r="S67" t="s">
        <v>454</v>
      </c>
      <c r="T67" t="str">
        <f>(_xlfn.XLOOKUP(Table1[[#This Row],[Term 3 UID]],Dictionary!$B$2:$B$557,Dictionary!$A$2:$A$557,"",0,1))</f>
        <v>B01.050.150.900.493.200.244.828</v>
      </c>
      <c r="U67" t="str">
        <f>(_xlfn.XLOOKUP(Table1[[#This Row],[Term 3 UID]],Dictionary!$B$2:$B$557,Dictionary!C$2:C$557,"",0,1))</f>
        <v>B01.050.150.900.493.200.244</v>
      </c>
      <c r="V67" t="str">
        <f>(_xlfn.XLOOKUP(Table1[[#This Row],[Term 3 UID]],Dictionary!$B$2:$B$557,Dictionary!D$2:D$557,"",0,1))</f>
        <v>B01.050.150.900.493.200</v>
      </c>
      <c r="W67" t="s">
        <v>1358</v>
      </c>
      <c r="X67" t="s">
        <v>1359</v>
      </c>
      <c r="Y67" t="str">
        <f>(_xlfn.XLOOKUP(Table1[[#This Row],[Term 4 UID]],Dictionary!$B$2:$B$557,Dictionary!$A$2:$A$557,"",0,1))</f>
        <v>D08.811.277.352.355.325.150</v>
      </c>
      <c r="Z67" t="str" cm="1">
        <f t="array" ref="Z67">(_xlfn.XLOOKUP(Table1[[#This Row],[Term 4 UID]],Dictionary!$B$2:$B$557,Dictionary!$C$2:C$557,"",0,1))</f>
        <v>D08.811.277.352.355.325</v>
      </c>
      <c r="AA67" t="str" cm="1">
        <f t="array" ref="AA67">(_xlfn.XLOOKUP(Table1[[#This Row],[Term 4 UID]],Dictionary!$B$2:$B$557,Dictionary!$D$2:D$557,"",0,1))</f>
        <v>D08.811.277.352.355</v>
      </c>
      <c r="AB67" t="s">
        <v>1360</v>
      </c>
      <c r="AD67" t="str">
        <f>(_xlfn.XLOOKUP(Table1[[#This Row],[Term 5 UID]],Dictionary!$B$2:$B$557,Dictionary!$A$2:$A$557,"",0,1))</f>
        <v/>
      </c>
      <c r="AE67" t="str">
        <f>(_xlfn.XLOOKUP(Table1[[#This Row],[Term 5 UID]],Dictionary!$B$2:$B$557,Dictionary!$C$2:$C$557,"",0,1))</f>
        <v/>
      </c>
      <c r="AF67" t="str">
        <f>(_xlfn.XLOOKUP(Table1[[#This Row],[Term 5 UID]],Dictionary!$B$2:$B$557,Dictionary!$D$2:$D$557,"",0,1))</f>
        <v/>
      </c>
      <c r="AG67" t="s">
        <v>1361</v>
      </c>
      <c r="AI67" t="str">
        <f>(_xlfn.XLOOKUP(Table1[[#This Row],[Term 6 UID]],Dictionary!$B$2:$B$557,Dictionary!$A$2:$A$557,"",0,1))</f>
        <v/>
      </c>
      <c r="AJ67" t="str">
        <f>(_xlfn.XLOOKUP(Table1[[#This Row],[Term 6 UID]],Dictionary!$B$2:$B$557,Dictionary!$C$2:$C$557,"",0,1))</f>
        <v/>
      </c>
      <c r="AK67" t="str">
        <f>(_xlfn.XLOOKUP(Table1[[#This Row],[Term 6 UID]],Dictionary!$B$2:$B$557,Dictionary!$D$2:$D$557,"",0,1))</f>
        <v/>
      </c>
      <c r="AL67" t="s">
        <v>1362</v>
      </c>
      <c r="AN67" t="str">
        <f>(_xlfn.XLOOKUP(Table1[[#This Row],[Term 7 UID]],Dictionary!$B$2:$B$557,Dictionary!$A$2:$A$557,"",0,1))</f>
        <v/>
      </c>
      <c r="AO67" t="str">
        <f>(_xlfn.XLOOKUP(Table1[[#This Row],[Term 7 UID]],Dictionary!$B$2:$B$557,Dictionary!$C$2:$C$557,"",0,1))</f>
        <v/>
      </c>
      <c r="AP67" t="str">
        <f>(_xlfn.XLOOKUP(Table1[[#This Row],[Term 7 UID]],Dictionary!$B$2:$B$557,Dictionary!$D$2:$D$557,"",0,1))</f>
        <v/>
      </c>
      <c r="AQ67" t="s">
        <v>1363</v>
      </c>
      <c r="AS67" t="str">
        <f>(_xlfn.XLOOKUP(Table1[[#This Row],[Term 8 UID]],Dictionary!$B$2:$B$557,Dictionary!$A$2:$A$557,"",0,1))</f>
        <v/>
      </c>
      <c r="AT67" t="str">
        <f>(_xlfn.XLOOKUP(Table1[[#This Row],[Term 8 UID]],Dictionary!$B$2:$B$557,Dictionary!$C$2:$C$557,"",0,1))</f>
        <v/>
      </c>
      <c r="AU67" t="str">
        <f>(_xlfn.XLOOKUP(Table1[[#This Row],[Term 8 UID]],Dictionary!$B$2:$B$557,Dictionary!$D$2:$D$557,"",0,1))</f>
        <v/>
      </c>
      <c r="AV67" t="s">
        <v>1364</v>
      </c>
      <c r="AW67" t="s">
        <v>1365</v>
      </c>
      <c r="AX67" t="str">
        <f>(_xlfn.XLOOKUP(Table1[[#This Row],[Term 9 UID]],Dictionary!$B$2:$B$557,Dictionary!$A$2:$A$557,"",0,1))</f>
        <v>H01.770.644.241.850</v>
      </c>
      <c r="AY67" t="str">
        <f>(_xlfn.XLOOKUP(Table1[[#This Row],[Term 9 UID]],Dictionary!$B$2:$B$557,Dictionary!$C$2:$C$557,"",0,1))</f>
        <v>H01.770.644.241</v>
      </c>
      <c r="AZ67" t="str">
        <f>(_xlfn.XLOOKUP(Table1[[#This Row],[Term 9 UID]],Dictionary!$B$2:$B$557,Dictionary!$D$2:$D$557,"",0,1))</f>
        <v>H01.770.644</v>
      </c>
      <c r="BA67" t="s">
        <v>1366</v>
      </c>
      <c r="BC67" t="str">
        <f>(_xlfn.XLOOKUP(Table1[[#This Row],[Term 10 UID]],Dictionary!$B$2:$B$557,Dictionary!$A$2:$A$557,"",0,1))</f>
        <v/>
      </c>
      <c r="BD67" t="str">
        <f>(_xlfn.XLOOKUP(Table1[[#This Row],[Term 10 UID]],Dictionary!$B$2:$B$557,Dictionary!$C$2:$C$557,"",0,1))</f>
        <v/>
      </c>
      <c r="BE67" t="str">
        <f>(_xlfn.XLOOKUP(Table1[[#This Row],[Term 10 UID]],Dictionary!$B$2:$B$557,Dictionary!$D$2:$D$557,"",0,1))</f>
        <v/>
      </c>
      <c r="BH67" t="str">
        <f>(_xlfn.XLOOKUP(Table1[[#This Row],[Term 11 UID]],Dictionary!$B$2:$B$557,Dictionary!$A$2:$A$557,"",0,1))</f>
        <v/>
      </c>
      <c r="BI67" t="str">
        <f>(_xlfn.XLOOKUP(Table1[[#This Row],[Term 11 UID]],Dictionary!$B$2:$B$557,Dictionary!$C$2:$C$557,"",0,1))</f>
        <v/>
      </c>
      <c r="BJ67" t="str">
        <f>(_xlfn.XLOOKUP(Table1[[#This Row],[Term 11 UID]],Dictionary!$B$2:$B$557,Dictionary!$D$2:$D$557,"",0,1))</f>
        <v/>
      </c>
      <c r="BM67" t="str">
        <f>(_xlfn.XLOOKUP(Table1[[#This Row],[Term 12 UID]],Dictionary!$B$2:$B$557,Dictionary!$A$2:$A$557,"",0,1))</f>
        <v/>
      </c>
      <c r="BN67" t="str">
        <f>(_xlfn.XLOOKUP(Table1[[#This Row],[Term 12 UID]],Dictionary!$B$2:$B$557,Dictionary!$C$2:$C$557,"",0,1))</f>
        <v/>
      </c>
      <c r="BO67" t="str">
        <f>(_xlfn.XLOOKUP(Table1[[#This Row],[Term 12 UID]],Dictionary!$B$2:$B$557,Dictionary!$D$2:$D$557,"",0,1))</f>
        <v/>
      </c>
      <c r="BR67" t="str">
        <f>(_xlfn.XLOOKUP(Table1[[#This Row],[Term 13 UID]],Dictionary!$B$2:$B$557,Dictionary!$A$2:$A$557,"",0,1))</f>
        <v/>
      </c>
      <c r="BS67" t="str">
        <f>(_xlfn.XLOOKUP(Table1[[#This Row],[Term 13 UID]],Dictionary!$B$2:$B$557,Dictionary!$C$2:$C$557,"",0,1))</f>
        <v/>
      </c>
      <c r="BT67" t="str">
        <f>(_xlfn.XLOOKUP(Table1[[#This Row],[Term 13 UID]],Dictionary!$B$2:$B$557,Dictionary!$D$2:$D$557,"",0,1))</f>
        <v/>
      </c>
      <c r="BW67" t="str">
        <f>(_xlfn.XLOOKUP(Table1[[#This Row],[Term 14 UID]],Dictionary!$B$2:$B$557,Dictionary!$A$2:$A$557,"",0,1))</f>
        <v/>
      </c>
      <c r="BX67" t="str">
        <f>(_xlfn.XLOOKUP(Table1[[#This Row],[Term 14 UID]],Dictionary!$B$2:$B$557,Dictionary!$C$2:$C$557,"",0,1))</f>
        <v/>
      </c>
      <c r="BY67" t="str">
        <f>(_xlfn.XLOOKUP(Table1[[#This Row],[Term 14 UID]],Dictionary!$B$2:$B$557,Dictionary!$D$2:$D$557,"",0,1))</f>
        <v/>
      </c>
      <c r="CB67" t="str">
        <f>(_xlfn.XLOOKUP(Table1[[#This Row],[Term 15 UID]],Dictionary!$B$2:$B$557,Dictionary!$A$2:$A$557,"",0,1))</f>
        <v/>
      </c>
      <c r="CC67" t="str">
        <f>(_xlfn.XLOOKUP(Table1[[#This Row],[Term 15 UID]],Dictionary!$B$2:$B$557,Dictionary!$C$2:$C$557,"",0,1))</f>
        <v/>
      </c>
      <c r="CD67" t="str">
        <f>(_xlfn.XLOOKUP(Table1[[#This Row],[Term 15 UID]],Dictionary!$B$2:$B$557,Dictionary!$D$2:$D$557,"",0,1))</f>
        <v/>
      </c>
      <c r="CG67" t="str">
        <f>(_xlfn.XLOOKUP(Table1[[#This Row],[Term 16 UID]],Dictionary!$B$2:$B$557,Dictionary!$A$2:$A$557,"",0,1))</f>
        <v/>
      </c>
      <c r="CH67" t="str">
        <f>(_xlfn.XLOOKUP(Table1[[#This Row],[Term 16 UID]],Dictionary!$B$2:$B$557,Dictionary!$C$2:$C$557,"",0,1))</f>
        <v/>
      </c>
      <c r="CI67" t="str">
        <f>(_xlfn.XLOOKUP(Table1[[#This Row],[Term 16 UID]],Dictionary!$B$2:$B$557,Dictionary!$D$2:$D$557,"",0,1))</f>
        <v/>
      </c>
      <c r="CL67" t="str">
        <f>(_xlfn.XLOOKUP(Table1[[#This Row],[Term 17 UID]],Dictionary!$B$2:$B$557,Dictionary!$A$2:$A$557,"",0,1))</f>
        <v/>
      </c>
      <c r="CM67" t="str">
        <f>(_xlfn.XLOOKUP(Table1[[#This Row],[Term 17 UID]],Dictionary!$B$2:$B$557,Dictionary!$C$2:$C$557,"",0,1))</f>
        <v/>
      </c>
      <c r="CN67" t="str">
        <f>(_xlfn.XLOOKUP(Table1[[#This Row],[Term 17 UID]],Dictionary!$B$2:$B$557,Dictionary!$D$2:$D$557,"",0,1))</f>
        <v/>
      </c>
      <c r="CQ67" t="str">
        <f>(_xlfn.XLOOKUP(Table1[[#This Row],[Term 18 UID]],Dictionary!$B$2:$B$557,Dictionary!$A$2:$A$557,"",0,1))</f>
        <v/>
      </c>
      <c r="CR67" t="str">
        <f>(_xlfn.XLOOKUP(Table1[[#This Row],[Term 18 UID]],Dictionary!$B$2:$B$557,Dictionary!$C$2:$C$557,"",0,1))</f>
        <v/>
      </c>
      <c r="CS67" t="str">
        <f>(_xlfn.XLOOKUP(Table1[[#This Row],[Term 18 UID]],Dictionary!$B$2:$B$557,Dictionary!$D$2:$D$557,"",0,1))</f>
        <v/>
      </c>
      <c r="CV67" t="str">
        <f>(_xlfn.XLOOKUP(Table1[[#This Row],[Term 19 UID]],Dictionary!$B$2:$B$557,Dictionary!$A$2:$A$557,"",0,1))</f>
        <v/>
      </c>
      <c r="CW67" t="str">
        <f>(_xlfn.XLOOKUP(Table1[[#This Row],[Term 19 UID]],Dictionary!$B$2:$B$557,Dictionary!$C$2:$C$557,"",0,1))</f>
        <v/>
      </c>
      <c r="CX67" t="str">
        <f>(_xlfn.XLOOKUP(Table1[[#This Row],[Term 19 UID]],Dictionary!$B$2:$B$557,Dictionary!$D$2:$D$557,"",0,1))</f>
        <v/>
      </c>
      <c r="DA67" t="str">
        <f>(_xlfn.XLOOKUP(Table1[[#This Row],[Term 20 UID]],Dictionary!$B$2:$B$557,Dictionary!$A$2:$A$557,"",0,1))</f>
        <v/>
      </c>
      <c r="DB67" t="str">
        <f>(_xlfn.XLOOKUP(Table1[[#This Row],[Term 20 UID]],Dictionary!$B$2:$B$557,Dictionary!$C$2:$C$557,"",0,1))</f>
        <v/>
      </c>
      <c r="DC67" t="str">
        <f>(_xlfn.XLOOKUP(Table1[[#This Row],[Term 20 UID]],Dictionary!$B$2:$B$557,Dictionary!$D$2:$D$557,"",0,1))</f>
        <v/>
      </c>
      <c r="DF67" t="str">
        <f>(_xlfn.XLOOKUP(Table1[[#This Row],[Term 21 UID]],Dictionary!$B$2:$B$557,Dictionary!$A$2:$A$557,"",0,1))</f>
        <v/>
      </c>
      <c r="DG67" t="str">
        <f>(_xlfn.XLOOKUP(Table1[[#This Row],[Term 21 UID]],Dictionary!$B$2:$B$557,Dictionary!$C$2:$C$557,"",0,1))</f>
        <v/>
      </c>
      <c r="DH67" t="str">
        <f>(_xlfn.XLOOKUP(Table1[[#This Row],[Term 21 UID]],Dictionary!$B$2:$B$557,Dictionary!$D$2:$D$557,"",0,1))</f>
        <v/>
      </c>
      <c r="DK67" t="str">
        <f>(_xlfn.XLOOKUP(Table1[[#This Row],[Term 22 UID]],Dictionary!$B$2:$B$557,Dictionary!$A$2:$A$557,"",0,1))</f>
        <v/>
      </c>
      <c r="DL67" t="str">
        <f>(_xlfn.XLOOKUP(Table1[[#This Row],[Term 22 UID]],Dictionary!$B$2:$B$557,Dictionary!$C$2:$C$557,"",0,1))</f>
        <v/>
      </c>
      <c r="DM67" t="str">
        <f>(_xlfn.XLOOKUP(Table1[[#This Row],[Term 22 UID]],Dictionary!$B$2:$B$557,Dictionary!$D$2:$D$557,"",0,1))</f>
        <v/>
      </c>
      <c r="DP67" t="str">
        <f>(_xlfn.XLOOKUP(Table1[[#This Row],[Term 23 UID]],Dictionary!$B$2:$B$557,Dictionary!$A$2:$A$557,"",0,1))</f>
        <v/>
      </c>
      <c r="DQ67" t="str">
        <f>(_xlfn.XLOOKUP(Table1[[#This Row],[Term 23 UID]],Dictionary!$B$2:$B$557,Dictionary!$C$2:$C$557,"",0,1))</f>
        <v/>
      </c>
      <c r="DR67" t="str">
        <f>(_xlfn.XLOOKUP(Table1[[#This Row],[Term 23 UID]],Dictionary!$B$2:$B$557,Dictionary!$D$2:$D$557,"",0,1))</f>
        <v/>
      </c>
      <c r="DU67" t="str">
        <f>(_xlfn.XLOOKUP(Table1[[#This Row],[Term 24 UID]],Dictionary!$B$2:$B$557,Dictionary!$A$2:$A$557,"",0,1))</f>
        <v/>
      </c>
      <c r="DV67" t="str">
        <f>(_xlfn.XLOOKUP(Table1[[#This Row],[Term 24 UID]],Dictionary!$B$2:$B$557,Dictionary!$C$2:$C$557,"",0,1))</f>
        <v/>
      </c>
      <c r="DW67" t="str">
        <f>(_xlfn.XLOOKUP(Table1[[#This Row],[Term 24 UID]],Dictionary!$B$2:$B$557,Dictionary!$D$2:$D$557,"",0,1))</f>
        <v/>
      </c>
      <c r="DZ67" t="str">
        <f>(_xlfn.XLOOKUP(Table1[[#This Row],[Term 25 UID]],Dictionary!$B$2:$B$557,Dictionary!$A$2:$A$557,"",0,1))</f>
        <v/>
      </c>
      <c r="EA67" t="str">
        <f>(_xlfn.XLOOKUP(Table1[[#This Row],[Term 25 UID]],Dictionary!$B$2:$B$557,Dictionary!$C$2:$C$557,"",0,1))</f>
        <v/>
      </c>
      <c r="EB67" t="str">
        <f>(_xlfn.XLOOKUP(Table1[[#This Row],[Term 25 UID]],Dictionary!$B$2:$B$557,Dictionary!$D$2:$D$557,"",0,1))</f>
        <v/>
      </c>
      <c r="EE67" t="str">
        <f>(_xlfn.XLOOKUP(Table1[[#This Row],[Term 26 UID]],Dictionary!$B$2:$B$557,Dictionary!$A$2:$A$557,"",0,1))</f>
        <v/>
      </c>
      <c r="EF67" t="str">
        <f>(_xlfn.XLOOKUP(Table1[[#This Row],[Term 26 UID]],Dictionary!$B$2:$B$557,Dictionary!$C$2:$C$557,"",0,1))</f>
        <v/>
      </c>
      <c r="EG67" t="str">
        <f>(_xlfn.XLOOKUP(Table1[[#This Row],[Term 26 UID]],Dictionary!$B$2:$B$557,Dictionary!$D$2:$D$557,"",0,1))</f>
        <v/>
      </c>
      <c r="EJ67" t="str">
        <f>(_xlfn.XLOOKUP(Table1[[#This Row],[Term 27 UID]],Dictionary!$B$2:$B$557,Dictionary!$A$2:$A$557,"",0,1))</f>
        <v/>
      </c>
      <c r="EK67" t="str">
        <f>(_xlfn.XLOOKUP(Table1[[#This Row],[Term 27 UID]],Dictionary!$B$2:$B$557,Dictionary!$C$2:$C$557,"",0,1))</f>
        <v/>
      </c>
      <c r="EL67" t="str">
        <f>(_xlfn.XLOOKUP(Table1[[#This Row],[Term 27 UID]],Dictionary!$B$2:$B$557,Dictionary!$D$2:$D$557,"",0,1))</f>
        <v/>
      </c>
      <c r="EO67" t="str">
        <f>(_xlfn.XLOOKUP(Table1[[#This Row],[Term 28 UID]],Dictionary!$B$2:$B$557,Dictionary!$A$2:$A$557,"",0,1))</f>
        <v/>
      </c>
      <c r="EP67" t="str">
        <f>(_xlfn.XLOOKUP(Table1[[#This Row],[Term 28 UID]],Dictionary!$B$2:$B$557,Dictionary!$C$2:$C$557,"",0,1))</f>
        <v/>
      </c>
      <c r="EQ67" t="str">
        <f>(_xlfn.XLOOKUP(Table1[[#This Row],[Term 28 UID]],Dictionary!$B$2:$B$557,Dictionary!$D$2:$D$557,"",0,1))</f>
        <v/>
      </c>
      <c r="ET67" t="str">
        <f>(_xlfn.XLOOKUP(Table1[[#This Row],[Term 29 UID]],Dictionary!$B$2:$B$557,Dictionary!$A$2:$A$557,"",0,1))</f>
        <v/>
      </c>
      <c r="EU67" t="str">
        <f>(_xlfn.XLOOKUP(Table1[[#This Row],[Term 29 UID]],Dictionary!$B$2:$B$557,Dictionary!$C$2:$C$557,"",0,1))</f>
        <v/>
      </c>
      <c r="EV67" t="str">
        <f>(_xlfn.XLOOKUP(Table1[[#This Row],[Term 29 UID]],Dictionary!$B$2:$B$557,Dictionary!$D$2:$D$557,"",0,1))</f>
        <v/>
      </c>
      <c r="EY67" t="str">
        <f>(_xlfn.XLOOKUP(Table1[[#This Row],[Term 30 UID]],Dictionary!$B$2:$B$557,Dictionary!$A$2:$A$557,"",0,1))</f>
        <v/>
      </c>
      <c r="EZ67" t="str">
        <f>(_xlfn.XLOOKUP(Table1[[#This Row],[Term 30 UID]],Dictionary!$B$2:$B$557,Dictionary!$C$2:$C$557,"",0,1))</f>
        <v/>
      </c>
      <c r="FA67" t="str">
        <f>(_xlfn.XLOOKUP(Table1[[#This Row],[Term 30 UID]],Dictionary!$B$2:$B$557,Dictionary!$D$2:$D$557,"",0,1))</f>
        <v/>
      </c>
      <c r="FD67" t="str">
        <f>(_xlfn.XLOOKUP(Table1[[#This Row],[Term 31 UID]],Dictionary!$B$2:$B$557,Dictionary!$A$2:$A$557,"",0,1))</f>
        <v/>
      </c>
      <c r="FE67" t="str">
        <f>(_xlfn.XLOOKUP(Table1[[#This Row],[Term 31 UID]],Dictionary!$B$2:$B$557,Dictionary!$C$2:$C$557,"",0,1))</f>
        <v/>
      </c>
      <c r="FF67" t="str">
        <f>(_xlfn.XLOOKUP(Table1[[#This Row],[Term 31 UID]],Dictionary!$B$2:$B$557,Dictionary!$D$2:$D$557,"",0,1))</f>
        <v/>
      </c>
    </row>
    <row r="68" spans="1:162" ht="15" customHeight="1" x14ac:dyDescent="0.2">
      <c r="A68" t="s">
        <v>1367</v>
      </c>
      <c r="B68" t="s">
        <v>761</v>
      </c>
      <c r="C68" t="str">
        <f>_xlfn.TEXTJOIN(", ", TRUE, Table1[[#This Row],[Last Name]],Table1[[#This Row],[First Name]])</f>
        <v>LaFerla, Frank</v>
      </c>
      <c r="D68" t="s">
        <v>1368</v>
      </c>
      <c r="E68" t="s">
        <v>563</v>
      </c>
      <c r="F68" t="s">
        <v>168</v>
      </c>
      <c r="G68" t="s">
        <v>1369</v>
      </c>
      <c r="H68" t="s">
        <v>658</v>
      </c>
      <c r="I68" t="s">
        <v>361</v>
      </c>
      <c r="J68" t="str">
        <f>(_xlfn.XLOOKUP(Table1[[#This Row],[Term 1 UID]],Dictionary!$B$2:$B$557,Dictionary!$A$2:$A$557,"",0,1))</f>
        <v>C10.228.140.380.100</v>
      </c>
      <c r="K68" t="str">
        <f>(_xlfn.XLOOKUP(Table1[[#This Row],[Term 1 UID]],Dictionary!$B$2:$B$557,Dictionary!C$2:C$557,"",0,1))</f>
        <v>C10.228.140.380</v>
      </c>
      <c r="L68" t="str">
        <f>(_xlfn.XLOOKUP(Table1[[#This Row],[Term 1 UID]],Dictionary!$B$2:$B$557,Dictionary!D$2:D$557,"",0,1))</f>
        <v>C10.228.140</v>
      </c>
      <c r="M68" t="s">
        <v>1370</v>
      </c>
      <c r="N68" t="s">
        <v>1371</v>
      </c>
      <c r="O68" t="str">
        <f>(_xlfn.XLOOKUP(Table1[[#This Row],[Term 2 UID]],Dictionary!$B$2:$B$557,Dictionary!$A$2:$A$557,"",0,1))</f>
        <v>C10.574</v>
      </c>
      <c r="P68" t="str">
        <f>(_xlfn.XLOOKUP(Table1[[#This Row],[Term 2 UID]],Dictionary!$B$2:$B$557,Dictionary!C$2:C$557,"",0,1))</f>
        <v>C10</v>
      </c>
      <c r="Q68">
        <f>(_xlfn.XLOOKUP(Table1[[#This Row],[Term 2 UID]],Dictionary!$B$2:$B$557,Dictionary!D$2:D$557,"",0,1))</f>
        <v>0</v>
      </c>
      <c r="R68" t="s">
        <v>909</v>
      </c>
      <c r="S68" t="s">
        <v>1372</v>
      </c>
      <c r="T68" t="str">
        <f>(_xlfn.XLOOKUP(Table1[[#This Row],[Term 3 UID]],Dictionary!$B$2:$B$557,Dictionary!$A$2:$A$557,"",0,1))</f>
        <v>C22.232</v>
      </c>
      <c r="U68" t="str">
        <f>(_xlfn.XLOOKUP(Table1[[#This Row],[Term 3 UID]],Dictionary!$B$2:$B$557,Dictionary!C$2:C$557,"",0,1))</f>
        <v>C22</v>
      </c>
      <c r="V68">
        <f>(_xlfn.XLOOKUP(Table1[[#This Row],[Term 3 UID]],Dictionary!$B$2:$B$557,Dictionary!D$2:D$557,"",0,1))</f>
        <v>0</v>
      </c>
      <c r="W68" t="s">
        <v>1373</v>
      </c>
      <c r="X68" t="s">
        <v>1374</v>
      </c>
      <c r="Y68" t="str">
        <f>(_xlfn.XLOOKUP(Table1[[#This Row],[Term 4 UID]],Dictionary!$B$2:$B$557,Dictionary!$A$2:$A$557,"",0,1))</f>
        <v>H01.770.644.145.675</v>
      </c>
      <c r="Z68" t="str" cm="1">
        <f t="array" ref="Z68">(_xlfn.XLOOKUP(Table1[[#This Row],[Term 4 UID]],Dictionary!$B$2:$B$557,Dictionary!$C$2:C$557,"",0,1))</f>
        <v>H01.770.644.145</v>
      </c>
      <c r="AA68" t="str" cm="1">
        <f t="array" ref="AA68">(_xlfn.XLOOKUP(Table1[[#This Row],[Term 4 UID]],Dictionary!$B$2:$B$557,Dictionary!$D$2:D$557,"",0,1))</f>
        <v>H01.770.644</v>
      </c>
      <c r="AB68" t="s">
        <v>1375</v>
      </c>
      <c r="AD68" t="str">
        <f>(_xlfn.XLOOKUP(Table1[[#This Row],[Term 5 UID]],Dictionary!$B$2:$B$557,Dictionary!$A$2:$A$557,"",0,1))</f>
        <v/>
      </c>
      <c r="AE68" t="str">
        <f>(_xlfn.XLOOKUP(Table1[[#This Row],[Term 5 UID]],Dictionary!$B$2:$B$557,Dictionary!$C$2:$C$557,"",0,1))</f>
        <v/>
      </c>
      <c r="AF68" t="str">
        <f>(_xlfn.XLOOKUP(Table1[[#This Row],[Term 5 UID]],Dictionary!$B$2:$B$557,Dictionary!$D$2:$D$557,"",0,1))</f>
        <v/>
      </c>
      <c r="AI68" t="str">
        <f>(_xlfn.XLOOKUP(Table1[[#This Row],[Term 6 UID]],Dictionary!$B$2:$B$557,Dictionary!$A$2:$A$557,"",0,1))</f>
        <v/>
      </c>
      <c r="AJ68" t="str">
        <f>(_xlfn.XLOOKUP(Table1[[#This Row],[Term 6 UID]],Dictionary!$B$2:$B$557,Dictionary!$C$2:$C$557,"",0,1))</f>
        <v/>
      </c>
      <c r="AK68" t="str">
        <f>(_xlfn.XLOOKUP(Table1[[#This Row],[Term 6 UID]],Dictionary!$B$2:$B$557,Dictionary!$D$2:$D$557,"",0,1))</f>
        <v/>
      </c>
      <c r="AN68" t="str">
        <f>(_xlfn.XLOOKUP(Table1[[#This Row],[Term 7 UID]],Dictionary!$B$2:$B$557,Dictionary!$A$2:$A$557,"",0,1))</f>
        <v/>
      </c>
      <c r="AO68" t="str">
        <f>(_xlfn.XLOOKUP(Table1[[#This Row],[Term 7 UID]],Dictionary!$B$2:$B$557,Dictionary!$C$2:$C$557,"",0,1))</f>
        <v/>
      </c>
      <c r="AP68" t="str">
        <f>(_xlfn.XLOOKUP(Table1[[#This Row],[Term 7 UID]],Dictionary!$B$2:$B$557,Dictionary!$D$2:$D$557,"",0,1))</f>
        <v/>
      </c>
      <c r="AS68" t="str">
        <f>(_xlfn.XLOOKUP(Table1[[#This Row],[Term 8 UID]],Dictionary!$B$2:$B$557,Dictionary!$A$2:$A$557,"",0,1))</f>
        <v/>
      </c>
      <c r="AT68" t="str">
        <f>(_xlfn.XLOOKUP(Table1[[#This Row],[Term 8 UID]],Dictionary!$B$2:$B$557,Dictionary!$C$2:$C$557,"",0,1))</f>
        <v/>
      </c>
      <c r="AU68" t="str">
        <f>(_xlfn.XLOOKUP(Table1[[#This Row],[Term 8 UID]],Dictionary!$B$2:$B$557,Dictionary!$D$2:$D$557,"",0,1))</f>
        <v/>
      </c>
      <c r="AX68" t="str">
        <f>(_xlfn.XLOOKUP(Table1[[#This Row],[Term 9 UID]],Dictionary!$B$2:$B$557,Dictionary!$A$2:$A$557,"",0,1))</f>
        <v/>
      </c>
      <c r="AY68" t="str">
        <f>(_xlfn.XLOOKUP(Table1[[#This Row],[Term 9 UID]],Dictionary!$B$2:$B$557,Dictionary!$C$2:$C$557,"",0,1))</f>
        <v/>
      </c>
      <c r="AZ68" t="str">
        <f>(_xlfn.XLOOKUP(Table1[[#This Row],[Term 9 UID]],Dictionary!$B$2:$B$557,Dictionary!$D$2:$D$557,"",0,1))</f>
        <v/>
      </c>
      <c r="BC68" t="str">
        <f>(_xlfn.XLOOKUP(Table1[[#This Row],[Term 10 UID]],Dictionary!$B$2:$B$557,Dictionary!$A$2:$A$557,"",0,1))</f>
        <v/>
      </c>
      <c r="BD68" t="str">
        <f>(_xlfn.XLOOKUP(Table1[[#This Row],[Term 10 UID]],Dictionary!$B$2:$B$557,Dictionary!$C$2:$C$557,"",0,1))</f>
        <v/>
      </c>
      <c r="BE68" t="str">
        <f>(_xlfn.XLOOKUP(Table1[[#This Row],[Term 10 UID]],Dictionary!$B$2:$B$557,Dictionary!$D$2:$D$557,"",0,1))</f>
        <v/>
      </c>
      <c r="BH68" t="str">
        <f>(_xlfn.XLOOKUP(Table1[[#This Row],[Term 11 UID]],Dictionary!$B$2:$B$557,Dictionary!$A$2:$A$557,"",0,1))</f>
        <v/>
      </c>
      <c r="BI68" t="str">
        <f>(_xlfn.XLOOKUP(Table1[[#This Row],[Term 11 UID]],Dictionary!$B$2:$B$557,Dictionary!$C$2:$C$557,"",0,1))</f>
        <v/>
      </c>
      <c r="BJ68" t="str">
        <f>(_xlfn.XLOOKUP(Table1[[#This Row],[Term 11 UID]],Dictionary!$B$2:$B$557,Dictionary!$D$2:$D$557,"",0,1))</f>
        <v/>
      </c>
      <c r="BM68" t="str">
        <f>(_xlfn.XLOOKUP(Table1[[#This Row],[Term 12 UID]],Dictionary!$B$2:$B$557,Dictionary!$A$2:$A$557,"",0,1))</f>
        <v/>
      </c>
      <c r="BN68" t="str">
        <f>(_xlfn.XLOOKUP(Table1[[#This Row],[Term 12 UID]],Dictionary!$B$2:$B$557,Dictionary!$C$2:$C$557,"",0,1))</f>
        <v/>
      </c>
      <c r="BO68" t="str">
        <f>(_xlfn.XLOOKUP(Table1[[#This Row],[Term 12 UID]],Dictionary!$B$2:$B$557,Dictionary!$D$2:$D$557,"",0,1))</f>
        <v/>
      </c>
      <c r="BR68" t="str">
        <f>(_xlfn.XLOOKUP(Table1[[#This Row],[Term 13 UID]],Dictionary!$B$2:$B$557,Dictionary!$A$2:$A$557,"",0,1))</f>
        <v/>
      </c>
      <c r="BS68" t="str">
        <f>(_xlfn.XLOOKUP(Table1[[#This Row],[Term 13 UID]],Dictionary!$B$2:$B$557,Dictionary!$C$2:$C$557,"",0,1))</f>
        <v/>
      </c>
      <c r="BT68" t="str">
        <f>(_xlfn.XLOOKUP(Table1[[#This Row],[Term 13 UID]],Dictionary!$B$2:$B$557,Dictionary!$D$2:$D$557,"",0,1))</f>
        <v/>
      </c>
      <c r="BW68" t="str">
        <f>(_xlfn.XLOOKUP(Table1[[#This Row],[Term 14 UID]],Dictionary!$B$2:$B$557,Dictionary!$A$2:$A$557,"",0,1))</f>
        <v/>
      </c>
      <c r="BX68" t="str">
        <f>(_xlfn.XLOOKUP(Table1[[#This Row],[Term 14 UID]],Dictionary!$B$2:$B$557,Dictionary!$C$2:$C$557,"",0,1))</f>
        <v/>
      </c>
      <c r="BY68" t="str">
        <f>(_xlfn.XLOOKUP(Table1[[#This Row],[Term 14 UID]],Dictionary!$B$2:$B$557,Dictionary!$D$2:$D$557,"",0,1))</f>
        <v/>
      </c>
      <c r="CB68" t="str">
        <f>(_xlfn.XLOOKUP(Table1[[#This Row],[Term 15 UID]],Dictionary!$B$2:$B$557,Dictionary!$A$2:$A$557,"",0,1))</f>
        <v/>
      </c>
      <c r="CC68" t="str">
        <f>(_xlfn.XLOOKUP(Table1[[#This Row],[Term 15 UID]],Dictionary!$B$2:$B$557,Dictionary!$C$2:$C$557,"",0,1))</f>
        <v/>
      </c>
      <c r="CD68" t="str">
        <f>(_xlfn.XLOOKUP(Table1[[#This Row],[Term 15 UID]],Dictionary!$B$2:$B$557,Dictionary!$D$2:$D$557,"",0,1))</f>
        <v/>
      </c>
      <c r="CG68" t="str">
        <f>(_xlfn.XLOOKUP(Table1[[#This Row],[Term 16 UID]],Dictionary!$B$2:$B$557,Dictionary!$A$2:$A$557,"",0,1))</f>
        <v/>
      </c>
      <c r="CH68" t="str">
        <f>(_xlfn.XLOOKUP(Table1[[#This Row],[Term 16 UID]],Dictionary!$B$2:$B$557,Dictionary!$C$2:$C$557,"",0,1))</f>
        <v/>
      </c>
      <c r="CI68" t="str">
        <f>(_xlfn.XLOOKUP(Table1[[#This Row],[Term 16 UID]],Dictionary!$B$2:$B$557,Dictionary!$D$2:$D$557,"",0,1))</f>
        <v/>
      </c>
      <c r="CL68" t="str">
        <f>(_xlfn.XLOOKUP(Table1[[#This Row],[Term 17 UID]],Dictionary!$B$2:$B$557,Dictionary!$A$2:$A$557,"",0,1))</f>
        <v/>
      </c>
      <c r="CM68" t="str">
        <f>(_xlfn.XLOOKUP(Table1[[#This Row],[Term 17 UID]],Dictionary!$B$2:$B$557,Dictionary!$C$2:$C$557,"",0,1))</f>
        <v/>
      </c>
      <c r="CN68" t="str">
        <f>(_xlfn.XLOOKUP(Table1[[#This Row],[Term 17 UID]],Dictionary!$B$2:$B$557,Dictionary!$D$2:$D$557,"",0,1))</f>
        <v/>
      </c>
      <c r="CQ68" t="str">
        <f>(_xlfn.XLOOKUP(Table1[[#This Row],[Term 18 UID]],Dictionary!$B$2:$B$557,Dictionary!$A$2:$A$557,"",0,1))</f>
        <v/>
      </c>
      <c r="CR68" t="str">
        <f>(_xlfn.XLOOKUP(Table1[[#This Row],[Term 18 UID]],Dictionary!$B$2:$B$557,Dictionary!$C$2:$C$557,"",0,1))</f>
        <v/>
      </c>
      <c r="CS68" t="str">
        <f>(_xlfn.XLOOKUP(Table1[[#This Row],[Term 18 UID]],Dictionary!$B$2:$B$557,Dictionary!$D$2:$D$557,"",0,1))</f>
        <v/>
      </c>
      <c r="CV68" t="str">
        <f>(_xlfn.XLOOKUP(Table1[[#This Row],[Term 19 UID]],Dictionary!$B$2:$B$557,Dictionary!$A$2:$A$557,"",0,1))</f>
        <v/>
      </c>
      <c r="CW68" t="str">
        <f>(_xlfn.XLOOKUP(Table1[[#This Row],[Term 19 UID]],Dictionary!$B$2:$B$557,Dictionary!$C$2:$C$557,"",0,1))</f>
        <v/>
      </c>
      <c r="CX68" t="str">
        <f>(_xlfn.XLOOKUP(Table1[[#This Row],[Term 19 UID]],Dictionary!$B$2:$B$557,Dictionary!$D$2:$D$557,"",0,1))</f>
        <v/>
      </c>
      <c r="DA68" t="str">
        <f>(_xlfn.XLOOKUP(Table1[[#This Row],[Term 20 UID]],Dictionary!$B$2:$B$557,Dictionary!$A$2:$A$557,"",0,1))</f>
        <v/>
      </c>
      <c r="DB68" t="str">
        <f>(_xlfn.XLOOKUP(Table1[[#This Row],[Term 20 UID]],Dictionary!$B$2:$B$557,Dictionary!$C$2:$C$557,"",0,1))</f>
        <v/>
      </c>
      <c r="DC68" t="str">
        <f>(_xlfn.XLOOKUP(Table1[[#This Row],[Term 20 UID]],Dictionary!$B$2:$B$557,Dictionary!$D$2:$D$557,"",0,1))</f>
        <v/>
      </c>
      <c r="DF68" t="str">
        <f>(_xlfn.XLOOKUP(Table1[[#This Row],[Term 21 UID]],Dictionary!$B$2:$B$557,Dictionary!$A$2:$A$557,"",0,1))</f>
        <v/>
      </c>
      <c r="DG68" t="str">
        <f>(_xlfn.XLOOKUP(Table1[[#This Row],[Term 21 UID]],Dictionary!$B$2:$B$557,Dictionary!$C$2:$C$557,"",0,1))</f>
        <v/>
      </c>
      <c r="DH68" t="str">
        <f>(_xlfn.XLOOKUP(Table1[[#This Row],[Term 21 UID]],Dictionary!$B$2:$B$557,Dictionary!$D$2:$D$557,"",0,1))</f>
        <v/>
      </c>
      <c r="DK68" t="str">
        <f>(_xlfn.XLOOKUP(Table1[[#This Row],[Term 22 UID]],Dictionary!$B$2:$B$557,Dictionary!$A$2:$A$557,"",0,1))</f>
        <v/>
      </c>
      <c r="DL68" t="str">
        <f>(_xlfn.XLOOKUP(Table1[[#This Row],[Term 22 UID]],Dictionary!$B$2:$B$557,Dictionary!$C$2:$C$557,"",0,1))</f>
        <v/>
      </c>
      <c r="DM68" t="str">
        <f>(_xlfn.XLOOKUP(Table1[[#This Row],[Term 22 UID]],Dictionary!$B$2:$B$557,Dictionary!$D$2:$D$557,"",0,1))</f>
        <v/>
      </c>
      <c r="DP68" t="str">
        <f>(_xlfn.XLOOKUP(Table1[[#This Row],[Term 23 UID]],Dictionary!$B$2:$B$557,Dictionary!$A$2:$A$557,"",0,1))</f>
        <v/>
      </c>
      <c r="DQ68" t="str">
        <f>(_xlfn.XLOOKUP(Table1[[#This Row],[Term 23 UID]],Dictionary!$B$2:$B$557,Dictionary!$C$2:$C$557,"",0,1))</f>
        <v/>
      </c>
      <c r="DR68" t="str">
        <f>(_xlfn.XLOOKUP(Table1[[#This Row],[Term 23 UID]],Dictionary!$B$2:$B$557,Dictionary!$D$2:$D$557,"",0,1))</f>
        <v/>
      </c>
      <c r="DU68" t="str">
        <f>(_xlfn.XLOOKUP(Table1[[#This Row],[Term 24 UID]],Dictionary!$B$2:$B$557,Dictionary!$A$2:$A$557,"",0,1))</f>
        <v/>
      </c>
      <c r="DV68" t="str">
        <f>(_xlfn.XLOOKUP(Table1[[#This Row],[Term 24 UID]],Dictionary!$B$2:$B$557,Dictionary!$C$2:$C$557,"",0,1))</f>
        <v/>
      </c>
      <c r="DW68" t="str">
        <f>(_xlfn.XLOOKUP(Table1[[#This Row],[Term 24 UID]],Dictionary!$B$2:$B$557,Dictionary!$D$2:$D$557,"",0,1))</f>
        <v/>
      </c>
      <c r="DZ68" t="str">
        <f>(_xlfn.XLOOKUP(Table1[[#This Row],[Term 25 UID]],Dictionary!$B$2:$B$557,Dictionary!$A$2:$A$557,"",0,1))</f>
        <v/>
      </c>
      <c r="EA68" t="str">
        <f>(_xlfn.XLOOKUP(Table1[[#This Row],[Term 25 UID]],Dictionary!$B$2:$B$557,Dictionary!$C$2:$C$557,"",0,1))</f>
        <v/>
      </c>
      <c r="EB68" t="str">
        <f>(_xlfn.XLOOKUP(Table1[[#This Row],[Term 25 UID]],Dictionary!$B$2:$B$557,Dictionary!$D$2:$D$557,"",0,1))</f>
        <v/>
      </c>
      <c r="EE68" t="str">
        <f>(_xlfn.XLOOKUP(Table1[[#This Row],[Term 26 UID]],Dictionary!$B$2:$B$557,Dictionary!$A$2:$A$557,"",0,1))</f>
        <v/>
      </c>
      <c r="EF68" t="str">
        <f>(_xlfn.XLOOKUP(Table1[[#This Row],[Term 26 UID]],Dictionary!$B$2:$B$557,Dictionary!$C$2:$C$557,"",0,1))</f>
        <v/>
      </c>
      <c r="EG68" t="str">
        <f>(_xlfn.XLOOKUP(Table1[[#This Row],[Term 26 UID]],Dictionary!$B$2:$B$557,Dictionary!$D$2:$D$557,"",0,1))</f>
        <v/>
      </c>
      <c r="EJ68" t="str">
        <f>(_xlfn.XLOOKUP(Table1[[#This Row],[Term 27 UID]],Dictionary!$B$2:$B$557,Dictionary!$A$2:$A$557,"",0,1))</f>
        <v/>
      </c>
      <c r="EK68" t="str">
        <f>(_xlfn.XLOOKUP(Table1[[#This Row],[Term 27 UID]],Dictionary!$B$2:$B$557,Dictionary!$C$2:$C$557,"",0,1))</f>
        <v/>
      </c>
      <c r="EL68" t="str">
        <f>(_xlfn.XLOOKUP(Table1[[#This Row],[Term 27 UID]],Dictionary!$B$2:$B$557,Dictionary!$D$2:$D$557,"",0,1))</f>
        <v/>
      </c>
      <c r="EO68" t="str">
        <f>(_xlfn.XLOOKUP(Table1[[#This Row],[Term 28 UID]],Dictionary!$B$2:$B$557,Dictionary!$A$2:$A$557,"",0,1))</f>
        <v/>
      </c>
      <c r="EP68" t="str">
        <f>(_xlfn.XLOOKUP(Table1[[#This Row],[Term 28 UID]],Dictionary!$B$2:$B$557,Dictionary!$C$2:$C$557,"",0,1))</f>
        <v/>
      </c>
      <c r="EQ68" t="str">
        <f>(_xlfn.XLOOKUP(Table1[[#This Row],[Term 28 UID]],Dictionary!$B$2:$B$557,Dictionary!$D$2:$D$557,"",0,1))</f>
        <v/>
      </c>
      <c r="ET68" t="str">
        <f>(_xlfn.XLOOKUP(Table1[[#This Row],[Term 29 UID]],Dictionary!$B$2:$B$557,Dictionary!$A$2:$A$557,"",0,1))</f>
        <v/>
      </c>
      <c r="EU68" t="str">
        <f>(_xlfn.XLOOKUP(Table1[[#This Row],[Term 29 UID]],Dictionary!$B$2:$B$557,Dictionary!$C$2:$C$557,"",0,1))</f>
        <v/>
      </c>
      <c r="EV68" t="str">
        <f>(_xlfn.XLOOKUP(Table1[[#This Row],[Term 29 UID]],Dictionary!$B$2:$B$557,Dictionary!$D$2:$D$557,"",0,1))</f>
        <v/>
      </c>
      <c r="EY68" t="str">
        <f>(_xlfn.XLOOKUP(Table1[[#This Row],[Term 30 UID]],Dictionary!$B$2:$B$557,Dictionary!$A$2:$A$557,"",0,1))</f>
        <v/>
      </c>
      <c r="EZ68" t="str">
        <f>(_xlfn.XLOOKUP(Table1[[#This Row],[Term 30 UID]],Dictionary!$B$2:$B$557,Dictionary!$C$2:$C$557,"",0,1))</f>
        <v/>
      </c>
      <c r="FA68" t="str">
        <f>(_xlfn.XLOOKUP(Table1[[#This Row],[Term 30 UID]],Dictionary!$B$2:$B$557,Dictionary!$D$2:$D$557,"",0,1))</f>
        <v/>
      </c>
      <c r="FD68" t="str">
        <f>(_xlfn.XLOOKUP(Table1[[#This Row],[Term 31 UID]],Dictionary!$B$2:$B$557,Dictionary!$A$2:$A$557,"",0,1))</f>
        <v/>
      </c>
      <c r="FE68" t="str">
        <f>(_xlfn.XLOOKUP(Table1[[#This Row],[Term 31 UID]],Dictionary!$B$2:$B$557,Dictionary!$C$2:$C$557,"",0,1))</f>
        <v/>
      </c>
      <c r="FF68" t="str">
        <f>(_xlfn.XLOOKUP(Table1[[#This Row],[Term 31 UID]],Dictionary!$B$2:$B$557,Dictionary!$D$2:$D$557,"",0,1))</f>
        <v/>
      </c>
    </row>
    <row r="69" spans="1:162" ht="15" customHeight="1" x14ac:dyDescent="0.2">
      <c r="A69" t="s">
        <v>1376</v>
      </c>
      <c r="B69" t="s">
        <v>1256</v>
      </c>
      <c r="C69" t="str">
        <f>_xlfn.TEXTJOIN(", ", TRUE, Table1[[#This Row],[Last Name]],Table1[[#This Row],[First Name]])</f>
        <v>Long, Anthony</v>
      </c>
      <c r="D69" t="s">
        <v>1377</v>
      </c>
      <c r="E69" t="s">
        <v>167</v>
      </c>
      <c r="F69" t="s">
        <v>168</v>
      </c>
      <c r="G69" t="s">
        <v>1378</v>
      </c>
      <c r="H69" t="s">
        <v>1379</v>
      </c>
      <c r="I69" t="s">
        <v>1380</v>
      </c>
      <c r="J69" t="str">
        <f>(_xlfn.XLOOKUP(Table1[[#This Row],[Term 1 UID]],Dictionary!$B$2:$B$557,Dictionary!$A$2:$A$557,"",0,1))</f>
        <v>G05.420.590</v>
      </c>
      <c r="K69" t="str">
        <f>(_xlfn.XLOOKUP(Table1[[#This Row],[Term 1 UID]],Dictionary!$B$2:$B$557,Dictionary!C$2:C$557,"",0,1))</f>
        <v>G05.420</v>
      </c>
      <c r="L69" t="str">
        <f>(_xlfn.XLOOKUP(Table1[[#This Row],[Term 1 UID]],Dictionary!$B$2:$B$557,Dictionary!D$2:D$557,"",0,1))</f>
        <v>G05</v>
      </c>
      <c r="M69" t="s">
        <v>1381</v>
      </c>
      <c r="N69" t="s">
        <v>689</v>
      </c>
      <c r="O69" t="str">
        <f>(_xlfn.XLOOKUP(Table1[[#This Row],[Term 2 UID]],Dictionary!$B$2:$B$557,Dictionary!$A$2:$A$557,"",0,1))</f>
        <v>H01.158.273.343.335</v>
      </c>
      <c r="P69" t="str">
        <f>(_xlfn.XLOOKUP(Table1[[#This Row],[Term 2 UID]],Dictionary!$B$2:$B$557,Dictionary!C$2:C$557,"",0,1))</f>
        <v>H01.158.273.343</v>
      </c>
      <c r="Q69" t="str">
        <f>(_xlfn.XLOOKUP(Table1[[#This Row],[Term 2 UID]],Dictionary!$B$2:$B$557,Dictionary!D$2:D$557,"",0,1))</f>
        <v>H01.158.273</v>
      </c>
      <c r="R69" t="s">
        <v>1382</v>
      </c>
      <c r="S69" t="s">
        <v>689</v>
      </c>
      <c r="T69" t="str">
        <f>(_xlfn.XLOOKUP(Table1[[#This Row],[Term 3 UID]],Dictionary!$B$2:$B$557,Dictionary!$A$2:$A$557,"",0,1))</f>
        <v>H01.158.273.343.335</v>
      </c>
      <c r="U69" t="str">
        <f>(_xlfn.XLOOKUP(Table1[[#This Row],[Term 3 UID]],Dictionary!$B$2:$B$557,Dictionary!C$2:C$557,"",0,1))</f>
        <v>H01.158.273.343</v>
      </c>
      <c r="V69" t="str">
        <f>(_xlfn.XLOOKUP(Table1[[#This Row],[Term 3 UID]],Dictionary!$B$2:$B$557,Dictionary!D$2:D$557,"",0,1))</f>
        <v>H01.158.273</v>
      </c>
      <c r="W69" t="s">
        <v>1383</v>
      </c>
      <c r="X69" t="s">
        <v>1384</v>
      </c>
      <c r="Y69" t="str">
        <f>(_xlfn.XLOOKUP(Table1[[#This Row],[Term 4 UID]],Dictionary!$B$2:$B$557,Dictionary!$A$2:$A$557,"",0,1))</f>
        <v>E05.318.370.392</v>
      </c>
      <c r="Z69" t="str" cm="1">
        <f t="array" ref="Z69">(_xlfn.XLOOKUP(Table1[[#This Row],[Term 4 UID]],Dictionary!$B$2:$B$557,Dictionary!$C$2:C$557,"",0,1))</f>
        <v>E05.318.370</v>
      </c>
      <c r="AA69" t="str" cm="1">
        <f t="array" ref="AA69">(_xlfn.XLOOKUP(Table1[[#This Row],[Term 4 UID]],Dictionary!$B$2:$B$557,Dictionary!$D$2:D$557,"",0,1))</f>
        <v>E05.318</v>
      </c>
      <c r="AB69" t="s">
        <v>1385</v>
      </c>
      <c r="AD69" t="str">
        <f>(_xlfn.XLOOKUP(Table1[[#This Row],[Term 5 UID]],Dictionary!$B$2:$B$557,Dictionary!$A$2:$A$557,"",0,1))</f>
        <v/>
      </c>
      <c r="AE69" t="str">
        <f>(_xlfn.XLOOKUP(Table1[[#This Row],[Term 5 UID]],Dictionary!$B$2:$B$557,Dictionary!$C$2:$C$557,"",0,1))</f>
        <v/>
      </c>
      <c r="AF69" t="str">
        <f>(_xlfn.XLOOKUP(Table1[[#This Row],[Term 5 UID]],Dictionary!$B$2:$B$557,Dictionary!$D$2:$D$557,"",0,1))</f>
        <v/>
      </c>
      <c r="AG69" t="s">
        <v>1386</v>
      </c>
      <c r="AH69" t="s">
        <v>1387</v>
      </c>
      <c r="AI69" t="str">
        <f>(_xlfn.XLOOKUP(Table1[[#This Row],[Term 6 UID]],Dictionary!$B$2:$B$557,Dictionary!$A$2:$A$557,"",0,1))</f>
        <v>E05.820.150</v>
      </c>
      <c r="AJ69" t="str">
        <f>(_xlfn.XLOOKUP(Table1[[#This Row],[Term 6 UID]],Dictionary!$B$2:$B$557,Dictionary!$C$2:$C$557,"",0,1))</f>
        <v>E05.820</v>
      </c>
      <c r="AK69" t="str">
        <f>(_xlfn.XLOOKUP(Table1[[#This Row],[Term 6 UID]],Dictionary!$B$2:$B$557,Dictionary!$D$2:$D$557,"",0,1))</f>
        <v>E05</v>
      </c>
      <c r="AL69" t="s">
        <v>1388</v>
      </c>
      <c r="AM69" t="s">
        <v>284</v>
      </c>
      <c r="AN69" t="str">
        <f>(_xlfn.XLOOKUP(Table1[[#This Row],[Term 7 UID]],Dictionary!$B$2:$B$557,Dictionary!$A$2:$A$557,"",0,1))</f>
        <v>G05.045</v>
      </c>
      <c r="AO69" t="str">
        <f>(_xlfn.XLOOKUP(Table1[[#This Row],[Term 7 UID]],Dictionary!$B$2:$B$557,Dictionary!$C$2:$C$557,"",0,1))</f>
        <v>G05</v>
      </c>
      <c r="AQ69" t="s">
        <v>1389</v>
      </c>
      <c r="AR69" t="s">
        <v>1390</v>
      </c>
      <c r="AS69" t="str">
        <f>(_xlfn.XLOOKUP(Table1[[#This Row],[Term 8 UID]],Dictionary!$B$2:$B$557,Dictionary!$A$2:$A$557,"",0,1))</f>
        <v>G05.783</v>
      </c>
      <c r="AT69" t="str">
        <f>(_xlfn.XLOOKUP(Table1[[#This Row],[Term 8 UID]],Dictionary!$B$2:$B$557,Dictionary!$C$2:$C$557,"",0,1))</f>
        <v>G05</v>
      </c>
      <c r="AV69" t="s">
        <v>1391</v>
      </c>
      <c r="AW69" t="s">
        <v>1392</v>
      </c>
      <c r="AX69" t="str">
        <f>(_xlfn.XLOOKUP(Table1[[#This Row],[Term 9 UID]],Dictionary!$B$2:$B$557,Dictionary!$A$2:$A$557,"",0,1))</f>
        <v>B01.050.150.900.649.313.992.635.075.500.510</v>
      </c>
      <c r="AY69" t="str">
        <f>(_xlfn.XLOOKUP(Table1[[#This Row],[Term 9 UID]],Dictionary!$B$2:$B$557,Dictionary!$C$2:$C$557,"",0,1))</f>
        <v>B01.050.150.900.649.313.992.635.075.500</v>
      </c>
      <c r="AZ69" t="str">
        <f>(_xlfn.XLOOKUP(Table1[[#This Row],[Term 9 UID]],Dictionary!$B$2:$B$557,Dictionary!$D$2:$D$557,"",0,1))</f>
        <v>B01.050.150.900.649.313.992.635.075</v>
      </c>
      <c r="BA69" t="s">
        <v>1393</v>
      </c>
      <c r="BB69" t="s">
        <v>1394</v>
      </c>
      <c r="BC69" t="str">
        <f>(_xlfn.XLOOKUP(Table1[[#This Row],[Term 10 UID]],Dictionary!$B$2:$B$557,Dictionary!$A$2:$A$557,"",0,1))</f>
        <v>C01.150.252.400.536</v>
      </c>
      <c r="BD69" t="str">
        <f>(_xlfn.XLOOKUP(Table1[[#This Row],[Term 10 UID]],Dictionary!$B$2:$B$557,Dictionary!$C$2:$C$557,"",0,1))</f>
        <v>C01.150.252.400</v>
      </c>
      <c r="BE69" t="str">
        <f>(_xlfn.XLOOKUP(Table1[[#This Row],[Term 10 UID]],Dictionary!$B$2:$B$557,Dictionary!$D$2:$D$557,"",0,1))</f>
        <v>C01.150.252</v>
      </c>
      <c r="BF69" t="s">
        <v>1343</v>
      </c>
      <c r="BG69" t="s">
        <v>489</v>
      </c>
      <c r="BH69" t="str">
        <f>(_xlfn.XLOOKUP(Table1[[#This Row],[Term 11 UID]],Dictionary!$B$2:$B$557,Dictionary!$A$2:$A$557,"",0,1))</f>
        <v>B01.050.500.131.617.720.500.500.750.310.250</v>
      </c>
      <c r="BI69" t="str">
        <f>(_xlfn.XLOOKUP(Table1[[#This Row],[Term 11 UID]],Dictionary!$B$2:$B$557,Dictionary!$C$2:$C$557,"",0,1))</f>
        <v>B01.050.500.131.617.720.500.500.750.310</v>
      </c>
      <c r="BJ69" t="str">
        <f>(_xlfn.XLOOKUP(Table1[[#This Row],[Term 11 UID]],Dictionary!$B$2:$B$557,Dictionary!$D$2:$D$557,"",0,1))</f>
        <v>B01.050.500.131.617.720.500.500.750</v>
      </c>
      <c r="BK69" t="s">
        <v>1395</v>
      </c>
      <c r="BL69" t="s">
        <v>1396</v>
      </c>
      <c r="BM69" t="str">
        <f>(_xlfn.XLOOKUP(Table1[[#This Row],[Term 12 UID]],Dictionary!$B$2:$B$557,Dictionary!$A$2:$A$557,"",0,1))</f>
        <v>B01.300.107.795.785.800</v>
      </c>
      <c r="BN69" t="str">
        <f>(_xlfn.XLOOKUP(Table1[[#This Row],[Term 12 UID]],Dictionary!$B$2:$B$557,Dictionary!$C$2:$C$557,"",0,1))</f>
        <v>B01.300.107.795.785</v>
      </c>
      <c r="BO69" t="str">
        <f>(_xlfn.XLOOKUP(Table1[[#This Row],[Term 12 UID]],Dictionary!$B$2:$B$557,Dictionary!$D$2:$D$557,"",0,1))</f>
        <v>B01.300.107.795</v>
      </c>
      <c r="BP69" t="s">
        <v>191</v>
      </c>
      <c r="BQ69" t="s">
        <v>192</v>
      </c>
      <c r="BR69" t="s">
        <v>193</v>
      </c>
      <c r="BS69" t="s">
        <v>194</v>
      </c>
      <c r="BT69" t="str">
        <f>(_xlfn.XLOOKUP(Table1[[#This Row],[Term 13 UID]],Dictionary!$B$2:$B$557,Dictionary!$D$2:$D$557,"",0,1))</f>
        <v/>
      </c>
      <c r="BU69" t="s">
        <v>483</v>
      </c>
      <c r="BV69" t="s">
        <v>442</v>
      </c>
      <c r="BW69" t="str">
        <f>(_xlfn.XLOOKUP(Table1[[#This Row],[Term 14 UID]],Dictionary!$B$2:$B$557,Dictionary!$A$2:$A$557,"",0,1))</f>
        <v>H01.158.273.343</v>
      </c>
      <c r="BX69" t="str">
        <f>(_xlfn.XLOOKUP(Table1[[#This Row],[Term 14 UID]],Dictionary!$B$2:$B$557,Dictionary!$C$2:$C$557,"",0,1))</f>
        <v>H01.158.273</v>
      </c>
      <c r="BY69" t="str">
        <f>(_xlfn.XLOOKUP(Table1[[#This Row],[Term 14 UID]],Dictionary!$B$2:$B$557,Dictionary!$D$2:$D$557,"",0,1))</f>
        <v>H01.158</v>
      </c>
      <c r="CB69" t="str">
        <f>(_xlfn.XLOOKUP(Table1[[#This Row],[Term 15 UID]],Dictionary!$B$2:$B$557,Dictionary!$A$2:$A$557,"",0,1))</f>
        <v/>
      </c>
      <c r="CC69" t="str">
        <f>(_xlfn.XLOOKUP(Table1[[#This Row],[Term 15 UID]],Dictionary!$B$2:$B$557,Dictionary!$C$2:$C$557,"",0,1))</f>
        <v/>
      </c>
      <c r="CD69" t="str">
        <f>(_xlfn.XLOOKUP(Table1[[#This Row],[Term 15 UID]],Dictionary!$B$2:$B$557,Dictionary!$D$2:$D$557,"",0,1))</f>
        <v/>
      </c>
      <c r="CG69" t="str">
        <f>(_xlfn.XLOOKUP(Table1[[#This Row],[Term 16 UID]],Dictionary!$B$2:$B$557,Dictionary!$A$2:$A$557,"",0,1))</f>
        <v/>
      </c>
      <c r="CH69" t="str">
        <f>(_xlfn.XLOOKUP(Table1[[#This Row],[Term 16 UID]],Dictionary!$B$2:$B$557,Dictionary!$C$2:$C$557,"",0,1))</f>
        <v/>
      </c>
      <c r="CI69" t="str">
        <f>(_xlfn.XLOOKUP(Table1[[#This Row],[Term 16 UID]],Dictionary!$B$2:$B$557,Dictionary!$D$2:$D$557,"",0,1))</f>
        <v/>
      </c>
      <c r="CL69" t="str">
        <f>(_xlfn.XLOOKUP(Table1[[#This Row],[Term 17 UID]],Dictionary!$B$2:$B$557,Dictionary!$A$2:$A$557,"",0,1))</f>
        <v/>
      </c>
      <c r="CM69" t="str">
        <f>(_xlfn.XLOOKUP(Table1[[#This Row],[Term 17 UID]],Dictionary!$B$2:$B$557,Dictionary!$C$2:$C$557,"",0,1))</f>
        <v/>
      </c>
      <c r="CN69" t="str">
        <f>(_xlfn.XLOOKUP(Table1[[#This Row],[Term 17 UID]],Dictionary!$B$2:$B$557,Dictionary!$D$2:$D$557,"",0,1))</f>
        <v/>
      </c>
      <c r="CQ69" t="str">
        <f>(_xlfn.XLOOKUP(Table1[[#This Row],[Term 18 UID]],Dictionary!$B$2:$B$557,Dictionary!$A$2:$A$557,"",0,1))</f>
        <v/>
      </c>
      <c r="CR69" t="str">
        <f>(_xlfn.XLOOKUP(Table1[[#This Row],[Term 18 UID]],Dictionary!$B$2:$B$557,Dictionary!$C$2:$C$557,"",0,1))</f>
        <v/>
      </c>
      <c r="CS69" t="str">
        <f>(_xlfn.XLOOKUP(Table1[[#This Row],[Term 18 UID]],Dictionary!$B$2:$B$557,Dictionary!$D$2:$D$557,"",0,1))</f>
        <v/>
      </c>
      <c r="CV69" t="str">
        <f>(_xlfn.XLOOKUP(Table1[[#This Row],[Term 19 UID]],Dictionary!$B$2:$B$557,Dictionary!$A$2:$A$557,"",0,1))</f>
        <v/>
      </c>
      <c r="CW69" t="str">
        <f>(_xlfn.XLOOKUP(Table1[[#This Row],[Term 19 UID]],Dictionary!$B$2:$B$557,Dictionary!$C$2:$C$557,"",0,1))</f>
        <v/>
      </c>
      <c r="CX69" t="str">
        <f>(_xlfn.XLOOKUP(Table1[[#This Row],[Term 19 UID]],Dictionary!$B$2:$B$557,Dictionary!$D$2:$D$557,"",0,1))</f>
        <v/>
      </c>
      <c r="DA69" t="str">
        <f>(_xlfn.XLOOKUP(Table1[[#This Row],[Term 20 UID]],Dictionary!$B$2:$B$557,Dictionary!$A$2:$A$557,"",0,1))</f>
        <v/>
      </c>
      <c r="DB69" t="str">
        <f>(_xlfn.XLOOKUP(Table1[[#This Row],[Term 20 UID]],Dictionary!$B$2:$B$557,Dictionary!$C$2:$C$557,"",0,1))</f>
        <v/>
      </c>
      <c r="DC69" t="str">
        <f>(_xlfn.XLOOKUP(Table1[[#This Row],[Term 20 UID]],Dictionary!$B$2:$B$557,Dictionary!$D$2:$D$557,"",0,1))</f>
        <v/>
      </c>
      <c r="DF69" t="str">
        <f>(_xlfn.XLOOKUP(Table1[[#This Row],[Term 21 UID]],Dictionary!$B$2:$B$557,Dictionary!$A$2:$A$557,"",0,1))</f>
        <v/>
      </c>
      <c r="DG69" t="str">
        <f>(_xlfn.XLOOKUP(Table1[[#This Row],[Term 21 UID]],Dictionary!$B$2:$B$557,Dictionary!$C$2:$C$557,"",0,1))</f>
        <v/>
      </c>
      <c r="DH69" t="str">
        <f>(_xlfn.XLOOKUP(Table1[[#This Row],[Term 21 UID]],Dictionary!$B$2:$B$557,Dictionary!$D$2:$D$557,"",0,1))</f>
        <v/>
      </c>
      <c r="DK69" t="str">
        <f>(_xlfn.XLOOKUP(Table1[[#This Row],[Term 22 UID]],Dictionary!$B$2:$B$557,Dictionary!$A$2:$A$557,"",0,1))</f>
        <v/>
      </c>
      <c r="DL69" t="str">
        <f>(_xlfn.XLOOKUP(Table1[[#This Row],[Term 22 UID]],Dictionary!$B$2:$B$557,Dictionary!$C$2:$C$557,"",0,1))</f>
        <v/>
      </c>
      <c r="DM69" t="str">
        <f>(_xlfn.XLOOKUP(Table1[[#This Row],[Term 22 UID]],Dictionary!$B$2:$B$557,Dictionary!$D$2:$D$557,"",0,1))</f>
        <v/>
      </c>
      <c r="DP69" t="str">
        <f>(_xlfn.XLOOKUP(Table1[[#This Row],[Term 23 UID]],Dictionary!$B$2:$B$557,Dictionary!$A$2:$A$557,"",0,1))</f>
        <v/>
      </c>
      <c r="DQ69" t="str">
        <f>(_xlfn.XLOOKUP(Table1[[#This Row],[Term 23 UID]],Dictionary!$B$2:$B$557,Dictionary!$C$2:$C$557,"",0,1))</f>
        <v/>
      </c>
      <c r="DR69" t="str">
        <f>(_xlfn.XLOOKUP(Table1[[#This Row],[Term 23 UID]],Dictionary!$B$2:$B$557,Dictionary!$D$2:$D$557,"",0,1))</f>
        <v/>
      </c>
      <c r="DU69" t="str">
        <f>(_xlfn.XLOOKUP(Table1[[#This Row],[Term 24 UID]],Dictionary!$B$2:$B$557,Dictionary!$A$2:$A$557,"",0,1))</f>
        <v/>
      </c>
      <c r="DV69" t="str">
        <f>(_xlfn.XLOOKUP(Table1[[#This Row],[Term 24 UID]],Dictionary!$B$2:$B$557,Dictionary!$C$2:$C$557,"",0,1))</f>
        <v/>
      </c>
      <c r="DW69" t="str">
        <f>(_xlfn.XLOOKUP(Table1[[#This Row],[Term 24 UID]],Dictionary!$B$2:$B$557,Dictionary!$D$2:$D$557,"",0,1))</f>
        <v/>
      </c>
      <c r="DZ69" t="str">
        <f>(_xlfn.XLOOKUP(Table1[[#This Row],[Term 25 UID]],Dictionary!$B$2:$B$557,Dictionary!$A$2:$A$557,"",0,1))</f>
        <v/>
      </c>
      <c r="EA69" t="str">
        <f>(_xlfn.XLOOKUP(Table1[[#This Row],[Term 25 UID]],Dictionary!$B$2:$B$557,Dictionary!$C$2:$C$557,"",0,1))</f>
        <v/>
      </c>
      <c r="EB69" t="str">
        <f>(_xlfn.XLOOKUP(Table1[[#This Row],[Term 25 UID]],Dictionary!$B$2:$B$557,Dictionary!$D$2:$D$557,"",0,1))</f>
        <v/>
      </c>
      <c r="EE69" t="str">
        <f>(_xlfn.XLOOKUP(Table1[[#This Row],[Term 26 UID]],Dictionary!$B$2:$B$557,Dictionary!$A$2:$A$557,"",0,1))</f>
        <v/>
      </c>
      <c r="EF69" t="str">
        <f>(_xlfn.XLOOKUP(Table1[[#This Row],[Term 26 UID]],Dictionary!$B$2:$B$557,Dictionary!$C$2:$C$557,"",0,1))</f>
        <v/>
      </c>
      <c r="EG69" t="str">
        <f>(_xlfn.XLOOKUP(Table1[[#This Row],[Term 26 UID]],Dictionary!$B$2:$B$557,Dictionary!$D$2:$D$557,"",0,1))</f>
        <v/>
      </c>
      <c r="EJ69" t="str">
        <f>(_xlfn.XLOOKUP(Table1[[#This Row],[Term 27 UID]],Dictionary!$B$2:$B$557,Dictionary!$A$2:$A$557,"",0,1))</f>
        <v/>
      </c>
      <c r="EK69" t="str">
        <f>(_xlfn.XLOOKUP(Table1[[#This Row],[Term 27 UID]],Dictionary!$B$2:$B$557,Dictionary!$C$2:$C$557,"",0,1))</f>
        <v/>
      </c>
      <c r="EL69" t="str">
        <f>(_xlfn.XLOOKUP(Table1[[#This Row],[Term 27 UID]],Dictionary!$B$2:$B$557,Dictionary!$D$2:$D$557,"",0,1))</f>
        <v/>
      </c>
      <c r="EO69" t="str">
        <f>(_xlfn.XLOOKUP(Table1[[#This Row],[Term 28 UID]],Dictionary!$B$2:$B$557,Dictionary!$A$2:$A$557,"",0,1))</f>
        <v/>
      </c>
      <c r="EP69" t="str">
        <f>(_xlfn.XLOOKUP(Table1[[#This Row],[Term 28 UID]],Dictionary!$B$2:$B$557,Dictionary!$C$2:$C$557,"",0,1))</f>
        <v/>
      </c>
      <c r="EQ69" t="str">
        <f>(_xlfn.XLOOKUP(Table1[[#This Row],[Term 28 UID]],Dictionary!$B$2:$B$557,Dictionary!$D$2:$D$557,"",0,1))</f>
        <v/>
      </c>
      <c r="ET69" t="str">
        <f>(_xlfn.XLOOKUP(Table1[[#This Row],[Term 29 UID]],Dictionary!$B$2:$B$557,Dictionary!$A$2:$A$557,"",0,1))</f>
        <v/>
      </c>
      <c r="EU69" t="str">
        <f>(_xlfn.XLOOKUP(Table1[[#This Row],[Term 29 UID]],Dictionary!$B$2:$B$557,Dictionary!$C$2:$C$557,"",0,1))</f>
        <v/>
      </c>
      <c r="EV69" t="str">
        <f>(_xlfn.XLOOKUP(Table1[[#This Row],[Term 29 UID]],Dictionary!$B$2:$B$557,Dictionary!$D$2:$D$557,"",0,1))</f>
        <v/>
      </c>
      <c r="EY69" t="str">
        <f>(_xlfn.XLOOKUP(Table1[[#This Row],[Term 30 UID]],Dictionary!$B$2:$B$557,Dictionary!$A$2:$A$557,"",0,1))</f>
        <v/>
      </c>
      <c r="EZ69" t="str">
        <f>(_xlfn.XLOOKUP(Table1[[#This Row],[Term 30 UID]],Dictionary!$B$2:$B$557,Dictionary!$C$2:$C$557,"",0,1))</f>
        <v/>
      </c>
      <c r="FA69" t="str">
        <f>(_xlfn.XLOOKUP(Table1[[#This Row],[Term 30 UID]],Dictionary!$B$2:$B$557,Dictionary!$D$2:$D$557,"",0,1))</f>
        <v/>
      </c>
      <c r="FD69" t="str">
        <f>(_xlfn.XLOOKUP(Table1[[#This Row],[Term 31 UID]],Dictionary!$B$2:$B$557,Dictionary!$A$2:$A$557,"",0,1))</f>
        <v/>
      </c>
      <c r="FE69" t="str">
        <f>(_xlfn.XLOOKUP(Table1[[#This Row],[Term 31 UID]],Dictionary!$B$2:$B$557,Dictionary!$C$2:$C$557,"",0,1))</f>
        <v/>
      </c>
      <c r="FF69" t="str">
        <f>(_xlfn.XLOOKUP(Table1[[#This Row],[Term 31 UID]],Dictionary!$B$2:$B$557,Dictionary!$D$2:$D$557,"",0,1))</f>
        <v/>
      </c>
    </row>
    <row r="70" spans="1:162" ht="15" customHeight="1" x14ac:dyDescent="0.2">
      <c r="A70" t="s">
        <v>1397</v>
      </c>
      <c r="B70" t="s">
        <v>1398</v>
      </c>
      <c r="C70" t="str">
        <f>_xlfn.TEXTJOIN(", ", TRUE, Table1[[#This Row],[Last Name]],Table1[[#This Row],[First Name]])</f>
        <v>Loudon, Catherine</v>
      </c>
      <c r="D70" t="s">
        <v>1399</v>
      </c>
      <c r="E70" t="s">
        <v>167</v>
      </c>
      <c r="F70" t="s">
        <v>402</v>
      </c>
      <c r="G70" t="s">
        <v>1400</v>
      </c>
      <c r="H70" t="s">
        <v>1401</v>
      </c>
      <c r="I70" t="s">
        <v>1079</v>
      </c>
      <c r="J70" t="str">
        <f>(_xlfn.XLOOKUP(Table1[[#This Row],[Term 1 UID]],Dictionary!$B$2:$B$557,Dictionary!$A$2:$A$557,"",0,1))</f>
        <v>B01.050.500.131.617</v>
      </c>
      <c r="K70" t="str">
        <f>(_xlfn.XLOOKUP(Table1[[#This Row],[Term 1 UID]],Dictionary!$B$2:$B$557,Dictionary!C$2:C$557,"",0,1))</f>
        <v>B01.050.500.131</v>
      </c>
      <c r="L70" t="str">
        <f>(_xlfn.XLOOKUP(Table1[[#This Row],[Term 1 UID]],Dictionary!$B$2:$B$557,Dictionary!D$2:D$557,"",0,1))</f>
        <v>B01.050.500</v>
      </c>
      <c r="M70" t="s">
        <v>1402</v>
      </c>
      <c r="N70" t="s">
        <v>1403</v>
      </c>
      <c r="O70" t="str">
        <f>(_xlfn.XLOOKUP(Table1[[#This Row],[Term 2 UID]],Dictionary!$B$2:$B$557,Dictionary!$A$2:$A$557,"",0,1))</f>
        <v>H01.158.550.100</v>
      </c>
      <c r="P70" t="str">
        <f>(_xlfn.XLOOKUP(Table1[[#This Row],[Term 2 UID]],Dictionary!$B$2:$B$557,Dictionary!C$2:C$557,"",0,1))</f>
        <v>H01.158.550</v>
      </c>
      <c r="Q70" t="str">
        <f>(_xlfn.XLOOKUP(Table1[[#This Row],[Term 2 UID]],Dictionary!$B$2:$B$557,Dictionary!D$2:D$557,"",0,1))</f>
        <v>H01.158</v>
      </c>
      <c r="R70" t="s">
        <v>608</v>
      </c>
      <c r="S70" t="s">
        <v>242</v>
      </c>
      <c r="T70" t="str">
        <f>(_xlfn.XLOOKUP(Table1[[#This Row],[Term 3 UID]],Dictionary!$B$2:$B$557,Dictionary!$A$2:$A$557,"",0,1))</f>
        <v>G01.154.090</v>
      </c>
      <c r="U70" t="str">
        <f>(_xlfn.XLOOKUP(Table1[[#This Row],[Term 3 UID]],Dictionary!$B$2:$B$557,Dictionary!C$2:C$557,"",0,1))</f>
        <v>G01.154</v>
      </c>
      <c r="V70" t="str">
        <f>(_xlfn.XLOOKUP(Table1[[#This Row],[Term 3 UID]],Dictionary!$B$2:$B$557,Dictionary!D$2:D$557,"",0,1))</f>
        <v>G01</v>
      </c>
      <c r="W70" t="s">
        <v>1404</v>
      </c>
      <c r="X70" t="s">
        <v>1405</v>
      </c>
      <c r="Y70" t="str">
        <f>(_xlfn.XLOOKUP(Table1[[#This Row],[Term 4 UID]],Dictionary!$B$2:$B$557,Dictionary!$A$2:$A$557,"",0,1))</f>
        <v>N06.850.780.200.650.650</v>
      </c>
      <c r="Z70" t="str" cm="1">
        <f t="array" ref="Z70">(_xlfn.XLOOKUP(Table1[[#This Row],[Term 4 UID]],Dictionary!$B$2:$B$557,Dictionary!$C$2:C$557,"",0,1))</f>
        <v>N06.850.780.200.650</v>
      </c>
      <c r="AA70" t="str" cm="1">
        <f t="array" ref="AA70">(_xlfn.XLOOKUP(Table1[[#This Row],[Term 4 UID]],Dictionary!$B$2:$B$557,Dictionary!$D$2:D$557,"",0,1))</f>
        <v>N06.850.780.200</v>
      </c>
      <c r="AB70" t="s">
        <v>1406</v>
      </c>
      <c r="AC70" t="s">
        <v>1407</v>
      </c>
      <c r="AD70" t="str">
        <f>(_xlfn.XLOOKUP(Table1[[#This Row],[Term 5 UID]],Dictionary!$B$2:$B$557,Dictionary!$A$2:$A$557,"",0,1))</f>
        <v>H01.570</v>
      </c>
      <c r="AE70" t="str">
        <f>(_xlfn.XLOOKUP(Table1[[#This Row],[Term 5 UID]],Dictionary!$B$2:$B$557,Dictionary!$C$2:$C$557,"",0,1))</f>
        <v>H01</v>
      </c>
      <c r="AF70">
        <f>(_xlfn.XLOOKUP(Table1[[#This Row],[Term 5 UID]],Dictionary!$B$2:$B$557,Dictionary!$D$2:$D$557,"",0,1))</f>
        <v>0</v>
      </c>
      <c r="AG70" t="s">
        <v>1408</v>
      </c>
      <c r="AH70" t="s">
        <v>1409</v>
      </c>
      <c r="AI70" t="str">
        <f>(_xlfn.XLOOKUP(Table1[[#This Row],[Term 6 UID]],Dictionary!$B$2:$B$557,Dictionary!$A$2:$A$557,"",0,1))</f>
        <v>H01.413</v>
      </c>
      <c r="AJ70" t="str">
        <f>(_xlfn.XLOOKUP(Table1[[#This Row],[Term 6 UID]],Dictionary!$B$2:$B$557,Dictionary!$C$2:$C$557,"",0,1))</f>
        <v>H01</v>
      </c>
      <c r="AK70">
        <f>(_xlfn.XLOOKUP(Table1[[#This Row],[Term 6 UID]],Dictionary!$B$2:$B$557,Dictionary!$D$2:$D$557,"",0,1))</f>
        <v>0</v>
      </c>
      <c r="AN70" t="str">
        <f>(_xlfn.XLOOKUP(Table1[[#This Row],[Term 7 UID]],Dictionary!$B$2:$B$557,Dictionary!$A$2:$A$557,"",0,1))</f>
        <v/>
      </c>
      <c r="AO70" t="str">
        <f>(_xlfn.XLOOKUP(Table1[[#This Row],[Term 7 UID]],Dictionary!$B$2:$B$557,Dictionary!$C$2:$C$557,"",0,1))</f>
        <v/>
      </c>
      <c r="AP70" t="str">
        <f>(_xlfn.XLOOKUP(Table1[[#This Row],[Term 7 UID]],Dictionary!$B$2:$B$557,Dictionary!$D$2:$D$557,"",0,1))</f>
        <v/>
      </c>
      <c r="AS70" t="str">
        <f>(_xlfn.XLOOKUP(Table1[[#This Row],[Term 8 UID]],Dictionary!$B$2:$B$557,Dictionary!$A$2:$A$557,"",0,1))</f>
        <v/>
      </c>
      <c r="AT70" t="str">
        <f>(_xlfn.XLOOKUP(Table1[[#This Row],[Term 8 UID]],Dictionary!$B$2:$B$557,Dictionary!$C$2:$C$557,"",0,1))</f>
        <v/>
      </c>
      <c r="AU70" t="str">
        <f>(_xlfn.XLOOKUP(Table1[[#This Row],[Term 8 UID]],Dictionary!$B$2:$B$557,Dictionary!$D$2:$D$557,"",0,1))</f>
        <v/>
      </c>
      <c r="AX70" t="str">
        <f>(_xlfn.XLOOKUP(Table1[[#This Row],[Term 9 UID]],Dictionary!$B$2:$B$557,Dictionary!$A$2:$A$557,"",0,1))</f>
        <v/>
      </c>
      <c r="AY70" t="str">
        <f>(_xlfn.XLOOKUP(Table1[[#This Row],[Term 9 UID]],Dictionary!$B$2:$B$557,Dictionary!$C$2:$C$557,"",0,1))</f>
        <v/>
      </c>
      <c r="AZ70" t="str">
        <f>(_xlfn.XLOOKUP(Table1[[#This Row],[Term 9 UID]],Dictionary!$B$2:$B$557,Dictionary!$D$2:$D$557,"",0,1))</f>
        <v/>
      </c>
      <c r="BC70" t="str">
        <f>(_xlfn.XLOOKUP(Table1[[#This Row],[Term 10 UID]],Dictionary!$B$2:$B$557,Dictionary!$A$2:$A$557,"",0,1))</f>
        <v/>
      </c>
      <c r="BD70" t="str">
        <f>(_xlfn.XLOOKUP(Table1[[#This Row],[Term 10 UID]],Dictionary!$B$2:$B$557,Dictionary!$C$2:$C$557,"",0,1))</f>
        <v/>
      </c>
      <c r="BE70" t="str">
        <f>(_xlfn.XLOOKUP(Table1[[#This Row],[Term 10 UID]],Dictionary!$B$2:$B$557,Dictionary!$D$2:$D$557,"",0,1))</f>
        <v/>
      </c>
      <c r="BH70" t="str">
        <f>(_xlfn.XLOOKUP(Table1[[#This Row],[Term 11 UID]],Dictionary!$B$2:$B$557,Dictionary!$A$2:$A$557,"",0,1))</f>
        <v/>
      </c>
      <c r="BI70" t="str">
        <f>(_xlfn.XLOOKUP(Table1[[#This Row],[Term 11 UID]],Dictionary!$B$2:$B$557,Dictionary!$C$2:$C$557,"",0,1))</f>
        <v/>
      </c>
      <c r="BJ70" t="str">
        <f>(_xlfn.XLOOKUP(Table1[[#This Row],[Term 11 UID]],Dictionary!$B$2:$B$557,Dictionary!$D$2:$D$557,"",0,1))</f>
        <v/>
      </c>
      <c r="BM70" t="str">
        <f>(_xlfn.XLOOKUP(Table1[[#This Row],[Term 12 UID]],Dictionary!$B$2:$B$557,Dictionary!$A$2:$A$557,"",0,1))</f>
        <v/>
      </c>
      <c r="BN70" t="str">
        <f>(_xlfn.XLOOKUP(Table1[[#This Row],[Term 12 UID]],Dictionary!$B$2:$B$557,Dictionary!$C$2:$C$557,"",0,1))</f>
        <v/>
      </c>
      <c r="BO70" t="str">
        <f>(_xlfn.XLOOKUP(Table1[[#This Row],[Term 12 UID]],Dictionary!$B$2:$B$557,Dictionary!$D$2:$D$557,"",0,1))</f>
        <v/>
      </c>
      <c r="BR70" t="str">
        <f>(_xlfn.XLOOKUP(Table1[[#This Row],[Term 13 UID]],Dictionary!$B$2:$B$557,Dictionary!$A$2:$A$557,"",0,1))</f>
        <v/>
      </c>
      <c r="BS70" t="str">
        <f>(_xlfn.XLOOKUP(Table1[[#This Row],[Term 13 UID]],Dictionary!$B$2:$B$557,Dictionary!$C$2:$C$557,"",0,1))</f>
        <v/>
      </c>
      <c r="BT70" t="str">
        <f>(_xlfn.XLOOKUP(Table1[[#This Row],[Term 13 UID]],Dictionary!$B$2:$B$557,Dictionary!$D$2:$D$557,"",0,1))</f>
        <v/>
      </c>
      <c r="BW70" t="str">
        <f>(_xlfn.XLOOKUP(Table1[[#This Row],[Term 14 UID]],Dictionary!$B$2:$B$557,Dictionary!$A$2:$A$557,"",0,1))</f>
        <v/>
      </c>
      <c r="BX70" t="str">
        <f>(_xlfn.XLOOKUP(Table1[[#This Row],[Term 14 UID]],Dictionary!$B$2:$B$557,Dictionary!$C$2:$C$557,"",0,1))</f>
        <v/>
      </c>
      <c r="BY70" t="str">
        <f>(_xlfn.XLOOKUP(Table1[[#This Row],[Term 14 UID]],Dictionary!$B$2:$B$557,Dictionary!$D$2:$D$557,"",0,1))</f>
        <v/>
      </c>
      <c r="CB70" t="str">
        <f>(_xlfn.XLOOKUP(Table1[[#This Row],[Term 15 UID]],Dictionary!$B$2:$B$557,Dictionary!$A$2:$A$557,"",0,1))</f>
        <v/>
      </c>
      <c r="CC70" t="str">
        <f>(_xlfn.XLOOKUP(Table1[[#This Row],[Term 15 UID]],Dictionary!$B$2:$B$557,Dictionary!$C$2:$C$557,"",0,1))</f>
        <v/>
      </c>
      <c r="CD70" t="str">
        <f>(_xlfn.XLOOKUP(Table1[[#This Row],[Term 15 UID]],Dictionary!$B$2:$B$557,Dictionary!$D$2:$D$557,"",0,1))</f>
        <v/>
      </c>
      <c r="CG70" t="str">
        <f>(_xlfn.XLOOKUP(Table1[[#This Row],[Term 16 UID]],Dictionary!$B$2:$B$557,Dictionary!$A$2:$A$557,"",0,1))</f>
        <v/>
      </c>
      <c r="CH70" t="str">
        <f>(_xlfn.XLOOKUP(Table1[[#This Row],[Term 16 UID]],Dictionary!$B$2:$B$557,Dictionary!$C$2:$C$557,"",0,1))</f>
        <v/>
      </c>
      <c r="CI70" t="str">
        <f>(_xlfn.XLOOKUP(Table1[[#This Row],[Term 16 UID]],Dictionary!$B$2:$B$557,Dictionary!$D$2:$D$557,"",0,1))</f>
        <v/>
      </c>
      <c r="CL70" t="str">
        <f>(_xlfn.XLOOKUP(Table1[[#This Row],[Term 17 UID]],Dictionary!$B$2:$B$557,Dictionary!$A$2:$A$557,"",0,1))</f>
        <v/>
      </c>
      <c r="CM70" t="str">
        <f>(_xlfn.XLOOKUP(Table1[[#This Row],[Term 17 UID]],Dictionary!$B$2:$B$557,Dictionary!$C$2:$C$557,"",0,1))</f>
        <v/>
      </c>
      <c r="CN70" t="str">
        <f>(_xlfn.XLOOKUP(Table1[[#This Row],[Term 17 UID]],Dictionary!$B$2:$B$557,Dictionary!$D$2:$D$557,"",0,1))</f>
        <v/>
      </c>
      <c r="CQ70" t="str">
        <f>(_xlfn.XLOOKUP(Table1[[#This Row],[Term 18 UID]],Dictionary!$B$2:$B$557,Dictionary!$A$2:$A$557,"",0,1))</f>
        <v/>
      </c>
      <c r="CR70" t="str">
        <f>(_xlfn.XLOOKUP(Table1[[#This Row],[Term 18 UID]],Dictionary!$B$2:$B$557,Dictionary!$C$2:$C$557,"",0,1))</f>
        <v/>
      </c>
      <c r="CS70" t="str">
        <f>(_xlfn.XLOOKUP(Table1[[#This Row],[Term 18 UID]],Dictionary!$B$2:$B$557,Dictionary!$D$2:$D$557,"",0,1))</f>
        <v/>
      </c>
      <c r="CV70" t="str">
        <f>(_xlfn.XLOOKUP(Table1[[#This Row],[Term 19 UID]],Dictionary!$B$2:$B$557,Dictionary!$A$2:$A$557,"",0,1))</f>
        <v/>
      </c>
      <c r="CW70" t="str">
        <f>(_xlfn.XLOOKUP(Table1[[#This Row],[Term 19 UID]],Dictionary!$B$2:$B$557,Dictionary!$C$2:$C$557,"",0,1))</f>
        <v/>
      </c>
      <c r="CX70" t="str">
        <f>(_xlfn.XLOOKUP(Table1[[#This Row],[Term 19 UID]],Dictionary!$B$2:$B$557,Dictionary!$D$2:$D$557,"",0,1))</f>
        <v/>
      </c>
      <c r="DA70" t="str">
        <f>(_xlfn.XLOOKUP(Table1[[#This Row],[Term 20 UID]],Dictionary!$B$2:$B$557,Dictionary!$A$2:$A$557,"",0,1))</f>
        <v/>
      </c>
      <c r="DB70" t="str">
        <f>(_xlfn.XLOOKUP(Table1[[#This Row],[Term 20 UID]],Dictionary!$B$2:$B$557,Dictionary!$C$2:$C$557,"",0,1))</f>
        <v/>
      </c>
      <c r="DC70" t="str">
        <f>(_xlfn.XLOOKUP(Table1[[#This Row],[Term 20 UID]],Dictionary!$B$2:$B$557,Dictionary!$D$2:$D$557,"",0,1))</f>
        <v/>
      </c>
      <c r="DF70" t="str">
        <f>(_xlfn.XLOOKUP(Table1[[#This Row],[Term 21 UID]],Dictionary!$B$2:$B$557,Dictionary!$A$2:$A$557,"",0,1))</f>
        <v/>
      </c>
      <c r="DG70" t="str">
        <f>(_xlfn.XLOOKUP(Table1[[#This Row],[Term 21 UID]],Dictionary!$B$2:$B$557,Dictionary!$C$2:$C$557,"",0,1))</f>
        <v/>
      </c>
      <c r="DH70" t="str">
        <f>(_xlfn.XLOOKUP(Table1[[#This Row],[Term 21 UID]],Dictionary!$B$2:$B$557,Dictionary!$D$2:$D$557,"",0,1))</f>
        <v/>
      </c>
      <c r="DK70" t="str">
        <f>(_xlfn.XLOOKUP(Table1[[#This Row],[Term 22 UID]],Dictionary!$B$2:$B$557,Dictionary!$A$2:$A$557,"",0,1))</f>
        <v/>
      </c>
      <c r="DL70" t="str">
        <f>(_xlfn.XLOOKUP(Table1[[#This Row],[Term 22 UID]],Dictionary!$B$2:$B$557,Dictionary!$C$2:$C$557,"",0,1))</f>
        <v/>
      </c>
      <c r="DM70" t="str">
        <f>(_xlfn.XLOOKUP(Table1[[#This Row],[Term 22 UID]],Dictionary!$B$2:$B$557,Dictionary!$D$2:$D$557,"",0,1))</f>
        <v/>
      </c>
      <c r="DP70" t="str">
        <f>(_xlfn.XLOOKUP(Table1[[#This Row],[Term 23 UID]],Dictionary!$B$2:$B$557,Dictionary!$A$2:$A$557,"",0,1))</f>
        <v/>
      </c>
      <c r="DQ70" t="str">
        <f>(_xlfn.XLOOKUP(Table1[[#This Row],[Term 23 UID]],Dictionary!$B$2:$B$557,Dictionary!$C$2:$C$557,"",0,1))</f>
        <v/>
      </c>
      <c r="DR70" t="str">
        <f>(_xlfn.XLOOKUP(Table1[[#This Row],[Term 23 UID]],Dictionary!$B$2:$B$557,Dictionary!$D$2:$D$557,"",0,1))</f>
        <v/>
      </c>
      <c r="DU70" t="str">
        <f>(_xlfn.XLOOKUP(Table1[[#This Row],[Term 24 UID]],Dictionary!$B$2:$B$557,Dictionary!$A$2:$A$557,"",0,1))</f>
        <v/>
      </c>
      <c r="DV70" t="str">
        <f>(_xlfn.XLOOKUP(Table1[[#This Row],[Term 24 UID]],Dictionary!$B$2:$B$557,Dictionary!$C$2:$C$557,"",0,1))</f>
        <v/>
      </c>
      <c r="DW70" t="str">
        <f>(_xlfn.XLOOKUP(Table1[[#This Row],[Term 24 UID]],Dictionary!$B$2:$B$557,Dictionary!$D$2:$D$557,"",0,1))</f>
        <v/>
      </c>
      <c r="DZ70" t="str">
        <f>(_xlfn.XLOOKUP(Table1[[#This Row],[Term 25 UID]],Dictionary!$B$2:$B$557,Dictionary!$A$2:$A$557,"",0,1))</f>
        <v/>
      </c>
      <c r="EA70" t="str">
        <f>(_xlfn.XLOOKUP(Table1[[#This Row],[Term 25 UID]],Dictionary!$B$2:$B$557,Dictionary!$C$2:$C$557,"",0,1))</f>
        <v/>
      </c>
      <c r="EB70" t="str">
        <f>(_xlfn.XLOOKUP(Table1[[#This Row],[Term 25 UID]],Dictionary!$B$2:$B$557,Dictionary!$D$2:$D$557,"",0,1))</f>
        <v/>
      </c>
      <c r="EE70" t="str">
        <f>(_xlfn.XLOOKUP(Table1[[#This Row],[Term 26 UID]],Dictionary!$B$2:$B$557,Dictionary!$A$2:$A$557,"",0,1))</f>
        <v/>
      </c>
      <c r="EF70" t="str">
        <f>(_xlfn.XLOOKUP(Table1[[#This Row],[Term 26 UID]],Dictionary!$B$2:$B$557,Dictionary!$C$2:$C$557,"",0,1))</f>
        <v/>
      </c>
      <c r="EG70" t="str">
        <f>(_xlfn.XLOOKUP(Table1[[#This Row],[Term 26 UID]],Dictionary!$B$2:$B$557,Dictionary!$D$2:$D$557,"",0,1))</f>
        <v/>
      </c>
      <c r="EJ70" t="str">
        <f>(_xlfn.XLOOKUP(Table1[[#This Row],[Term 27 UID]],Dictionary!$B$2:$B$557,Dictionary!$A$2:$A$557,"",0,1))</f>
        <v/>
      </c>
      <c r="EK70" t="str">
        <f>(_xlfn.XLOOKUP(Table1[[#This Row],[Term 27 UID]],Dictionary!$B$2:$B$557,Dictionary!$C$2:$C$557,"",0,1))</f>
        <v/>
      </c>
      <c r="EL70" t="str">
        <f>(_xlfn.XLOOKUP(Table1[[#This Row],[Term 27 UID]],Dictionary!$B$2:$B$557,Dictionary!$D$2:$D$557,"",0,1))</f>
        <v/>
      </c>
      <c r="EO70" t="str">
        <f>(_xlfn.XLOOKUP(Table1[[#This Row],[Term 28 UID]],Dictionary!$B$2:$B$557,Dictionary!$A$2:$A$557,"",0,1))</f>
        <v/>
      </c>
      <c r="EP70" t="str">
        <f>(_xlfn.XLOOKUP(Table1[[#This Row],[Term 28 UID]],Dictionary!$B$2:$B$557,Dictionary!$C$2:$C$557,"",0,1))</f>
        <v/>
      </c>
      <c r="EQ70" t="str">
        <f>(_xlfn.XLOOKUP(Table1[[#This Row],[Term 28 UID]],Dictionary!$B$2:$B$557,Dictionary!$D$2:$D$557,"",0,1))</f>
        <v/>
      </c>
      <c r="ET70" t="str">
        <f>(_xlfn.XLOOKUP(Table1[[#This Row],[Term 29 UID]],Dictionary!$B$2:$B$557,Dictionary!$A$2:$A$557,"",0,1))</f>
        <v/>
      </c>
      <c r="EU70" t="str">
        <f>(_xlfn.XLOOKUP(Table1[[#This Row],[Term 29 UID]],Dictionary!$B$2:$B$557,Dictionary!$C$2:$C$557,"",0,1))</f>
        <v/>
      </c>
      <c r="EV70" t="str">
        <f>(_xlfn.XLOOKUP(Table1[[#This Row],[Term 29 UID]],Dictionary!$B$2:$B$557,Dictionary!$D$2:$D$557,"",0,1))</f>
        <v/>
      </c>
      <c r="EY70" t="str">
        <f>(_xlfn.XLOOKUP(Table1[[#This Row],[Term 30 UID]],Dictionary!$B$2:$B$557,Dictionary!$A$2:$A$557,"",0,1))</f>
        <v/>
      </c>
      <c r="EZ70" t="str">
        <f>(_xlfn.XLOOKUP(Table1[[#This Row],[Term 30 UID]],Dictionary!$B$2:$B$557,Dictionary!$C$2:$C$557,"",0,1))</f>
        <v/>
      </c>
      <c r="FA70" t="str">
        <f>(_xlfn.XLOOKUP(Table1[[#This Row],[Term 30 UID]],Dictionary!$B$2:$B$557,Dictionary!$D$2:$D$557,"",0,1))</f>
        <v/>
      </c>
      <c r="FD70" t="str">
        <f>(_xlfn.XLOOKUP(Table1[[#This Row],[Term 31 UID]],Dictionary!$B$2:$B$557,Dictionary!$A$2:$A$557,"",0,1))</f>
        <v/>
      </c>
      <c r="FE70" t="str">
        <f>(_xlfn.XLOOKUP(Table1[[#This Row],[Term 31 UID]],Dictionary!$B$2:$B$557,Dictionary!$C$2:$C$557,"",0,1))</f>
        <v/>
      </c>
      <c r="FF70" t="str">
        <f>(_xlfn.XLOOKUP(Table1[[#This Row],[Term 31 UID]],Dictionary!$B$2:$B$557,Dictionary!$D$2:$D$557,"",0,1))</f>
        <v/>
      </c>
    </row>
    <row r="71" spans="1:162" ht="15" customHeight="1" x14ac:dyDescent="0.2">
      <c r="A71" t="s">
        <v>1410</v>
      </c>
      <c r="B71" t="s">
        <v>1411</v>
      </c>
      <c r="C71" t="str">
        <f>_xlfn.TEXTJOIN(", ", TRUE, Table1[[#This Row],[Last Name]],Table1[[#This Row],[First Name]])</f>
        <v>Lander, Arthur</v>
      </c>
      <c r="D71" t="s">
        <v>1412</v>
      </c>
      <c r="E71" t="s">
        <v>217</v>
      </c>
      <c r="F71" t="s">
        <v>168</v>
      </c>
      <c r="G71" t="s">
        <v>1413</v>
      </c>
      <c r="H71" t="s">
        <v>1414</v>
      </c>
      <c r="I71" t="s">
        <v>1415</v>
      </c>
      <c r="J71" t="str">
        <f>(_xlfn.XLOOKUP(Table1[[#This Row],[Term 1 UID]],Dictionary!$B$2:$B$557,Dictionary!$A$2:$A$557,"",0,1))</f>
        <v>G07.345</v>
      </c>
      <c r="K71" t="str">
        <f>(_xlfn.XLOOKUP(Table1[[#This Row],[Term 1 UID]],Dictionary!$B$2:$B$557,Dictionary!C$2:C$557,"",0,1))</f>
        <v>G07</v>
      </c>
      <c r="L71">
        <f>(_xlfn.XLOOKUP(Table1[[#This Row],[Term 1 UID]],Dictionary!$B$2:$B$557,Dictionary!D$2:D$557,"",0,1))</f>
        <v>0</v>
      </c>
      <c r="M71" t="s">
        <v>634</v>
      </c>
      <c r="N71" t="s">
        <v>635</v>
      </c>
      <c r="O71" t="str">
        <f>(_xlfn.XLOOKUP(Table1[[#This Row],[Term 2 UID]],Dictionary!$B$2:$B$557,Dictionary!$A$2:$A$557,"",0,1))</f>
        <v>C16.131</v>
      </c>
      <c r="P71" t="str">
        <f>(_xlfn.XLOOKUP(Table1[[#This Row],[Term 2 UID]],Dictionary!$B$2:$B$557,Dictionary!C$2:C$557,"",0,1))</f>
        <v>C16</v>
      </c>
      <c r="Q71">
        <f>(_xlfn.XLOOKUP(Table1[[#This Row],[Term 2 UID]],Dictionary!$B$2:$B$557,Dictionary!D$2:D$557,"",0,1))</f>
        <v>0</v>
      </c>
      <c r="R71" t="s">
        <v>1304</v>
      </c>
      <c r="S71" t="s">
        <v>369</v>
      </c>
      <c r="T71" t="str">
        <f>(_xlfn.XLOOKUP(Table1[[#This Row],[Term 3 UID]],Dictionary!$B$2:$B$557,Dictionary!$A$2:$A$557,"",0,1))</f>
        <v>C04</v>
      </c>
      <c r="U71">
        <f>(_xlfn.XLOOKUP(Table1[[#This Row],[Term 3 UID]],Dictionary!$B$2:$B$557,Dictionary!C$2:C$557,"",0,1))</f>
        <v>0</v>
      </c>
      <c r="V71">
        <f>(_xlfn.XLOOKUP(Table1[[#This Row],[Term 3 UID]],Dictionary!$B$2:$B$557,Dictionary!D$2:D$557,"",0,1))</f>
        <v>0</v>
      </c>
      <c r="W71" t="s">
        <v>1003</v>
      </c>
      <c r="X71" t="s">
        <v>460</v>
      </c>
      <c r="Y71" t="str">
        <f>(_xlfn.XLOOKUP(Table1[[#This Row],[Term 4 UID]],Dictionary!$B$2:$B$557,Dictionary!$A$2:$A$557,"",0,1))</f>
        <v>H01.158.273.180.800</v>
      </c>
      <c r="Z71" t="str" cm="1">
        <f t="array" ref="Z71">(_xlfn.XLOOKUP(Table1[[#This Row],[Term 4 UID]],Dictionary!$B$2:$B$557,Dictionary!$C$2:C$557,"",0,1))</f>
        <v>H01.158.273.180</v>
      </c>
      <c r="AA71" t="str" cm="1">
        <f t="array" ref="AA71">(_xlfn.XLOOKUP(Table1[[#This Row],[Term 4 UID]],Dictionary!$B$2:$B$557,Dictionary!$D$2:D$557,"",0,1))</f>
        <v>H01.158.273</v>
      </c>
      <c r="AB71" t="s">
        <v>1416</v>
      </c>
      <c r="AC71" t="s">
        <v>390</v>
      </c>
      <c r="AD71" t="str">
        <f>(_xlfn.XLOOKUP(Table1[[#This Row],[Term 5 UID]],Dictionary!$B$2:$B$557,Dictionary!$A$2:$A$557,"",0,1))</f>
        <v>H01.158.273.180</v>
      </c>
      <c r="AE71" t="str">
        <f>(_xlfn.XLOOKUP(Table1[[#This Row],[Term 5 UID]],Dictionary!$B$2:$B$557,Dictionary!$C$2:$C$557,"",0,1))</f>
        <v>H01.158.273</v>
      </c>
      <c r="AF71" t="str">
        <f>(_xlfn.XLOOKUP(Table1[[#This Row],[Term 5 UID]],Dictionary!$B$2:$B$557,Dictionary!$D$2:$D$557,"",0,1))</f>
        <v>H01.158</v>
      </c>
      <c r="AG71" t="s">
        <v>1417</v>
      </c>
      <c r="AH71" t="s">
        <v>177</v>
      </c>
      <c r="AI71" t="str">
        <f>(_xlfn.XLOOKUP(Table1[[#This Row],[Term 6 UID]],Dictionary!$B$2:$B$557,Dictionary!$A$2:$A$557,"",0,1))</f>
        <v>E05.599</v>
      </c>
      <c r="AJ71" t="str">
        <f>(_xlfn.XLOOKUP(Table1[[#This Row],[Term 6 UID]],Dictionary!$B$2:$B$557,Dictionary!$C$2:$C$557,"",0,1))</f>
        <v>E05</v>
      </c>
      <c r="AK71">
        <f>(_xlfn.XLOOKUP(Table1[[#This Row],[Term 6 UID]],Dictionary!$B$2:$B$557,Dictionary!$D$2:$D$557,"",0,1))</f>
        <v>0</v>
      </c>
      <c r="AL71" t="s">
        <v>1418</v>
      </c>
      <c r="AM71" t="s">
        <v>506</v>
      </c>
      <c r="AN71" t="str">
        <f>(_xlfn.XLOOKUP(Table1[[#This Row],[Term 7 UID]],Dictionary!$B$2:$B$557,Dictionary!$A$2:$A$557,"",0,1))</f>
        <v>A11.872</v>
      </c>
      <c r="AO71" t="str">
        <f>(_xlfn.XLOOKUP(Table1[[#This Row],[Term 7 UID]],Dictionary!$B$2:$B$557,Dictionary!$C$2:$C$557,"",0,1))</f>
        <v>A11</v>
      </c>
      <c r="AP71">
        <f>(_xlfn.XLOOKUP(Table1[[#This Row],[Term 7 UID]],Dictionary!$B$2:$B$557,Dictionary!$D$2:$D$557,"",0,1))</f>
        <v>0</v>
      </c>
      <c r="AS71" t="str">
        <f>(_xlfn.XLOOKUP(Table1[[#This Row],[Term 8 UID]],Dictionary!$B$2:$B$557,Dictionary!$A$2:$A$557,"",0,1))</f>
        <v/>
      </c>
      <c r="AT71" t="str">
        <f>(_xlfn.XLOOKUP(Table1[[#This Row],[Term 8 UID]],Dictionary!$B$2:$B$557,Dictionary!$C$2:$C$557,"",0,1))</f>
        <v/>
      </c>
      <c r="AU71" t="str">
        <f>(_xlfn.XLOOKUP(Table1[[#This Row],[Term 8 UID]],Dictionary!$B$2:$B$557,Dictionary!$D$2:$D$557,"",0,1))</f>
        <v/>
      </c>
      <c r="AX71" t="str">
        <f>(_xlfn.XLOOKUP(Table1[[#This Row],[Term 9 UID]],Dictionary!$B$2:$B$557,Dictionary!$A$2:$A$557,"",0,1))</f>
        <v/>
      </c>
      <c r="AY71" t="str">
        <f>(_xlfn.XLOOKUP(Table1[[#This Row],[Term 9 UID]],Dictionary!$B$2:$B$557,Dictionary!$C$2:$C$557,"",0,1))</f>
        <v/>
      </c>
      <c r="AZ71" t="str">
        <f>(_xlfn.XLOOKUP(Table1[[#This Row],[Term 9 UID]],Dictionary!$B$2:$B$557,Dictionary!$D$2:$D$557,"",0,1))</f>
        <v/>
      </c>
      <c r="BC71" t="str">
        <f>(_xlfn.XLOOKUP(Table1[[#This Row],[Term 10 UID]],Dictionary!$B$2:$B$557,Dictionary!$A$2:$A$557,"",0,1))</f>
        <v/>
      </c>
      <c r="BD71" t="str">
        <f>(_xlfn.XLOOKUP(Table1[[#This Row],[Term 10 UID]],Dictionary!$B$2:$B$557,Dictionary!$C$2:$C$557,"",0,1))</f>
        <v/>
      </c>
      <c r="BE71" t="str">
        <f>(_xlfn.XLOOKUP(Table1[[#This Row],[Term 10 UID]],Dictionary!$B$2:$B$557,Dictionary!$D$2:$D$557,"",0,1))</f>
        <v/>
      </c>
      <c r="BH71" t="str">
        <f>(_xlfn.XLOOKUP(Table1[[#This Row],[Term 11 UID]],Dictionary!$B$2:$B$557,Dictionary!$A$2:$A$557,"",0,1))</f>
        <v/>
      </c>
      <c r="BI71" t="str">
        <f>(_xlfn.XLOOKUP(Table1[[#This Row],[Term 11 UID]],Dictionary!$B$2:$B$557,Dictionary!$C$2:$C$557,"",0,1))</f>
        <v/>
      </c>
      <c r="BJ71" t="str">
        <f>(_xlfn.XLOOKUP(Table1[[#This Row],[Term 11 UID]],Dictionary!$B$2:$B$557,Dictionary!$D$2:$D$557,"",0,1))</f>
        <v/>
      </c>
      <c r="BM71" t="str">
        <f>(_xlfn.XLOOKUP(Table1[[#This Row],[Term 12 UID]],Dictionary!$B$2:$B$557,Dictionary!$A$2:$A$557,"",0,1))</f>
        <v/>
      </c>
      <c r="BN71" t="str">
        <f>(_xlfn.XLOOKUP(Table1[[#This Row],[Term 12 UID]],Dictionary!$B$2:$B$557,Dictionary!$C$2:$C$557,"",0,1))</f>
        <v/>
      </c>
      <c r="BO71" t="str">
        <f>(_xlfn.XLOOKUP(Table1[[#This Row],[Term 12 UID]],Dictionary!$B$2:$B$557,Dictionary!$D$2:$D$557,"",0,1))</f>
        <v/>
      </c>
      <c r="BR71" t="str">
        <f>(_xlfn.XLOOKUP(Table1[[#This Row],[Term 13 UID]],Dictionary!$B$2:$B$557,Dictionary!$A$2:$A$557,"",0,1))</f>
        <v/>
      </c>
      <c r="BS71" t="str">
        <f>(_xlfn.XLOOKUP(Table1[[#This Row],[Term 13 UID]],Dictionary!$B$2:$B$557,Dictionary!$C$2:$C$557,"",0,1))</f>
        <v/>
      </c>
      <c r="BT71" t="str">
        <f>(_xlfn.XLOOKUP(Table1[[#This Row],[Term 13 UID]],Dictionary!$B$2:$B$557,Dictionary!$D$2:$D$557,"",0,1))</f>
        <v/>
      </c>
      <c r="BW71" t="str">
        <f>(_xlfn.XLOOKUP(Table1[[#This Row],[Term 14 UID]],Dictionary!$B$2:$B$557,Dictionary!$A$2:$A$557,"",0,1))</f>
        <v/>
      </c>
      <c r="BX71" t="str">
        <f>(_xlfn.XLOOKUP(Table1[[#This Row],[Term 14 UID]],Dictionary!$B$2:$B$557,Dictionary!$C$2:$C$557,"",0,1))</f>
        <v/>
      </c>
      <c r="BY71" t="str">
        <f>(_xlfn.XLOOKUP(Table1[[#This Row],[Term 14 UID]],Dictionary!$B$2:$B$557,Dictionary!$D$2:$D$557,"",0,1))</f>
        <v/>
      </c>
      <c r="CB71" t="str">
        <f>(_xlfn.XLOOKUP(Table1[[#This Row],[Term 15 UID]],Dictionary!$B$2:$B$557,Dictionary!$A$2:$A$557,"",0,1))</f>
        <v/>
      </c>
      <c r="CC71" t="str">
        <f>(_xlfn.XLOOKUP(Table1[[#This Row],[Term 15 UID]],Dictionary!$B$2:$B$557,Dictionary!$C$2:$C$557,"",0,1))</f>
        <v/>
      </c>
      <c r="CD71" t="str">
        <f>(_xlfn.XLOOKUP(Table1[[#This Row],[Term 15 UID]],Dictionary!$B$2:$B$557,Dictionary!$D$2:$D$557,"",0,1))</f>
        <v/>
      </c>
      <c r="CG71" t="str">
        <f>(_xlfn.XLOOKUP(Table1[[#This Row],[Term 16 UID]],Dictionary!$B$2:$B$557,Dictionary!$A$2:$A$557,"",0,1))</f>
        <v/>
      </c>
      <c r="CH71" t="str">
        <f>(_xlfn.XLOOKUP(Table1[[#This Row],[Term 16 UID]],Dictionary!$B$2:$B$557,Dictionary!$C$2:$C$557,"",0,1))</f>
        <v/>
      </c>
      <c r="CI71" t="str">
        <f>(_xlfn.XLOOKUP(Table1[[#This Row],[Term 16 UID]],Dictionary!$B$2:$B$557,Dictionary!$D$2:$D$557,"",0,1))</f>
        <v/>
      </c>
      <c r="CL71" t="str">
        <f>(_xlfn.XLOOKUP(Table1[[#This Row],[Term 17 UID]],Dictionary!$B$2:$B$557,Dictionary!$A$2:$A$557,"",0,1))</f>
        <v/>
      </c>
      <c r="CM71" t="str">
        <f>(_xlfn.XLOOKUP(Table1[[#This Row],[Term 17 UID]],Dictionary!$B$2:$B$557,Dictionary!$C$2:$C$557,"",0,1))</f>
        <v/>
      </c>
      <c r="CN71" t="str">
        <f>(_xlfn.XLOOKUP(Table1[[#This Row],[Term 17 UID]],Dictionary!$B$2:$B$557,Dictionary!$D$2:$D$557,"",0,1))</f>
        <v/>
      </c>
      <c r="CQ71" t="str">
        <f>(_xlfn.XLOOKUP(Table1[[#This Row],[Term 18 UID]],Dictionary!$B$2:$B$557,Dictionary!$A$2:$A$557,"",0,1))</f>
        <v/>
      </c>
      <c r="CR71" t="str">
        <f>(_xlfn.XLOOKUP(Table1[[#This Row],[Term 18 UID]],Dictionary!$B$2:$B$557,Dictionary!$C$2:$C$557,"",0,1))</f>
        <v/>
      </c>
      <c r="CS71" t="str">
        <f>(_xlfn.XLOOKUP(Table1[[#This Row],[Term 18 UID]],Dictionary!$B$2:$B$557,Dictionary!$D$2:$D$557,"",0,1))</f>
        <v/>
      </c>
      <c r="CV71" t="str">
        <f>(_xlfn.XLOOKUP(Table1[[#This Row],[Term 19 UID]],Dictionary!$B$2:$B$557,Dictionary!$A$2:$A$557,"",0,1))</f>
        <v/>
      </c>
      <c r="CW71" t="str">
        <f>(_xlfn.XLOOKUP(Table1[[#This Row],[Term 19 UID]],Dictionary!$B$2:$B$557,Dictionary!$C$2:$C$557,"",0,1))</f>
        <v/>
      </c>
      <c r="CX71" t="str">
        <f>(_xlfn.XLOOKUP(Table1[[#This Row],[Term 19 UID]],Dictionary!$B$2:$B$557,Dictionary!$D$2:$D$557,"",0,1))</f>
        <v/>
      </c>
      <c r="DA71" t="str">
        <f>(_xlfn.XLOOKUP(Table1[[#This Row],[Term 20 UID]],Dictionary!$B$2:$B$557,Dictionary!$A$2:$A$557,"",0,1))</f>
        <v/>
      </c>
      <c r="DB71" t="str">
        <f>(_xlfn.XLOOKUP(Table1[[#This Row],[Term 20 UID]],Dictionary!$B$2:$B$557,Dictionary!$C$2:$C$557,"",0,1))</f>
        <v/>
      </c>
      <c r="DC71" t="str">
        <f>(_xlfn.XLOOKUP(Table1[[#This Row],[Term 20 UID]],Dictionary!$B$2:$B$557,Dictionary!$D$2:$D$557,"",0,1))</f>
        <v/>
      </c>
      <c r="DF71" t="str">
        <f>(_xlfn.XLOOKUP(Table1[[#This Row],[Term 21 UID]],Dictionary!$B$2:$B$557,Dictionary!$A$2:$A$557,"",0,1))</f>
        <v/>
      </c>
      <c r="DG71" t="str">
        <f>(_xlfn.XLOOKUP(Table1[[#This Row],[Term 21 UID]],Dictionary!$B$2:$B$557,Dictionary!$C$2:$C$557,"",0,1))</f>
        <v/>
      </c>
      <c r="DH71" t="str">
        <f>(_xlfn.XLOOKUP(Table1[[#This Row],[Term 21 UID]],Dictionary!$B$2:$B$557,Dictionary!$D$2:$D$557,"",0,1))</f>
        <v/>
      </c>
      <c r="DK71" t="str">
        <f>(_xlfn.XLOOKUP(Table1[[#This Row],[Term 22 UID]],Dictionary!$B$2:$B$557,Dictionary!$A$2:$A$557,"",0,1))</f>
        <v/>
      </c>
      <c r="DL71" t="str">
        <f>(_xlfn.XLOOKUP(Table1[[#This Row],[Term 22 UID]],Dictionary!$B$2:$B$557,Dictionary!$C$2:$C$557,"",0,1))</f>
        <v/>
      </c>
      <c r="DM71" t="str">
        <f>(_xlfn.XLOOKUP(Table1[[#This Row],[Term 22 UID]],Dictionary!$B$2:$B$557,Dictionary!$D$2:$D$557,"",0,1))</f>
        <v/>
      </c>
      <c r="DP71" t="str">
        <f>(_xlfn.XLOOKUP(Table1[[#This Row],[Term 23 UID]],Dictionary!$B$2:$B$557,Dictionary!$A$2:$A$557,"",0,1))</f>
        <v/>
      </c>
      <c r="DQ71" t="str">
        <f>(_xlfn.XLOOKUP(Table1[[#This Row],[Term 23 UID]],Dictionary!$B$2:$B$557,Dictionary!$C$2:$C$557,"",0,1))</f>
        <v/>
      </c>
      <c r="DR71" t="str">
        <f>(_xlfn.XLOOKUP(Table1[[#This Row],[Term 23 UID]],Dictionary!$B$2:$B$557,Dictionary!$D$2:$D$557,"",0,1))</f>
        <v/>
      </c>
      <c r="DU71" t="str">
        <f>(_xlfn.XLOOKUP(Table1[[#This Row],[Term 24 UID]],Dictionary!$B$2:$B$557,Dictionary!$A$2:$A$557,"",0,1))</f>
        <v/>
      </c>
      <c r="DV71" t="str">
        <f>(_xlfn.XLOOKUP(Table1[[#This Row],[Term 24 UID]],Dictionary!$B$2:$B$557,Dictionary!$C$2:$C$557,"",0,1))</f>
        <v/>
      </c>
      <c r="DW71" t="str">
        <f>(_xlfn.XLOOKUP(Table1[[#This Row],[Term 24 UID]],Dictionary!$B$2:$B$557,Dictionary!$D$2:$D$557,"",0,1))</f>
        <v/>
      </c>
      <c r="DZ71" t="str">
        <f>(_xlfn.XLOOKUP(Table1[[#This Row],[Term 25 UID]],Dictionary!$B$2:$B$557,Dictionary!$A$2:$A$557,"",0,1))</f>
        <v/>
      </c>
      <c r="EA71" t="str">
        <f>(_xlfn.XLOOKUP(Table1[[#This Row],[Term 25 UID]],Dictionary!$B$2:$B$557,Dictionary!$C$2:$C$557,"",0,1))</f>
        <v/>
      </c>
      <c r="EB71" t="str">
        <f>(_xlfn.XLOOKUP(Table1[[#This Row],[Term 25 UID]],Dictionary!$B$2:$B$557,Dictionary!$D$2:$D$557,"",0,1))</f>
        <v/>
      </c>
      <c r="EE71" t="str">
        <f>(_xlfn.XLOOKUP(Table1[[#This Row],[Term 26 UID]],Dictionary!$B$2:$B$557,Dictionary!$A$2:$A$557,"",0,1))</f>
        <v/>
      </c>
      <c r="EF71" t="str">
        <f>(_xlfn.XLOOKUP(Table1[[#This Row],[Term 26 UID]],Dictionary!$B$2:$B$557,Dictionary!$C$2:$C$557,"",0,1))</f>
        <v/>
      </c>
      <c r="EG71" t="str">
        <f>(_xlfn.XLOOKUP(Table1[[#This Row],[Term 26 UID]],Dictionary!$B$2:$B$557,Dictionary!$D$2:$D$557,"",0,1))</f>
        <v/>
      </c>
      <c r="EJ71" t="str">
        <f>(_xlfn.XLOOKUP(Table1[[#This Row],[Term 27 UID]],Dictionary!$B$2:$B$557,Dictionary!$A$2:$A$557,"",0,1))</f>
        <v/>
      </c>
      <c r="EK71" t="str">
        <f>(_xlfn.XLOOKUP(Table1[[#This Row],[Term 27 UID]],Dictionary!$B$2:$B$557,Dictionary!$C$2:$C$557,"",0,1))</f>
        <v/>
      </c>
      <c r="EL71" t="str">
        <f>(_xlfn.XLOOKUP(Table1[[#This Row],[Term 27 UID]],Dictionary!$B$2:$B$557,Dictionary!$D$2:$D$557,"",0,1))</f>
        <v/>
      </c>
      <c r="EO71" t="str">
        <f>(_xlfn.XLOOKUP(Table1[[#This Row],[Term 28 UID]],Dictionary!$B$2:$B$557,Dictionary!$A$2:$A$557,"",0,1))</f>
        <v/>
      </c>
      <c r="EP71" t="str">
        <f>(_xlfn.XLOOKUP(Table1[[#This Row],[Term 28 UID]],Dictionary!$B$2:$B$557,Dictionary!$C$2:$C$557,"",0,1))</f>
        <v/>
      </c>
      <c r="EQ71" t="str">
        <f>(_xlfn.XLOOKUP(Table1[[#This Row],[Term 28 UID]],Dictionary!$B$2:$B$557,Dictionary!$D$2:$D$557,"",0,1))</f>
        <v/>
      </c>
      <c r="ET71" t="str">
        <f>(_xlfn.XLOOKUP(Table1[[#This Row],[Term 29 UID]],Dictionary!$B$2:$B$557,Dictionary!$A$2:$A$557,"",0,1))</f>
        <v/>
      </c>
      <c r="EU71" t="str">
        <f>(_xlfn.XLOOKUP(Table1[[#This Row],[Term 29 UID]],Dictionary!$B$2:$B$557,Dictionary!$C$2:$C$557,"",0,1))</f>
        <v/>
      </c>
      <c r="EV71" t="str">
        <f>(_xlfn.XLOOKUP(Table1[[#This Row],[Term 29 UID]],Dictionary!$B$2:$B$557,Dictionary!$D$2:$D$557,"",0,1))</f>
        <v/>
      </c>
      <c r="EY71" t="str">
        <f>(_xlfn.XLOOKUP(Table1[[#This Row],[Term 30 UID]],Dictionary!$B$2:$B$557,Dictionary!$A$2:$A$557,"",0,1))</f>
        <v/>
      </c>
      <c r="EZ71" t="str">
        <f>(_xlfn.XLOOKUP(Table1[[#This Row],[Term 30 UID]],Dictionary!$B$2:$B$557,Dictionary!$C$2:$C$557,"",0,1))</f>
        <v/>
      </c>
      <c r="FA71" t="str">
        <f>(_xlfn.XLOOKUP(Table1[[#This Row],[Term 30 UID]],Dictionary!$B$2:$B$557,Dictionary!$D$2:$D$557,"",0,1))</f>
        <v/>
      </c>
      <c r="FD71" t="str">
        <f>(_xlfn.XLOOKUP(Table1[[#This Row],[Term 31 UID]],Dictionary!$B$2:$B$557,Dictionary!$A$2:$A$557,"",0,1))</f>
        <v/>
      </c>
      <c r="FE71" t="str">
        <f>(_xlfn.XLOOKUP(Table1[[#This Row],[Term 31 UID]],Dictionary!$B$2:$B$557,Dictionary!$C$2:$C$557,"",0,1))</f>
        <v/>
      </c>
      <c r="FF71" t="str">
        <f>(_xlfn.XLOOKUP(Table1[[#This Row],[Term 31 UID]],Dictionary!$B$2:$B$557,Dictionary!$D$2:$D$557,"",0,1))</f>
        <v/>
      </c>
    </row>
    <row r="72" spans="1:162" ht="15" customHeight="1" x14ac:dyDescent="0.2">
      <c r="A72" t="s">
        <v>1419</v>
      </c>
      <c r="B72" t="s">
        <v>1420</v>
      </c>
      <c r="C72" t="str">
        <f>_xlfn.TEXTJOIN(", ", TRUE, Table1[[#This Row],[Last Name]],Table1[[#This Row],[First Name]])</f>
        <v>Lane, Tom</v>
      </c>
      <c r="D72" t="s">
        <v>1421</v>
      </c>
      <c r="E72" t="s">
        <v>563</v>
      </c>
      <c r="F72" t="s">
        <v>168</v>
      </c>
      <c r="G72" t="s">
        <v>1422</v>
      </c>
      <c r="H72" t="s">
        <v>1423</v>
      </c>
      <c r="I72" t="s">
        <v>1424</v>
      </c>
      <c r="J72" t="str">
        <f>(_xlfn.XLOOKUP(Table1[[#This Row],[Term 1 UID]],Dictionary!$B$2:$B$557,Dictionary!$A$2:$A$557,"",0,1))</f>
        <v>B04.820.578.500.540.150</v>
      </c>
      <c r="K72" t="str">
        <f>(_xlfn.XLOOKUP(Table1[[#This Row],[Term 1 UID]],Dictionary!$B$2:$B$557,Dictionary!C$2:C$557,"",0,1))</f>
        <v>B04.820.578.500.540</v>
      </c>
      <c r="L72" t="str">
        <f>(_xlfn.XLOOKUP(Table1[[#This Row],[Term 1 UID]],Dictionary!$B$2:$B$557,Dictionary!D$2:D$557,"",0,1))</f>
        <v>B04.820.578.500</v>
      </c>
      <c r="M72" t="s">
        <v>1425</v>
      </c>
      <c r="N72" t="s">
        <v>1426</v>
      </c>
      <c r="O72" t="str">
        <f>(_xlfn.XLOOKUP(Table1[[#This Row],[Term 2 UID]],Dictionary!$B$2:$B$557,Dictionary!$A$2:$A$557,"",0,1))</f>
        <v>C01.748.610.763.500</v>
      </c>
      <c r="P72" t="str">
        <f>(_xlfn.XLOOKUP(Table1[[#This Row],[Term 2 UID]],Dictionary!$B$2:$B$557,Dictionary!C$2:C$557,"",0,1))</f>
        <v>C01.748.610.763</v>
      </c>
      <c r="Q72" t="str">
        <f>(_xlfn.XLOOKUP(Table1[[#This Row],[Term 2 UID]],Dictionary!$B$2:$B$557,Dictionary!D$2:D$557,"",0,1))</f>
        <v>C01.748.610</v>
      </c>
      <c r="R72" t="s">
        <v>592</v>
      </c>
      <c r="S72" t="s">
        <v>593</v>
      </c>
      <c r="T72" t="str">
        <f>(_xlfn.XLOOKUP(Table1[[#This Row],[Term 3 UID]],Dictionary!$B$2:$B$557,Dictionary!$A$2:$A$557,"",0,1))</f>
        <v>C10.586</v>
      </c>
      <c r="U72" t="str">
        <f>(_xlfn.XLOOKUP(Table1[[#This Row],[Term 3 UID]],Dictionary!$B$2:$B$557,Dictionary!C$2:C$557,"",0,1))</f>
        <v>C10</v>
      </c>
      <c r="V72">
        <f>(_xlfn.XLOOKUP(Table1[[#This Row],[Term 3 UID]],Dictionary!$B$2:$B$557,Dictionary!D$2:D$557,"",0,1))</f>
        <v>0</v>
      </c>
      <c r="W72" t="s">
        <v>587</v>
      </c>
      <c r="X72" t="s">
        <v>361</v>
      </c>
      <c r="Y72" t="str">
        <f>(_xlfn.XLOOKUP(Table1[[#This Row],[Term 4 UID]],Dictionary!$B$2:$B$557,Dictionary!$A$2:$A$557,"",0,1))</f>
        <v>C10.228.140.380.100</v>
      </c>
      <c r="Z72" t="str" cm="1">
        <f t="array" ref="Z72">(_xlfn.XLOOKUP(Table1[[#This Row],[Term 4 UID]],Dictionary!$B$2:$B$557,Dictionary!$C$2:C$557,"",0,1))</f>
        <v>C10.228.140.380</v>
      </c>
      <c r="AA72" t="str" cm="1">
        <f t="array" ref="AA72">(_xlfn.XLOOKUP(Table1[[#This Row],[Term 4 UID]],Dictionary!$B$2:$B$557,Dictionary!$D$2:D$557,"",0,1))</f>
        <v>C10.228.140</v>
      </c>
      <c r="AB72" t="s">
        <v>1427</v>
      </c>
      <c r="AC72" t="s">
        <v>1428</v>
      </c>
      <c r="AD72" t="str">
        <f>(_xlfn.XLOOKUP(Table1[[#This Row],[Term 5 UID]],Dictionary!$B$2:$B$557,Dictionary!$A$2:$A$557,"",0,1))</f>
        <v>C10.114.375.500</v>
      </c>
      <c r="AE72" t="str">
        <f>(_xlfn.XLOOKUP(Table1[[#This Row],[Term 5 UID]],Dictionary!$B$2:$B$557,Dictionary!$C$2:$C$557,"",0,1))</f>
        <v>C10.114.375</v>
      </c>
      <c r="AF72" t="str">
        <f>(_xlfn.XLOOKUP(Table1[[#This Row],[Term 5 UID]],Dictionary!$B$2:$B$557,Dictionary!$D$2:$D$557,"",0,1))</f>
        <v>C10.114</v>
      </c>
      <c r="AG72" t="s">
        <v>285</v>
      </c>
      <c r="AH72" t="s">
        <v>286</v>
      </c>
      <c r="AI72" t="str">
        <f>(_xlfn.XLOOKUP(Table1[[#This Row],[Term 6 UID]],Dictionary!$B$2:$B$557,Dictionary!$A$2:$A$557,"",0,1))</f>
        <v>H02.403.044</v>
      </c>
      <c r="AJ72" t="str">
        <f>(_xlfn.XLOOKUP(Table1[[#This Row],[Term 6 UID]],Dictionary!$B$2:$B$557,Dictionary!$C$2:$C$557,"",0,1))</f>
        <v>H02.403</v>
      </c>
      <c r="AK72" t="str">
        <f>(_xlfn.XLOOKUP(Table1[[#This Row],[Term 6 UID]],Dictionary!$B$2:$B$557,Dictionary!$D$2:$D$557,"",0,1))</f>
        <v>H02</v>
      </c>
      <c r="AN72" t="str">
        <f>(_xlfn.XLOOKUP(Table1[[#This Row],[Term 7 UID]],Dictionary!$B$2:$B$557,Dictionary!$A$2:$A$557,"",0,1))</f>
        <v/>
      </c>
      <c r="AO72" t="str">
        <f>(_xlfn.XLOOKUP(Table1[[#This Row],[Term 7 UID]],Dictionary!$B$2:$B$557,Dictionary!$C$2:$C$557,"",0,1))</f>
        <v/>
      </c>
      <c r="AP72" t="str">
        <f>(_xlfn.XLOOKUP(Table1[[#This Row],[Term 7 UID]],Dictionary!$B$2:$B$557,Dictionary!$D$2:$D$557,"",0,1))</f>
        <v/>
      </c>
      <c r="AS72" t="str">
        <f>(_xlfn.XLOOKUP(Table1[[#This Row],[Term 8 UID]],Dictionary!$B$2:$B$557,Dictionary!$A$2:$A$557,"",0,1))</f>
        <v/>
      </c>
      <c r="AT72" t="str">
        <f>(_xlfn.XLOOKUP(Table1[[#This Row],[Term 8 UID]],Dictionary!$B$2:$B$557,Dictionary!$C$2:$C$557,"",0,1))</f>
        <v/>
      </c>
      <c r="AU72" t="str">
        <f>(_xlfn.XLOOKUP(Table1[[#This Row],[Term 8 UID]],Dictionary!$B$2:$B$557,Dictionary!$D$2:$D$557,"",0,1))</f>
        <v/>
      </c>
      <c r="AX72" t="str">
        <f>(_xlfn.XLOOKUP(Table1[[#This Row],[Term 9 UID]],Dictionary!$B$2:$B$557,Dictionary!$A$2:$A$557,"",0,1))</f>
        <v/>
      </c>
      <c r="AY72" t="str">
        <f>(_xlfn.XLOOKUP(Table1[[#This Row],[Term 9 UID]],Dictionary!$B$2:$B$557,Dictionary!$C$2:$C$557,"",0,1))</f>
        <v/>
      </c>
      <c r="AZ72" t="str">
        <f>(_xlfn.XLOOKUP(Table1[[#This Row],[Term 9 UID]],Dictionary!$B$2:$B$557,Dictionary!$D$2:$D$557,"",0,1))</f>
        <v/>
      </c>
      <c r="BC72" t="str">
        <f>(_xlfn.XLOOKUP(Table1[[#This Row],[Term 10 UID]],Dictionary!$B$2:$B$557,Dictionary!$A$2:$A$557,"",0,1))</f>
        <v/>
      </c>
      <c r="BD72" t="str">
        <f>(_xlfn.XLOOKUP(Table1[[#This Row],[Term 10 UID]],Dictionary!$B$2:$B$557,Dictionary!$C$2:$C$557,"",0,1))</f>
        <v/>
      </c>
      <c r="BE72" t="str">
        <f>(_xlfn.XLOOKUP(Table1[[#This Row],[Term 10 UID]],Dictionary!$B$2:$B$557,Dictionary!$D$2:$D$557,"",0,1))</f>
        <v/>
      </c>
      <c r="BH72" t="str">
        <f>(_xlfn.XLOOKUP(Table1[[#This Row],[Term 11 UID]],Dictionary!$B$2:$B$557,Dictionary!$A$2:$A$557,"",0,1))</f>
        <v/>
      </c>
      <c r="BI72" t="str">
        <f>(_xlfn.XLOOKUP(Table1[[#This Row],[Term 11 UID]],Dictionary!$B$2:$B$557,Dictionary!$C$2:$C$557,"",0,1))</f>
        <v/>
      </c>
      <c r="BJ72" t="str">
        <f>(_xlfn.XLOOKUP(Table1[[#This Row],[Term 11 UID]],Dictionary!$B$2:$B$557,Dictionary!$D$2:$D$557,"",0,1))</f>
        <v/>
      </c>
      <c r="BM72" t="str">
        <f>(_xlfn.XLOOKUP(Table1[[#This Row],[Term 12 UID]],Dictionary!$B$2:$B$557,Dictionary!$A$2:$A$557,"",0,1))</f>
        <v/>
      </c>
      <c r="BN72" t="str">
        <f>(_xlfn.XLOOKUP(Table1[[#This Row],[Term 12 UID]],Dictionary!$B$2:$B$557,Dictionary!$C$2:$C$557,"",0,1))</f>
        <v/>
      </c>
      <c r="BO72" t="str">
        <f>(_xlfn.XLOOKUP(Table1[[#This Row],[Term 12 UID]],Dictionary!$B$2:$B$557,Dictionary!$D$2:$D$557,"",0,1))</f>
        <v/>
      </c>
      <c r="BR72" t="str">
        <f>(_xlfn.XLOOKUP(Table1[[#This Row],[Term 13 UID]],Dictionary!$B$2:$B$557,Dictionary!$A$2:$A$557,"",0,1))</f>
        <v/>
      </c>
      <c r="BS72" t="str">
        <f>(_xlfn.XLOOKUP(Table1[[#This Row],[Term 13 UID]],Dictionary!$B$2:$B$557,Dictionary!$C$2:$C$557,"",0,1))</f>
        <v/>
      </c>
      <c r="BT72" t="str">
        <f>(_xlfn.XLOOKUP(Table1[[#This Row],[Term 13 UID]],Dictionary!$B$2:$B$557,Dictionary!$D$2:$D$557,"",0,1))</f>
        <v/>
      </c>
      <c r="BW72" t="str">
        <f>(_xlfn.XLOOKUP(Table1[[#This Row],[Term 14 UID]],Dictionary!$B$2:$B$557,Dictionary!$A$2:$A$557,"",0,1))</f>
        <v/>
      </c>
      <c r="BX72" t="str">
        <f>(_xlfn.XLOOKUP(Table1[[#This Row],[Term 14 UID]],Dictionary!$B$2:$B$557,Dictionary!$C$2:$C$557,"",0,1))</f>
        <v/>
      </c>
      <c r="BY72" t="str">
        <f>(_xlfn.XLOOKUP(Table1[[#This Row],[Term 14 UID]],Dictionary!$B$2:$B$557,Dictionary!$D$2:$D$557,"",0,1))</f>
        <v/>
      </c>
      <c r="CB72" t="str">
        <f>(_xlfn.XLOOKUP(Table1[[#This Row],[Term 15 UID]],Dictionary!$B$2:$B$557,Dictionary!$A$2:$A$557,"",0,1))</f>
        <v/>
      </c>
      <c r="CC72" t="str">
        <f>(_xlfn.XLOOKUP(Table1[[#This Row],[Term 15 UID]],Dictionary!$B$2:$B$557,Dictionary!$C$2:$C$557,"",0,1))</f>
        <v/>
      </c>
      <c r="CD72" t="str">
        <f>(_xlfn.XLOOKUP(Table1[[#This Row],[Term 15 UID]],Dictionary!$B$2:$B$557,Dictionary!$D$2:$D$557,"",0,1))</f>
        <v/>
      </c>
      <c r="CG72" t="str">
        <f>(_xlfn.XLOOKUP(Table1[[#This Row],[Term 16 UID]],Dictionary!$B$2:$B$557,Dictionary!$A$2:$A$557,"",0,1))</f>
        <v/>
      </c>
      <c r="CH72" t="str">
        <f>(_xlfn.XLOOKUP(Table1[[#This Row],[Term 16 UID]],Dictionary!$B$2:$B$557,Dictionary!$C$2:$C$557,"",0,1))</f>
        <v/>
      </c>
      <c r="CI72" t="str">
        <f>(_xlfn.XLOOKUP(Table1[[#This Row],[Term 16 UID]],Dictionary!$B$2:$B$557,Dictionary!$D$2:$D$557,"",0,1))</f>
        <v/>
      </c>
      <c r="CL72" t="str">
        <f>(_xlfn.XLOOKUP(Table1[[#This Row],[Term 17 UID]],Dictionary!$B$2:$B$557,Dictionary!$A$2:$A$557,"",0,1))</f>
        <v/>
      </c>
      <c r="CM72" t="str">
        <f>(_xlfn.XLOOKUP(Table1[[#This Row],[Term 17 UID]],Dictionary!$B$2:$B$557,Dictionary!$C$2:$C$557,"",0,1))</f>
        <v/>
      </c>
      <c r="CN72" t="str">
        <f>(_xlfn.XLOOKUP(Table1[[#This Row],[Term 17 UID]],Dictionary!$B$2:$B$557,Dictionary!$D$2:$D$557,"",0,1))</f>
        <v/>
      </c>
      <c r="CQ72" t="str">
        <f>(_xlfn.XLOOKUP(Table1[[#This Row],[Term 18 UID]],Dictionary!$B$2:$B$557,Dictionary!$A$2:$A$557,"",0,1))</f>
        <v/>
      </c>
      <c r="CR72" t="str">
        <f>(_xlfn.XLOOKUP(Table1[[#This Row],[Term 18 UID]],Dictionary!$B$2:$B$557,Dictionary!$C$2:$C$557,"",0,1))</f>
        <v/>
      </c>
      <c r="CS72" t="str">
        <f>(_xlfn.XLOOKUP(Table1[[#This Row],[Term 18 UID]],Dictionary!$B$2:$B$557,Dictionary!$D$2:$D$557,"",0,1))</f>
        <v/>
      </c>
      <c r="CV72" t="str">
        <f>(_xlfn.XLOOKUP(Table1[[#This Row],[Term 19 UID]],Dictionary!$B$2:$B$557,Dictionary!$A$2:$A$557,"",0,1))</f>
        <v/>
      </c>
      <c r="CW72" t="str">
        <f>(_xlfn.XLOOKUP(Table1[[#This Row],[Term 19 UID]],Dictionary!$B$2:$B$557,Dictionary!$C$2:$C$557,"",0,1))</f>
        <v/>
      </c>
      <c r="CX72" t="str">
        <f>(_xlfn.XLOOKUP(Table1[[#This Row],[Term 19 UID]],Dictionary!$B$2:$B$557,Dictionary!$D$2:$D$557,"",0,1))</f>
        <v/>
      </c>
      <c r="DA72" t="str">
        <f>(_xlfn.XLOOKUP(Table1[[#This Row],[Term 20 UID]],Dictionary!$B$2:$B$557,Dictionary!$A$2:$A$557,"",0,1))</f>
        <v/>
      </c>
      <c r="DB72" t="str">
        <f>(_xlfn.XLOOKUP(Table1[[#This Row],[Term 20 UID]],Dictionary!$B$2:$B$557,Dictionary!$C$2:$C$557,"",0,1))</f>
        <v/>
      </c>
      <c r="DC72" t="str">
        <f>(_xlfn.XLOOKUP(Table1[[#This Row],[Term 20 UID]],Dictionary!$B$2:$B$557,Dictionary!$D$2:$D$557,"",0,1))</f>
        <v/>
      </c>
      <c r="DF72" t="str">
        <f>(_xlfn.XLOOKUP(Table1[[#This Row],[Term 21 UID]],Dictionary!$B$2:$B$557,Dictionary!$A$2:$A$557,"",0,1))</f>
        <v/>
      </c>
      <c r="DG72" t="str">
        <f>(_xlfn.XLOOKUP(Table1[[#This Row],[Term 21 UID]],Dictionary!$B$2:$B$557,Dictionary!$C$2:$C$557,"",0,1))</f>
        <v/>
      </c>
      <c r="DH72" t="str">
        <f>(_xlfn.XLOOKUP(Table1[[#This Row],[Term 21 UID]],Dictionary!$B$2:$B$557,Dictionary!$D$2:$D$557,"",0,1))</f>
        <v/>
      </c>
      <c r="DK72" t="str">
        <f>(_xlfn.XLOOKUP(Table1[[#This Row],[Term 22 UID]],Dictionary!$B$2:$B$557,Dictionary!$A$2:$A$557,"",0,1))</f>
        <v/>
      </c>
      <c r="DL72" t="str">
        <f>(_xlfn.XLOOKUP(Table1[[#This Row],[Term 22 UID]],Dictionary!$B$2:$B$557,Dictionary!$C$2:$C$557,"",0,1))</f>
        <v/>
      </c>
      <c r="DM72" t="str">
        <f>(_xlfn.XLOOKUP(Table1[[#This Row],[Term 22 UID]],Dictionary!$B$2:$B$557,Dictionary!$D$2:$D$557,"",0,1))</f>
        <v/>
      </c>
      <c r="DP72" t="str">
        <f>(_xlfn.XLOOKUP(Table1[[#This Row],[Term 23 UID]],Dictionary!$B$2:$B$557,Dictionary!$A$2:$A$557,"",0,1))</f>
        <v/>
      </c>
      <c r="DQ72" t="str">
        <f>(_xlfn.XLOOKUP(Table1[[#This Row],[Term 23 UID]],Dictionary!$B$2:$B$557,Dictionary!$C$2:$C$557,"",0,1))</f>
        <v/>
      </c>
      <c r="DR72" t="str">
        <f>(_xlfn.XLOOKUP(Table1[[#This Row],[Term 23 UID]],Dictionary!$B$2:$B$557,Dictionary!$D$2:$D$557,"",0,1))</f>
        <v/>
      </c>
      <c r="DU72" t="str">
        <f>(_xlfn.XLOOKUP(Table1[[#This Row],[Term 24 UID]],Dictionary!$B$2:$B$557,Dictionary!$A$2:$A$557,"",0,1))</f>
        <v/>
      </c>
      <c r="DV72" t="str">
        <f>(_xlfn.XLOOKUP(Table1[[#This Row],[Term 24 UID]],Dictionary!$B$2:$B$557,Dictionary!$C$2:$C$557,"",0,1))</f>
        <v/>
      </c>
      <c r="DW72" t="str">
        <f>(_xlfn.XLOOKUP(Table1[[#This Row],[Term 24 UID]],Dictionary!$B$2:$B$557,Dictionary!$D$2:$D$557,"",0,1))</f>
        <v/>
      </c>
      <c r="DZ72" t="str">
        <f>(_xlfn.XLOOKUP(Table1[[#This Row],[Term 25 UID]],Dictionary!$B$2:$B$557,Dictionary!$A$2:$A$557,"",0,1))</f>
        <v/>
      </c>
      <c r="EA72" t="str">
        <f>(_xlfn.XLOOKUP(Table1[[#This Row],[Term 25 UID]],Dictionary!$B$2:$B$557,Dictionary!$C$2:$C$557,"",0,1))</f>
        <v/>
      </c>
      <c r="EB72" t="str">
        <f>(_xlfn.XLOOKUP(Table1[[#This Row],[Term 25 UID]],Dictionary!$B$2:$B$557,Dictionary!$D$2:$D$557,"",0,1))</f>
        <v/>
      </c>
      <c r="EE72" t="str">
        <f>(_xlfn.XLOOKUP(Table1[[#This Row],[Term 26 UID]],Dictionary!$B$2:$B$557,Dictionary!$A$2:$A$557,"",0,1))</f>
        <v/>
      </c>
      <c r="EF72" t="str">
        <f>(_xlfn.XLOOKUP(Table1[[#This Row],[Term 26 UID]],Dictionary!$B$2:$B$557,Dictionary!$C$2:$C$557,"",0,1))</f>
        <v/>
      </c>
      <c r="EG72" t="str">
        <f>(_xlfn.XLOOKUP(Table1[[#This Row],[Term 26 UID]],Dictionary!$B$2:$B$557,Dictionary!$D$2:$D$557,"",0,1))</f>
        <v/>
      </c>
      <c r="EJ72" t="str">
        <f>(_xlfn.XLOOKUP(Table1[[#This Row],[Term 27 UID]],Dictionary!$B$2:$B$557,Dictionary!$A$2:$A$557,"",0,1))</f>
        <v/>
      </c>
      <c r="EK72" t="str">
        <f>(_xlfn.XLOOKUP(Table1[[#This Row],[Term 27 UID]],Dictionary!$B$2:$B$557,Dictionary!$C$2:$C$557,"",0,1))</f>
        <v/>
      </c>
      <c r="EL72" t="str">
        <f>(_xlfn.XLOOKUP(Table1[[#This Row],[Term 27 UID]],Dictionary!$B$2:$B$557,Dictionary!$D$2:$D$557,"",0,1))</f>
        <v/>
      </c>
      <c r="EO72" t="str">
        <f>(_xlfn.XLOOKUP(Table1[[#This Row],[Term 28 UID]],Dictionary!$B$2:$B$557,Dictionary!$A$2:$A$557,"",0,1))</f>
        <v/>
      </c>
      <c r="EP72" t="str">
        <f>(_xlfn.XLOOKUP(Table1[[#This Row],[Term 28 UID]],Dictionary!$B$2:$B$557,Dictionary!$C$2:$C$557,"",0,1))</f>
        <v/>
      </c>
      <c r="EQ72" t="str">
        <f>(_xlfn.XLOOKUP(Table1[[#This Row],[Term 28 UID]],Dictionary!$B$2:$B$557,Dictionary!$D$2:$D$557,"",0,1))</f>
        <v/>
      </c>
      <c r="ET72" t="str">
        <f>(_xlfn.XLOOKUP(Table1[[#This Row],[Term 29 UID]],Dictionary!$B$2:$B$557,Dictionary!$A$2:$A$557,"",0,1))</f>
        <v/>
      </c>
      <c r="EU72" t="str">
        <f>(_xlfn.XLOOKUP(Table1[[#This Row],[Term 29 UID]],Dictionary!$B$2:$B$557,Dictionary!$C$2:$C$557,"",0,1))</f>
        <v/>
      </c>
      <c r="EV72" t="str">
        <f>(_xlfn.XLOOKUP(Table1[[#This Row],[Term 29 UID]],Dictionary!$B$2:$B$557,Dictionary!$D$2:$D$557,"",0,1))</f>
        <v/>
      </c>
      <c r="EY72" t="str">
        <f>(_xlfn.XLOOKUP(Table1[[#This Row],[Term 30 UID]],Dictionary!$B$2:$B$557,Dictionary!$A$2:$A$557,"",0,1))</f>
        <v/>
      </c>
      <c r="EZ72" t="str">
        <f>(_xlfn.XLOOKUP(Table1[[#This Row],[Term 30 UID]],Dictionary!$B$2:$B$557,Dictionary!$C$2:$C$557,"",0,1))</f>
        <v/>
      </c>
      <c r="FA72" t="str">
        <f>(_xlfn.XLOOKUP(Table1[[#This Row],[Term 30 UID]],Dictionary!$B$2:$B$557,Dictionary!$D$2:$D$557,"",0,1))</f>
        <v/>
      </c>
      <c r="FD72" t="str">
        <f>(_xlfn.XLOOKUP(Table1[[#This Row],[Term 31 UID]],Dictionary!$B$2:$B$557,Dictionary!$A$2:$A$557,"",0,1))</f>
        <v/>
      </c>
      <c r="FE72" t="str">
        <f>(_xlfn.XLOOKUP(Table1[[#This Row],[Term 31 UID]],Dictionary!$B$2:$B$557,Dictionary!$C$2:$C$557,"",0,1))</f>
        <v/>
      </c>
      <c r="FF72" t="str">
        <f>(_xlfn.XLOOKUP(Table1[[#This Row],[Term 31 UID]],Dictionary!$B$2:$B$557,Dictionary!$D$2:$D$557,"",0,1))</f>
        <v/>
      </c>
    </row>
    <row r="73" spans="1:162" ht="15" customHeight="1" x14ac:dyDescent="0.2">
      <c r="A73" t="s">
        <v>1429</v>
      </c>
      <c r="B73" t="s">
        <v>1430</v>
      </c>
      <c r="C73" t="str">
        <f>_xlfn.TEXTJOIN(", ", TRUE, Table1[[#This Row],[Last Name]],Table1[[#This Row],[First Name]])</f>
        <v>Lutterschmidt, Deborah</v>
      </c>
      <c r="D73" t="s">
        <v>1431</v>
      </c>
      <c r="E73" t="s">
        <v>167</v>
      </c>
      <c r="F73" t="s">
        <v>201</v>
      </c>
      <c r="G73" t="s">
        <v>1432</v>
      </c>
      <c r="H73" t="s">
        <v>1433</v>
      </c>
      <c r="I73" t="s">
        <v>1434</v>
      </c>
      <c r="J73" t="str">
        <f>(_xlfn.XLOOKUP(Table1[[#This Row],[Term 1 UID]],Dictionary!$B$2:$B$557,Dictionary!$A$2:$A$557,"",0,1))</f>
        <v>D06.472</v>
      </c>
      <c r="K73" t="str">
        <f>(_xlfn.XLOOKUP(Table1[[#This Row],[Term 1 UID]],Dictionary!$B$2:$B$557,Dictionary!C$2:C$557,"",0,1))</f>
        <v>D06</v>
      </c>
      <c r="M73" t="s">
        <v>759</v>
      </c>
      <c r="N73" t="s">
        <v>760</v>
      </c>
      <c r="O73" t="str">
        <f>(_xlfn.XLOOKUP(Table1[[#This Row],[Term 2 UID]],Dictionary!$B$2:$B$557,Dictionary!$A$2:$A$557,"",0,1))</f>
        <v>H01.158.273.610</v>
      </c>
      <c r="P73" t="str">
        <f>(_xlfn.XLOOKUP(Table1[[#This Row],[Term 2 UID]],Dictionary!$B$2:$B$557,Dictionary!C$2:C$557,"",0,1))</f>
        <v>H01.158.273</v>
      </c>
      <c r="Q73" t="str">
        <f>(_xlfn.XLOOKUP(Table1[[#This Row],[Term 2 UID]],Dictionary!$B$2:$B$557,Dictionary!D$2:D$557,"",0,1))</f>
        <v>H01.158</v>
      </c>
      <c r="R73" t="s">
        <v>1435</v>
      </c>
      <c r="S73" t="s">
        <v>1129</v>
      </c>
      <c r="T73" t="str">
        <f>(_xlfn.XLOOKUP(Table1[[#This Row],[Term 3 UID]],Dictionary!$B$2:$B$557,Dictionary!$A$2:$A$557,"",0,1))</f>
        <v>H01.158.782.688</v>
      </c>
      <c r="U73" t="str">
        <f>(_xlfn.XLOOKUP(Table1[[#This Row],[Term 3 UID]],Dictionary!$B$2:$B$557,Dictionary!C$2:C$557,"",0,1))</f>
        <v>H01.158.782</v>
      </c>
      <c r="V73" t="str">
        <f>(_xlfn.XLOOKUP(Table1[[#This Row],[Term 3 UID]],Dictionary!$B$2:$B$557,Dictionary!D$2:D$557,"",0,1))</f>
        <v>H01.158</v>
      </c>
      <c r="W73" t="s">
        <v>1436</v>
      </c>
      <c r="X73" t="s">
        <v>1437</v>
      </c>
      <c r="Y73" t="str">
        <f>(_xlfn.XLOOKUP(Table1[[#This Row],[Term 4 UID]],Dictionary!$B$2:$B$557,Dictionary!$A$2:$A$557,"",0,1))</f>
        <v>G07.110.232</v>
      </c>
      <c r="Z73" t="str" cm="1">
        <f t="array" ref="Z73">(_xlfn.XLOOKUP(Table1[[#This Row],[Term 4 UID]],Dictionary!$B$2:$B$557,Dictionary!$C$2:C$557,"",0,1))</f>
        <v>G07.110</v>
      </c>
      <c r="AA73" t="str" cm="1">
        <f t="array" ref="AA73">(_xlfn.XLOOKUP(Table1[[#This Row],[Term 4 UID]],Dictionary!$B$2:$B$557,Dictionary!$D$2:D$557,"",0,1))</f>
        <v>G07</v>
      </c>
      <c r="AB73" t="s">
        <v>1438</v>
      </c>
      <c r="AC73" t="s">
        <v>1439</v>
      </c>
      <c r="AD73" t="str">
        <f>(_xlfn.XLOOKUP(Table1[[#This Row],[Term 5 UID]],Dictionary!$B$2:$B$557,Dictionary!$A$2:$A$557,"",0,1))</f>
        <v>G01.906.595</v>
      </c>
      <c r="AE73" t="str">
        <f>(_xlfn.XLOOKUP(Table1[[#This Row],[Term 5 UID]],Dictionary!$B$2:$B$557,Dictionary!$C$2:$C$557,"",0,1))</f>
        <v>G01.906</v>
      </c>
      <c r="AF73" t="str">
        <f>(_xlfn.XLOOKUP(Table1[[#This Row],[Term 5 UID]],Dictionary!$B$2:$B$557,Dictionary!$D$2:$D$557,"",0,1))</f>
        <v>G01</v>
      </c>
      <c r="AG73" t="s">
        <v>1440</v>
      </c>
      <c r="AH73" t="s">
        <v>1441</v>
      </c>
      <c r="AI73" t="str">
        <f>(_xlfn.XLOOKUP(Table1[[#This Row],[Term 6 UID]],Dictionary!$B$2:$B$557,Dictionary!$A$2:$A$557,"",0,1))</f>
        <v>G07.110.232.889.500</v>
      </c>
      <c r="AJ73" t="str">
        <f>(_xlfn.XLOOKUP(Table1[[#This Row],[Term 6 UID]],Dictionary!$B$2:$B$557,Dictionary!$C$2:$C$557,"",0,1))</f>
        <v>G07.110.232.889</v>
      </c>
      <c r="AK73" t="str">
        <f>(_xlfn.XLOOKUP(Table1[[#This Row],[Term 6 UID]],Dictionary!$B$2:$B$557,Dictionary!$D$2:$D$557,"",0,1))</f>
        <v>G07.110.232</v>
      </c>
      <c r="AL73" t="s">
        <v>1442</v>
      </c>
      <c r="AM73" t="s">
        <v>1443</v>
      </c>
      <c r="AN73" t="str">
        <f>(_xlfn.XLOOKUP(Table1[[#This Row],[Term 7 UID]],Dictionary!$B$2:$B$557,Dictionary!$A$2:$A$557,"",0,1))</f>
        <v>G07.775</v>
      </c>
      <c r="AO73" t="str">
        <f>(_xlfn.XLOOKUP(Table1[[#This Row],[Term 7 UID]],Dictionary!$B$2:$B$557,Dictionary!$C$2:$C$557,"",0,1))</f>
        <v>G07</v>
      </c>
      <c r="AQ73" t="s">
        <v>1444</v>
      </c>
      <c r="AR73" t="s">
        <v>780</v>
      </c>
      <c r="AS73" t="str">
        <f>(_xlfn.XLOOKUP(Table1[[#This Row],[Term 8 UID]],Dictionary!$B$2:$B$557,Dictionary!$A$2:$A$557,"",0,1))</f>
        <v>G05.045.513</v>
      </c>
      <c r="AT73" t="str">
        <f>(_xlfn.XLOOKUP(Table1[[#This Row],[Term 8 UID]],Dictionary!$B$2:$B$557,Dictionary!$C$2:$C$557,"",0,1))</f>
        <v>G05.045</v>
      </c>
      <c r="AU73" t="str">
        <f>(_xlfn.XLOOKUP(Table1[[#This Row],[Term 8 UID]],Dictionary!$B$2:$B$557,Dictionary!$D$2:$D$557,"",0,1))</f>
        <v>G05</v>
      </c>
      <c r="AV73" t="s">
        <v>1445</v>
      </c>
      <c r="AW73" t="s">
        <v>1446</v>
      </c>
      <c r="AX73" t="str">
        <f>(_xlfn.XLOOKUP(Table1[[#This Row],[Term 9 UID]],Dictionary!$B$2:$B$557,Dictionary!$A$2:$A$557,"",0,1))</f>
        <v>G01.910.645.661</v>
      </c>
      <c r="AY73" t="str">
        <f>(_xlfn.XLOOKUP(Table1[[#This Row],[Term 9 UID]],Dictionary!$B$2:$B$557,Dictionary!$C$2:$C$557,"",0,1))</f>
        <v>G01.910.645</v>
      </c>
      <c r="AZ73" t="str">
        <f>(_xlfn.XLOOKUP(Table1[[#This Row],[Term 9 UID]],Dictionary!$B$2:$B$557,Dictionary!$D$2:$D$557,"",0,1))</f>
        <v>G01.910</v>
      </c>
      <c r="BA73" t="s">
        <v>1447</v>
      </c>
      <c r="BB73" t="s">
        <v>1448</v>
      </c>
      <c r="BC73" t="str">
        <f>(_xlfn.XLOOKUP(Table1[[#This Row],[Term 10 UID]],Dictionary!$B$2:$B$557,Dictionary!$A$2:$A$557,"",0,1))</f>
        <v>G01.910.645</v>
      </c>
      <c r="BD73" t="str">
        <f>(_xlfn.XLOOKUP(Table1[[#This Row],[Term 10 UID]],Dictionary!$B$2:$B$557,Dictionary!$C$2:$C$557,"",0,1))</f>
        <v>G01.910</v>
      </c>
      <c r="BE73" t="str">
        <f>(_xlfn.XLOOKUP(Table1[[#This Row],[Term 10 UID]],Dictionary!$B$2:$B$557,Dictionary!$D$2:$D$557,"",0,1))</f>
        <v>G01</v>
      </c>
      <c r="BF73" t="s">
        <v>1449</v>
      </c>
      <c r="BG73" t="s">
        <v>975</v>
      </c>
      <c r="BH73" t="str">
        <f>(_xlfn.XLOOKUP(Table1[[#This Row],[Term 11 UID]],Dictionary!$B$2:$B$557,Dictionary!$A$2:$A$557,"",0,1))</f>
        <v>F01.145.113</v>
      </c>
      <c r="BI73" t="str">
        <f>(_xlfn.XLOOKUP(Table1[[#This Row],[Term 11 UID]],Dictionary!$B$2:$B$557,Dictionary!$C$2:$C$557,"",0,1))</f>
        <v>F01.145</v>
      </c>
      <c r="BJ73" t="str">
        <f>(_xlfn.XLOOKUP(Table1[[#This Row],[Term 11 UID]],Dictionary!$B$2:$B$557,Dictionary!$D$2:$D$557,"",0,1))</f>
        <v>F01</v>
      </c>
      <c r="BK73" t="s">
        <v>191</v>
      </c>
      <c r="BL73" t="s">
        <v>192</v>
      </c>
      <c r="BM73" t="s">
        <v>193</v>
      </c>
      <c r="BN73" t="s">
        <v>194</v>
      </c>
      <c r="BO73" t="str">
        <f>(_xlfn.XLOOKUP(Table1[[#This Row],[Term 12 UID]],Dictionary!$B$2:$B$557,Dictionary!$D$2:$D$557,"",0,1))</f>
        <v/>
      </c>
      <c r="BR73" t="str">
        <f>(_xlfn.XLOOKUP(Table1[[#This Row],[Term 13 UID]],Dictionary!$B$2:$B$557,Dictionary!$A$2:$A$557,"",0,1))</f>
        <v/>
      </c>
      <c r="BS73" t="str">
        <f>(_xlfn.XLOOKUP(Table1[[#This Row],[Term 13 UID]],Dictionary!$B$2:$B$557,Dictionary!$C$2:$C$557,"",0,1))</f>
        <v/>
      </c>
      <c r="BT73" t="str">
        <f>(_xlfn.XLOOKUP(Table1[[#This Row],[Term 13 UID]],Dictionary!$B$2:$B$557,Dictionary!$D$2:$D$557,"",0,1))</f>
        <v/>
      </c>
      <c r="BW73" t="str">
        <f>(_xlfn.XLOOKUP(Table1[[#This Row],[Term 14 UID]],Dictionary!$B$2:$B$557,Dictionary!$A$2:$A$557,"",0,1))</f>
        <v/>
      </c>
      <c r="BX73" t="str">
        <f>(_xlfn.XLOOKUP(Table1[[#This Row],[Term 14 UID]],Dictionary!$B$2:$B$557,Dictionary!$C$2:$C$557,"",0,1))</f>
        <v/>
      </c>
      <c r="BY73" t="str">
        <f>(_xlfn.XLOOKUP(Table1[[#This Row],[Term 14 UID]],Dictionary!$B$2:$B$557,Dictionary!$D$2:$D$557,"",0,1))</f>
        <v/>
      </c>
      <c r="CB73" t="str">
        <f>(_xlfn.XLOOKUP(Table1[[#This Row],[Term 15 UID]],Dictionary!$B$2:$B$557,Dictionary!$A$2:$A$557,"",0,1))</f>
        <v/>
      </c>
      <c r="CC73" t="str">
        <f>(_xlfn.XLOOKUP(Table1[[#This Row],[Term 15 UID]],Dictionary!$B$2:$B$557,Dictionary!$C$2:$C$557,"",0,1))</f>
        <v/>
      </c>
      <c r="CD73" t="str">
        <f>(_xlfn.XLOOKUP(Table1[[#This Row],[Term 15 UID]],Dictionary!$B$2:$B$557,Dictionary!$D$2:$D$557,"",0,1))</f>
        <v/>
      </c>
      <c r="CG73" t="str">
        <f>(_xlfn.XLOOKUP(Table1[[#This Row],[Term 16 UID]],Dictionary!$B$2:$B$557,Dictionary!$A$2:$A$557,"",0,1))</f>
        <v/>
      </c>
      <c r="CH73" t="str">
        <f>(_xlfn.XLOOKUP(Table1[[#This Row],[Term 16 UID]],Dictionary!$B$2:$B$557,Dictionary!$C$2:$C$557,"",0,1))</f>
        <v/>
      </c>
      <c r="CI73" t="str">
        <f>(_xlfn.XLOOKUP(Table1[[#This Row],[Term 16 UID]],Dictionary!$B$2:$B$557,Dictionary!$D$2:$D$557,"",0,1))</f>
        <v/>
      </c>
      <c r="CL73" t="str">
        <f>(_xlfn.XLOOKUP(Table1[[#This Row],[Term 17 UID]],Dictionary!$B$2:$B$557,Dictionary!$A$2:$A$557,"",0,1))</f>
        <v/>
      </c>
      <c r="CM73" t="str">
        <f>(_xlfn.XLOOKUP(Table1[[#This Row],[Term 17 UID]],Dictionary!$B$2:$B$557,Dictionary!$C$2:$C$557,"",0,1))</f>
        <v/>
      </c>
      <c r="CN73" t="str">
        <f>(_xlfn.XLOOKUP(Table1[[#This Row],[Term 17 UID]],Dictionary!$B$2:$B$557,Dictionary!$D$2:$D$557,"",0,1))</f>
        <v/>
      </c>
      <c r="CQ73" t="str">
        <f>(_xlfn.XLOOKUP(Table1[[#This Row],[Term 18 UID]],Dictionary!$B$2:$B$557,Dictionary!$A$2:$A$557,"",0,1))</f>
        <v/>
      </c>
      <c r="CR73" t="str">
        <f>(_xlfn.XLOOKUP(Table1[[#This Row],[Term 18 UID]],Dictionary!$B$2:$B$557,Dictionary!$C$2:$C$557,"",0,1))</f>
        <v/>
      </c>
      <c r="CS73" t="str">
        <f>(_xlfn.XLOOKUP(Table1[[#This Row],[Term 18 UID]],Dictionary!$B$2:$B$557,Dictionary!$D$2:$D$557,"",0,1))</f>
        <v/>
      </c>
      <c r="CV73" t="str">
        <f>(_xlfn.XLOOKUP(Table1[[#This Row],[Term 19 UID]],Dictionary!$B$2:$B$557,Dictionary!$A$2:$A$557,"",0,1))</f>
        <v/>
      </c>
      <c r="CW73" t="str">
        <f>(_xlfn.XLOOKUP(Table1[[#This Row],[Term 19 UID]],Dictionary!$B$2:$B$557,Dictionary!$C$2:$C$557,"",0,1))</f>
        <v/>
      </c>
      <c r="CX73" t="str">
        <f>(_xlfn.XLOOKUP(Table1[[#This Row],[Term 19 UID]],Dictionary!$B$2:$B$557,Dictionary!$D$2:$D$557,"",0,1))</f>
        <v/>
      </c>
      <c r="DA73" t="str">
        <f>(_xlfn.XLOOKUP(Table1[[#This Row],[Term 20 UID]],Dictionary!$B$2:$B$557,Dictionary!$A$2:$A$557,"",0,1))</f>
        <v/>
      </c>
      <c r="DB73" t="str">
        <f>(_xlfn.XLOOKUP(Table1[[#This Row],[Term 20 UID]],Dictionary!$B$2:$B$557,Dictionary!$C$2:$C$557,"",0,1))</f>
        <v/>
      </c>
      <c r="DC73" t="str">
        <f>(_xlfn.XLOOKUP(Table1[[#This Row],[Term 20 UID]],Dictionary!$B$2:$B$557,Dictionary!$D$2:$D$557,"",0,1))</f>
        <v/>
      </c>
      <c r="DF73" t="str">
        <f>(_xlfn.XLOOKUP(Table1[[#This Row],[Term 21 UID]],Dictionary!$B$2:$B$557,Dictionary!$A$2:$A$557,"",0,1))</f>
        <v/>
      </c>
      <c r="DG73" t="str">
        <f>(_xlfn.XLOOKUP(Table1[[#This Row],[Term 21 UID]],Dictionary!$B$2:$B$557,Dictionary!$C$2:$C$557,"",0,1))</f>
        <v/>
      </c>
      <c r="DH73" t="str">
        <f>(_xlfn.XLOOKUP(Table1[[#This Row],[Term 21 UID]],Dictionary!$B$2:$B$557,Dictionary!$D$2:$D$557,"",0,1))</f>
        <v/>
      </c>
      <c r="DK73" t="str">
        <f>(_xlfn.XLOOKUP(Table1[[#This Row],[Term 22 UID]],Dictionary!$B$2:$B$557,Dictionary!$A$2:$A$557,"",0,1))</f>
        <v/>
      </c>
      <c r="DL73" t="str">
        <f>(_xlfn.XLOOKUP(Table1[[#This Row],[Term 22 UID]],Dictionary!$B$2:$B$557,Dictionary!$C$2:$C$557,"",0,1))</f>
        <v/>
      </c>
      <c r="DM73" t="str">
        <f>(_xlfn.XLOOKUP(Table1[[#This Row],[Term 22 UID]],Dictionary!$B$2:$B$557,Dictionary!$D$2:$D$557,"",0,1))</f>
        <v/>
      </c>
      <c r="DP73" t="str">
        <f>(_xlfn.XLOOKUP(Table1[[#This Row],[Term 23 UID]],Dictionary!$B$2:$B$557,Dictionary!$A$2:$A$557,"",0,1))</f>
        <v/>
      </c>
      <c r="DQ73" t="str">
        <f>(_xlfn.XLOOKUP(Table1[[#This Row],[Term 23 UID]],Dictionary!$B$2:$B$557,Dictionary!$C$2:$C$557,"",0,1))</f>
        <v/>
      </c>
      <c r="DR73" t="str">
        <f>(_xlfn.XLOOKUP(Table1[[#This Row],[Term 23 UID]],Dictionary!$B$2:$B$557,Dictionary!$D$2:$D$557,"",0,1))</f>
        <v/>
      </c>
      <c r="DU73" t="str">
        <f>(_xlfn.XLOOKUP(Table1[[#This Row],[Term 24 UID]],Dictionary!$B$2:$B$557,Dictionary!$A$2:$A$557,"",0,1))</f>
        <v/>
      </c>
      <c r="DV73" t="str">
        <f>(_xlfn.XLOOKUP(Table1[[#This Row],[Term 24 UID]],Dictionary!$B$2:$B$557,Dictionary!$C$2:$C$557,"",0,1))</f>
        <v/>
      </c>
      <c r="DW73" t="str">
        <f>(_xlfn.XLOOKUP(Table1[[#This Row],[Term 24 UID]],Dictionary!$B$2:$B$557,Dictionary!$D$2:$D$557,"",0,1))</f>
        <v/>
      </c>
      <c r="DZ73" t="str">
        <f>(_xlfn.XLOOKUP(Table1[[#This Row],[Term 25 UID]],Dictionary!$B$2:$B$557,Dictionary!$A$2:$A$557,"",0,1))</f>
        <v/>
      </c>
      <c r="EA73" t="str">
        <f>(_xlfn.XLOOKUP(Table1[[#This Row],[Term 25 UID]],Dictionary!$B$2:$B$557,Dictionary!$C$2:$C$557,"",0,1))</f>
        <v/>
      </c>
      <c r="EB73" t="str">
        <f>(_xlfn.XLOOKUP(Table1[[#This Row],[Term 25 UID]],Dictionary!$B$2:$B$557,Dictionary!$D$2:$D$557,"",0,1))</f>
        <v/>
      </c>
      <c r="EE73" t="str">
        <f>(_xlfn.XLOOKUP(Table1[[#This Row],[Term 26 UID]],Dictionary!$B$2:$B$557,Dictionary!$A$2:$A$557,"",0,1))</f>
        <v/>
      </c>
      <c r="EF73" t="str">
        <f>(_xlfn.XLOOKUP(Table1[[#This Row],[Term 26 UID]],Dictionary!$B$2:$B$557,Dictionary!$C$2:$C$557,"",0,1))</f>
        <v/>
      </c>
      <c r="EG73" t="str">
        <f>(_xlfn.XLOOKUP(Table1[[#This Row],[Term 26 UID]],Dictionary!$B$2:$B$557,Dictionary!$D$2:$D$557,"",0,1))</f>
        <v/>
      </c>
      <c r="EJ73" t="str">
        <f>(_xlfn.XLOOKUP(Table1[[#This Row],[Term 27 UID]],Dictionary!$B$2:$B$557,Dictionary!$A$2:$A$557,"",0,1))</f>
        <v/>
      </c>
      <c r="EK73" t="str">
        <f>(_xlfn.XLOOKUP(Table1[[#This Row],[Term 27 UID]],Dictionary!$B$2:$B$557,Dictionary!$C$2:$C$557,"",0,1))</f>
        <v/>
      </c>
      <c r="EL73" t="str">
        <f>(_xlfn.XLOOKUP(Table1[[#This Row],[Term 27 UID]],Dictionary!$B$2:$B$557,Dictionary!$D$2:$D$557,"",0,1))</f>
        <v/>
      </c>
      <c r="EO73" t="str">
        <f>(_xlfn.XLOOKUP(Table1[[#This Row],[Term 28 UID]],Dictionary!$B$2:$B$557,Dictionary!$A$2:$A$557,"",0,1))</f>
        <v/>
      </c>
      <c r="EP73" t="str">
        <f>(_xlfn.XLOOKUP(Table1[[#This Row],[Term 28 UID]],Dictionary!$B$2:$B$557,Dictionary!$C$2:$C$557,"",0,1))</f>
        <v/>
      </c>
      <c r="EQ73" t="str">
        <f>(_xlfn.XLOOKUP(Table1[[#This Row],[Term 28 UID]],Dictionary!$B$2:$B$557,Dictionary!$D$2:$D$557,"",0,1))</f>
        <v/>
      </c>
      <c r="ET73" t="str">
        <f>(_xlfn.XLOOKUP(Table1[[#This Row],[Term 29 UID]],Dictionary!$B$2:$B$557,Dictionary!$A$2:$A$557,"",0,1))</f>
        <v/>
      </c>
      <c r="EU73" t="str">
        <f>(_xlfn.XLOOKUP(Table1[[#This Row],[Term 29 UID]],Dictionary!$B$2:$B$557,Dictionary!$C$2:$C$557,"",0,1))</f>
        <v/>
      </c>
      <c r="EV73" t="str">
        <f>(_xlfn.XLOOKUP(Table1[[#This Row],[Term 29 UID]],Dictionary!$B$2:$B$557,Dictionary!$D$2:$D$557,"",0,1))</f>
        <v/>
      </c>
      <c r="EY73" t="str">
        <f>(_xlfn.XLOOKUP(Table1[[#This Row],[Term 30 UID]],Dictionary!$B$2:$B$557,Dictionary!$A$2:$A$557,"",0,1))</f>
        <v/>
      </c>
      <c r="EZ73" t="str">
        <f>(_xlfn.XLOOKUP(Table1[[#This Row],[Term 30 UID]],Dictionary!$B$2:$B$557,Dictionary!$C$2:$C$557,"",0,1))</f>
        <v/>
      </c>
      <c r="FA73" t="str">
        <f>(_xlfn.XLOOKUP(Table1[[#This Row],[Term 30 UID]],Dictionary!$B$2:$B$557,Dictionary!$D$2:$D$557,"",0,1))</f>
        <v/>
      </c>
      <c r="FD73" t="str">
        <f>(_xlfn.XLOOKUP(Table1[[#This Row],[Term 31 UID]],Dictionary!$B$2:$B$557,Dictionary!$A$2:$A$557,"",0,1))</f>
        <v/>
      </c>
      <c r="FE73" t="str">
        <f>(_xlfn.XLOOKUP(Table1[[#This Row],[Term 31 UID]],Dictionary!$B$2:$B$557,Dictionary!$C$2:$C$557,"",0,1))</f>
        <v/>
      </c>
      <c r="FF73" t="str">
        <f>(_xlfn.XLOOKUP(Table1[[#This Row],[Term 31 UID]],Dictionary!$B$2:$B$557,Dictionary!$D$2:$D$557,"",0,1))</f>
        <v/>
      </c>
    </row>
    <row r="74" spans="1:162" ht="15" customHeight="1" x14ac:dyDescent="0.2">
      <c r="A74" t="s">
        <v>1450</v>
      </c>
      <c r="B74" t="s">
        <v>1451</v>
      </c>
      <c r="C74" t="str">
        <f>_xlfn.TEXTJOIN(", ", TRUE, Table1[[#This Row],[Last Name]],Table1[[#This Row],[First Name]])</f>
        <v>Lara-Gonzalez, Pablo</v>
      </c>
      <c r="D74" t="s">
        <v>1452</v>
      </c>
      <c r="E74" t="s">
        <v>217</v>
      </c>
      <c r="F74" t="s">
        <v>262</v>
      </c>
      <c r="G74" t="s">
        <v>1453</v>
      </c>
      <c r="H74" t="s">
        <v>1454</v>
      </c>
      <c r="I74" t="s">
        <v>1455</v>
      </c>
      <c r="J74" t="str">
        <f>(_xlfn.XLOOKUP(Table1[[#This Row],[Term 1 UID]],Dictionary!$B$2:$B$557,Dictionary!$A$2:$A$557,"",0,1))</f>
        <v>G04.144.220.220.781</v>
      </c>
      <c r="K74" t="str">
        <f>(_xlfn.XLOOKUP(Table1[[#This Row],[Term 1 UID]],Dictionary!$B$2:$B$557,Dictionary!C$2:C$557,"",0,1))</f>
        <v>G04.144.220.220</v>
      </c>
      <c r="L74" t="str">
        <f>(_xlfn.XLOOKUP(Table1[[#This Row],[Term 1 UID]],Dictionary!$B$2:$B$557,Dictionary!D$2:D$557,"",0,1))</f>
        <v>G04.144.220</v>
      </c>
      <c r="M74" t="s">
        <v>1456</v>
      </c>
      <c r="N74" t="s">
        <v>1457</v>
      </c>
      <c r="O74" t="str">
        <f>(_xlfn.XLOOKUP(Table1[[#This Row],[Term 2 UID]],Dictionary!$B$2:$B$557,Dictionary!$A$2:$A$557,"",0,1))</f>
        <v>G04.144</v>
      </c>
      <c r="P74" t="str">
        <f>(_xlfn.XLOOKUP(Table1[[#This Row],[Term 2 UID]],Dictionary!$B$2:$B$557,Dictionary!C$2:C$557,"",0,1))</f>
        <v>G04</v>
      </c>
      <c r="Q74">
        <f>(_xlfn.XLOOKUP(Table1[[#This Row],[Term 2 UID]],Dictionary!$B$2:$B$557,Dictionary!D$2:D$557,"",0,1))</f>
        <v>0</v>
      </c>
      <c r="R74" t="s">
        <v>1458</v>
      </c>
      <c r="S74" t="s">
        <v>1459</v>
      </c>
      <c r="T74" t="str">
        <f>(_xlfn.XLOOKUP(Table1[[#This Row],[Term 3 UID]],Dictionary!$B$2:$B$557,Dictionary!$A$2:$A$557,"",0,1))</f>
        <v>D12.776.260.703</v>
      </c>
      <c r="U74" t="str">
        <f>(_xlfn.XLOOKUP(Table1[[#This Row],[Term 3 UID]],Dictionary!$B$2:$B$557,Dictionary!C$2:C$557,"",0,1))</f>
        <v>D12.776.260</v>
      </c>
      <c r="V74" t="str">
        <f>(_xlfn.XLOOKUP(Table1[[#This Row],[Term 3 UID]],Dictionary!$B$2:$B$557,Dictionary!D$2:D$557,"",0,1))</f>
        <v>D12.776</v>
      </c>
      <c r="W74" t="s">
        <v>1460</v>
      </c>
      <c r="X74" t="s">
        <v>1461</v>
      </c>
      <c r="Y74" t="str">
        <f>(_xlfn.XLOOKUP(Table1[[#This Row],[Term 4 UID]],Dictionary!$B$2:$B$557,Dictionary!$A$2:$A$557,"",0,1))</f>
        <v>G04.144.109.750</v>
      </c>
      <c r="Z74" t="str" cm="1">
        <f t="array" ref="Z74">(_xlfn.XLOOKUP(Table1[[#This Row],[Term 4 UID]],Dictionary!$B$2:$B$557,Dictionary!$C$2:C$557,"",0,1))</f>
        <v>G04.144.109</v>
      </c>
      <c r="AA74" t="str" cm="1">
        <f t="array" ref="AA74">(_xlfn.XLOOKUP(Table1[[#This Row],[Term 4 UID]],Dictionary!$B$2:$B$557,Dictionary!$D$2:D$557,"",0,1))</f>
        <v>G04.144</v>
      </c>
      <c r="AB74" t="s">
        <v>1462</v>
      </c>
      <c r="AC74" t="s">
        <v>1463</v>
      </c>
      <c r="AD74" t="str">
        <f>(_xlfn.XLOOKUP(Table1[[#This Row],[Term 5 UID]],Dictionary!$B$2:$B$557,Dictionary!$A$2:$A$557,"",0,1))</f>
        <v>A05.360.490</v>
      </c>
      <c r="AE74" t="str">
        <f>(_xlfn.XLOOKUP(Table1[[#This Row],[Term 5 UID]],Dictionary!$B$2:$B$557,Dictionary!$C$2:$C$557,"",0,1))</f>
        <v>A05.360</v>
      </c>
      <c r="AF74" t="str">
        <f>(_xlfn.XLOOKUP(Table1[[#This Row],[Term 5 UID]],Dictionary!$B$2:$B$557,Dictionary!$D$2:$D$557,"",0,1))</f>
        <v>A05</v>
      </c>
      <c r="AG74" t="s">
        <v>1464</v>
      </c>
      <c r="AH74" t="s">
        <v>1465</v>
      </c>
      <c r="AI74" t="str">
        <f>(_xlfn.XLOOKUP(Table1[[#This Row],[Term 6 UID]],Dictionary!$B$2:$B$557,Dictionary!$A$2:$A$557,"",0,1))</f>
        <v>B01.050.500.500.294.400.875.660.250.250</v>
      </c>
      <c r="AJ74" t="str">
        <f>(_xlfn.XLOOKUP(Table1[[#This Row],[Term 6 UID]],Dictionary!$B$2:$B$557,Dictionary!$C$2:$C$557,"",0,1))</f>
        <v>B01.050.500.500.294.400.875.660.250</v>
      </c>
      <c r="AK74" t="str">
        <f>(_xlfn.XLOOKUP(Table1[[#This Row],[Term 6 UID]],Dictionary!$B$2:$B$557,Dictionary!$D$2:$D$557,"",0,1))</f>
        <v>B01.050.500.500.294.400.875.660</v>
      </c>
      <c r="AL74" t="s">
        <v>1466</v>
      </c>
      <c r="AM74" t="s">
        <v>1467</v>
      </c>
      <c r="AN74" t="str">
        <f>(_xlfn.XLOOKUP(Table1[[#This Row],[Term 7 UID]],Dictionary!$B$2:$B$557,Dictionary!$A$2:$A$557,"",0,1))</f>
        <v>G07.345.500.325.180, G08.686.784.170.104</v>
      </c>
      <c r="AO74" t="str">
        <f>(_xlfn.XLOOKUP(Table1[[#This Row],[Term 7 UID]],Dictionary!$B$2:$B$557,Dictionary!$C$2:$C$557,"",0,1))</f>
        <v>G07.345.500.325.180, G08.686.784.170</v>
      </c>
      <c r="AP74" t="str">
        <f>(_xlfn.XLOOKUP(Table1[[#This Row],[Term 7 UID]],Dictionary!$B$2:$B$557,Dictionary!$D$2:$D$557,"",0,1))</f>
        <v>G07.345.500.325.180, G08.686.784</v>
      </c>
      <c r="AQ74" t="s">
        <v>1468</v>
      </c>
      <c r="AR74" t="s">
        <v>340</v>
      </c>
      <c r="AS74" t="str">
        <f>(_xlfn.XLOOKUP(Table1[[#This Row],[Term 8 UID]],Dictionary!$B$2:$B$557,Dictionary!$A$2:$A$557,"",0,1))</f>
        <v>E01.370.350.515</v>
      </c>
      <c r="AT74" t="str">
        <f>(_xlfn.XLOOKUP(Table1[[#This Row],[Term 8 UID]],Dictionary!$B$2:$B$557,Dictionary!$C$2:$C$557,"",0,1))</f>
        <v>E01.370.350</v>
      </c>
      <c r="AU74" t="str">
        <f>(_xlfn.XLOOKUP(Table1[[#This Row],[Term 8 UID]],Dictionary!$B$2:$B$557,Dictionary!$D$2:$D$557,"",0,1))</f>
        <v>E01.370</v>
      </c>
      <c r="AV74" t="s">
        <v>1469</v>
      </c>
      <c r="AW74" t="s">
        <v>1470</v>
      </c>
      <c r="AX74" t="str">
        <f>(_xlfn.XLOOKUP(Table1[[#This Row],[Term 9 UID]],Dictionary!$B$2:$B$557,Dictionary!$A$2:$A$557,"",0,1))</f>
        <v>D08.811.464.938.750.092</v>
      </c>
      <c r="AY74" t="str">
        <f>(_xlfn.XLOOKUP(Table1[[#This Row],[Term 9 UID]],Dictionary!$B$2:$B$557,Dictionary!$C$2:$C$557,"",0,1))</f>
        <v>D08.811.464.938.750</v>
      </c>
      <c r="AZ74" t="str">
        <f>(_xlfn.XLOOKUP(Table1[[#This Row],[Term 9 UID]],Dictionary!$B$2:$B$557,Dictionary!$D$2:$D$557,"",0,1))</f>
        <v>D08.811.464.938</v>
      </c>
      <c r="BA74" t="s">
        <v>1358</v>
      </c>
      <c r="BB74" t="s">
        <v>1471</v>
      </c>
      <c r="BC74" t="str">
        <f>(_xlfn.XLOOKUP(Table1[[#This Row],[Term 10 UID]],Dictionary!$B$2:$B$557,Dictionary!$A$2:$A$557,"",0,1))</f>
        <v>G02.111.570.080.708.800.325.500</v>
      </c>
      <c r="BD74" t="str">
        <f>(_xlfn.XLOOKUP(Table1[[#This Row],[Term 10 UID]],Dictionary!$B$2:$B$557,Dictionary!$C$2:$C$557,"",0,1))</f>
        <v>G02.111.570.080.708.800.325</v>
      </c>
      <c r="BE74" t="str">
        <f>(_xlfn.XLOOKUP(Table1[[#This Row],[Term 10 UID]],Dictionary!$B$2:$B$557,Dictionary!$D$2:$D$557,"",0,1))</f>
        <v>G02.111.570.080.708.800</v>
      </c>
      <c r="BH74" t="str">
        <f>(_xlfn.XLOOKUP(Table1[[#This Row],[Term 11 UID]],Dictionary!$B$2:$B$557,Dictionary!$A$2:$A$557,"",0,1))</f>
        <v/>
      </c>
      <c r="BI74" t="str">
        <f>(_xlfn.XLOOKUP(Table1[[#This Row],[Term 11 UID]],Dictionary!$B$2:$B$557,Dictionary!$C$2:$C$557,"",0,1))</f>
        <v/>
      </c>
      <c r="BJ74" t="str">
        <f>(_xlfn.XLOOKUP(Table1[[#This Row],[Term 11 UID]],Dictionary!$B$2:$B$557,Dictionary!$D$2:$D$557,"",0,1))</f>
        <v/>
      </c>
      <c r="BM74" t="str">
        <f>(_xlfn.XLOOKUP(Table1[[#This Row],[Term 12 UID]],Dictionary!$B$2:$B$557,Dictionary!$A$2:$A$557,"",0,1))</f>
        <v/>
      </c>
      <c r="BN74" t="str">
        <f>(_xlfn.XLOOKUP(Table1[[#This Row],[Term 12 UID]],Dictionary!$B$2:$B$557,Dictionary!$C$2:$C$557,"",0,1))</f>
        <v/>
      </c>
      <c r="BO74" t="str">
        <f>(_xlfn.XLOOKUP(Table1[[#This Row],[Term 12 UID]],Dictionary!$B$2:$B$557,Dictionary!$D$2:$D$557,"",0,1))</f>
        <v/>
      </c>
      <c r="BR74" t="str">
        <f>(_xlfn.XLOOKUP(Table1[[#This Row],[Term 13 UID]],Dictionary!$B$2:$B$557,Dictionary!$A$2:$A$557,"",0,1))</f>
        <v/>
      </c>
      <c r="BS74" t="str">
        <f>(_xlfn.XLOOKUP(Table1[[#This Row],[Term 13 UID]],Dictionary!$B$2:$B$557,Dictionary!$C$2:$C$557,"",0,1))</f>
        <v/>
      </c>
      <c r="BT74" t="str">
        <f>(_xlfn.XLOOKUP(Table1[[#This Row],[Term 13 UID]],Dictionary!$B$2:$B$557,Dictionary!$D$2:$D$557,"",0,1))</f>
        <v/>
      </c>
      <c r="BW74" t="str">
        <f>(_xlfn.XLOOKUP(Table1[[#This Row],[Term 14 UID]],Dictionary!$B$2:$B$557,Dictionary!$A$2:$A$557,"",0,1))</f>
        <v/>
      </c>
      <c r="BX74" t="str">
        <f>(_xlfn.XLOOKUP(Table1[[#This Row],[Term 14 UID]],Dictionary!$B$2:$B$557,Dictionary!$C$2:$C$557,"",0,1))</f>
        <v/>
      </c>
      <c r="BY74" t="str">
        <f>(_xlfn.XLOOKUP(Table1[[#This Row],[Term 14 UID]],Dictionary!$B$2:$B$557,Dictionary!$D$2:$D$557,"",0,1))</f>
        <v/>
      </c>
      <c r="CB74" t="str">
        <f>(_xlfn.XLOOKUP(Table1[[#This Row],[Term 15 UID]],Dictionary!$B$2:$B$557,Dictionary!$A$2:$A$557,"",0,1))</f>
        <v/>
      </c>
      <c r="CC74" t="str">
        <f>(_xlfn.XLOOKUP(Table1[[#This Row],[Term 15 UID]],Dictionary!$B$2:$B$557,Dictionary!$C$2:$C$557,"",0,1))</f>
        <v/>
      </c>
      <c r="CD74" t="str">
        <f>(_xlfn.XLOOKUP(Table1[[#This Row],[Term 15 UID]],Dictionary!$B$2:$B$557,Dictionary!$D$2:$D$557,"",0,1))</f>
        <v/>
      </c>
      <c r="CG74" t="str">
        <f>(_xlfn.XLOOKUP(Table1[[#This Row],[Term 16 UID]],Dictionary!$B$2:$B$557,Dictionary!$A$2:$A$557,"",0,1))</f>
        <v/>
      </c>
      <c r="CH74" t="str">
        <f>(_xlfn.XLOOKUP(Table1[[#This Row],[Term 16 UID]],Dictionary!$B$2:$B$557,Dictionary!$C$2:$C$557,"",0,1))</f>
        <v/>
      </c>
      <c r="CI74" t="str">
        <f>(_xlfn.XLOOKUP(Table1[[#This Row],[Term 16 UID]],Dictionary!$B$2:$B$557,Dictionary!$D$2:$D$557,"",0,1))</f>
        <v/>
      </c>
      <c r="CL74" t="str">
        <f>(_xlfn.XLOOKUP(Table1[[#This Row],[Term 17 UID]],Dictionary!$B$2:$B$557,Dictionary!$A$2:$A$557,"",0,1))</f>
        <v/>
      </c>
      <c r="CM74" t="str">
        <f>(_xlfn.XLOOKUP(Table1[[#This Row],[Term 17 UID]],Dictionary!$B$2:$B$557,Dictionary!$C$2:$C$557,"",0,1))</f>
        <v/>
      </c>
      <c r="CN74" t="str">
        <f>(_xlfn.XLOOKUP(Table1[[#This Row],[Term 17 UID]],Dictionary!$B$2:$B$557,Dictionary!$D$2:$D$557,"",0,1))</f>
        <v/>
      </c>
      <c r="CQ74" t="str">
        <f>(_xlfn.XLOOKUP(Table1[[#This Row],[Term 18 UID]],Dictionary!$B$2:$B$557,Dictionary!$A$2:$A$557,"",0,1))</f>
        <v/>
      </c>
      <c r="CR74" t="str">
        <f>(_xlfn.XLOOKUP(Table1[[#This Row],[Term 18 UID]],Dictionary!$B$2:$B$557,Dictionary!$C$2:$C$557,"",0,1))</f>
        <v/>
      </c>
      <c r="CS74" t="str">
        <f>(_xlfn.XLOOKUP(Table1[[#This Row],[Term 18 UID]],Dictionary!$B$2:$B$557,Dictionary!$D$2:$D$557,"",0,1))</f>
        <v/>
      </c>
      <c r="CV74" t="str">
        <f>(_xlfn.XLOOKUP(Table1[[#This Row],[Term 19 UID]],Dictionary!$B$2:$B$557,Dictionary!$A$2:$A$557,"",0,1))</f>
        <v/>
      </c>
      <c r="CW74" t="str">
        <f>(_xlfn.XLOOKUP(Table1[[#This Row],[Term 19 UID]],Dictionary!$B$2:$B$557,Dictionary!$C$2:$C$557,"",0,1))</f>
        <v/>
      </c>
      <c r="CX74" t="str">
        <f>(_xlfn.XLOOKUP(Table1[[#This Row],[Term 19 UID]],Dictionary!$B$2:$B$557,Dictionary!$D$2:$D$557,"",0,1))</f>
        <v/>
      </c>
      <c r="DA74" t="str">
        <f>(_xlfn.XLOOKUP(Table1[[#This Row],[Term 20 UID]],Dictionary!$B$2:$B$557,Dictionary!$A$2:$A$557,"",0,1))</f>
        <v/>
      </c>
      <c r="DB74" t="str">
        <f>(_xlfn.XLOOKUP(Table1[[#This Row],[Term 20 UID]],Dictionary!$B$2:$B$557,Dictionary!$C$2:$C$557,"",0,1))</f>
        <v/>
      </c>
      <c r="DC74" t="str">
        <f>(_xlfn.XLOOKUP(Table1[[#This Row],[Term 20 UID]],Dictionary!$B$2:$B$557,Dictionary!$D$2:$D$557,"",0,1))</f>
        <v/>
      </c>
      <c r="DF74" t="str">
        <f>(_xlfn.XLOOKUP(Table1[[#This Row],[Term 21 UID]],Dictionary!$B$2:$B$557,Dictionary!$A$2:$A$557,"",0,1))</f>
        <v/>
      </c>
      <c r="DG74" t="str">
        <f>(_xlfn.XLOOKUP(Table1[[#This Row],[Term 21 UID]],Dictionary!$B$2:$B$557,Dictionary!$C$2:$C$557,"",0,1))</f>
        <v/>
      </c>
      <c r="DH74" t="str">
        <f>(_xlfn.XLOOKUP(Table1[[#This Row],[Term 21 UID]],Dictionary!$B$2:$B$557,Dictionary!$D$2:$D$557,"",0,1))</f>
        <v/>
      </c>
      <c r="DK74" t="str">
        <f>(_xlfn.XLOOKUP(Table1[[#This Row],[Term 22 UID]],Dictionary!$B$2:$B$557,Dictionary!$A$2:$A$557,"",0,1))</f>
        <v/>
      </c>
      <c r="DL74" t="str">
        <f>(_xlfn.XLOOKUP(Table1[[#This Row],[Term 22 UID]],Dictionary!$B$2:$B$557,Dictionary!$C$2:$C$557,"",0,1))</f>
        <v/>
      </c>
      <c r="DM74" t="str">
        <f>(_xlfn.XLOOKUP(Table1[[#This Row],[Term 22 UID]],Dictionary!$B$2:$B$557,Dictionary!$D$2:$D$557,"",0,1))</f>
        <v/>
      </c>
      <c r="DP74" t="str">
        <f>(_xlfn.XLOOKUP(Table1[[#This Row],[Term 23 UID]],Dictionary!$B$2:$B$557,Dictionary!$A$2:$A$557,"",0,1))</f>
        <v/>
      </c>
      <c r="DQ74" t="str">
        <f>(_xlfn.XLOOKUP(Table1[[#This Row],[Term 23 UID]],Dictionary!$B$2:$B$557,Dictionary!$C$2:$C$557,"",0,1))</f>
        <v/>
      </c>
      <c r="DR74" t="str">
        <f>(_xlfn.XLOOKUP(Table1[[#This Row],[Term 23 UID]],Dictionary!$B$2:$B$557,Dictionary!$D$2:$D$557,"",0,1))</f>
        <v/>
      </c>
      <c r="DU74" t="str">
        <f>(_xlfn.XLOOKUP(Table1[[#This Row],[Term 24 UID]],Dictionary!$B$2:$B$557,Dictionary!$A$2:$A$557,"",0,1))</f>
        <v/>
      </c>
      <c r="DV74" t="str">
        <f>(_xlfn.XLOOKUP(Table1[[#This Row],[Term 24 UID]],Dictionary!$B$2:$B$557,Dictionary!$C$2:$C$557,"",0,1))</f>
        <v/>
      </c>
      <c r="DW74" t="str">
        <f>(_xlfn.XLOOKUP(Table1[[#This Row],[Term 24 UID]],Dictionary!$B$2:$B$557,Dictionary!$D$2:$D$557,"",0,1))</f>
        <v/>
      </c>
      <c r="DZ74" t="str">
        <f>(_xlfn.XLOOKUP(Table1[[#This Row],[Term 25 UID]],Dictionary!$B$2:$B$557,Dictionary!$A$2:$A$557,"",0,1))</f>
        <v/>
      </c>
      <c r="EA74" t="str">
        <f>(_xlfn.XLOOKUP(Table1[[#This Row],[Term 25 UID]],Dictionary!$B$2:$B$557,Dictionary!$C$2:$C$557,"",0,1))</f>
        <v/>
      </c>
      <c r="EB74" t="str">
        <f>(_xlfn.XLOOKUP(Table1[[#This Row],[Term 25 UID]],Dictionary!$B$2:$B$557,Dictionary!$D$2:$D$557,"",0,1))</f>
        <v/>
      </c>
      <c r="EE74" t="str">
        <f>(_xlfn.XLOOKUP(Table1[[#This Row],[Term 26 UID]],Dictionary!$B$2:$B$557,Dictionary!$A$2:$A$557,"",0,1))</f>
        <v/>
      </c>
      <c r="EF74" t="str">
        <f>(_xlfn.XLOOKUP(Table1[[#This Row],[Term 26 UID]],Dictionary!$B$2:$B$557,Dictionary!$C$2:$C$557,"",0,1))</f>
        <v/>
      </c>
      <c r="EG74" t="str">
        <f>(_xlfn.XLOOKUP(Table1[[#This Row],[Term 26 UID]],Dictionary!$B$2:$B$557,Dictionary!$D$2:$D$557,"",0,1))</f>
        <v/>
      </c>
      <c r="EJ74" t="str">
        <f>(_xlfn.XLOOKUP(Table1[[#This Row],[Term 27 UID]],Dictionary!$B$2:$B$557,Dictionary!$A$2:$A$557,"",0,1))</f>
        <v/>
      </c>
      <c r="EK74" t="str">
        <f>(_xlfn.XLOOKUP(Table1[[#This Row],[Term 27 UID]],Dictionary!$B$2:$B$557,Dictionary!$C$2:$C$557,"",0,1))</f>
        <v/>
      </c>
      <c r="EL74" t="str">
        <f>(_xlfn.XLOOKUP(Table1[[#This Row],[Term 27 UID]],Dictionary!$B$2:$B$557,Dictionary!$D$2:$D$557,"",0,1))</f>
        <v/>
      </c>
      <c r="EO74" t="str">
        <f>(_xlfn.XLOOKUP(Table1[[#This Row],[Term 28 UID]],Dictionary!$B$2:$B$557,Dictionary!$A$2:$A$557,"",0,1))</f>
        <v/>
      </c>
      <c r="EP74" t="str">
        <f>(_xlfn.XLOOKUP(Table1[[#This Row],[Term 28 UID]],Dictionary!$B$2:$B$557,Dictionary!$C$2:$C$557,"",0,1))</f>
        <v/>
      </c>
      <c r="EQ74" t="str">
        <f>(_xlfn.XLOOKUP(Table1[[#This Row],[Term 28 UID]],Dictionary!$B$2:$B$557,Dictionary!$D$2:$D$557,"",0,1))</f>
        <v/>
      </c>
      <c r="ET74" t="str">
        <f>(_xlfn.XLOOKUP(Table1[[#This Row],[Term 29 UID]],Dictionary!$B$2:$B$557,Dictionary!$A$2:$A$557,"",0,1))</f>
        <v/>
      </c>
      <c r="EU74" t="str">
        <f>(_xlfn.XLOOKUP(Table1[[#This Row],[Term 29 UID]],Dictionary!$B$2:$B$557,Dictionary!$C$2:$C$557,"",0,1))</f>
        <v/>
      </c>
      <c r="EV74" t="str">
        <f>(_xlfn.XLOOKUP(Table1[[#This Row],[Term 29 UID]],Dictionary!$B$2:$B$557,Dictionary!$D$2:$D$557,"",0,1))</f>
        <v/>
      </c>
      <c r="EY74" t="str">
        <f>(_xlfn.XLOOKUP(Table1[[#This Row],[Term 30 UID]],Dictionary!$B$2:$B$557,Dictionary!$A$2:$A$557,"",0,1))</f>
        <v/>
      </c>
      <c r="EZ74" t="str">
        <f>(_xlfn.XLOOKUP(Table1[[#This Row],[Term 30 UID]],Dictionary!$B$2:$B$557,Dictionary!$C$2:$C$557,"",0,1))</f>
        <v/>
      </c>
      <c r="FA74" t="str">
        <f>(_xlfn.XLOOKUP(Table1[[#This Row],[Term 30 UID]],Dictionary!$B$2:$B$557,Dictionary!$D$2:$D$557,"",0,1))</f>
        <v/>
      </c>
      <c r="FD74" t="str">
        <f>(_xlfn.XLOOKUP(Table1[[#This Row],[Term 31 UID]],Dictionary!$B$2:$B$557,Dictionary!$A$2:$A$557,"",0,1))</f>
        <v/>
      </c>
      <c r="FE74" t="str">
        <f>(_xlfn.XLOOKUP(Table1[[#This Row],[Term 31 UID]],Dictionary!$B$2:$B$557,Dictionary!$C$2:$C$557,"",0,1))</f>
        <v/>
      </c>
      <c r="FF74" t="str">
        <f>(_xlfn.XLOOKUP(Table1[[#This Row],[Term 31 UID]],Dictionary!$B$2:$B$557,Dictionary!$D$2:$D$557,"",0,1))</f>
        <v/>
      </c>
    </row>
    <row r="75" spans="1:162" ht="15" customHeight="1" x14ac:dyDescent="0.2">
      <c r="A75" t="s">
        <v>1472</v>
      </c>
      <c r="B75" t="s">
        <v>1473</v>
      </c>
      <c r="C75" t="str">
        <f>_xlfn.TEXTJOIN(", ", TRUE, Table1[[#This Row],[Last Name]],Table1[[#This Row],[First Name]])</f>
        <v>Lodoen, Melissa</v>
      </c>
      <c r="D75" t="s">
        <v>1474</v>
      </c>
      <c r="E75" t="s">
        <v>200</v>
      </c>
      <c r="F75" t="s">
        <v>168</v>
      </c>
      <c r="G75" t="s">
        <v>1475</v>
      </c>
      <c r="H75" t="s">
        <v>1476</v>
      </c>
      <c r="I75" t="s">
        <v>1477</v>
      </c>
      <c r="J75" t="str">
        <f>(_xlfn.XLOOKUP(Table1[[#This Row],[Term 1 UID]],Dictionary!$B$2:$B$557,Dictionary!$A$2:$A$557,"",0,1))</f>
        <v>B01.043.075.189.250.750.800</v>
      </c>
      <c r="K75" t="str">
        <f>(_xlfn.XLOOKUP(Table1[[#This Row],[Term 1 UID]],Dictionary!$B$2:$B$557,Dictionary!C$2:C$557,"",0,1))</f>
        <v>B01.043.075.189.250.750</v>
      </c>
      <c r="L75" t="str">
        <f>(_xlfn.XLOOKUP(Table1[[#This Row],[Term 1 UID]],Dictionary!$B$2:$B$557,Dictionary!D$2:D$557,"",0,1))</f>
        <v>B01.043.075.189.250</v>
      </c>
      <c r="M75" t="s">
        <v>1478</v>
      </c>
      <c r="N75" t="s">
        <v>1479</v>
      </c>
      <c r="O75" t="str">
        <f>(_xlfn.XLOOKUP(Table1[[#This Row],[Term 2 UID]],Dictionary!$B$2:$B$557,Dictionary!$A$2:$A$557,"",0,1))</f>
        <v>G06.462</v>
      </c>
      <c r="P75" t="str">
        <f>(_xlfn.XLOOKUP(Table1[[#This Row],[Term 2 UID]],Dictionary!$B$2:$B$557,Dictionary!C$2:C$557,"",0,1))</f>
        <v>G06</v>
      </c>
      <c r="Q75">
        <f>(_xlfn.XLOOKUP(Table1[[#This Row],[Term 2 UID]],Dictionary!$B$2:$B$557,Dictionary!D$2:D$557,"",0,1))</f>
        <v>0</v>
      </c>
      <c r="R75" t="s">
        <v>411</v>
      </c>
      <c r="S75" t="s">
        <v>267</v>
      </c>
      <c r="T75" t="str">
        <f>(_xlfn.XLOOKUP(Table1[[#This Row],[Term 3 UID]],Dictionary!$B$2:$B$557,Dictionary!$A$2:$A$557,"",0,1))</f>
        <v>G12.450.564</v>
      </c>
      <c r="U75" t="str">
        <f>(_xlfn.XLOOKUP(Table1[[#This Row],[Term 3 UID]],Dictionary!$B$2:$B$557,Dictionary!C$2:C$557,"",0,1))</f>
        <v>G12.450</v>
      </c>
      <c r="V75" t="str">
        <f>(_xlfn.XLOOKUP(Table1[[#This Row],[Term 3 UID]],Dictionary!$B$2:$B$557,Dictionary!D$2:D$557,"",0,1))</f>
        <v>G12</v>
      </c>
      <c r="W75" t="s">
        <v>409</v>
      </c>
      <c r="X75" t="s">
        <v>410</v>
      </c>
      <c r="Y75" t="str">
        <f>(_xlfn.XLOOKUP(Table1[[#This Row],[Term 4 UID]],Dictionary!$B$2:$B$557,Dictionary!$A$2:$A$557,"",0,1))</f>
        <v>C23.550.470</v>
      </c>
      <c r="Z75" t="str" cm="1">
        <f t="array" ref="Z75">(_xlfn.XLOOKUP(Table1[[#This Row],[Term 4 UID]],Dictionary!$B$2:$B$557,Dictionary!$C$2:C$557,"",0,1))</f>
        <v>C23.550</v>
      </c>
      <c r="AA75" t="str" cm="1">
        <f t="array" ref="AA75">(_xlfn.XLOOKUP(Table1[[#This Row],[Term 4 UID]],Dictionary!$B$2:$B$557,Dictionary!$D$2:D$557,"",0,1))</f>
        <v>C23</v>
      </c>
      <c r="AB75" t="s">
        <v>1480</v>
      </c>
      <c r="AC75" t="s">
        <v>286</v>
      </c>
      <c r="AD75" t="str">
        <f>(_xlfn.XLOOKUP(Table1[[#This Row],[Term 5 UID]],Dictionary!$B$2:$B$557,Dictionary!$A$2:$A$557,"",0,1))</f>
        <v>H02.403.044</v>
      </c>
      <c r="AE75" t="str">
        <f>(_xlfn.XLOOKUP(Table1[[#This Row],[Term 5 UID]],Dictionary!$B$2:$B$557,Dictionary!$C$2:$C$557,"",0,1))</f>
        <v>H02.403</v>
      </c>
      <c r="AF75" t="str">
        <f>(_xlfn.XLOOKUP(Table1[[#This Row],[Term 5 UID]],Dictionary!$B$2:$B$557,Dictionary!$D$2:$D$557,"",0,1))</f>
        <v>H02</v>
      </c>
      <c r="AG75" t="s">
        <v>592</v>
      </c>
      <c r="AH75" t="s">
        <v>593</v>
      </c>
      <c r="AI75" t="str">
        <f>(_xlfn.XLOOKUP(Table1[[#This Row],[Term 6 UID]],Dictionary!$B$2:$B$557,Dictionary!$A$2:$A$557,"",0,1))</f>
        <v>C10.586</v>
      </c>
      <c r="AJ75" t="str">
        <f>(_xlfn.XLOOKUP(Table1[[#This Row],[Term 6 UID]],Dictionary!$B$2:$B$557,Dictionary!$C$2:$C$557,"",0,1))</f>
        <v>C10</v>
      </c>
      <c r="AK75">
        <f>(_xlfn.XLOOKUP(Table1[[#This Row],[Term 6 UID]],Dictionary!$B$2:$B$557,Dictionary!$D$2:$D$557,"",0,1))</f>
        <v>0</v>
      </c>
      <c r="AL75" t="s">
        <v>1481</v>
      </c>
      <c r="AM75" t="s">
        <v>1482</v>
      </c>
      <c r="AN75" t="str">
        <f>(_xlfn.XLOOKUP(Table1[[#This Row],[Term 7 UID]],Dictionary!$B$2:$B$557,Dictionary!$A$2:$A$557,"",0,1))</f>
        <v>E01.370.350.578</v>
      </c>
      <c r="AO75" t="str">
        <f>(_xlfn.XLOOKUP(Table1[[#This Row],[Term 7 UID]],Dictionary!$B$2:$B$557,Dictionary!$C$2:$C$557,"",0,1))</f>
        <v>E01.370.350</v>
      </c>
      <c r="AP75" t="str">
        <f>(_xlfn.XLOOKUP(Table1[[#This Row],[Term 7 UID]],Dictionary!$B$2:$B$557,Dictionary!$D$2:$D$557,"",0,1))</f>
        <v>E01.370</v>
      </c>
      <c r="AQ75" t="s">
        <v>1483</v>
      </c>
      <c r="AR75" t="s">
        <v>1484</v>
      </c>
      <c r="AS75" t="str">
        <f>(_xlfn.XLOOKUP(Table1[[#This Row],[Term 8 UID]],Dictionary!$B$2:$B$557,Dictionary!$A$2:$A$557,"",0,1))</f>
        <v>A11.118.637.555.652</v>
      </c>
      <c r="AT75" t="str">
        <f>(_xlfn.XLOOKUP(Table1[[#This Row],[Term 8 UID]],Dictionary!$B$2:$B$557,Dictionary!$C$2:$C$557,"",0,1))</f>
        <v>A11.118.637.555</v>
      </c>
      <c r="AU75" t="str">
        <f>(_xlfn.XLOOKUP(Table1[[#This Row],[Term 8 UID]],Dictionary!$B$2:$B$557,Dictionary!$D$2:$D$557,"",0,1))</f>
        <v>A11.118.637</v>
      </c>
      <c r="AV75" t="s">
        <v>1485</v>
      </c>
      <c r="AW75" t="s">
        <v>891</v>
      </c>
      <c r="AX75" t="str">
        <f>(_xlfn.XLOOKUP(Table1[[#This Row],[Term 9 UID]],Dictionary!$B$2:$B$557,Dictionary!$A$2:$A$557,"",0,1))</f>
        <v>A11.329.372</v>
      </c>
      <c r="AY75" t="str">
        <f>(_xlfn.XLOOKUP(Table1[[#This Row],[Term 9 UID]],Dictionary!$B$2:$B$557,Dictionary!$C$2:$C$557,"",0,1))</f>
        <v>A11.329</v>
      </c>
      <c r="AZ75" t="str">
        <f>(_xlfn.XLOOKUP(Table1[[#This Row],[Term 9 UID]],Dictionary!$B$2:$B$557,Dictionary!$D$2:$D$557,"",0,1))</f>
        <v>A11</v>
      </c>
      <c r="BA75" t="s">
        <v>1486</v>
      </c>
      <c r="BB75" t="s">
        <v>1487</v>
      </c>
      <c r="BC75" t="str">
        <f>(_xlfn.XLOOKUP(Table1[[#This Row],[Term 10 UID]],Dictionary!$B$2:$B$557,Dictionary!$A$2:$A$557,"",0,1))</f>
        <v>C01</v>
      </c>
      <c r="BD75">
        <f>(_xlfn.XLOOKUP(Table1[[#This Row],[Term 10 UID]],Dictionary!$B$2:$B$557,Dictionary!$C$2:$C$557,"",0,1))</f>
        <v>0</v>
      </c>
      <c r="BE75">
        <f>(_xlfn.XLOOKUP(Table1[[#This Row],[Term 10 UID]],Dictionary!$B$2:$B$557,Dictionary!$D$2:$D$557,"",0,1))</f>
        <v>0</v>
      </c>
      <c r="BH75" t="str">
        <f>(_xlfn.XLOOKUP(Table1[[#This Row],[Term 11 UID]],Dictionary!$B$2:$B$557,Dictionary!$A$2:$A$557,"",0,1))</f>
        <v/>
      </c>
      <c r="BI75" t="str">
        <f>(_xlfn.XLOOKUP(Table1[[#This Row],[Term 11 UID]],Dictionary!$B$2:$B$557,Dictionary!$C$2:$C$557,"",0,1))</f>
        <v/>
      </c>
      <c r="BJ75" t="str">
        <f>(_xlfn.XLOOKUP(Table1[[#This Row],[Term 11 UID]],Dictionary!$B$2:$B$557,Dictionary!$D$2:$D$557,"",0,1))</f>
        <v/>
      </c>
      <c r="BM75" t="str">
        <f>(_xlfn.XLOOKUP(Table1[[#This Row],[Term 12 UID]],Dictionary!$B$2:$B$557,Dictionary!$A$2:$A$557,"",0,1))</f>
        <v/>
      </c>
      <c r="BN75" t="str">
        <f>(_xlfn.XLOOKUP(Table1[[#This Row],[Term 12 UID]],Dictionary!$B$2:$B$557,Dictionary!$C$2:$C$557,"",0,1))</f>
        <v/>
      </c>
      <c r="BO75" t="str">
        <f>(_xlfn.XLOOKUP(Table1[[#This Row],[Term 12 UID]],Dictionary!$B$2:$B$557,Dictionary!$D$2:$D$557,"",0,1))</f>
        <v/>
      </c>
      <c r="BR75" t="str">
        <f>(_xlfn.XLOOKUP(Table1[[#This Row],[Term 13 UID]],Dictionary!$B$2:$B$557,Dictionary!$A$2:$A$557,"",0,1))</f>
        <v/>
      </c>
      <c r="BS75" t="str">
        <f>(_xlfn.XLOOKUP(Table1[[#This Row],[Term 13 UID]],Dictionary!$B$2:$B$557,Dictionary!$C$2:$C$557,"",0,1))</f>
        <v/>
      </c>
      <c r="BT75" t="str">
        <f>(_xlfn.XLOOKUP(Table1[[#This Row],[Term 13 UID]],Dictionary!$B$2:$B$557,Dictionary!$D$2:$D$557,"",0,1))</f>
        <v/>
      </c>
      <c r="BW75" t="str">
        <f>(_xlfn.XLOOKUP(Table1[[#This Row],[Term 14 UID]],Dictionary!$B$2:$B$557,Dictionary!$A$2:$A$557,"",0,1))</f>
        <v/>
      </c>
      <c r="BX75" t="str">
        <f>(_xlfn.XLOOKUP(Table1[[#This Row],[Term 14 UID]],Dictionary!$B$2:$B$557,Dictionary!$C$2:$C$557,"",0,1))</f>
        <v/>
      </c>
      <c r="BY75" t="str">
        <f>(_xlfn.XLOOKUP(Table1[[#This Row],[Term 14 UID]],Dictionary!$B$2:$B$557,Dictionary!$D$2:$D$557,"",0,1))</f>
        <v/>
      </c>
      <c r="CB75" t="str">
        <f>(_xlfn.XLOOKUP(Table1[[#This Row],[Term 15 UID]],Dictionary!$B$2:$B$557,Dictionary!$A$2:$A$557,"",0,1))</f>
        <v/>
      </c>
      <c r="CC75" t="str">
        <f>(_xlfn.XLOOKUP(Table1[[#This Row],[Term 15 UID]],Dictionary!$B$2:$B$557,Dictionary!$C$2:$C$557,"",0,1))</f>
        <v/>
      </c>
      <c r="CD75" t="str">
        <f>(_xlfn.XLOOKUP(Table1[[#This Row],[Term 15 UID]],Dictionary!$B$2:$B$557,Dictionary!$D$2:$D$557,"",0,1))</f>
        <v/>
      </c>
      <c r="CG75" t="str">
        <f>(_xlfn.XLOOKUP(Table1[[#This Row],[Term 16 UID]],Dictionary!$B$2:$B$557,Dictionary!$A$2:$A$557,"",0,1))</f>
        <v/>
      </c>
      <c r="CH75" t="str">
        <f>(_xlfn.XLOOKUP(Table1[[#This Row],[Term 16 UID]],Dictionary!$B$2:$B$557,Dictionary!$C$2:$C$557,"",0,1))</f>
        <v/>
      </c>
      <c r="CI75" t="str">
        <f>(_xlfn.XLOOKUP(Table1[[#This Row],[Term 16 UID]],Dictionary!$B$2:$B$557,Dictionary!$D$2:$D$557,"",0,1))</f>
        <v/>
      </c>
      <c r="CL75" t="str">
        <f>(_xlfn.XLOOKUP(Table1[[#This Row],[Term 17 UID]],Dictionary!$B$2:$B$557,Dictionary!$A$2:$A$557,"",0,1))</f>
        <v/>
      </c>
      <c r="CM75" t="str">
        <f>(_xlfn.XLOOKUP(Table1[[#This Row],[Term 17 UID]],Dictionary!$B$2:$B$557,Dictionary!$C$2:$C$557,"",0,1))</f>
        <v/>
      </c>
      <c r="CN75" t="str">
        <f>(_xlfn.XLOOKUP(Table1[[#This Row],[Term 17 UID]],Dictionary!$B$2:$B$557,Dictionary!$D$2:$D$557,"",0,1))</f>
        <v/>
      </c>
      <c r="CQ75" t="str">
        <f>(_xlfn.XLOOKUP(Table1[[#This Row],[Term 18 UID]],Dictionary!$B$2:$B$557,Dictionary!$A$2:$A$557,"",0,1))</f>
        <v/>
      </c>
      <c r="CR75" t="str">
        <f>(_xlfn.XLOOKUP(Table1[[#This Row],[Term 18 UID]],Dictionary!$B$2:$B$557,Dictionary!$C$2:$C$557,"",0,1))</f>
        <v/>
      </c>
      <c r="CS75" t="str">
        <f>(_xlfn.XLOOKUP(Table1[[#This Row],[Term 18 UID]],Dictionary!$B$2:$B$557,Dictionary!$D$2:$D$557,"",0,1))</f>
        <v/>
      </c>
      <c r="CV75" t="str">
        <f>(_xlfn.XLOOKUP(Table1[[#This Row],[Term 19 UID]],Dictionary!$B$2:$B$557,Dictionary!$A$2:$A$557,"",0,1))</f>
        <v/>
      </c>
      <c r="CW75" t="str">
        <f>(_xlfn.XLOOKUP(Table1[[#This Row],[Term 19 UID]],Dictionary!$B$2:$B$557,Dictionary!$C$2:$C$557,"",0,1))</f>
        <v/>
      </c>
      <c r="CX75" t="str">
        <f>(_xlfn.XLOOKUP(Table1[[#This Row],[Term 19 UID]],Dictionary!$B$2:$B$557,Dictionary!$D$2:$D$557,"",0,1))</f>
        <v/>
      </c>
      <c r="DA75" t="str">
        <f>(_xlfn.XLOOKUP(Table1[[#This Row],[Term 20 UID]],Dictionary!$B$2:$B$557,Dictionary!$A$2:$A$557,"",0,1))</f>
        <v/>
      </c>
      <c r="DB75" t="str">
        <f>(_xlfn.XLOOKUP(Table1[[#This Row],[Term 20 UID]],Dictionary!$B$2:$B$557,Dictionary!$C$2:$C$557,"",0,1))</f>
        <v/>
      </c>
      <c r="DC75" t="str">
        <f>(_xlfn.XLOOKUP(Table1[[#This Row],[Term 20 UID]],Dictionary!$B$2:$B$557,Dictionary!$D$2:$D$557,"",0,1))</f>
        <v/>
      </c>
      <c r="DF75" t="str">
        <f>(_xlfn.XLOOKUP(Table1[[#This Row],[Term 21 UID]],Dictionary!$B$2:$B$557,Dictionary!$A$2:$A$557,"",0,1))</f>
        <v/>
      </c>
      <c r="DG75" t="str">
        <f>(_xlfn.XLOOKUP(Table1[[#This Row],[Term 21 UID]],Dictionary!$B$2:$B$557,Dictionary!$C$2:$C$557,"",0,1))</f>
        <v/>
      </c>
      <c r="DH75" t="str">
        <f>(_xlfn.XLOOKUP(Table1[[#This Row],[Term 21 UID]],Dictionary!$B$2:$B$557,Dictionary!$D$2:$D$557,"",0,1))</f>
        <v/>
      </c>
      <c r="DK75" t="str">
        <f>(_xlfn.XLOOKUP(Table1[[#This Row],[Term 22 UID]],Dictionary!$B$2:$B$557,Dictionary!$A$2:$A$557,"",0,1))</f>
        <v/>
      </c>
      <c r="DL75" t="str">
        <f>(_xlfn.XLOOKUP(Table1[[#This Row],[Term 22 UID]],Dictionary!$B$2:$B$557,Dictionary!$C$2:$C$557,"",0,1))</f>
        <v/>
      </c>
      <c r="DM75" t="str">
        <f>(_xlfn.XLOOKUP(Table1[[#This Row],[Term 22 UID]],Dictionary!$B$2:$B$557,Dictionary!$D$2:$D$557,"",0,1))</f>
        <v/>
      </c>
      <c r="DP75" t="str">
        <f>(_xlfn.XLOOKUP(Table1[[#This Row],[Term 23 UID]],Dictionary!$B$2:$B$557,Dictionary!$A$2:$A$557,"",0,1))</f>
        <v/>
      </c>
      <c r="DQ75" t="str">
        <f>(_xlfn.XLOOKUP(Table1[[#This Row],[Term 23 UID]],Dictionary!$B$2:$B$557,Dictionary!$C$2:$C$557,"",0,1))</f>
        <v/>
      </c>
      <c r="DR75" t="str">
        <f>(_xlfn.XLOOKUP(Table1[[#This Row],[Term 23 UID]],Dictionary!$B$2:$B$557,Dictionary!$D$2:$D$557,"",0,1))</f>
        <v/>
      </c>
      <c r="DU75" t="str">
        <f>(_xlfn.XLOOKUP(Table1[[#This Row],[Term 24 UID]],Dictionary!$B$2:$B$557,Dictionary!$A$2:$A$557,"",0,1))</f>
        <v/>
      </c>
      <c r="DV75" t="str">
        <f>(_xlfn.XLOOKUP(Table1[[#This Row],[Term 24 UID]],Dictionary!$B$2:$B$557,Dictionary!$C$2:$C$557,"",0,1))</f>
        <v/>
      </c>
      <c r="DW75" t="str">
        <f>(_xlfn.XLOOKUP(Table1[[#This Row],[Term 24 UID]],Dictionary!$B$2:$B$557,Dictionary!$D$2:$D$557,"",0,1))</f>
        <v/>
      </c>
      <c r="DZ75" t="str">
        <f>(_xlfn.XLOOKUP(Table1[[#This Row],[Term 25 UID]],Dictionary!$B$2:$B$557,Dictionary!$A$2:$A$557,"",0,1))</f>
        <v/>
      </c>
      <c r="EA75" t="str">
        <f>(_xlfn.XLOOKUP(Table1[[#This Row],[Term 25 UID]],Dictionary!$B$2:$B$557,Dictionary!$C$2:$C$557,"",0,1))</f>
        <v/>
      </c>
      <c r="EB75" t="str">
        <f>(_xlfn.XLOOKUP(Table1[[#This Row],[Term 25 UID]],Dictionary!$B$2:$B$557,Dictionary!$D$2:$D$557,"",0,1))</f>
        <v/>
      </c>
      <c r="EE75" t="str">
        <f>(_xlfn.XLOOKUP(Table1[[#This Row],[Term 26 UID]],Dictionary!$B$2:$B$557,Dictionary!$A$2:$A$557,"",0,1))</f>
        <v/>
      </c>
      <c r="EF75" t="str">
        <f>(_xlfn.XLOOKUP(Table1[[#This Row],[Term 26 UID]],Dictionary!$B$2:$B$557,Dictionary!$C$2:$C$557,"",0,1))</f>
        <v/>
      </c>
      <c r="EG75" t="str">
        <f>(_xlfn.XLOOKUP(Table1[[#This Row],[Term 26 UID]],Dictionary!$B$2:$B$557,Dictionary!$D$2:$D$557,"",0,1))</f>
        <v/>
      </c>
      <c r="EJ75" t="str">
        <f>(_xlfn.XLOOKUP(Table1[[#This Row],[Term 27 UID]],Dictionary!$B$2:$B$557,Dictionary!$A$2:$A$557,"",0,1))</f>
        <v/>
      </c>
      <c r="EK75" t="str">
        <f>(_xlfn.XLOOKUP(Table1[[#This Row],[Term 27 UID]],Dictionary!$B$2:$B$557,Dictionary!$C$2:$C$557,"",0,1))</f>
        <v/>
      </c>
      <c r="EL75" t="str">
        <f>(_xlfn.XLOOKUP(Table1[[#This Row],[Term 27 UID]],Dictionary!$B$2:$B$557,Dictionary!$D$2:$D$557,"",0,1))</f>
        <v/>
      </c>
      <c r="EO75" t="str">
        <f>(_xlfn.XLOOKUP(Table1[[#This Row],[Term 28 UID]],Dictionary!$B$2:$B$557,Dictionary!$A$2:$A$557,"",0,1))</f>
        <v/>
      </c>
      <c r="EP75" t="str">
        <f>(_xlfn.XLOOKUP(Table1[[#This Row],[Term 28 UID]],Dictionary!$B$2:$B$557,Dictionary!$C$2:$C$557,"",0,1))</f>
        <v/>
      </c>
      <c r="EQ75" t="str">
        <f>(_xlfn.XLOOKUP(Table1[[#This Row],[Term 28 UID]],Dictionary!$B$2:$B$557,Dictionary!$D$2:$D$557,"",0,1))</f>
        <v/>
      </c>
      <c r="ET75" t="str">
        <f>(_xlfn.XLOOKUP(Table1[[#This Row],[Term 29 UID]],Dictionary!$B$2:$B$557,Dictionary!$A$2:$A$557,"",0,1))</f>
        <v/>
      </c>
      <c r="EU75" t="str">
        <f>(_xlfn.XLOOKUP(Table1[[#This Row],[Term 29 UID]],Dictionary!$B$2:$B$557,Dictionary!$C$2:$C$557,"",0,1))</f>
        <v/>
      </c>
      <c r="EV75" t="str">
        <f>(_xlfn.XLOOKUP(Table1[[#This Row],[Term 29 UID]],Dictionary!$B$2:$B$557,Dictionary!$D$2:$D$557,"",0,1))</f>
        <v/>
      </c>
      <c r="EY75" t="str">
        <f>(_xlfn.XLOOKUP(Table1[[#This Row],[Term 30 UID]],Dictionary!$B$2:$B$557,Dictionary!$A$2:$A$557,"",0,1))</f>
        <v/>
      </c>
      <c r="EZ75" t="str">
        <f>(_xlfn.XLOOKUP(Table1[[#This Row],[Term 30 UID]],Dictionary!$B$2:$B$557,Dictionary!$C$2:$C$557,"",0,1))</f>
        <v/>
      </c>
      <c r="FA75" t="str">
        <f>(_xlfn.XLOOKUP(Table1[[#This Row],[Term 30 UID]],Dictionary!$B$2:$B$557,Dictionary!$D$2:$D$557,"",0,1))</f>
        <v/>
      </c>
      <c r="FD75" t="str">
        <f>(_xlfn.XLOOKUP(Table1[[#This Row],[Term 31 UID]],Dictionary!$B$2:$B$557,Dictionary!$A$2:$A$557,"",0,1))</f>
        <v/>
      </c>
      <c r="FE75" t="str">
        <f>(_xlfn.XLOOKUP(Table1[[#This Row],[Term 31 UID]],Dictionary!$B$2:$B$557,Dictionary!$C$2:$C$557,"",0,1))</f>
        <v/>
      </c>
      <c r="FF75" t="str">
        <f>(_xlfn.XLOOKUP(Table1[[#This Row],[Term 31 UID]],Dictionary!$B$2:$B$557,Dictionary!$D$2:$D$557,"",0,1))</f>
        <v/>
      </c>
    </row>
    <row r="76" spans="1:162" ht="15" customHeight="1" x14ac:dyDescent="0.2">
      <c r="A76" t="s">
        <v>1488</v>
      </c>
      <c r="B76" t="s">
        <v>1171</v>
      </c>
      <c r="C76" t="str">
        <f>_xlfn.TEXTJOIN(", ", TRUE, Table1[[#This Row],[Last Name]],Table1[[#This Row],[First Name]])</f>
        <v>Martinez, Chris</v>
      </c>
      <c r="D76" t="s">
        <v>1489</v>
      </c>
      <c r="E76" t="s">
        <v>167</v>
      </c>
      <c r="F76" t="s">
        <v>262</v>
      </c>
      <c r="G76" t="s">
        <v>1490</v>
      </c>
      <c r="H76" t="s">
        <v>1491</v>
      </c>
      <c r="I76" t="s">
        <v>873</v>
      </c>
      <c r="J76" t="str">
        <f>(_xlfn.XLOOKUP(Table1[[#This Row],[Term 1 UID]],Dictionary!$B$2:$B$557,Dictionary!$A$2:$A$557,"",0,1))</f>
        <v>B01.050.150.900.493</v>
      </c>
      <c r="K76" t="str">
        <f>(_xlfn.XLOOKUP(Table1[[#This Row],[Term 1 UID]],Dictionary!$B$2:$B$557,Dictionary!C$2:C$557,"",0,1))</f>
        <v>B01.050.150.900</v>
      </c>
      <c r="L76" t="str">
        <f>(_xlfn.XLOOKUP(Table1[[#This Row],[Term 1 UID]],Dictionary!$B$2:$B$557,Dictionary!D$2:D$557,"",0,1))</f>
        <v>B01.050.150</v>
      </c>
      <c r="M76" t="s">
        <v>1492</v>
      </c>
      <c r="O76" t="str">
        <f>(_xlfn.XLOOKUP(Table1[[#This Row],[Term 2 UID]],Dictionary!$B$2:$B$557,Dictionary!$A$2:$A$557,"",0,1))</f>
        <v/>
      </c>
      <c r="P76" t="str">
        <f>(_xlfn.XLOOKUP(Table1[[#This Row],[Term 2 UID]],Dictionary!$B$2:$B$557,Dictionary!C$2:C$557,"",0,1))</f>
        <v/>
      </c>
      <c r="Q76" t="str">
        <f>(_xlfn.XLOOKUP(Table1[[#This Row],[Term 2 UID]],Dictionary!$B$2:$B$557,Dictionary!D$2:D$557,"",0,1))</f>
        <v/>
      </c>
      <c r="R76" t="s">
        <v>1493</v>
      </c>
      <c r="S76" t="s">
        <v>242</v>
      </c>
      <c r="T76" t="str">
        <f>(_xlfn.XLOOKUP(Table1[[#This Row],[Term 3 UID]],Dictionary!$B$2:$B$557,Dictionary!$A$2:$A$557,"",0,1))</f>
        <v>G01.154.090</v>
      </c>
      <c r="U76" t="str">
        <f>(_xlfn.XLOOKUP(Table1[[#This Row],[Term 3 UID]],Dictionary!$B$2:$B$557,Dictionary!C$2:C$557,"",0,1))</f>
        <v>G01.154</v>
      </c>
      <c r="V76" t="str">
        <f>(_xlfn.XLOOKUP(Table1[[#This Row],[Term 3 UID]],Dictionary!$B$2:$B$557,Dictionary!D$2:D$557,"",0,1))</f>
        <v>G01</v>
      </c>
      <c r="W76" t="s">
        <v>1494</v>
      </c>
      <c r="X76" t="s">
        <v>269</v>
      </c>
      <c r="Y76" t="str">
        <f>(_xlfn.XLOOKUP(Table1[[#This Row],[Term 4 UID]],Dictionary!$B$2:$B$557,Dictionary!$A$2:$A$557,"",0,1))</f>
        <v>G05.045.250</v>
      </c>
      <c r="Z76" t="str" cm="1">
        <f t="array" ref="Z76">(_xlfn.XLOOKUP(Table1[[#This Row],[Term 4 UID]],Dictionary!$B$2:$B$557,Dictionary!$C$2:C$557,"",0,1))</f>
        <v>G05.045</v>
      </c>
      <c r="AA76" t="str" cm="1">
        <f t="array" ref="AA76">(_xlfn.XLOOKUP(Table1[[#This Row],[Term 4 UID]],Dictionary!$B$2:$B$557,Dictionary!$D$2:D$557,"",0,1))</f>
        <v>G05</v>
      </c>
      <c r="AB76" t="s">
        <v>1495</v>
      </c>
      <c r="AC76" t="s">
        <v>284</v>
      </c>
      <c r="AD76" t="str">
        <f>(_xlfn.XLOOKUP(Table1[[#This Row],[Term 5 UID]],Dictionary!$B$2:$B$557,Dictionary!$A$2:$A$557,"",0,1))</f>
        <v>G05.045</v>
      </c>
      <c r="AE76" t="str">
        <f>(_xlfn.XLOOKUP(Table1[[#This Row],[Term 5 UID]],Dictionary!$B$2:$B$557,Dictionary!$C$2:$C$557,"",0,1))</f>
        <v>G05</v>
      </c>
      <c r="AG76" t="s">
        <v>1496</v>
      </c>
      <c r="AH76" t="s">
        <v>480</v>
      </c>
      <c r="AI76" t="str">
        <f>(_xlfn.XLOOKUP(Table1[[#This Row],[Term 6 UID]],Dictionary!$B$2:$B$557,Dictionary!$A$2:$A$557,"",0,1))</f>
        <v>G05.045.350</v>
      </c>
      <c r="AJ76" t="str">
        <f>(_xlfn.XLOOKUP(Table1[[#This Row],[Term 6 UID]],Dictionary!$B$2:$B$557,Dictionary!$C$2:$C$557,"",0,1))</f>
        <v>G05.045</v>
      </c>
      <c r="AK76" t="str">
        <f>(_xlfn.XLOOKUP(Table1[[#This Row],[Term 6 UID]],Dictionary!$B$2:$B$557,Dictionary!$D$2:$D$557,"",0,1))</f>
        <v>G05</v>
      </c>
      <c r="AL76" t="s">
        <v>1497</v>
      </c>
      <c r="AM76" t="s">
        <v>1498</v>
      </c>
      <c r="AN76" t="str">
        <f>(_xlfn.XLOOKUP(Table1[[#This Row],[Term 7 UID]],Dictionary!$B$2:$B$557,Dictionary!$A$2:$A$557,"",0,1))</f>
        <v>G01.482</v>
      </c>
      <c r="AO76" t="str">
        <f>(_xlfn.XLOOKUP(Table1[[#This Row],[Term 7 UID]],Dictionary!$B$2:$B$557,Dictionary!$C$2:$C$557,"",0,1))</f>
        <v>G01</v>
      </c>
      <c r="AQ76" t="s">
        <v>1499</v>
      </c>
      <c r="AR76" t="s">
        <v>1500</v>
      </c>
      <c r="AS76" t="str">
        <f>(_xlfn.XLOOKUP(Table1[[#This Row],[Term 8 UID]],Dictionary!$B$2:$B$557,Dictionary!$A$2:$A$557,"",0,1))</f>
        <v>F01.145.113.547</v>
      </c>
      <c r="AT76" t="str">
        <f>(_xlfn.XLOOKUP(Table1[[#This Row],[Term 8 UID]],Dictionary!$B$2:$B$557,Dictionary!$C$2:$C$557,"",0,1))</f>
        <v>F01.145.113</v>
      </c>
      <c r="AU76" t="str">
        <f>(_xlfn.XLOOKUP(Table1[[#This Row],[Term 8 UID]],Dictionary!$B$2:$B$557,Dictionary!$D$2:$D$557,"",0,1))</f>
        <v>F01.145</v>
      </c>
      <c r="AV76" t="s">
        <v>1501</v>
      </c>
      <c r="AW76" t="s">
        <v>1502</v>
      </c>
      <c r="AX76" t="str">
        <f>(_xlfn.XLOOKUP(Table1[[#This Row],[Term 9 UID]],Dictionary!$B$2:$B$557,Dictionary!$A$2:$A$557,"",0,1))</f>
        <v>G11.427.410.568.800</v>
      </c>
      <c r="AY76" t="str">
        <f>(_xlfn.XLOOKUP(Table1[[#This Row],[Term 9 UID]],Dictionary!$B$2:$B$557,Dictionary!$C$2:$C$557,"",0,1))</f>
        <v>G11.427.410.568</v>
      </c>
      <c r="AZ76" t="str">
        <f>(_xlfn.XLOOKUP(Table1[[#This Row],[Term 9 UID]],Dictionary!$B$2:$B$557,Dictionary!$D$2:$D$557,"",0,1))</f>
        <v>G11.427.410</v>
      </c>
      <c r="BA76" t="s">
        <v>1503</v>
      </c>
      <c r="BB76" t="s">
        <v>1504</v>
      </c>
      <c r="BC76" t="str">
        <f>(_xlfn.XLOOKUP(Table1[[#This Row],[Term 10 UID]],Dictionary!$B$2:$B$557,Dictionary!$A$2:$A$557,"",0,1))</f>
        <v>H01.158.273.602</v>
      </c>
      <c r="BD76" t="str">
        <f>(_xlfn.XLOOKUP(Table1[[#This Row],[Term 10 UID]],Dictionary!$B$2:$B$557,Dictionary!$C$2:$C$557,"",0,1))</f>
        <v>H01.158.273</v>
      </c>
      <c r="BE76" t="str">
        <f>(_xlfn.XLOOKUP(Table1[[#This Row],[Term 10 UID]],Dictionary!$B$2:$B$557,Dictionary!$D$2:$D$557,"",0,1))</f>
        <v>H01.158</v>
      </c>
      <c r="BF76" t="s">
        <v>1505</v>
      </c>
      <c r="BH76" t="str">
        <f>(_xlfn.XLOOKUP(Table1[[#This Row],[Term 11 UID]],Dictionary!$B$2:$B$557,Dictionary!$A$2:$A$557,"",0,1))</f>
        <v/>
      </c>
      <c r="BI76" t="str">
        <f>(_xlfn.XLOOKUP(Table1[[#This Row],[Term 11 UID]],Dictionary!$B$2:$B$557,Dictionary!$C$2:$C$557,"",0,1))</f>
        <v/>
      </c>
      <c r="BJ76" t="str">
        <f>(_xlfn.XLOOKUP(Table1[[#This Row],[Term 11 UID]],Dictionary!$B$2:$B$557,Dictionary!$D$2:$D$557,"",0,1))</f>
        <v/>
      </c>
      <c r="BK76" t="s">
        <v>191</v>
      </c>
      <c r="BL76" t="s">
        <v>192</v>
      </c>
      <c r="BM76" t="s">
        <v>193</v>
      </c>
      <c r="BN76" t="s">
        <v>194</v>
      </c>
      <c r="BO76" t="str">
        <f>(_xlfn.XLOOKUP(Table1[[#This Row],[Term 12 UID]],Dictionary!$B$2:$B$557,Dictionary!$D$2:$D$557,"",0,1))</f>
        <v/>
      </c>
      <c r="BP76" t="s">
        <v>257</v>
      </c>
      <c r="BQ76" t="s">
        <v>258</v>
      </c>
      <c r="BR76" t="str">
        <f>(_xlfn.XLOOKUP(Table1[[#This Row],[Term 13 UID]],Dictionary!$B$2:$B$557,Dictionary!$A$2:$A$557,"",0,1))</f>
        <v>G07.568</v>
      </c>
      <c r="BS76" t="str">
        <f>(_xlfn.XLOOKUP(Table1[[#This Row],[Term 13 UID]],Dictionary!$B$2:$B$557,Dictionary!$C$2:$C$557,"",0,1))</f>
        <v>G07</v>
      </c>
      <c r="BW76" t="str">
        <f>(_xlfn.XLOOKUP(Table1[[#This Row],[Term 14 UID]],Dictionary!$B$2:$B$557,Dictionary!$A$2:$A$557,"",0,1))</f>
        <v/>
      </c>
      <c r="BX76" t="str">
        <f>(_xlfn.XLOOKUP(Table1[[#This Row],[Term 14 UID]],Dictionary!$B$2:$B$557,Dictionary!$C$2:$C$557,"",0,1))</f>
        <v/>
      </c>
      <c r="BY76" t="str">
        <f>(_xlfn.XLOOKUP(Table1[[#This Row],[Term 14 UID]],Dictionary!$B$2:$B$557,Dictionary!$D$2:$D$557,"",0,1))</f>
        <v/>
      </c>
      <c r="CB76" t="str">
        <f>(_xlfn.XLOOKUP(Table1[[#This Row],[Term 15 UID]],Dictionary!$B$2:$B$557,Dictionary!$A$2:$A$557,"",0,1))</f>
        <v/>
      </c>
      <c r="CC76" t="str">
        <f>(_xlfn.XLOOKUP(Table1[[#This Row],[Term 15 UID]],Dictionary!$B$2:$B$557,Dictionary!$C$2:$C$557,"",0,1))</f>
        <v/>
      </c>
      <c r="CD76" t="str">
        <f>(_xlfn.XLOOKUP(Table1[[#This Row],[Term 15 UID]],Dictionary!$B$2:$B$557,Dictionary!$D$2:$D$557,"",0,1))</f>
        <v/>
      </c>
      <c r="CG76" t="str">
        <f>(_xlfn.XLOOKUP(Table1[[#This Row],[Term 16 UID]],Dictionary!$B$2:$B$557,Dictionary!$A$2:$A$557,"",0,1))</f>
        <v/>
      </c>
      <c r="CH76" t="str">
        <f>(_xlfn.XLOOKUP(Table1[[#This Row],[Term 16 UID]],Dictionary!$B$2:$B$557,Dictionary!$C$2:$C$557,"",0,1))</f>
        <v/>
      </c>
      <c r="CI76" t="str">
        <f>(_xlfn.XLOOKUP(Table1[[#This Row],[Term 16 UID]],Dictionary!$B$2:$B$557,Dictionary!$D$2:$D$557,"",0,1))</f>
        <v/>
      </c>
      <c r="CL76" t="str">
        <f>(_xlfn.XLOOKUP(Table1[[#This Row],[Term 17 UID]],Dictionary!$B$2:$B$557,Dictionary!$A$2:$A$557,"",0,1))</f>
        <v/>
      </c>
      <c r="CM76" t="str">
        <f>(_xlfn.XLOOKUP(Table1[[#This Row],[Term 17 UID]],Dictionary!$B$2:$B$557,Dictionary!$C$2:$C$557,"",0,1))</f>
        <v/>
      </c>
      <c r="CN76" t="str">
        <f>(_xlfn.XLOOKUP(Table1[[#This Row],[Term 17 UID]],Dictionary!$B$2:$B$557,Dictionary!$D$2:$D$557,"",0,1))</f>
        <v/>
      </c>
      <c r="CQ76" t="str">
        <f>(_xlfn.XLOOKUP(Table1[[#This Row],[Term 18 UID]],Dictionary!$B$2:$B$557,Dictionary!$A$2:$A$557,"",0,1))</f>
        <v/>
      </c>
      <c r="CR76" t="str">
        <f>(_xlfn.XLOOKUP(Table1[[#This Row],[Term 18 UID]],Dictionary!$B$2:$B$557,Dictionary!$C$2:$C$557,"",0,1))</f>
        <v/>
      </c>
      <c r="CS76" t="str">
        <f>(_xlfn.XLOOKUP(Table1[[#This Row],[Term 18 UID]],Dictionary!$B$2:$B$557,Dictionary!$D$2:$D$557,"",0,1))</f>
        <v/>
      </c>
      <c r="CV76" t="str">
        <f>(_xlfn.XLOOKUP(Table1[[#This Row],[Term 19 UID]],Dictionary!$B$2:$B$557,Dictionary!$A$2:$A$557,"",0,1))</f>
        <v/>
      </c>
      <c r="CW76" t="str">
        <f>(_xlfn.XLOOKUP(Table1[[#This Row],[Term 19 UID]],Dictionary!$B$2:$B$557,Dictionary!$C$2:$C$557,"",0,1))</f>
        <v/>
      </c>
      <c r="CX76" t="str">
        <f>(_xlfn.XLOOKUP(Table1[[#This Row],[Term 19 UID]],Dictionary!$B$2:$B$557,Dictionary!$D$2:$D$557,"",0,1))</f>
        <v/>
      </c>
      <c r="DA76" t="str">
        <f>(_xlfn.XLOOKUP(Table1[[#This Row],[Term 20 UID]],Dictionary!$B$2:$B$557,Dictionary!$A$2:$A$557,"",0,1))</f>
        <v/>
      </c>
      <c r="DB76" t="str">
        <f>(_xlfn.XLOOKUP(Table1[[#This Row],[Term 20 UID]],Dictionary!$B$2:$B$557,Dictionary!$C$2:$C$557,"",0,1))</f>
        <v/>
      </c>
      <c r="DC76" t="str">
        <f>(_xlfn.XLOOKUP(Table1[[#This Row],[Term 20 UID]],Dictionary!$B$2:$B$557,Dictionary!$D$2:$D$557,"",0,1))</f>
        <v/>
      </c>
      <c r="DF76" t="str">
        <f>(_xlfn.XLOOKUP(Table1[[#This Row],[Term 21 UID]],Dictionary!$B$2:$B$557,Dictionary!$A$2:$A$557,"",0,1))</f>
        <v/>
      </c>
      <c r="DG76" t="str">
        <f>(_xlfn.XLOOKUP(Table1[[#This Row],[Term 21 UID]],Dictionary!$B$2:$B$557,Dictionary!$C$2:$C$557,"",0,1))</f>
        <v/>
      </c>
      <c r="DH76" t="str">
        <f>(_xlfn.XLOOKUP(Table1[[#This Row],[Term 21 UID]],Dictionary!$B$2:$B$557,Dictionary!$D$2:$D$557,"",0,1))</f>
        <v/>
      </c>
      <c r="DK76" t="str">
        <f>(_xlfn.XLOOKUP(Table1[[#This Row],[Term 22 UID]],Dictionary!$B$2:$B$557,Dictionary!$A$2:$A$557,"",0,1))</f>
        <v/>
      </c>
      <c r="DL76" t="str">
        <f>(_xlfn.XLOOKUP(Table1[[#This Row],[Term 22 UID]],Dictionary!$B$2:$B$557,Dictionary!$C$2:$C$557,"",0,1))</f>
        <v/>
      </c>
      <c r="DM76" t="str">
        <f>(_xlfn.XLOOKUP(Table1[[#This Row],[Term 22 UID]],Dictionary!$B$2:$B$557,Dictionary!$D$2:$D$557,"",0,1))</f>
        <v/>
      </c>
      <c r="DP76" t="str">
        <f>(_xlfn.XLOOKUP(Table1[[#This Row],[Term 23 UID]],Dictionary!$B$2:$B$557,Dictionary!$A$2:$A$557,"",0,1))</f>
        <v/>
      </c>
      <c r="DQ76" t="str">
        <f>(_xlfn.XLOOKUP(Table1[[#This Row],[Term 23 UID]],Dictionary!$B$2:$B$557,Dictionary!$C$2:$C$557,"",0,1))</f>
        <v/>
      </c>
      <c r="DR76" t="str">
        <f>(_xlfn.XLOOKUP(Table1[[#This Row],[Term 23 UID]],Dictionary!$B$2:$B$557,Dictionary!$D$2:$D$557,"",0,1))</f>
        <v/>
      </c>
      <c r="DU76" t="str">
        <f>(_xlfn.XLOOKUP(Table1[[#This Row],[Term 24 UID]],Dictionary!$B$2:$B$557,Dictionary!$A$2:$A$557,"",0,1))</f>
        <v/>
      </c>
      <c r="DV76" t="str">
        <f>(_xlfn.XLOOKUP(Table1[[#This Row],[Term 24 UID]],Dictionary!$B$2:$B$557,Dictionary!$C$2:$C$557,"",0,1))</f>
        <v/>
      </c>
      <c r="DW76" t="str">
        <f>(_xlfn.XLOOKUP(Table1[[#This Row],[Term 24 UID]],Dictionary!$B$2:$B$557,Dictionary!$D$2:$D$557,"",0,1))</f>
        <v/>
      </c>
      <c r="DZ76" t="str">
        <f>(_xlfn.XLOOKUP(Table1[[#This Row],[Term 25 UID]],Dictionary!$B$2:$B$557,Dictionary!$A$2:$A$557,"",0,1))</f>
        <v/>
      </c>
      <c r="EA76" t="str">
        <f>(_xlfn.XLOOKUP(Table1[[#This Row],[Term 25 UID]],Dictionary!$B$2:$B$557,Dictionary!$C$2:$C$557,"",0,1))</f>
        <v/>
      </c>
      <c r="EB76" t="str">
        <f>(_xlfn.XLOOKUP(Table1[[#This Row],[Term 25 UID]],Dictionary!$B$2:$B$557,Dictionary!$D$2:$D$557,"",0,1))</f>
        <v/>
      </c>
      <c r="EE76" t="str">
        <f>(_xlfn.XLOOKUP(Table1[[#This Row],[Term 26 UID]],Dictionary!$B$2:$B$557,Dictionary!$A$2:$A$557,"",0,1))</f>
        <v/>
      </c>
      <c r="EF76" t="str">
        <f>(_xlfn.XLOOKUP(Table1[[#This Row],[Term 26 UID]],Dictionary!$B$2:$B$557,Dictionary!$C$2:$C$557,"",0,1))</f>
        <v/>
      </c>
      <c r="EG76" t="str">
        <f>(_xlfn.XLOOKUP(Table1[[#This Row],[Term 26 UID]],Dictionary!$B$2:$B$557,Dictionary!$D$2:$D$557,"",0,1))</f>
        <v/>
      </c>
      <c r="EJ76" t="str">
        <f>(_xlfn.XLOOKUP(Table1[[#This Row],[Term 27 UID]],Dictionary!$B$2:$B$557,Dictionary!$A$2:$A$557,"",0,1))</f>
        <v/>
      </c>
      <c r="EK76" t="str">
        <f>(_xlfn.XLOOKUP(Table1[[#This Row],[Term 27 UID]],Dictionary!$B$2:$B$557,Dictionary!$C$2:$C$557,"",0,1))</f>
        <v/>
      </c>
      <c r="EL76" t="str">
        <f>(_xlfn.XLOOKUP(Table1[[#This Row],[Term 27 UID]],Dictionary!$B$2:$B$557,Dictionary!$D$2:$D$557,"",0,1))</f>
        <v/>
      </c>
      <c r="EO76" t="str">
        <f>(_xlfn.XLOOKUP(Table1[[#This Row],[Term 28 UID]],Dictionary!$B$2:$B$557,Dictionary!$A$2:$A$557,"",0,1))</f>
        <v/>
      </c>
      <c r="EP76" t="str">
        <f>(_xlfn.XLOOKUP(Table1[[#This Row],[Term 28 UID]],Dictionary!$B$2:$B$557,Dictionary!$C$2:$C$557,"",0,1))</f>
        <v/>
      </c>
      <c r="EQ76" t="str">
        <f>(_xlfn.XLOOKUP(Table1[[#This Row],[Term 28 UID]],Dictionary!$B$2:$B$557,Dictionary!$D$2:$D$557,"",0,1))</f>
        <v/>
      </c>
      <c r="ET76" t="str">
        <f>(_xlfn.XLOOKUP(Table1[[#This Row],[Term 29 UID]],Dictionary!$B$2:$B$557,Dictionary!$A$2:$A$557,"",0,1))</f>
        <v/>
      </c>
      <c r="EU76" t="str">
        <f>(_xlfn.XLOOKUP(Table1[[#This Row],[Term 29 UID]],Dictionary!$B$2:$B$557,Dictionary!$C$2:$C$557,"",0,1))</f>
        <v/>
      </c>
      <c r="EV76" t="str">
        <f>(_xlfn.XLOOKUP(Table1[[#This Row],[Term 29 UID]],Dictionary!$B$2:$B$557,Dictionary!$D$2:$D$557,"",0,1))</f>
        <v/>
      </c>
      <c r="EY76" t="str">
        <f>(_xlfn.XLOOKUP(Table1[[#This Row],[Term 30 UID]],Dictionary!$B$2:$B$557,Dictionary!$A$2:$A$557,"",0,1))</f>
        <v/>
      </c>
      <c r="EZ76" t="str">
        <f>(_xlfn.XLOOKUP(Table1[[#This Row],[Term 30 UID]],Dictionary!$B$2:$B$557,Dictionary!$C$2:$C$557,"",0,1))</f>
        <v/>
      </c>
      <c r="FA76" t="str">
        <f>(_xlfn.XLOOKUP(Table1[[#This Row],[Term 30 UID]],Dictionary!$B$2:$B$557,Dictionary!$D$2:$D$557,"",0,1))</f>
        <v/>
      </c>
      <c r="FD76" t="str">
        <f>(_xlfn.XLOOKUP(Table1[[#This Row],[Term 31 UID]],Dictionary!$B$2:$B$557,Dictionary!$A$2:$A$557,"",0,1))</f>
        <v/>
      </c>
      <c r="FE76" t="str">
        <f>(_xlfn.XLOOKUP(Table1[[#This Row],[Term 31 UID]],Dictionary!$B$2:$B$557,Dictionary!$C$2:$C$557,"",0,1))</f>
        <v/>
      </c>
      <c r="FF76" t="str">
        <f>(_xlfn.XLOOKUP(Table1[[#This Row],[Term 31 UID]],Dictionary!$B$2:$B$557,Dictionary!$D$2:$D$557,"",0,1))</f>
        <v/>
      </c>
    </row>
    <row r="77" spans="1:162" ht="15" customHeight="1" x14ac:dyDescent="0.2">
      <c r="A77" t="s">
        <v>1506</v>
      </c>
      <c r="B77" t="s">
        <v>1507</v>
      </c>
      <c r="C77" t="str">
        <f>_xlfn.TEXTJOIN(", ", TRUE, Table1[[#This Row],[Last Name]],Table1[[#This Row],[First Name]])</f>
        <v>Martiny, Adam</v>
      </c>
      <c r="D77" t="s">
        <v>1508</v>
      </c>
      <c r="E77" t="s">
        <v>167</v>
      </c>
      <c r="F77" t="s">
        <v>168</v>
      </c>
      <c r="G77" t="s">
        <v>1509</v>
      </c>
      <c r="H77" t="s">
        <v>434</v>
      </c>
      <c r="I77" t="s">
        <v>272</v>
      </c>
      <c r="J77" t="str">
        <f>(_xlfn.XLOOKUP(Table1[[#This Row],[Term 1 UID]],Dictionary!$B$2:$B$557,Dictionary!$A$2:$A$557,"",0,1))</f>
        <v>H01.158.273.540</v>
      </c>
      <c r="K77" t="str">
        <f>(_xlfn.XLOOKUP(Table1[[#This Row],[Term 1 UID]],Dictionary!$B$2:$B$557,Dictionary!C$2:C$557,"",0,1))</f>
        <v>H01.158.273</v>
      </c>
      <c r="L77" t="str">
        <f>(_xlfn.XLOOKUP(Table1[[#This Row],[Term 1 UID]],Dictionary!$B$2:$B$557,Dictionary!D$2:D$557,"",0,1))</f>
        <v>H01.158</v>
      </c>
      <c r="M77" t="s">
        <v>1510</v>
      </c>
      <c r="N77" t="s">
        <v>1511</v>
      </c>
      <c r="O77" t="str">
        <f>(_xlfn.XLOOKUP(Table1[[#This Row],[Term 2 UID]],Dictionary!$B$2:$B$557,Dictionary!$A$2:$A$557,"",0,1))</f>
        <v>H01.277.750</v>
      </c>
      <c r="P77" t="str">
        <f>(_xlfn.XLOOKUP(Table1[[#This Row],[Term 2 UID]],Dictionary!$B$2:$B$557,Dictionary!C$2:C$557,"",0,1))</f>
        <v>H01.277</v>
      </c>
      <c r="Q77" t="str">
        <f>(_xlfn.XLOOKUP(Table1[[#This Row],[Term 2 UID]],Dictionary!$B$2:$B$557,Dictionary!D$2:D$557,"",0,1))</f>
        <v>H01</v>
      </c>
      <c r="R77" t="s">
        <v>700</v>
      </c>
      <c r="S77" t="s">
        <v>625</v>
      </c>
      <c r="T77" t="str">
        <f>(_xlfn.XLOOKUP(Table1[[#This Row],[Term 3 UID]],Dictionary!$B$2:$B$557,Dictionary!$A$2:$A$557,"",0,1))</f>
        <v>H01.158.273.180.350</v>
      </c>
      <c r="U77" t="str">
        <f>(_xlfn.XLOOKUP(Table1[[#This Row],[Term 3 UID]],Dictionary!$B$2:$B$557,Dictionary!C$2:C$557,"",0,1))</f>
        <v>H01.158.273.180</v>
      </c>
      <c r="V77" t="str">
        <f>(_xlfn.XLOOKUP(Table1[[#This Row],[Term 3 UID]],Dictionary!$B$2:$B$557,Dictionary!D$2:D$557,"",0,1))</f>
        <v>H01.158.273</v>
      </c>
      <c r="W77" t="s">
        <v>1512</v>
      </c>
      <c r="X77" t="s">
        <v>186</v>
      </c>
      <c r="Y77" t="str">
        <f>(_xlfn.XLOOKUP(Table1[[#This Row],[Term 4 UID]],Dictionary!$B$2:$B$557,Dictionary!$A$2:$A$557,"",0,1))</f>
        <v>G16.500.175.374</v>
      </c>
      <c r="Z77" t="str" cm="1">
        <f t="array" ref="Z77">(_xlfn.XLOOKUP(Table1[[#This Row],[Term 4 UID]],Dictionary!$B$2:$B$557,Dictionary!$C$2:C$557,"",0,1))</f>
        <v>G16.500.175</v>
      </c>
      <c r="AA77" t="str" cm="1">
        <f t="array" ref="AA77">(_xlfn.XLOOKUP(Table1[[#This Row],[Term 4 UID]],Dictionary!$B$2:$B$557,Dictionary!$D$2:D$557,"",0,1))</f>
        <v>G16.500</v>
      </c>
      <c r="AB77" t="s">
        <v>1513</v>
      </c>
      <c r="AC77" t="s">
        <v>1514</v>
      </c>
      <c r="AD77" t="str">
        <f>(_xlfn.XLOOKUP(Table1[[#This Row],[Term 5 UID]],Dictionary!$B$2:$B$557,Dictionary!$A$2:$A$557,"",0,1))</f>
        <v>B05.080.500</v>
      </c>
      <c r="AE77" t="str">
        <f>(_xlfn.XLOOKUP(Table1[[#This Row],[Term 5 UID]],Dictionary!$B$2:$B$557,Dictionary!$C$2:$C$557,"",0,1))</f>
        <v>B05.080</v>
      </c>
      <c r="AF77" t="str">
        <f>(_xlfn.XLOOKUP(Table1[[#This Row],[Term 5 UID]],Dictionary!$B$2:$B$557,Dictionary!$D$2:$D$557,"",0,1))</f>
        <v>B05</v>
      </c>
      <c r="AG77" t="s">
        <v>1515</v>
      </c>
      <c r="AH77" t="s">
        <v>173</v>
      </c>
      <c r="AI77" t="str">
        <f>(_xlfn.XLOOKUP(Table1[[#This Row],[Term 6 UID]],Dictionary!$B$2:$B$557,Dictionary!$A$2:$A$557,"",0,1))</f>
        <v>G02.607.125</v>
      </c>
      <c r="AJ77" t="str">
        <f>(_xlfn.XLOOKUP(Table1[[#This Row],[Term 6 UID]],Dictionary!$B$2:$B$557,Dictionary!$C$2:$C$557,"",0,1))</f>
        <v>G02.607</v>
      </c>
      <c r="AK77" t="str">
        <f>(_xlfn.XLOOKUP(Table1[[#This Row],[Term 6 UID]],Dictionary!$B$2:$B$557,Dictionary!$D$2:$D$557,"",0,1))</f>
        <v>G02</v>
      </c>
      <c r="AL77" t="s">
        <v>1516</v>
      </c>
      <c r="AN77" t="str">
        <f>(_xlfn.XLOOKUP(Table1[[#This Row],[Term 7 UID]],Dictionary!$B$2:$B$557,Dictionary!$A$2:$A$557,"",0,1))</f>
        <v/>
      </c>
      <c r="AO77" t="str">
        <f>(_xlfn.XLOOKUP(Table1[[#This Row],[Term 7 UID]],Dictionary!$B$2:$B$557,Dictionary!$C$2:$C$557,"",0,1))</f>
        <v/>
      </c>
      <c r="AP77" t="str">
        <f>(_xlfn.XLOOKUP(Table1[[#This Row],[Term 7 UID]],Dictionary!$B$2:$B$557,Dictionary!$D$2:$D$557,"",0,1))</f>
        <v/>
      </c>
      <c r="AQ77" t="s">
        <v>191</v>
      </c>
      <c r="AR77" t="s">
        <v>192</v>
      </c>
      <c r="AS77" t="s">
        <v>193</v>
      </c>
      <c r="AT77" t="s">
        <v>194</v>
      </c>
      <c r="AU77" t="str">
        <f>(_xlfn.XLOOKUP(Table1[[#This Row],[Term 8 UID]],Dictionary!$B$2:$B$557,Dictionary!$D$2:$D$557,"",0,1))</f>
        <v/>
      </c>
      <c r="AV77" t="s">
        <v>195</v>
      </c>
      <c r="AW77" t="s">
        <v>196</v>
      </c>
      <c r="AX77" t="str">
        <f>(_xlfn.XLOOKUP(Table1[[#This Row],[Term 9 UID]],Dictionary!$B$2:$B$557,Dictionary!$A$2:$A$557,"",0,1))</f>
        <v>G16.500.275.157.049.100.500</v>
      </c>
      <c r="AY77" t="str">
        <f>(_xlfn.XLOOKUP(Table1[[#This Row],[Term 9 UID]],Dictionary!$B$2:$B$557,Dictionary!$C$2:$C$557,"",0,1))</f>
        <v>G16.500.275.157.049.100</v>
      </c>
      <c r="AZ77" t="str">
        <f>(_xlfn.XLOOKUP(Table1[[#This Row],[Term 9 UID]],Dictionary!$B$2:$B$557,Dictionary!$D$2:$D$557,"",0,1))</f>
        <v>G16.500.275.157.049</v>
      </c>
      <c r="BA77" t="s">
        <v>483</v>
      </c>
      <c r="BB77" t="s">
        <v>442</v>
      </c>
      <c r="BC77" t="str">
        <f>(_xlfn.XLOOKUP(Table1[[#This Row],[Term 10 UID]],Dictionary!$B$2:$B$557,Dictionary!$A$2:$A$557,"",0,1))</f>
        <v>H01.158.273.343</v>
      </c>
      <c r="BD77" t="str">
        <f>(_xlfn.XLOOKUP(Table1[[#This Row],[Term 10 UID]],Dictionary!$B$2:$B$557,Dictionary!$C$2:$C$557,"",0,1))</f>
        <v>H01.158.273</v>
      </c>
      <c r="BE77" t="str">
        <f>(_xlfn.XLOOKUP(Table1[[#This Row],[Term 10 UID]],Dictionary!$B$2:$B$557,Dictionary!$D$2:$D$557,"",0,1))</f>
        <v>H01.158</v>
      </c>
      <c r="BF77" t="s">
        <v>420</v>
      </c>
      <c r="BG77" t="s">
        <v>183</v>
      </c>
      <c r="BH77" t="str">
        <f>(_xlfn.XLOOKUP(Table1[[#This Row],[Term 11 UID]],Dictionary!$B$2:$B$557,Dictionary!$A$2:$A$557,"",0,1))</f>
        <v>G16.500.275.157</v>
      </c>
      <c r="BI77" t="str">
        <f>(_xlfn.XLOOKUP(Table1[[#This Row],[Term 11 UID]],Dictionary!$B$2:$B$557,Dictionary!$C$2:$C$557,"",0,1))</f>
        <v>G16.500.275</v>
      </c>
      <c r="BJ77" t="str">
        <f>(_xlfn.XLOOKUP(Table1[[#This Row],[Term 11 UID]],Dictionary!$B$2:$B$557,Dictionary!$D$2:$D$557,"",0,1))</f>
        <v>G16.500</v>
      </c>
      <c r="BM77" t="str">
        <f>(_xlfn.XLOOKUP(Table1[[#This Row],[Term 12 UID]],Dictionary!$B$2:$B$557,Dictionary!$A$2:$A$557,"",0,1))</f>
        <v/>
      </c>
      <c r="BN77" t="str">
        <f>(_xlfn.XLOOKUP(Table1[[#This Row],[Term 12 UID]],Dictionary!$B$2:$B$557,Dictionary!$C$2:$C$557,"",0,1))</f>
        <v/>
      </c>
      <c r="BO77" t="str">
        <f>(_xlfn.XLOOKUP(Table1[[#This Row],[Term 12 UID]],Dictionary!$B$2:$B$557,Dictionary!$D$2:$D$557,"",0,1))</f>
        <v/>
      </c>
      <c r="BR77" t="str">
        <f>(_xlfn.XLOOKUP(Table1[[#This Row],[Term 13 UID]],Dictionary!$B$2:$B$557,Dictionary!$A$2:$A$557,"",0,1))</f>
        <v/>
      </c>
      <c r="BS77" t="str">
        <f>(_xlfn.XLOOKUP(Table1[[#This Row],[Term 13 UID]],Dictionary!$B$2:$B$557,Dictionary!$C$2:$C$557,"",0,1))</f>
        <v/>
      </c>
      <c r="BT77" t="str">
        <f>(_xlfn.XLOOKUP(Table1[[#This Row],[Term 13 UID]],Dictionary!$B$2:$B$557,Dictionary!$D$2:$D$557,"",0,1))</f>
        <v/>
      </c>
      <c r="BW77" t="str">
        <f>(_xlfn.XLOOKUP(Table1[[#This Row],[Term 14 UID]],Dictionary!$B$2:$B$557,Dictionary!$A$2:$A$557,"",0,1))</f>
        <v/>
      </c>
      <c r="BX77" t="str">
        <f>(_xlfn.XLOOKUP(Table1[[#This Row],[Term 14 UID]],Dictionary!$B$2:$B$557,Dictionary!$C$2:$C$557,"",0,1))</f>
        <v/>
      </c>
      <c r="BY77" t="str">
        <f>(_xlfn.XLOOKUP(Table1[[#This Row],[Term 14 UID]],Dictionary!$B$2:$B$557,Dictionary!$D$2:$D$557,"",0,1))</f>
        <v/>
      </c>
      <c r="CB77" t="str">
        <f>(_xlfn.XLOOKUP(Table1[[#This Row],[Term 15 UID]],Dictionary!$B$2:$B$557,Dictionary!$A$2:$A$557,"",0,1))</f>
        <v/>
      </c>
      <c r="CC77" t="str">
        <f>(_xlfn.XLOOKUP(Table1[[#This Row],[Term 15 UID]],Dictionary!$B$2:$B$557,Dictionary!$C$2:$C$557,"",0,1))</f>
        <v/>
      </c>
      <c r="CD77" t="str">
        <f>(_xlfn.XLOOKUP(Table1[[#This Row],[Term 15 UID]],Dictionary!$B$2:$B$557,Dictionary!$D$2:$D$557,"",0,1))</f>
        <v/>
      </c>
      <c r="CG77" t="str">
        <f>(_xlfn.XLOOKUP(Table1[[#This Row],[Term 16 UID]],Dictionary!$B$2:$B$557,Dictionary!$A$2:$A$557,"",0,1))</f>
        <v/>
      </c>
      <c r="CH77" t="str">
        <f>(_xlfn.XLOOKUP(Table1[[#This Row],[Term 16 UID]],Dictionary!$B$2:$B$557,Dictionary!$C$2:$C$557,"",0,1))</f>
        <v/>
      </c>
      <c r="CI77" t="str">
        <f>(_xlfn.XLOOKUP(Table1[[#This Row],[Term 16 UID]],Dictionary!$B$2:$B$557,Dictionary!$D$2:$D$557,"",0,1))</f>
        <v/>
      </c>
      <c r="CL77" t="str">
        <f>(_xlfn.XLOOKUP(Table1[[#This Row],[Term 17 UID]],Dictionary!$B$2:$B$557,Dictionary!$A$2:$A$557,"",0,1))</f>
        <v/>
      </c>
      <c r="CM77" t="str">
        <f>(_xlfn.XLOOKUP(Table1[[#This Row],[Term 17 UID]],Dictionary!$B$2:$B$557,Dictionary!$C$2:$C$557,"",0,1))</f>
        <v/>
      </c>
      <c r="CN77" t="str">
        <f>(_xlfn.XLOOKUP(Table1[[#This Row],[Term 17 UID]],Dictionary!$B$2:$B$557,Dictionary!$D$2:$D$557,"",0,1))</f>
        <v/>
      </c>
      <c r="CQ77" t="str">
        <f>(_xlfn.XLOOKUP(Table1[[#This Row],[Term 18 UID]],Dictionary!$B$2:$B$557,Dictionary!$A$2:$A$557,"",0,1))</f>
        <v/>
      </c>
      <c r="CR77" t="str">
        <f>(_xlfn.XLOOKUP(Table1[[#This Row],[Term 18 UID]],Dictionary!$B$2:$B$557,Dictionary!$C$2:$C$557,"",0,1))</f>
        <v/>
      </c>
      <c r="CS77" t="str">
        <f>(_xlfn.XLOOKUP(Table1[[#This Row],[Term 18 UID]],Dictionary!$B$2:$B$557,Dictionary!$D$2:$D$557,"",0,1))</f>
        <v/>
      </c>
      <c r="CV77" t="str">
        <f>(_xlfn.XLOOKUP(Table1[[#This Row],[Term 19 UID]],Dictionary!$B$2:$B$557,Dictionary!$A$2:$A$557,"",0,1))</f>
        <v/>
      </c>
      <c r="CW77" t="str">
        <f>(_xlfn.XLOOKUP(Table1[[#This Row],[Term 19 UID]],Dictionary!$B$2:$B$557,Dictionary!$C$2:$C$557,"",0,1))</f>
        <v/>
      </c>
      <c r="CX77" t="str">
        <f>(_xlfn.XLOOKUP(Table1[[#This Row],[Term 19 UID]],Dictionary!$B$2:$B$557,Dictionary!$D$2:$D$557,"",0,1))</f>
        <v/>
      </c>
      <c r="DA77" t="str">
        <f>(_xlfn.XLOOKUP(Table1[[#This Row],[Term 20 UID]],Dictionary!$B$2:$B$557,Dictionary!$A$2:$A$557,"",0,1))</f>
        <v/>
      </c>
      <c r="DB77" t="str">
        <f>(_xlfn.XLOOKUP(Table1[[#This Row],[Term 20 UID]],Dictionary!$B$2:$B$557,Dictionary!$C$2:$C$557,"",0,1))</f>
        <v/>
      </c>
      <c r="DC77" t="str">
        <f>(_xlfn.XLOOKUP(Table1[[#This Row],[Term 20 UID]],Dictionary!$B$2:$B$557,Dictionary!$D$2:$D$557,"",0,1))</f>
        <v/>
      </c>
      <c r="DF77" t="str">
        <f>(_xlfn.XLOOKUP(Table1[[#This Row],[Term 21 UID]],Dictionary!$B$2:$B$557,Dictionary!$A$2:$A$557,"",0,1))</f>
        <v/>
      </c>
      <c r="DG77" t="str">
        <f>(_xlfn.XLOOKUP(Table1[[#This Row],[Term 21 UID]],Dictionary!$B$2:$B$557,Dictionary!$C$2:$C$557,"",0,1))</f>
        <v/>
      </c>
      <c r="DH77" t="str">
        <f>(_xlfn.XLOOKUP(Table1[[#This Row],[Term 21 UID]],Dictionary!$B$2:$B$557,Dictionary!$D$2:$D$557,"",0,1))</f>
        <v/>
      </c>
      <c r="DK77" t="str">
        <f>(_xlfn.XLOOKUP(Table1[[#This Row],[Term 22 UID]],Dictionary!$B$2:$B$557,Dictionary!$A$2:$A$557,"",0,1))</f>
        <v/>
      </c>
      <c r="DL77" t="str">
        <f>(_xlfn.XLOOKUP(Table1[[#This Row],[Term 22 UID]],Dictionary!$B$2:$B$557,Dictionary!$C$2:$C$557,"",0,1))</f>
        <v/>
      </c>
      <c r="DM77" t="str">
        <f>(_xlfn.XLOOKUP(Table1[[#This Row],[Term 22 UID]],Dictionary!$B$2:$B$557,Dictionary!$D$2:$D$557,"",0,1))</f>
        <v/>
      </c>
      <c r="DP77" t="str">
        <f>(_xlfn.XLOOKUP(Table1[[#This Row],[Term 23 UID]],Dictionary!$B$2:$B$557,Dictionary!$A$2:$A$557,"",0,1))</f>
        <v/>
      </c>
      <c r="DQ77" t="str">
        <f>(_xlfn.XLOOKUP(Table1[[#This Row],[Term 23 UID]],Dictionary!$B$2:$B$557,Dictionary!$C$2:$C$557,"",0,1))</f>
        <v/>
      </c>
      <c r="DR77" t="str">
        <f>(_xlfn.XLOOKUP(Table1[[#This Row],[Term 23 UID]],Dictionary!$B$2:$B$557,Dictionary!$D$2:$D$557,"",0,1))</f>
        <v/>
      </c>
      <c r="DU77" t="str">
        <f>(_xlfn.XLOOKUP(Table1[[#This Row],[Term 24 UID]],Dictionary!$B$2:$B$557,Dictionary!$A$2:$A$557,"",0,1))</f>
        <v/>
      </c>
      <c r="DV77" t="str">
        <f>(_xlfn.XLOOKUP(Table1[[#This Row],[Term 24 UID]],Dictionary!$B$2:$B$557,Dictionary!$C$2:$C$557,"",0,1))</f>
        <v/>
      </c>
      <c r="DW77" t="str">
        <f>(_xlfn.XLOOKUP(Table1[[#This Row],[Term 24 UID]],Dictionary!$B$2:$B$557,Dictionary!$D$2:$D$557,"",0,1))</f>
        <v/>
      </c>
      <c r="DZ77" t="str">
        <f>(_xlfn.XLOOKUP(Table1[[#This Row],[Term 25 UID]],Dictionary!$B$2:$B$557,Dictionary!$A$2:$A$557,"",0,1))</f>
        <v/>
      </c>
      <c r="EA77" t="str">
        <f>(_xlfn.XLOOKUP(Table1[[#This Row],[Term 25 UID]],Dictionary!$B$2:$B$557,Dictionary!$C$2:$C$557,"",0,1))</f>
        <v/>
      </c>
      <c r="EB77" t="str">
        <f>(_xlfn.XLOOKUP(Table1[[#This Row],[Term 25 UID]],Dictionary!$B$2:$B$557,Dictionary!$D$2:$D$557,"",0,1))</f>
        <v/>
      </c>
      <c r="EE77" t="str">
        <f>(_xlfn.XLOOKUP(Table1[[#This Row],[Term 26 UID]],Dictionary!$B$2:$B$557,Dictionary!$A$2:$A$557,"",0,1))</f>
        <v/>
      </c>
      <c r="EF77" t="str">
        <f>(_xlfn.XLOOKUP(Table1[[#This Row],[Term 26 UID]],Dictionary!$B$2:$B$557,Dictionary!$C$2:$C$557,"",0,1))</f>
        <v/>
      </c>
      <c r="EG77" t="str">
        <f>(_xlfn.XLOOKUP(Table1[[#This Row],[Term 26 UID]],Dictionary!$B$2:$B$557,Dictionary!$D$2:$D$557,"",0,1))</f>
        <v/>
      </c>
      <c r="EJ77" t="str">
        <f>(_xlfn.XLOOKUP(Table1[[#This Row],[Term 27 UID]],Dictionary!$B$2:$B$557,Dictionary!$A$2:$A$557,"",0,1))</f>
        <v/>
      </c>
      <c r="EK77" t="str">
        <f>(_xlfn.XLOOKUP(Table1[[#This Row],[Term 27 UID]],Dictionary!$B$2:$B$557,Dictionary!$C$2:$C$557,"",0,1))</f>
        <v/>
      </c>
      <c r="EL77" t="str">
        <f>(_xlfn.XLOOKUP(Table1[[#This Row],[Term 27 UID]],Dictionary!$B$2:$B$557,Dictionary!$D$2:$D$557,"",0,1))</f>
        <v/>
      </c>
      <c r="EO77" t="str">
        <f>(_xlfn.XLOOKUP(Table1[[#This Row],[Term 28 UID]],Dictionary!$B$2:$B$557,Dictionary!$A$2:$A$557,"",0,1))</f>
        <v/>
      </c>
      <c r="EP77" t="str">
        <f>(_xlfn.XLOOKUP(Table1[[#This Row],[Term 28 UID]],Dictionary!$B$2:$B$557,Dictionary!$C$2:$C$557,"",0,1))</f>
        <v/>
      </c>
      <c r="EQ77" t="str">
        <f>(_xlfn.XLOOKUP(Table1[[#This Row],[Term 28 UID]],Dictionary!$B$2:$B$557,Dictionary!$D$2:$D$557,"",0,1))</f>
        <v/>
      </c>
      <c r="ET77" t="str">
        <f>(_xlfn.XLOOKUP(Table1[[#This Row],[Term 29 UID]],Dictionary!$B$2:$B$557,Dictionary!$A$2:$A$557,"",0,1))</f>
        <v/>
      </c>
      <c r="EU77" t="str">
        <f>(_xlfn.XLOOKUP(Table1[[#This Row],[Term 29 UID]],Dictionary!$B$2:$B$557,Dictionary!$C$2:$C$557,"",0,1))</f>
        <v/>
      </c>
      <c r="EV77" t="str">
        <f>(_xlfn.XLOOKUP(Table1[[#This Row],[Term 29 UID]],Dictionary!$B$2:$B$557,Dictionary!$D$2:$D$557,"",0,1))</f>
        <v/>
      </c>
      <c r="EY77" t="str">
        <f>(_xlfn.XLOOKUP(Table1[[#This Row],[Term 30 UID]],Dictionary!$B$2:$B$557,Dictionary!$A$2:$A$557,"",0,1))</f>
        <v/>
      </c>
      <c r="EZ77" t="str">
        <f>(_xlfn.XLOOKUP(Table1[[#This Row],[Term 30 UID]],Dictionary!$B$2:$B$557,Dictionary!$C$2:$C$557,"",0,1))</f>
        <v/>
      </c>
      <c r="FA77" t="str">
        <f>(_xlfn.XLOOKUP(Table1[[#This Row],[Term 30 UID]],Dictionary!$B$2:$B$557,Dictionary!$D$2:$D$557,"",0,1))</f>
        <v/>
      </c>
      <c r="FD77" t="str">
        <f>(_xlfn.XLOOKUP(Table1[[#This Row],[Term 31 UID]],Dictionary!$B$2:$B$557,Dictionary!$A$2:$A$557,"",0,1))</f>
        <v/>
      </c>
      <c r="FE77" t="str">
        <f>(_xlfn.XLOOKUP(Table1[[#This Row],[Term 31 UID]],Dictionary!$B$2:$B$557,Dictionary!$C$2:$C$557,"",0,1))</f>
        <v/>
      </c>
      <c r="FF77" t="str">
        <f>(_xlfn.XLOOKUP(Table1[[#This Row],[Term 31 UID]],Dictionary!$B$2:$B$557,Dictionary!$D$2:$D$557,"",0,1))</f>
        <v/>
      </c>
    </row>
    <row r="78" spans="1:162" ht="15" customHeight="1" x14ac:dyDescent="0.2">
      <c r="A78" t="s">
        <v>1506</v>
      </c>
      <c r="B78" t="s">
        <v>1517</v>
      </c>
      <c r="C78" t="str">
        <f>_xlfn.TEXTJOIN(", ", TRUE, Table1[[#This Row],[Last Name]],Table1[[#This Row],[First Name]])</f>
        <v>Martiny, Jennifer</v>
      </c>
      <c r="D78" t="s">
        <v>1518</v>
      </c>
      <c r="E78" t="s">
        <v>167</v>
      </c>
      <c r="F78" t="s">
        <v>168</v>
      </c>
      <c r="G78" t="s">
        <v>1519</v>
      </c>
      <c r="H78" t="s">
        <v>1074</v>
      </c>
      <c r="I78" t="s">
        <v>196</v>
      </c>
      <c r="J78" t="str">
        <f>(_xlfn.XLOOKUP(Table1[[#This Row],[Term 1 UID]],Dictionary!$B$2:$B$557,Dictionary!$A$2:$A$557,"",0,1))</f>
        <v>G16.500.275.157.049.100.500</v>
      </c>
      <c r="K78" t="str">
        <f>(_xlfn.XLOOKUP(Table1[[#This Row],[Term 1 UID]],Dictionary!$B$2:$B$557,Dictionary!C$2:C$557,"",0,1))</f>
        <v>G16.500.275.157.049.100</v>
      </c>
      <c r="L78" t="str">
        <f>(_xlfn.XLOOKUP(Table1[[#This Row],[Term 1 UID]],Dictionary!$B$2:$B$557,Dictionary!D$2:D$557,"",0,1))</f>
        <v>G16.500.275.157.049</v>
      </c>
      <c r="M78" t="s">
        <v>448</v>
      </c>
      <c r="N78" t="s">
        <v>449</v>
      </c>
      <c r="O78" t="str">
        <f>(_xlfn.XLOOKUP(Table1[[#This Row],[Term 2 UID]],Dictionary!$B$2:$B$557,Dictionary!$A$2:$A$557,"",0,1))</f>
        <v>H01.158.273.248</v>
      </c>
      <c r="P78" t="str">
        <f>(_xlfn.XLOOKUP(Table1[[#This Row],[Term 2 UID]],Dictionary!$B$2:$B$557,Dictionary!C$2:C$557,"",0,1))</f>
        <v>H01.158.273</v>
      </c>
      <c r="Q78" t="str">
        <f>(_xlfn.XLOOKUP(Table1[[#This Row],[Term 2 UID]],Dictionary!$B$2:$B$557,Dictionary!D$2:D$557,"",0,1))</f>
        <v>H01.158</v>
      </c>
      <c r="R78" t="s">
        <v>450</v>
      </c>
      <c r="S78" t="s">
        <v>284</v>
      </c>
      <c r="T78" t="str">
        <f>(_xlfn.XLOOKUP(Table1[[#This Row],[Term 3 UID]],Dictionary!$B$2:$B$557,Dictionary!$A$2:$A$557,"",0,1))</f>
        <v>G05.045</v>
      </c>
      <c r="U78" t="str">
        <f>(_xlfn.XLOOKUP(Table1[[#This Row],[Term 3 UID]],Dictionary!$B$2:$B$557,Dictionary!C$2:C$557,"",0,1))</f>
        <v>G05</v>
      </c>
      <c r="W78" t="s">
        <v>1520</v>
      </c>
      <c r="X78" t="s">
        <v>272</v>
      </c>
      <c r="Y78" t="str">
        <f>(_xlfn.XLOOKUP(Table1[[#This Row],[Term 4 UID]],Dictionary!$B$2:$B$557,Dictionary!$A$2:$A$557,"",0,1))</f>
        <v>H01.158.273.540</v>
      </c>
      <c r="Z78" t="str" cm="1">
        <f t="array" ref="Z78">(_xlfn.XLOOKUP(Table1[[#This Row],[Term 4 UID]],Dictionary!$B$2:$B$557,Dictionary!$C$2:C$557,"",0,1))</f>
        <v>H01.158.273</v>
      </c>
      <c r="AA78" t="str" cm="1">
        <f t="array" ref="AA78">(_xlfn.XLOOKUP(Table1[[#This Row],[Term 4 UID]],Dictionary!$B$2:$B$557,Dictionary!$D$2:D$557,"",0,1))</f>
        <v>H01.158</v>
      </c>
      <c r="AB78" t="s">
        <v>1521</v>
      </c>
      <c r="AC78" t="s">
        <v>282</v>
      </c>
      <c r="AD78" t="str">
        <f>(_xlfn.XLOOKUP(Table1[[#This Row],[Term 5 UID]],Dictionary!$B$2:$B$557,Dictionary!$A$2:$A$557,"",0,1))</f>
        <v>B03</v>
      </c>
      <c r="AG78" t="s">
        <v>1077</v>
      </c>
      <c r="AH78" t="s">
        <v>844</v>
      </c>
      <c r="AI78" t="str">
        <f>(_xlfn.XLOOKUP(Table1[[#This Row],[Term 6 UID]],Dictionary!$B$2:$B$557,Dictionary!$A$2:$A$557,"",0,1))</f>
        <v>H01.158.273.343.350.261</v>
      </c>
      <c r="AJ78" t="str">
        <f>(_xlfn.XLOOKUP(Table1[[#This Row],[Term 6 UID]],Dictionary!$B$2:$B$557,Dictionary!$C$2:$C$557,"",0,1))</f>
        <v>H01.158.273.343.350</v>
      </c>
      <c r="AK78" t="str">
        <f>(_xlfn.XLOOKUP(Table1[[#This Row],[Term 6 UID]],Dictionary!$B$2:$B$557,Dictionary!$D$2:$D$557,"",0,1))</f>
        <v>H01.158.273.343</v>
      </c>
      <c r="AL78" t="s">
        <v>1522</v>
      </c>
      <c r="AM78" t="s">
        <v>186</v>
      </c>
      <c r="AN78" t="str">
        <f>(_xlfn.XLOOKUP(Table1[[#This Row],[Term 7 UID]],Dictionary!$B$2:$B$557,Dictionary!$A$2:$A$557,"",0,1))</f>
        <v>G16.500.175.374</v>
      </c>
      <c r="AO78" t="str">
        <f>(_xlfn.XLOOKUP(Table1[[#This Row],[Term 7 UID]],Dictionary!$B$2:$B$557,Dictionary!$C$2:$C$557,"",0,1))</f>
        <v>G16.500.175</v>
      </c>
      <c r="AP78" t="str">
        <f>(_xlfn.XLOOKUP(Table1[[#This Row],[Term 7 UID]],Dictionary!$B$2:$B$557,Dictionary!$D$2:$D$557,"",0,1))</f>
        <v>G16.500</v>
      </c>
      <c r="AQ78" t="s">
        <v>1523</v>
      </c>
      <c r="AR78" t="s">
        <v>188</v>
      </c>
      <c r="AS78" t="str">
        <f>(_xlfn.XLOOKUP(Table1[[#This Row],[Term 8 UID]],Dictionary!$B$2:$B$557,Dictionary!$A$2:$A$557,"",0,1))</f>
        <v>G16.500.175.781</v>
      </c>
      <c r="AT78" t="str">
        <f>(_xlfn.XLOOKUP(Table1[[#This Row],[Term 8 UID]],Dictionary!$B$2:$B$557,Dictionary!$C$2:$C$557,"",0,1))</f>
        <v>G16.500.175</v>
      </c>
      <c r="AU78" t="str">
        <f>(_xlfn.XLOOKUP(Table1[[#This Row],[Term 8 UID]],Dictionary!$B$2:$B$557,Dictionary!$D$2:$D$557,"",0,1))</f>
        <v>G16.500</v>
      </c>
      <c r="AV78" t="s">
        <v>1524</v>
      </c>
      <c r="AW78" t="s">
        <v>1525</v>
      </c>
      <c r="AX78" t="str">
        <f>(_xlfn.XLOOKUP(Table1[[#This Row],[Term 9 UID]],Dictionary!$B$2:$B$557,Dictionary!$A$2:$A$557,"",0,1))</f>
        <v>G07.203.300.456.500</v>
      </c>
      <c r="AY78" t="str">
        <f>(_xlfn.XLOOKUP(Table1[[#This Row],[Term 9 UID]],Dictionary!$B$2:$B$557,Dictionary!$C$2:$C$557,"",0,1))</f>
        <v>G07.203.300.456</v>
      </c>
      <c r="AZ78" t="str">
        <f>(_xlfn.XLOOKUP(Table1[[#This Row],[Term 9 UID]],Dictionary!$B$2:$B$557,Dictionary!$D$2:$D$557,"",0,1))</f>
        <v>G07.203.300</v>
      </c>
      <c r="BA78" t="s">
        <v>191</v>
      </c>
      <c r="BB78" t="s">
        <v>192</v>
      </c>
      <c r="BC78" t="s">
        <v>193</v>
      </c>
      <c r="BD78" t="s">
        <v>194</v>
      </c>
      <c r="BE78" t="str">
        <f>(_xlfn.XLOOKUP(Table1[[#This Row],[Term 10 UID]],Dictionary!$B$2:$B$557,Dictionary!$D$2:$D$557,"",0,1))</f>
        <v/>
      </c>
      <c r="BF78" t="s">
        <v>420</v>
      </c>
      <c r="BG78" t="s">
        <v>183</v>
      </c>
      <c r="BH78" t="str">
        <f>(_xlfn.XLOOKUP(Table1[[#This Row],[Term 11 UID]],Dictionary!$B$2:$B$557,Dictionary!$A$2:$A$557,"",0,1))</f>
        <v>G16.500.275.157</v>
      </c>
      <c r="BI78" t="str">
        <f>(_xlfn.XLOOKUP(Table1[[#This Row],[Term 11 UID]],Dictionary!$B$2:$B$557,Dictionary!$C$2:$C$557,"",0,1))</f>
        <v>G16.500.275</v>
      </c>
      <c r="BJ78" t="str">
        <f>(_xlfn.XLOOKUP(Table1[[#This Row],[Term 11 UID]],Dictionary!$B$2:$B$557,Dictionary!$D$2:$D$557,"",0,1))</f>
        <v>G16.500</v>
      </c>
      <c r="BM78" t="str">
        <f>(_xlfn.XLOOKUP(Table1[[#This Row],[Term 12 UID]],Dictionary!$B$2:$B$557,Dictionary!$A$2:$A$557,"",0,1))</f>
        <v/>
      </c>
      <c r="BN78" t="str">
        <f>(_xlfn.XLOOKUP(Table1[[#This Row],[Term 12 UID]],Dictionary!$B$2:$B$557,Dictionary!$C$2:$C$557,"",0,1))</f>
        <v/>
      </c>
      <c r="BO78" t="str">
        <f>(_xlfn.XLOOKUP(Table1[[#This Row],[Term 12 UID]],Dictionary!$B$2:$B$557,Dictionary!$D$2:$D$557,"",0,1))</f>
        <v/>
      </c>
      <c r="BR78" t="str">
        <f>(_xlfn.XLOOKUP(Table1[[#This Row],[Term 13 UID]],Dictionary!$B$2:$B$557,Dictionary!$A$2:$A$557,"",0,1))</f>
        <v/>
      </c>
      <c r="BS78" t="str">
        <f>(_xlfn.XLOOKUP(Table1[[#This Row],[Term 13 UID]],Dictionary!$B$2:$B$557,Dictionary!$C$2:$C$557,"",0,1))</f>
        <v/>
      </c>
      <c r="BT78" t="str">
        <f>(_xlfn.XLOOKUP(Table1[[#This Row],[Term 13 UID]],Dictionary!$B$2:$B$557,Dictionary!$D$2:$D$557,"",0,1))</f>
        <v/>
      </c>
      <c r="BW78" t="str">
        <f>(_xlfn.XLOOKUP(Table1[[#This Row],[Term 14 UID]],Dictionary!$B$2:$B$557,Dictionary!$A$2:$A$557,"",0,1))</f>
        <v/>
      </c>
      <c r="BX78" t="str">
        <f>(_xlfn.XLOOKUP(Table1[[#This Row],[Term 14 UID]],Dictionary!$B$2:$B$557,Dictionary!$C$2:$C$557,"",0,1))</f>
        <v/>
      </c>
      <c r="BY78" t="str">
        <f>(_xlfn.XLOOKUP(Table1[[#This Row],[Term 14 UID]],Dictionary!$B$2:$B$557,Dictionary!$D$2:$D$557,"",0,1))</f>
        <v/>
      </c>
      <c r="CB78" t="str">
        <f>(_xlfn.XLOOKUP(Table1[[#This Row],[Term 15 UID]],Dictionary!$B$2:$B$557,Dictionary!$A$2:$A$557,"",0,1))</f>
        <v/>
      </c>
      <c r="CC78" t="str">
        <f>(_xlfn.XLOOKUP(Table1[[#This Row],[Term 15 UID]],Dictionary!$B$2:$B$557,Dictionary!$C$2:$C$557,"",0,1))</f>
        <v/>
      </c>
      <c r="CD78" t="str">
        <f>(_xlfn.XLOOKUP(Table1[[#This Row],[Term 15 UID]],Dictionary!$B$2:$B$557,Dictionary!$D$2:$D$557,"",0,1))</f>
        <v/>
      </c>
      <c r="CG78" t="str">
        <f>(_xlfn.XLOOKUP(Table1[[#This Row],[Term 16 UID]],Dictionary!$B$2:$B$557,Dictionary!$A$2:$A$557,"",0,1))</f>
        <v/>
      </c>
      <c r="CH78" t="str">
        <f>(_xlfn.XLOOKUP(Table1[[#This Row],[Term 16 UID]],Dictionary!$B$2:$B$557,Dictionary!$C$2:$C$557,"",0,1))</f>
        <v/>
      </c>
      <c r="CI78" t="str">
        <f>(_xlfn.XLOOKUP(Table1[[#This Row],[Term 16 UID]],Dictionary!$B$2:$B$557,Dictionary!$D$2:$D$557,"",0,1))</f>
        <v/>
      </c>
      <c r="CL78" t="str">
        <f>(_xlfn.XLOOKUP(Table1[[#This Row],[Term 17 UID]],Dictionary!$B$2:$B$557,Dictionary!$A$2:$A$557,"",0,1))</f>
        <v/>
      </c>
      <c r="CM78" t="str">
        <f>(_xlfn.XLOOKUP(Table1[[#This Row],[Term 17 UID]],Dictionary!$B$2:$B$557,Dictionary!$C$2:$C$557,"",0,1))</f>
        <v/>
      </c>
      <c r="CN78" t="str">
        <f>(_xlfn.XLOOKUP(Table1[[#This Row],[Term 17 UID]],Dictionary!$B$2:$B$557,Dictionary!$D$2:$D$557,"",0,1))</f>
        <v/>
      </c>
      <c r="CQ78" t="str">
        <f>(_xlfn.XLOOKUP(Table1[[#This Row],[Term 18 UID]],Dictionary!$B$2:$B$557,Dictionary!$A$2:$A$557,"",0,1))</f>
        <v/>
      </c>
      <c r="CR78" t="str">
        <f>(_xlfn.XLOOKUP(Table1[[#This Row],[Term 18 UID]],Dictionary!$B$2:$B$557,Dictionary!$C$2:$C$557,"",0,1))</f>
        <v/>
      </c>
      <c r="CS78" t="str">
        <f>(_xlfn.XLOOKUP(Table1[[#This Row],[Term 18 UID]],Dictionary!$B$2:$B$557,Dictionary!$D$2:$D$557,"",0,1))</f>
        <v/>
      </c>
      <c r="CV78" t="str">
        <f>(_xlfn.XLOOKUP(Table1[[#This Row],[Term 19 UID]],Dictionary!$B$2:$B$557,Dictionary!$A$2:$A$557,"",0,1))</f>
        <v/>
      </c>
      <c r="CW78" t="str">
        <f>(_xlfn.XLOOKUP(Table1[[#This Row],[Term 19 UID]],Dictionary!$B$2:$B$557,Dictionary!$C$2:$C$557,"",0,1))</f>
        <v/>
      </c>
      <c r="CX78" t="str">
        <f>(_xlfn.XLOOKUP(Table1[[#This Row],[Term 19 UID]],Dictionary!$B$2:$B$557,Dictionary!$D$2:$D$557,"",0,1))</f>
        <v/>
      </c>
      <c r="DA78" t="str">
        <f>(_xlfn.XLOOKUP(Table1[[#This Row],[Term 20 UID]],Dictionary!$B$2:$B$557,Dictionary!$A$2:$A$557,"",0,1))</f>
        <v/>
      </c>
      <c r="DB78" t="str">
        <f>(_xlfn.XLOOKUP(Table1[[#This Row],[Term 20 UID]],Dictionary!$B$2:$B$557,Dictionary!$C$2:$C$557,"",0,1))</f>
        <v/>
      </c>
      <c r="DC78" t="str">
        <f>(_xlfn.XLOOKUP(Table1[[#This Row],[Term 20 UID]],Dictionary!$B$2:$B$557,Dictionary!$D$2:$D$557,"",0,1))</f>
        <v/>
      </c>
      <c r="DF78" t="str">
        <f>(_xlfn.XLOOKUP(Table1[[#This Row],[Term 21 UID]],Dictionary!$B$2:$B$557,Dictionary!$A$2:$A$557,"",0,1))</f>
        <v/>
      </c>
      <c r="DG78" t="str">
        <f>(_xlfn.XLOOKUP(Table1[[#This Row],[Term 21 UID]],Dictionary!$B$2:$B$557,Dictionary!$C$2:$C$557,"",0,1))</f>
        <v/>
      </c>
      <c r="DH78" t="str">
        <f>(_xlfn.XLOOKUP(Table1[[#This Row],[Term 21 UID]],Dictionary!$B$2:$B$557,Dictionary!$D$2:$D$557,"",0,1))</f>
        <v/>
      </c>
      <c r="DK78" t="str">
        <f>(_xlfn.XLOOKUP(Table1[[#This Row],[Term 22 UID]],Dictionary!$B$2:$B$557,Dictionary!$A$2:$A$557,"",0,1))</f>
        <v/>
      </c>
      <c r="DL78" t="str">
        <f>(_xlfn.XLOOKUP(Table1[[#This Row],[Term 22 UID]],Dictionary!$B$2:$B$557,Dictionary!$C$2:$C$557,"",0,1))</f>
        <v/>
      </c>
      <c r="DM78" t="str">
        <f>(_xlfn.XLOOKUP(Table1[[#This Row],[Term 22 UID]],Dictionary!$B$2:$B$557,Dictionary!$D$2:$D$557,"",0,1))</f>
        <v/>
      </c>
      <c r="DP78" t="str">
        <f>(_xlfn.XLOOKUP(Table1[[#This Row],[Term 23 UID]],Dictionary!$B$2:$B$557,Dictionary!$A$2:$A$557,"",0,1))</f>
        <v/>
      </c>
      <c r="DQ78" t="str">
        <f>(_xlfn.XLOOKUP(Table1[[#This Row],[Term 23 UID]],Dictionary!$B$2:$B$557,Dictionary!$C$2:$C$557,"",0,1))</f>
        <v/>
      </c>
      <c r="DR78" t="str">
        <f>(_xlfn.XLOOKUP(Table1[[#This Row],[Term 23 UID]],Dictionary!$B$2:$B$557,Dictionary!$D$2:$D$557,"",0,1))</f>
        <v/>
      </c>
      <c r="DU78" t="str">
        <f>(_xlfn.XLOOKUP(Table1[[#This Row],[Term 24 UID]],Dictionary!$B$2:$B$557,Dictionary!$A$2:$A$557,"",0,1))</f>
        <v/>
      </c>
      <c r="DV78" t="str">
        <f>(_xlfn.XLOOKUP(Table1[[#This Row],[Term 24 UID]],Dictionary!$B$2:$B$557,Dictionary!$C$2:$C$557,"",0,1))</f>
        <v/>
      </c>
      <c r="DW78" t="str">
        <f>(_xlfn.XLOOKUP(Table1[[#This Row],[Term 24 UID]],Dictionary!$B$2:$B$557,Dictionary!$D$2:$D$557,"",0,1))</f>
        <v/>
      </c>
      <c r="DZ78" t="str">
        <f>(_xlfn.XLOOKUP(Table1[[#This Row],[Term 25 UID]],Dictionary!$B$2:$B$557,Dictionary!$A$2:$A$557,"",0,1))</f>
        <v/>
      </c>
      <c r="EA78" t="str">
        <f>(_xlfn.XLOOKUP(Table1[[#This Row],[Term 25 UID]],Dictionary!$B$2:$B$557,Dictionary!$C$2:$C$557,"",0,1))</f>
        <v/>
      </c>
      <c r="EB78" t="str">
        <f>(_xlfn.XLOOKUP(Table1[[#This Row],[Term 25 UID]],Dictionary!$B$2:$B$557,Dictionary!$D$2:$D$557,"",0,1))</f>
        <v/>
      </c>
      <c r="EE78" t="str">
        <f>(_xlfn.XLOOKUP(Table1[[#This Row],[Term 26 UID]],Dictionary!$B$2:$B$557,Dictionary!$A$2:$A$557,"",0,1))</f>
        <v/>
      </c>
      <c r="EF78" t="str">
        <f>(_xlfn.XLOOKUP(Table1[[#This Row],[Term 26 UID]],Dictionary!$B$2:$B$557,Dictionary!$C$2:$C$557,"",0,1))</f>
        <v/>
      </c>
      <c r="EG78" t="str">
        <f>(_xlfn.XLOOKUP(Table1[[#This Row],[Term 26 UID]],Dictionary!$B$2:$B$557,Dictionary!$D$2:$D$557,"",0,1))</f>
        <v/>
      </c>
      <c r="EJ78" t="str">
        <f>(_xlfn.XLOOKUP(Table1[[#This Row],[Term 27 UID]],Dictionary!$B$2:$B$557,Dictionary!$A$2:$A$557,"",0,1))</f>
        <v/>
      </c>
      <c r="EK78" t="str">
        <f>(_xlfn.XLOOKUP(Table1[[#This Row],[Term 27 UID]],Dictionary!$B$2:$B$557,Dictionary!$C$2:$C$557,"",0,1))</f>
        <v/>
      </c>
      <c r="EL78" t="str">
        <f>(_xlfn.XLOOKUP(Table1[[#This Row],[Term 27 UID]],Dictionary!$B$2:$B$557,Dictionary!$D$2:$D$557,"",0,1))</f>
        <v/>
      </c>
      <c r="EO78" t="str">
        <f>(_xlfn.XLOOKUP(Table1[[#This Row],[Term 28 UID]],Dictionary!$B$2:$B$557,Dictionary!$A$2:$A$557,"",0,1))</f>
        <v/>
      </c>
      <c r="EP78" t="str">
        <f>(_xlfn.XLOOKUP(Table1[[#This Row],[Term 28 UID]],Dictionary!$B$2:$B$557,Dictionary!$C$2:$C$557,"",0,1))</f>
        <v/>
      </c>
      <c r="EQ78" t="str">
        <f>(_xlfn.XLOOKUP(Table1[[#This Row],[Term 28 UID]],Dictionary!$B$2:$B$557,Dictionary!$D$2:$D$557,"",0,1))</f>
        <v/>
      </c>
      <c r="ET78" t="str">
        <f>(_xlfn.XLOOKUP(Table1[[#This Row],[Term 29 UID]],Dictionary!$B$2:$B$557,Dictionary!$A$2:$A$557,"",0,1))</f>
        <v/>
      </c>
      <c r="EU78" t="str">
        <f>(_xlfn.XLOOKUP(Table1[[#This Row],[Term 29 UID]],Dictionary!$B$2:$B$557,Dictionary!$C$2:$C$557,"",0,1))</f>
        <v/>
      </c>
      <c r="EV78" t="str">
        <f>(_xlfn.XLOOKUP(Table1[[#This Row],[Term 29 UID]],Dictionary!$B$2:$B$557,Dictionary!$D$2:$D$557,"",0,1))</f>
        <v/>
      </c>
      <c r="EY78" t="str">
        <f>(_xlfn.XLOOKUP(Table1[[#This Row],[Term 30 UID]],Dictionary!$B$2:$B$557,Dictionary!$A$2:$A$557,"",0,1))</f>
        <v/>
      </c>
      <c r="EZ78" t="str">
        <f>(_xlfn.XLOOKUP(Table1[[#This Row],[Term 30 UID]],Dictionary!$B$2:$B$557,Dictionary!$C$2:$C$557,"",0,1))</f>
        <v/>
      </c>
      <c r="FA78" t="str">
        <f>(_xlfn.XLOOKUP(Table1[[#This Row],[Term 30 UID]],Dictionary!$B$2:$B$557,Dictionary!$D$2:$D$557,"",0,1))</f>
        <v/>
      </c>
      <c r="FD78" t="str">
        <f>(_xlfn.XLOOKUP(Table1[[#This Row],[Term 31 UID]],Dictionary!$B$2:$B$557,Dictionary!$A$2:$A$557,"",0,1))</f>
        <v/>
      </c>
      <c r="FE78" t="str">
        <f>(_xlfn.XLOOKUP(Table1[[#This Row],[Term 31 UID]],Dictionary!$B$2:$B$557,Dictionary!$C$2:$C$557,"",0,1))</f>
        <v/>
      </c>
      <c r="FF78" t="str">
        <f>(_xlfn.XLOOKUP(Table1[[#This Row],[Term 31 UID]],Dictionary!$B$2:$B$557,Dictionary!$D$2:$D$557,"",0,1))</f>
        <v/>
      </c>
    </row>
    <row r="79" spans="1:162" ht="15" customHeight="1" x14ac:dyDescent="0.2">
      <c r="A79" t="s">
        <v>1526</v>
      </c>
      <c r="B79" t="s">
        <v>413</v>
      </c>
      <c r="C79" t="str">
        <f>_xlfn.TEXTJOIN(", ", TRUE, Table1[[#This Row],[Last Name]],Table1[[#This Row],[First Name]])</f>
        <v>McHenry, Matthew</v>
      </c>
      <c r="D79" t="s">
        <v>1527</v>
      </c>
      <c r="E79" t="s">
        <v>167</v>
      </c>
      <c r="F79" t="s">
        <v>168</v>
      </c>
      <c r="G79" t="s">
        <v>1528</v>
      </c>
      <c r="H79" t="s">
        <v>241</v>
      </c>
      <c r="I79" t="s">
        <v>242</v>
      </c>
      <c r="J79" t="str">
        <f>(_xlfn.XLOOKUP(Table1[[#This Row],[Term 1 UID]],Dictionary!$B$2:$B$557,Dictionary!$A$2:$A$557,"",0,1))</f>
        <v>G01.154.090</v>
      </c>
      <c r="K79" t="str">
        <f>(_xlfn.XLOOKUP(Table1[[#This Row],[Term 1 UID]],Dictionary!$B$2:$B$557,Dictionary!C$2:C$557,"",0,1))</f>
        <v>G01.154</v>
      </c>
      <c r="L79" t="str">
        <f>(_xlfn.XLOOKUP(Table1[[#This Row],[Term 1 UID]],Dictionary!$B$2:$B$557,Dictionary!D$2:D$557,"",0,1))</f>
        <v>G01</v>
      </c>
      <c r="M79" t="s">
        <v>1529</v>
      </c>
      <c r="N79" t="s">
        <v>610</v>
      </c>
      <c r="O79" t="str">
        <f>(_xlfn.XLOOKUP(Table1[[#This Row],[Term 2 UID]],Dictionary!$B$2:$B$557,Dictionary!$A$2:$A$557,"",0,1))</f>
        <v>G07.568.500</v>
      </c>
      <c r="P79" t="str">
        <f>(_xlfn.XLOOKUP(Table1[[#This Row],[Term 2 UID]],Dictionary!$B$2:$B$557,Dictionary!C$2:C$557,"",0,1))</f>
        <v>G07.568</v>
      </c>
      <c r="Q79" t="str">
        <f>(_xlfn.XLOOKUP(Table1[[#This Row],[Term 2 UID]],Dictionary!$B$2:$B$557,Dictionary!D$2:D$557,"",0,1))</f>
        <v>G07</v>
      </c>
      <c r="R79" t="s">
        <v>905</v>
      </c>
      <c r="S79" t="s">
        <v>975</v>
      </c>
      <c r="T79" t="str">
        <f>(_xlfn.XLOOKUP(Table1[[#This Row],[Term 3 UID]],Dictionary!$B$2:$B$557,Dictionary!$A$2:$A$557,"",0,1))</f>
        <v>F01.145.113</v>
      </c>
      <c r="U79" t="str">
        <f>(_xlfn.XLOOKUP(Table1[[#This Row],[Term 3 UID]],Dictionary!$B$2:$B$557,Dictionary!C$2:C$557,"",0,1))</f>
        <v>F01.145</v>
      </c>
      <c r="V79" t="str">
        <f>(_xlfn.XLOOKUP(Table1[[#This Row],[Term 3 UID]],Dictionary!$B$2:$B$557,Dictionary!D$2:D$557,"",0,1))</f>
        <v>F01</v>
      </c>
      <c r="W79" t="s">
        <v>1530</v>
      </c>
      <c r="X79" t="s">
        <v>953</v>
      </c>
      <c r="Y79" t="str">
        <f>(_xlfn.XLOOKUP(Table1[[#This Row],[Term 4 UID]],Dictionary!$B$2:$B$557,Dictionary!$A$2:$A$557,"",0,1))</f>
        <v>A09</v>
      </c>
      <c r="AB79" t="s">
        <v>1531</v>
      </c>
      <c r="AC79" t="s">
        <v>1532</v>
      </c>
      <c r="AD79" t="str">
        <f>(_xlfn.XLOOKUP(Table1[[#This Row],[Term 5 UID]],Dictionary!$B$2:$B$557,Dictionary!$A$2:$A$557,"",0,1))</f>
        <v>B01.050.050.300</v>
      </c>
      <c r="AE79" t="str">
        <f>(_xlfn.XLOOKUP(Table1[[#This Row],[Term 5 UID]],Dictionary!$B$2:$B$557,Dictionary!$C$2:$C$557,"",0,1))</f>
        <v>B01.050.050</v>
      </c>
      <c r="AF79" t="str">
        <f>(_xlfn.XLOOKUP(Table1[[#This Row],[Term 5 UID]],Dictionary!$B$2:$B$557,Dictionary!$D$2:$D$557,"",0,1))</f>
        <v>B01.050</v>
      </c>
      <c r="AG79" t="s">
        <v>191</v>
      </c>
      <c r="AH79" t="s">
        <v>192</v>
      </c>
      <c r="AI79" t="s">
        <v>193</v>
      </c>
      <c r="AJ79" t="s">
        <v>194</v>
      </c>
      <c r="AK79" t="str">
        <f>(_xlfn.XLOOKUP(Table1[[#This Row],[Term 6 UID]],Dictionary!$B$2:$B$557,Dictionary!$D$2:$D$557,"",0,1))</f>
        <v/>
      </c>
      <c r="AL79" t="s">
        <v>257</v>
      </c>
      <c r="AM79" t="s">
        <v>258</v>
      </c>
      <c r="AN79" t="str">
        <f>(_xlfn.XLOOKUP(Table1[[#This Row],[Term 7 UID]],Dictionary!$B$2:$B$557,Dictionary!$A$2:$A$557,"",0,1))</f>
        <v>G07.568</v>
      </c>
      <c r="AO79" t="str">
        <f>(_xlfn.XLOOKUP(Table1[[#This Row],[Term 7 UID]],Dictionary!$B$2:$B$557,Dictionary!$C$2:$C$557,"",0,1))</f>
        <v>G07</v>
      </c>
      <c r="AS79" t="str">
        <f>(_xlfn.XLOOKUP(Table1[[#This Row],[Term 8 UID]],Dictionary!$B$2:$B$557,Dictionary!$A$2:$A$557,"",0,1))</f>
        <v/>
      </c>
      <c r="AT79" t="str">
        <f>(_xlfn.XLOOKUP(Table1[[#This Row],[Term 8 UID]],Dictionary!$B$2:$B$557,Dictionary!$C$2:$C$557,"",0,1))</f>
        <v/>
      </c>
      <c r="AU79" t="str">
        <f>(_xlfn.XLOOKUP(Table1[[#This Row],[Term 8 UID]],Dictionary!$B$2:$B$557,Dictionary!$D$2:$D$557,"",0,1))</f>
        <v/>
      </c>
      <c r="AX79" t="str">
        <f>(_xlfn.XLOOKUP(Table1[[#This Row],[Term 9 UID]],Dictionary!$B$2:$B$557,Dictionary!$A$2:$A$557,"",0,1))</f>
        <v/>
      </c>
      <c r="AY79" t="str">
        <f>(_xlfn.XLOOKUP(Table1[[#This Row],[Term 9 UID]],Dictionary!$B$2:$B$557,Dictionary!$C$2:$C$557,"",0,1))</f>
        <v/>
      </c>
      <c r="AZ79" t="str">
        <f>(_xlfn.XLOOKUP(Table1[[#This Row],[Term 9 UID]],Dictionary!$B$2:$B$557,Dictionary!$D$2:$D$557,"",0,1))</f>
        <v/>
      </c>
      <c r="BC79" t="str">
        <f>(_xlfn.XLOOKUP(Table1[[#This Row],[Term 10 UID]],Dictionary!$B$2:$B$557,Dictionary!$A$2:$A$557,"",0,1))</f>
        <v/>
      </c>
      <c r="BD79" t="str">
        <f>(_xlfn.XLOOKUP(Table1[[#This Row],[Term 10 UID]],Dictionary!$B$2:$B$557,Dictionary!$C$2:$C$557,"",0,1))</f>
        <v/>
      </c>
      <c r="BE79" t="str">
        <f>(_xlfn.XLOOKUP(Table1[[#This Row],[Term 10 UID]],Dictionary!$B$2:$B$557,Dictionary!$D$2:$D$557,"",0,1))</f>
        <v/>
      </c>
      <c r="BH79" t="str">
        <f>(_xlfn.XLOOKUP(Table1[[#This Row],[Term 11 UID]],Dictionary!$B$2:$B$557,Dictionary!$A$2:$A$557,"",0,1))</f>
        <v/>
      </c>
      <c r="BI79" t="str">
        <f>(_xlfn.XLOOKUP(Table1[[#This Row],[Term 11 UID]],Dictionary!$B$2:$B$557,Dictionary!$C$2:$C$557,"",0,1))</f>
        <v/>
      </c>
      <c r="BJ79" t="str">
        <f>(_xlfn.XLOOKUP(Table1[[#This Row],[Term 11 UID]],Dictionary!$B$2:$B$557,Dictionary!$D$2:$D$557,"",0,1))</f>
        <v/>
      </c>
      <c r="BM79" t="str">
        <f>(_xlfn.XLOOKUP(Table1[[#This Row],[Term 12 UID]],Dictionary!$B$2:$B$557,Dictionary!$A$2:$A$557,"",0,1))</f>
        <v/>
      </c>
      <c r="BN79" t="str">
        <f>(_xlfn.XLOOKUP(Table1[[#This Row],[Term 12 UID]],Dictionary!$B$2:$B$557,Dictionary!$C$2:$C$557,"",0,1))</f>
        <v/>
      </c>
      <c r="BO79" t="str">
        <f>(_xlfn.XLOOKUP(Table1[[#This Row],[Term 12 UID]],Dictionary!$B$2:$B$557,Dictionary!$D$2:$D$557,"",0,1))</f>
        <v/>
      </c>
      <c r="BR79" t="str">
        <f>(_xlfn.XLOOKUP(Table1[[#This Row],[Term 13 UID]],Dictionary!$B$2:$B$557,Dictionary!$A$2:$A$557,"",0,1))</f>
        <v/>
      </c>
      <c r="BS79" t="str">
        <f>(_xlfn.XLOOKUP(Table1[[#This Row],[Term 13 UID]],Dictionary!$B$2:$B$557,Dictionary!$C$2:$C$557,"",0,1))</f>
        <v/>
      </c>
      <c r="BT79" t="str">
        <f>(_xlfn.XLOOKUP(Table1[[#This Row],[Term 13 UID]],Dictionary!$B$2:$B$557,Dictionary!$D$2:$D$557,"",0,1))</f>
        <v/>
      </c>
      <c r="BW79" t="str">
        <f>(_xlfn.XLOOKUP(Table1[[#This Row],[Term 14 UID]],Dictionary!$B$2:$B$557,Dictionary!$A$2:$A$557,"",0,1))</f>
        <v/>
      </c>
      <c r="BX79" t="str">
        <f>(_xlfn.XLOOKUP(Table1[[#This Row],[Term 14 UID]],Dictionary!$B$2:$B$557,Dictionary!$C$2:$C$557,"",0,1))</f>
        <v/>
      </c>
      <c r="BY79" t="str">
        <f>(_xlfn.XLOOKUP(Table1[[#This Row],[Term 14 UID]],Dictionary!$B$2:$B$557,Dictionary!$D$2:$D$557,"",0,1))</f>
        <v/>
      </c>
      <c r="CB79" t="str">
        <f>(_xlfn.XLOOKUP(Table1[[#This Row],[Term 15 UID]],Dictionary!$B$2:$B$557,Dictionary!$A$2:$A$557,"",0,1))</f>
        <v/>
      </c>
      <c r="CC79" t="str">
        <f>(_xlfn.XLOOKUP(Table1[[#This Row],[Term 15 UID]],Dictionary!$B$2:$B$557,Dictionary!$C$2:$C$557,"",0,1))</f>
        <v/>
      </c>
      <c r="CD79" t="str">
        <f>(_xlfn.XLOOKUP(Table1[[#This Row],[Term 15 UID]],Dictionary!$B$2:$B$557,Dictionary!$D$2:$D$557,"",0,1))</f>
        <v/>
      </c>
      <c r="CG79" t="str">
        <f>(_xlfn.XLOOKUP(Table1[[#This Row],[Term 16 UID]],Dictionary!$B$2:$B$557,Dictionary!$A$2:$A$557,"",0,1))</f>
        <v/>
      </c>
      <c r="CH79" t="str">
        <f>(_xlfn.XLOOKUP(Table1[[#This Row],[Term 16 UID]],Dictionary!$B$2:$B$557,Dictionary!$C$2:$C$557,"",0,1))</f>
        <v/>
      </c>
      <c r="CI79" t="str">
        <f>(_xlfn.XLOOKUP(Table1[[#This Row],[Term 16 UID]],Dictionary!$B$2:$B$557,Dictionary!$D$2:$D$557,"",0,1))</f>
        <v/>
      </c>
      <c r="CL79" t="str">
        <f>(_xlfn.XLOOKUP(Table1[[#This Row],[Term 17 UID]],Dictionary!$B$2:$B$557,Dictionary!$A$2:$A$557,"",0,1))</f>
        <v/>
      </c>
      <c r="CM79" t="str">
        <f>(_xlfn.XLOOKUP(Table1[[#This Row],[Term 17 UID]],Dictionary!$B$2:$B$557,Dictionary!$C$2:$C$557,"",0,1))</f>
        <v/>
      </c>
      <c r="CN79" t="str">
        <f>(_xlfn.XLOOKUP(Table1[[#This Row],[Term 17 UID]],Dictionary!$B$2:$B$557,Dictionary!$D$2:$D$557,"",0,1))</f>
        <v/>
      </c>
      <c r="CQ79" t="str">
        <f>(_xlfn.XLOOKUP(Table1[[#This Row],[Term 18 UID]],Dictionary!$B$2:$B$557,Dictionary!$A$2:$A$557,"",0,1))</f>
        <v/>
      </c>
      <c r="CR79" t="str">
        <f>(_xlfn.XLOOKUP(Table1[[#This Row],[Term 18 UID]],Dictionary!$B$2:$B$557,Dictionary!$C$2:$C$557,"",0,1))</f>
        <v/>
      </c>
      <c r="CS79" t="str">
        <f>(_xlfn.XLOOKUP(Table1[[#This Row],[Term 18 UID]],Dictionary!$B$2:$B$557,Dictionary!$D$2:$D$557,"",0,1))</f>
        <v/>
      </c>
      <c r="CV79" t="str">
        <f>(_xlfn.XLOOKUP(Table1[[#This Row],[Term 19 UID]],Dictionary!$B$2:$B$557,Dictionary!$A$2:$A$557,"",0,1))</f>
        <v/>
      </c>
      <c r="CW79" t="str">
        <f>(_xlfn.XLOOKUP(Table1[[#This Row],[Term 19 UID]],Dictionary!$B$2:$B$557,Dictionary!$C$2:$C$557,"",0,1))</f>
        <v/>
      </c>
      <c r="CX79" t="str">
        <f>(_xlfn.XLOOKUP(Table1[[#This Row],[Term 19 UID]],Dictionary!$B$2:$B$557,Dictionary!$D$2:$D$557,"",0,1))</f>
        <v/>
      </c>
      <c r="DA79" t="str">
        <f>(_xlfn.XLOOKUP(Table1[[#This Row],[Term 20 UID]],Dictionary!$B$2:$B$557,Dictionary!$A$2:$A$557,"",0,1))</f>
        <v/>
      </c>
      <c r="DB79" t="str">
        <f>(_xlfn.XLOOKUP(Table1[[#This Row],[Term 20 UID]],Dictionary!$B$2:$B$557,Dictionary!$C$2:$C$557,"",0,1))</f>
        <v/>
      </c>
      <c r="DC79" t="str">
        <f>(_xlfn.XLOOKUP(Table1[[#This Row],[Term 20 UID]],Dictionary!$B$2:$B$557,Dictionary!$D$2:$D$557,"",0,1))</f>
        <v/>
      </c>
      <c r="DF79" t="str">
        <f>(_xlfn.XLOOKUP(Table1[[#This Row],[Term 21 UID]],Dictionary!$B$2:$B$557,Dictionary!$A$2:$A$557,"",0,1))</f>
        <v/>
      </c>
      <c r="DG79" t="str">
        <f>(_xlfn.XLOOKUP(Table1[[#This Row],[Term 21 UID]],Dictionary!$B$2:$B$557,Dictionary!$C$2:$C$557,"",0,1))</f>
        <v/>
      </c>
      <c r="DH79" t="str">
        <f>(_xlfn.XLOOKUP(Table1[[#This Row],[Term 21 UID]],Dictionary!$B$2:$B$557,Dictionary!$D$2:$D$557,"",0,1))</f>
        <v/>
      </c>
      <c r="DK79" t="str">
        <f>(_xlfn.XLOOKUP(Table1[[#This Row],[Term 22 UID]],Dictionary!$B$2:$B$557,Dictionary!$A$2:$A$557,"",0,1))</f>
        <v/>
      </c>
      <c r="DL79" t="str">
        <f>(_xlfn.XLOOKUP(Table1[[#This Row],[Term 22 UID]],Dictionary!$B$2:$B$557,Dictionary!$C$2:$C$557,"",0,1))</f>
        <v/>
      </c>
      <c r="DM79" t="str">
        <f>(_xlfn.XLOOKUP(Table1[[#This Row],[Term 22 UID]],Dictionary!$B$2:$B$557,Dictionary!$D$2:$D$557,"",0,1))</f>
        <v/>
      </c>
      <c r="DP79" t="str">
        <f>(_xlfn.XLOOKUP(Table1[[#This Row],[Term 23 UID]],Dictionary!$B$2:$B$557,Dictionary!$A$2:$A$557,"",0,1))</f>
        <v/>
      </c>
      <c r="DQ79" t="str">
        <f>(_xlfn.XLOOKUP(Table1[[#This Row],[Term 23 UID]],Dictionary!$B$2:$B$557,Dictionary!$C$2:$C$557,"",0,1))</f>
        <v/>
      </c>
      <c r="DR79" t="str">
        <f>(_xlfn.XLOOKUP(Table1[[#This Row],[Term 23 UID]],Dictionary!$B$2:$B$557,Dictionary!$D$2:$D$557,"",0,1))</f>
        <v/>
      </c>
      <c r="DU79" t="str">
        <f>(_xlfn.XLOOKUP(Table1[[#This Row],[Term 24 UID]],Dictionary!$B$2:$B$557,Dictionary!$A$2:$A$557,"",0,1))</f>
        <v/>
      </c>
      <c r="DV79" t="str">
        <f>(_xlfn.XLOOKUP(Table1[[#This Row],[Term 24 UID]],Dictionary!$B$2:$B$557,Dictionary!$C$2:$C$557,"",0,1))</f>
        <v/>
      </c>
      <c r="DW79" t="str">
        <f>(_xlfn.XLOOKUP(Table1[[#This Row],[Term 24 UID]],Dictionary!$B$2:$B$557,Dictionary!$D$2:$D$557,"",0,1))</f>
        <v/>
      </c>
      <c r="DZ79" t="str">
        <f>(_xlfn.XLOOKUP(Table1[[#This Row],[Term 25 UID]],Dictionary!$B$2:$B$557,Dictionary!$A$2:$A$557,"",0,1))</f>
        <v/>
      </c>
      <c r="EA79" t="str">
        <f>(_xlfn.XLOOKUP(Table1[[#This Row],[Term 25 UID]],Dictionary!$B$2:$B$557,Dictionary!$C$2:$C$557,"",0,1))</f>
        <v/>
      </c>
      <c r="EB79" t="str">
        <f>(_xlfn.XLOOKUP(Table1[[#This Row],[Term 25 UID]],Dictionary!$B$2:$B$557,Dictionary!$D$2:$D$557,"",0,1))</f>
        <v/>
      </c>
      <c r="EE79" t="str">
        <f>(_xlfn.XLOOKUP(Table1[[#This Row],[Term 26 UID]],Dictionary!$B$2:$B$557,Dictionary!$A$2:$A$557,"",0,1))</f>
        <v/>
      </c>
      <c r="EF79" t="str">
        <f>(_xlfn.XLOOKUP(Table1[[#This Row],[Term 26 UID]],Dictionary!$B$2:$B$557,Dictionary!$C$2:$C$557,"",0,1))</f>
        <v/>
      </c>
      <c r="EG79" t="str">
        <f>(_xlfn.XLOOKUP(Table1[[#This Row],[Term 26 UID]],Dictionary!$B$2:$B$557,Dictionary!$D$2:$D$557,"",0,1))</f>
        <v/>
      </c>
      <c r="EJ79" t="str">
        <f>(_xlfn.XLOOKUP(Table1[[#This Row],[Term 27 UID]],Dictionary!$B$2:$B$557,Dictionary!$A$2:$A$557,"",0,1))</f>
        <v/>
      </c>
      <c r="EK79" t="str">
        <f>(_xlfn.XLOOKUP(Table1[[#This Row],[Term 27 UID]],Dictionary!$B$2:$B$557,Dictionary!$C$2:$C$557,"",0,1))</f>
        <v/>
      </c>
      <c r="EL79" t="str">
        <f>(_xlfn.XLOOKUP(Table1[[#This Row],[Term 27 UID]],Dictionary!$B$2:$B$557,Dictionary!$D$2:$D$557,"",0,1))</f>
        <v/>
      </c>
      <c r="EO79" t="str">
        <f>(_xlfn.XLOOKUP(Table1[[#This Row],[Term 28 UID]],Dictionary!$B$2:$B$557,Dictionary!$A$2:$A$557,"",0,1))</f>
        <v/>
      </c>
      <c r="EP79" t="str">
        <f>(_xlfn.XLOOKUP(Table1[[#This Row],[Term 28 UID]],Dictionary!$B$2:$B$557,Dictionary!$C$2:$C$557,"",0,1))</f>
        <v/>
      </c>
      <c r="EQ79" t="str">
        <f>(_xlfn.XLOOKUP(Table1[[#This Row],[Term 28 UID]],Dictionary!$B$2:$B$557,Dictionary!$D$2:$D$557,"",0,1))</f>
        <v/>
      </c>
      <c r="ET79" t="str">
        <f>(_xlfn.XLOOKUP(Table1[[#This Row],[Term 29 UID]],Dictionary!$B$2:$B$557,Dictionary!$A$2:$A$557,"",0,1))</f>
        <v/>
      </c>
      <c r="EU79" t="str">
        <f>(_xlfn.XLOOKUP(Table1[[#This Row],[Term 29 UID]],Dictionary!$B$2:$B$557,Dictionary!$C$2:$C$557,"",0,1))</f>
        <v/>
      </c>
      <c r="EV79" t="str">
        <f>(_xlfn.XLOOKUP(Table1[[#This Row],[Term 29 UID]],Dictionary!$B$2:$B$557,Dictionary!$D$2:$D$557,"",0,1))</f>
        <v/>
      </c>
      <c r="EY79" t="str">
        <f>(_xlfn.XLOOKUP(Table1[[#This Row],[Term 30 UID]],Dictionary!$B$2:$B$557,Dictionary!$A$2:$A$557,"",0,1))</f>
        <v/>
      </c>
      <c r="EZ79" t="str">
        <f>(_xlfn.XLOOKUP(Table1[[#This Row],[Term 30 UID]],Dictionary!$B$2:$B$557,Dictionary!$C$2:$C$557,"",0,1))</f>
        <v/>
      </c>
      <c r="FA79" t="str">
        <f>(_xlfn.XLOOKUP(Table1[[#This Row],[Term 30 UID]],Dictionary!$B$2:$B$557,Dictionary!$D$2:$D$557,"",0,1))</f>
        <v/>
      </c>
      <c r="FD79" t="str">
        <f>(_xlfn.XLOOKUP(Table1[[#This Row],[Term 31 UID]],Dictionary!$B$2:$B$557,Dictionary!$A$2:$A$557,"",0,1))</f>
        <v/>
      </c>
      <c r="FE79" t="str">
        <f>(_xlfn.XLOOKUP(Table1[[#This Row],[Term 31 UID]],Dictionary!$B$2:$B$557,Dictionary!$C$2:$C$557,"",0,1))</f>
        <v/>
      </c>
      <c r="FF79" t="str">
        <f>(_xlfn.XLOOKUP(Table1[[#This Row],[Term 31 UID]],Dictionary!$B$2:$B$557,Dictionary!$D$2:$D$557,"",0,1))</f>
        <v/>
      </c>
    </row>
    <row r="80" spans="1:162" ht="15" customHeight="1" x14ac:dyDescent="0.2">
      <c r="A80" t="s">
        <v>1533</v>
      </c>
      <c r="B80" t="s">
        <v>1534</v>
      </c>
      <c r="C80" t="str">
        <f>_xlfn.TEXTJOIN(", ", TRUE, Table1[[#This Row],[Last Name]],Table1[[#This Row],[First Name]])</f>
        <v>Luo, Ray</v>
      </c>
      <c r="D80" t="s">
        <v>1535</v>
      </c>
      <c r="E80" t="s">
        <v>200</v>
      </c>
      <c r="F80" t="s">
        <v>168</v>
      </c>
      <c r="G80" t="s">
        <v>1536</v>
      </c>
      <c r="H80" t="s">
        <v>1537</v>
      </c>
      <c r="I80" t="s">
        <v>1538</v>
      </c>
      <c r="J80" t="str">
        <f>(_xlfn.XLOOKUP(Table1[[#This Row],[Term 1 UID]],Dictionary!$B$2:$B$557,Dictionary!$A$2:$A$557,"",0,1))</f>
        <v>G02.111.044</v>
      </c>
      <c r="K80" t="str">
        <f>(_xlfn.XLOOKUP(Table1[[#This Row],[Term 1 UID]],Dictionary!$B$2:$B$557,Dictionary!C$2:C$557,"",0,1))</f>
        <v>G02.111</v>
      </c>
      <c r="L80" t="str">
        <f>(_xlfn.XLOOKUP(Table1[[#This Row],[Term 1 UID]],Dictionary!$B$2:$B$557,Dictionary!D$2:D$557,"",0,1))</f>
        <v>G02</v>
      </c>
      <c r="M80" t="s">
        <v>1539</v>
      </c>
      <c r="N80" t="s">
        <v>1540</v>
      </c>
      <c r="O80" t="str">
        <f>(_xlfn.XLOOKUP(Table1[[#This Row],[Term 2 UID]],Dictionary!$B$2:$B$557,Dictionary!$A$2:$A$557,"",0,1))</f>
        <v>D12.776.481</v>
      </c>
      <c r="P80" t="str">
        <f>(_xlfn.XLOOKUP(Table1[[#This Row],[Term 2 UID]],Dictionary!$B$2:$B$557,Dictionary!C$2:C$557,"",0,1))</f>
        <v>D12.776</v>
      </c>
      <c r="Q80" t="str">
        <f>(_xlfn.XLOOKUP(Table1[[#This Row],[Term 2 UID]],Dictionary!$B$2:$B$557,Dictionary!D$2:D$557,"",0,1))</f>
        <v>D12</v>
      </c>
      <c r="R80" t="s">
        <v>1541</v>
      </c>
      <c r="S80" t="s">
        <v>1542</v>
      </c>
      <c r="T80" t="str">
        <f>(_xlfn.XLOOKUP(Table1[[#This Row],[Term 3 UID]],Dictionary!$B$2:$B$557,Dictionary!$A$2:$A$557,"",0,1))</f>
        <v>G02.111.660.871</v>
      </c>
      <c r="U80" t="str">
        <f>(_xlfn.XLOOKUP(Table1[[#This Row],[Term 3 UID]],Dictionary!$B$2:$B$557,Dictionary!C$2:C$557,"",0,1))</f>
        <v>G02.111.660</v>
      </c>
      <c r="V80" t="str">
        <f>(_xlfn.XLOOKUP(Table1[[#This Row],[Term 3 UID]],Dictionary!$B$2:$B$557,Dictionary!D$2:D$557,"",0,1))</f>
        <v>G02.111</v>
      </c>
      <c r="W80" t="s">
        <v>1543</v>
      </c>
      <c r="Y80" t="str">
        <f>(_xlfn.XLOOKUP(Table1[[#This Row],[Term 4 UID]],Dictionary!$B$2:$B$557,Dictionary!$A$2:$A$557,"",0,1))</f>
        <v/>
      </c>
      <c r="Z80" t="str" cm="1">
        <f t="array" ref="Z80">(_xlfn.XLOOKUP(Table1[[#This Row],[Term 4 UID]],Dictionary!$B$2:$B$557,Dictionary!$C$2:C$557,"",0,1))</f>
        <v/>
      </c>
      <c r="AA80" t="str" cm="1">
        <f t="array" ref="AA80">(_xlfn.XLOOKUP(Table1[[#This Row],[Term 4 UID]],Dictionary!$B$2:$B$557,Dictionary!$D$2:D$557,"",0,1))</f>
        <v/>
      </c>
      <c r="AB80" t="s">
        <v>1544</v>
      </c>
      <c r="AC80" t="s">
        <v>390</v>
      </c>
      <c r="AD80" t="str">
        <f>(_xlfn.XLOOKUP(Table1[[#This Row],[Term 5 UID]],Dictionary!$B$2:$B$557,Dictionary!$A$2:$A$557,"",0,1))</f>
        <v>H01.158.273.180</v>
      </c>
      <c r="AE80" t="str">
        <f>(_xlfn.XLOOKUP(Table1[[#This Row],[Term 5 UID]],Dictionary!$B$2:$B$557,Dictionary!$C$2:$C$557,"",0,1))</f>
        <v>H01.158.273</v>
      </c>
      <c r="AF80" t="str">
        <f>(_xlfn.XLOOKUP(Table1[[#This Row],[Term 5 UID]],Dictionary!$B$2:$B$557,Dictionary!$D$2:$D$557,"",0,1))</f>
        <v>H01.158</v>
      </c>
      <c r="AG80" t="s">
        <v>1545</v>
      </c>
      <c r="AH80" t="s">
        <v>1546</v>
      </c>
      <c r="AI80" t="str">
        <f>(_xlfn.XLOOKUP(Table1[[#This Row],[Term 6 UID]],Dictionary!$B$2:$B$557,Dictionary!$A$2:$A$557,"",0,1))</f>
        <v>E05.599.595.500</v>
      </c>
      <c r="AJ80" t="str">
        <f>(_xlfn.XLOOKUP(Table1[[#This Row],[Term 6 UID]],Dictionary!$B$2:$B$557,Dictionary!$C$2:$C$557,"",0,1))</f>
        <v>E05.599.595</v>
      </c>
      <c r="AK80" t="str">
        <f>(_xlfn.XLOOKUP(Table1[[#This Row],[Term 6 UID]],Dictionary!$B$2:$B$557,Dictionary!$D$2:$D$557,"",0,1))</f>
        <v>E05.599</v>
      </c>
      <c r="AL80" t="s">
        <v>1547</v>
      </c>
      <c r="AN80" t="str">
        <f>(_xlfn.XLOOKUP(Table1[[#This Row],[Term 7 UID]],Dictionary!$B$2:$B$557,Dictionary!$A$2:$A$557,"",0,1))</f>
        <v/>
      </c>
      <c r="AO80" t="str">
        <f>(_xlfn.XLOOKUP(Table1[[#This Row],[Term 7 UID]],Dictionary!$B$2:$B$557,Dictionary!$C$2:$C$557,"",0,1))</f>
        <v/>
      </c>
      <c r="AP80" t="str">
        <f>(_xlfn.XLOOKUP(Table1[[#This Row],[Term 7 UID]],Dictionary!$B$2:$B$557,Dictionary!$D$2:$D$557,"",0,1))</f>
        <v/>
      </c>
      <c r="AS80" t="str">
        <f>(_xlfn.XLOOKUP(Table1[[#This Row],[Term 8 UID]],Dictionary!$B$2:$B$557,Dictionary!$A$2:$A$557,"",0,1))</f>
        <v/>
      </c>
      <c r="AT80" t="str">
        <f>(_xlfn.XLOOKUP(Table1[[#This Row],[Term 8 UID]],Dictionary!$B$2:$B$557,Dictionary!$C$2:$C$557,"",0,1))</f>
        <v/>
      </c>
      <c r="AU80" t="str">
        <f>(_xlfn.XLOOKUP(Table1[[#This Row],[Term 8 UID]],Dictionary!$B$2:$B$557,Dictionary!$D$2:$D$557,"",0,1))</f>
        <v/>
      </c>
      <c r="AX80" t="str">
        <f>(_xlfn.XLOOKUP(Table1[[#This Row],[Term 9 UID]],Dictionary!$B$2:$B$557,Dictionary!$A$2:$A$557,"",0,1))</f>
        <v/>
      </c>
      <c r="AY80" t="str">
        <f>(_xlfn.XLOOKUP(Table1[[#This Row],[Term 9 UID]],Dictionary!$B$2:$B$557,Dictionary!$C$2:$C$557,"",0,1))</f>
        <v/>
      </c>
      <c r="AZ80" t="str">
        <f>(_xlfn.XLOOKUP(Table1[[#This Row],[Term 9 UID]],Dictionary!$B$2:$B$557,Dictionary!$D$2:$D$557,"",0,1))</f>
        <v/>
      </c>
      <c r="BC80" t="str">
        <f>(_xlfn.XLOOKUP(Table1[[#This Row],[Term 10 UID]],Dictionary!$B$2:$B$557,Dictionary!$A$2:$A$557,"",0,1))</f>
        <v/>
      </c>
      <c r="BD80" t="str">
        <f>(_xlfn.XLOOKUP(Table1[[#This Row],[Term 10 UID]],Dictionary!$B$2:$B$557,Dictionary!$C$2:$C$557,"",0,1))</f>
        <v/>
      </c>
      <c r="BE80" t="str">
        <f>(_xlfn.XLOOKUP(Table1[[#This Row],[Term 10 UID]],Dictionary!$B$2:$B$557,Dictionary!$D$2:$D$557,"",0,1))</f>
        <v/>
      </c>
      <c r="BH80" t="str">
        <f>(_xlfn.XLOOKUP(Table1[[#This Row],[Term 11 UID]],Dictionary!$B$2:$B$557,Dictionary!$A$2:$A$557,"",0,1))</f>
        <v/>
      </c>
      <c r="BI80" t="str">
        <f>(_xlfn.XLOOKUP(Table1[[#This Row],[Term 11 UID]],Dictionary!$B$2:$B$557,Dictionary!$C$2:$C$557,"",0,1))</f>
        <v/>
      </c>
      <c r="BJ80" t="str">
        <f>(_xlfn.XLOOKUP(Table1[[#This Row],[Term 11 UID]],Dictionary!$B$2:$B$557,Dictionary!$D$2:$D$557,"",0,1))</f>
        <v/>
      </c>
      <c r="BM80" t="str">
        <f>(_xlfn.XLOOKUP(Table1[[#This Row],[Term 12 UID]],Dictionary!$B$2:$B$557,Dictionary!$A$2:$A$557,"",0,1))</f>
        <v/>
      </c>
      <c r="BN80" t="str">
        <f>(_xlfn.XLOOKUP(Table1[[#This Row],[Term 12 UID]],Dictionary!$B$2:$B$557,Dictionary!$C$2:$C$557,"",0,1))</f>
        <v/>
      </c>
      <c r="BO80" t="str">
        <f>(_xlfn.XLOOKUP(Table1[[#This Row],[Term 12 UID]],Dictionary!$B$2:$B$557,Dictionary!$D$2:$D$557,"",0,1))</f>
        <v/>
      </c>
      <c r="BR80" t="str">
        <f>(_xlfn.XLOOKUP(Table1[[#This Row],[Term 13 UID]],Dictionary!$B$2:$B$557,Dictionary!$A$2:$A$557,"",0,1))</f>
        <v/>
      </c>
      <c r="BS80" t="str">
        <f>(_xlfn.XLOOKUP(Table1[[#This Row],[Term 13 UID]],Dictionary!$B$2:$B$557,Dictionary!$C$2:$C$557,"",0,1))</f>
        <v/>
      </c>
      <c r="BT80" t="str">
        <f>(_xlfn.XLOOKUP(Table1[[#This Row],[Term 13 UID]],Dictionary!$B$2:$B$557,Dictionary!$D$2:$D$557,"",0,1))</f>
        <v/>
      </c>
      <c r="BW80" t="str">
        <f>(_xlfn.XLOOKUP(Table1[[#This Row],[Term 14 UID]],Dictionary!$B$2:$B$557,Dictionary!$A$2:$A$557,"",0,1))</f>
        <v/>
      </c>
      <c r="BX80" t="str">
        <f>(_xlfn.XLOOKUP(Table1[[#This Row],[Term 14 UID]],Dictionary!$B$2:$B$557,Dictionary!$C$2:$C$557,"",0,1))</f>
        <v/>
      </c>
      <c r="BY80" t="str">
        <f>(_xlfn.XLOOKUP(Table1[[#This Row],[Term 14 UID]],Dictionary!$B$2:$B$557,Dictionary!$D$2:$D$557,"",0,1))</f>
        <v/>
      </c>
      <c r="CB80" t="str">
        <f>(_xlfn.XLOOKUP(Table1[[#This Row],[Term 15 UID]],Dictionary!$B$2:$B$557,Dictionary!$A$2:$A$557,"",0,1))</f>
        <v/>
      </c>
      <c r="CC80" t="str">
        <f>(_xlfn.XLOOKUP(Table1[[#This Row],[Term 15 UID]],Dictionary!$B$2:$B$557,Dictionary!$C$2:$C$557,"",0,1))</f>
        <v/>
      </c>
      <c r="CD80" t="str">
        <f>(_xlfn.XLOOKUP(Table1[[#This Row],[Term 15 UID]],Dictionary!$B$2:$B$557,Dictionary!$D$2:$D$557,"",0,1))</f>
        <v/>
      </c>
      <c r="CG80" t="str">
        <f>(_xlfn.XLOOKUP(Table1[[#This Row],[Term 16 UID]],Dictionary!$B$2:$B$557,Dictionary!$A$2:$A$557,"",0,1))</f>
        <v/>
      </c>
      <c r="CH80" t="str">
        <f>(_xlfn.XLOOKUP(Table1[[#This Row],[Term 16 UID]],Dictionary!$B$2:$B$557,Dictionary!$C$2:$C$557,"",0,1))</f>
        <v/>
      </c>
      <c r="CI80" t="str">
        <f>(_xlfn.XLOOKUP(Table1[[#This Row],[Term 16 UID]],Dictionary!$B$2:$B$557,Dictionary!$D$2:$D$557,"",0,1))</f>
        <v/>
      </c>
      <c r="CL80" t="str">
        <f>(_xlfn.XLOOKUP(Table1[[#This Row],[Term 17 UID]],Dictionary!$B$2:$B$557,Dictionary!$A$2:$A$557,"",0,1))</f>
        <v/>
      </c>
      <c r="CM80" t="str">
        <f>(_xlfn.XLOOKUP(Table1[[#This Row],[Term 17 UID]],Dictionary!$B$2:$B$557,Dictionary!$C$2:$C$557,"",0,1))</f>
        <v/>
      </c>
      <c r="CN80" t="str">
        <f>(_xlfn.XLOOKUP(Table1[[#This Row],[Term 17 UID]],Dictionary!$B$2:$B$557,Dictionary!$D$2:$D$557,"",0,1))</f>
        <v/>
      </c>
      <c r="CQ80" t="str">
        <f>(_xlfn.XLOOKUP(Table1[[#This Row],[Term 18 UID]],Dictionary!$B$2:$B$557,Dictionary!$A$2:$A$557,"",0,1))</f>
        <v/>
      </c>
      <c r="CR80" t="str">
        <f>(_xlfn.XLOOKUP(Table1[[#This Row],[Term 18 UID]],Dictionary!$B$2:$B$557,Dictionary!$C$2:$C$557,"",0,1))</f>
        <v/>
      </c>
      <c r="CS80" t="str">
        <f>(_xlfn.XLOOKUP(Table1[[#This Row],[Term 18 UID]],Dictionary!$B$2:$B$557,Dictionary!$D$2:$D$557,"",0,1))</f>
        <v/>
      </c>
      <c r="CV80" t="str">
        <f>(_xlfn.XLOOKUP(Table1[[#This Row],[Term 19 UID]],Dictionary!$B$2:$B$557,Dictionary!$A$2:$A$557,"",0,1))</f>
        <v/>
      </c>
      <c r="CW80" t="str">
        <f>(_xlfn.XLOOKUP(Table1[[#This Row],[Term 19 UID]],Dictionary!$B$2:$B$557,Dictionary!$C$2:$C$557,"",0,1))</f>
        <v/>
      </c>
      <c r="CX80" t="str">
        <f>(_xlfn.XLOOKUP(Table1[[#This Row],[Term 19 UID]],Dictionary!$B$2:$B$557,Dictionary!$D$2:$D$557,"",0,1))</f>
        <v/>
      </c>
      <c r="DA80" t="str">
        <f>(_xlfn.XLOOKUP(Table1[[#This Row],[Term 20 UID]],Dictionary!$B$2:$B$557,Dictionary!$A$2:$A$557,"",0,1))</f>
        <v/>
      </c>
      <c r="DB80" t="str">
        <f>(_xlfn.XLOOKUP(Table1[[#This Row],[Term 20 UID]],Dictionary!$B$2:$B$557,Dictionary!$C$2:$C$557,"",0,1))</f>
        <v/>
      </c>
      <c r="DC80" t="str">
        <f>(_xlfn.XLOOKUP(Table1[[#This Row],[Term 20 UID]],Dictionary!$B$2:$B$557,Dictionary!$D$2:$D$557,"",0,1))</f>
        <v/>
      </c>
      <c r="DF80" t="str">
        <f>(_xlfn.XLOOKUP(Table1[[#This Row],[Term 21 UID]],Dictionary!$B$2:$B$557,Dictionary!$A$2:$A$557,"",0,1))</f>
        <v/>
      </c>
      <c r="DG80" t="str">
        <f>(_xlfn.XLOOKUP(Table1[[#This Row],[Term 21 UID]],Dictionary!$B$2:$B$557,Dictionary!$C$2:$C$557,"",0,1))</f>
        <v/>
      </c>
      <c r="DH80" t="str">
        <f>(_xlfn.XLOOKUP(Table1[[#This Row],[Term 21 UID]],Dictionary!$B$2:$B$557,Dictionary!$D$2:$D$557,"",0,1))</f>
        <v/>
      </c>
      <c r="DK80" t="str">
        <f>(_xlfn.XLOOKUP(Table1[[#This Row],[Term 22 UID]],Dictionary!$B$2:$B$557,Dictionary!$A$2:$A$557,"",0,1))</f>
        <v/>
      </c>
      <c r="DL80" t="str">
        <f>(_xlfn.XLOOKUP(Table1[[#This Row],[Term 22 UID]],Dictionary!$B$2:$B$557,Dictionary!$C$2:$C$557,"",0,1))</f>
        <v/>
      </c>
      <c r="DM80" t="str">
        <f>(_xlfn.XLOOKUP(Table1[[#This Row],[Term 22 UID]],Dictionary!$B$2:$B$557,Dictionary!$D$2:$D$557,"",0,1))</f>
        <v/>
      </c>
      <c r="DP80" t="str">
        <f>(_xlfn.XLOOKUP(Table1[[#This Row],[Term 23 UID]],Dictionary!$B$2:$B$557,Dictionary!$A$2:$A$557,"",0,1))</f>
        <v/>
      </c>
      <c r="DQ80" t="str">
        <f>(_xlfn.XLOOKUP(Table1[[#This Row],[Term 23 UID]],Dictionary!$B$2:$B$557,Dictionary!$C$2:$C$557,"",0,1))</f>
        <v/>
      </c>
      <c r="DR80" t="str">
        <f>(_xlfn.XLOOKUP(Table1[[#This Row],[Term 23 UID]],Dictionary!$B$2:$B$557,Dictionary!$D$2:$D$557,"",0,1))</f>
        <v/>
      </c>
      <c r="DU80" t="str">
        <f>(_xlfn.XLOOKUP(Table1[[#This Row],[Term 24 UID]],Dictionary!$B$2:$B$557,Dictionary!$A$2:$A$557,"",0,1))</f>
        <v/>
      </c>
      <c r="DV80" t="str">
        <f>(_xlfn.XLOOKUP(Table1[[#This Row],[Term 24 UID]],Dictionary!$B$2:$B$557,Dictionary!$C$2:$C$557,"",0,1))</f>
        <v/>
      </c>
      <c r="DW80" t="str">
        <f>(_xlfn.XLOOKUP(Table1[[#This Row],[Term 24 UID]],Dictionary!$B$2:$B$557,Dictionary!$D$2:$D$557,"",0,1))</f>
        <v/>
      </c>
      <c r="DZ80" t="str">
        <f>(_xlfn.XLOOKUP(Table1[[#This Row],[Term 25 UID]],Dictionary!$B$2:$B$557,Dictionary!$A$2:$A$557,"",0,1))</f>
        <v/>
      </c>
      <c r="EA80" t="str">
        <f>(_xlfn.XLOOKUP(Table1[[#This Row],[Term 25 UID]],Dictionary!$B$2:$B$557,Dictionary!$C$2:$C$557,"",0,1))</f>
        <v/>
      </c>
      <c r="EB80" t="str">
        <f>(_xlfn.XLOOKUP(Table1[[#This Row],[Term 25 UID]],Dictionary!$B$2:$B$557,Dictionary!$D$2:$D$557,"",0,1))</f>
        <v/>
      </c>
      <c r="EE80" t="str">
        <f>(_xlfn.XLOOKUP(Table1[[#This Row],[Term 26 UID]],Dictionary!$B$2:$B$557,Dictionary!$A$2:$A$557,"",0,1))</f>
        <v/>
      </c>
      <c r="EF80" t="str">
        <f>(_xlfn.XLOOKUP(Table1[[#This Row],[Term 26 UID]],Dictionary!$B$2:$B$557,Dictionary!$C$2:$C$557,"",0,1))</f>
        <v/>
      </c>
      <c r="EG80" t="str">
        <f>(_xlfn.XLOOKUP(Table1[[#This Row],[Term 26 UID]],Dictionary!$B$2:$B$557,Dictionary!$D$2:$D$557,"",0,1))</f>
        <v/>
      </c>
      <c r="EJ80" t="str">
        <f>(_xlfn.XLOOKUP(Table1[[#This Row],[Term 27 UID]],Dictionary!$B$2:$B$557,Dictionary!$A$2:$A$557,"",0,1))</f>
        <v/>
      </c>
      <c r="EK80" t="str">
        <f>(_xlfn.XLOOKUP(Table1[[#This Row],[Term 27 UID]],Dictionary!$B$2:$B$557,Dictionary!$C$2:$C$557,"",0,1))</f>
        <v/>
      </c>
      <c r="EL80" t="str">
        <f>(_xlfn.XLOOKUP(Table1[[#This Row],[Term 27 UID]],Dictionary!$B$2:$B$557,Dictionary!$D$2:$D$557,"",0,1))</f>
        <v/>
      </c>
      <c r="EO80" t="str">
        <f>(_xlfn.XLOOKUP(Table1[[#This Row],[Term 28 UID]],Dictionary!$B$2:$B$557,Dictionary!$A$2:$A$557,"",0,1))</f>
        <v/>
      </c>
      <c r="EP80" t="str">
        <f>(_xlfn.XLOOKUP(Table1[[#This Row],[Term 28 UID]],Dictionary!$B$2:$B$557,Dictionary!$C$2:$C$557,"",0,1))</f>
        <v/>
      </c>
      <c r="EQ80" t="str">
        <f>(_xlfn.XLOOKUP(Table1[[#This Row],[Term 28 UID]],Dictionary!$B$2:$B$557,Dictionary!$D$2:$D$557,"",0,1))</f>
        <v/>
      </c>
      <c r="ET80" t="str">
        <f>(_xlfn.XLOOKUP(Table1[[#This Row],[Term 29 UID]],Dictionary!$B$2:$B$557,Dictionary!$A$2:$A$557,"",0,1))</f>
        <v/>
      </c>
      <c r="EU80" t="str">
        <f>(_xlfn.XLOOKUP(Table1[[#This Row],[Term 29 UID]],Dictionary!$B$2:$B$557,Dictionary!$C$2:$C$557,"",0,1))</f>
        <v/>
      </c>
      <c r="EV80" t="str">
        <f>(_xlfn.XLOOKUP(Table1[[#This Row],[Term 29 UID]],Dictionary!$B$2:$B$557,Dictionary!$D$2:$D$557,"",0,1))</f>
        <v/>
      </c>
      <c r="EY80" t="str">
        <f>(_xlfn.XLOOKUP(Table1[[#This Row],[Term 30 UID]],Dictionary!$B$2:$B$557,Dictionary!$A$2:$A$557,"",0,1))</f>
        <v/>
      </c>
      <c r="EZ80" t="str">
        <f>(_xlfn.XLOOKUP(Table1[[#This Row],[Term 30 UID]],Dictionary!$B$2:$B$557,Dictionary!$C$2:$C$557,"",0,1))</f>
        <v/>
      </c>
      <c r="FA80" t="str">
        <f>(_xlfn.XLOOKUP(Table1[[#This Row],[Term 30 UID]],Dictionary!$B$2:$B$557,Dictionary!$D$2:$D$557,"",0,1))</f>
        <v/>
      </c>
      <c r="FD80" t="str">
        <f>(_xlfn.XLOOKUP(Table1[[#This Row],[Term 31 UID]],Dictionary!$B$2:$B$557,Dictionary!$A$2:$A$557,"",0,1))</f>
        <v/>
      </c>
      <c r="FE80" t="str">
        <f>(_xlfn.XLOOKUP(Table1[[#This Row],[Term 31 UID]],Dictionary!$B$2:$B$557,Dictionary!$C$2:$C$557,"",0,1))</f>
        <v/>
      </c>
      <c r="FF80" t="str">
        <f>(_xlfn.XLOOKUP(Table1[[#This Row],[Term 31 UID]],Dictionary!$B$2:$B$557,Dictionary!$D$2:$D$557,"",0,1))</f>
        <v/>
      </c>
    </row>
    <row r="81" spans="1:162" ht="15" customHeight="1" x14ac:dyDescent="0.2">
      <c r="A81" t="s">
        <v>1548</v>
      </c>
      <c r="B81" t="s">
        <v>1549</v>
      </c>
      <c r="C81" t="str">
        <f>_xlfn.TEXTJOIN(", ", TRUE, Table1[[#This Row],[Last Name]],Table1[[#This Row],[First Name]])</f>
        <v>Lur, Gyorgy</v>
      </c>
      <c r="D81" t="s">
        <v>1550</v>
      </c>
      <c r="E81" t="s">
        <v>563</v>
      </c>
      <c r="F81" t="s">
        <v>201</v>
      </c>
      <c r="G81" t="s">
        <v>1551</v>
      </c>
      <c r="H81" t="s">
        <v>1552</v>
      </c>
      <c r="I81" t="s">
        <v>1148</v>
      </c>
      <c r="J81" t="str">
        <f>(_xlfn.XLOOKUP(Table1[[#This Row],[Term 1 UID]],Dictionary!$B$2:$B$557,Dictionary!$A$2:$A$557,"",0,1))</f>
        <v>F01.145.126.990</v>
      </c>
      <c r="K81" t="str">
        <f>(_xlfn.XLOOKUP(Table1[[#This Row],[Term 1 UID]],Dictionary!$B$2:$B$557,Dictionary!C$2:C$557,"",0,1))</f>
        <v>F01.145.126</v>
      </c>
      <c r="L81" t="str">
        <f>(_xlfn.XLOOKUP(Table1[[#This Row],[Term 1 UID]],Dictionary!$B$2:$B$557,Dictionary!D$2:D$557,"",0,1))</f>
        <v>F01.145</v>
      </c>
      <c r="M81" t="s">
        <v>1553</v>
      </c>
      <c r="N81" t="s">
        <v>1554</v>
      </c>
      <c r="O81" t="str">
        <f>(_xlfn.XLOOKUP(Table1[[#This Row],[Term 2 UID]],Dictionary!$B$2:$B$557,Dictionary!$A$2:$A$557,"",0,1))</f>
        <v>I01.198.240.856.175</v>
      </c>
      <c r="P81" t="str">
        <f>(_xlfn.XLOOKUP(Table1[[#This Row],[Term 2 UID]],Dictionary!$B$2:$B$557,Dictionary!C$2:C$557,"",0,1))</f>
        <v>I01.198.240.856</v>
      </c>
      <c r="Q81" t="str">
        <f>(_xlfn.XLOOKUP(Table1[[#This Row],[Term 2 UID]],Dictionary!$B$2:$B$557,Dictionary!D$2:D$557,"",0,1))</f>
        <v>I01.198.240</v>
      </c>
      <c r="R81" t="s">
        <v>1555</v>
      </c>
      <c r="S81" t="s">
        <v>1554</v>
      </c>
      <c r="T81" t="str">
        <f>(_xlfn.XLOOKUP(Table1[[#This Row],[Term 3 UID]],Dictionary!$B$2:$B$557,Dictionary!$A$2:$A$557,"",0,1))</f>
        <v>I01.198.240.856.175</v>
      </c>
      <c r="U81" t="str">
        <f>(_xlfn.XLOOKUP(Table1[[#This Row],[Term 3 UID]],Dictionary!$B$2:$B$557,Dictionary!C$2:C$557,"",0,1))</f>
        <v>I01.198.240.856</v>
      </c>
      <c r="V81" t="str">
        <f>(_xlfn.XLOOKUP(Table1[[#This Row],[Term 3 UID]],Dictionary!$B$2:$B$557,Dictionary!D$2:D$557,"",0,1))</f>
        <v>I01.198.240</v>
      </c>
      <c r="W81" t="s">
        <v>708</v>
      </c>
      <c r="X81" t="s">
        <v>709</v>
      </c>
      <c r="Y81" t="str">
        <f>(_xlfn.XLOOKUP(Table1[[#This Row],[Term 4 UID]],Dictionary!$B$2:$B$557,Dictionary!$A$2:$A$557,"",0,1))</f>
        <v>A08.850</v>
      </c>
      <c r="Z81" t="str" cm="1">
        <f t="array" ref="Z81">(_xlfn.XLOOKUP(Table1[[#This Row],[Term 4 UID]],Dictionary!$B$2:$B$557,Dictionary!$C$2:C$557,"",0,1))</f>
        <v>A08</v>
      </c>
      <c r="AA81" cm="1">
        <f t="array" ref="AA81">(_xlfn.XLOOKUP(Table1[[#This Row],[Term 4 UID]],Dictionary!$B$2:$B$557,Dictionary!$D$2:D$557,"",0,1))</f>
        <v>0</v>
      </c>
      <c r="AB81" t="s">
        <v>903</v>
      </c>
      <c r="AC81" t="s">
        <v>904</v>
      </c>
      <c r="AD81" t="str">
        <f>(_xlfn.XLOOKUP(Table1[[#This Row],[Term 5 UID]],Dictionary!$B$2:$B$557,Dictionary!$A$2:$A$557,"",0,1))</f>
        <v>H01.158.344.528</v>
      </c>
      <c r="AE81" t="str">
        <f>(_xlfn.XLOOKUP(Table1[[#This Row],[Term 5 UID]],Dictionary!$B$2:$B$557,Dictionary!$C$2:$C$557,"",0,1))</f>
        <v>H01.158.344</v>
      </c>
      <c r="AF81" t="str">
        <f>(_xlfn.XLOOKUP(Table1[[#This Row],[Term 5 UID]],Dictionary!$B$2:$B$557,Dictionary!$D$2:$D$557,"",0,1))</f>
        <v>H01.158</v>
      </c>
      <c r="AG81" t="s">
        <v>1556</v>
      </c>
      <c r="AH81" t="s">
        <v>1557</v>
      </c>
      <c r="AI81" t="str">
        <f>(_xlfn.XLOOKUP(Table1[[#This Row],[Term 6 UID]],Dictionary!$B$2:$B$557,Dictionary!$A$2:$A$557,"",0,1))</f>
        <v>E05.200.500.905</v>
      </c>
      <c r="AJ81" t="str">
        <f>(_xlfn.XLOOKUP(Table1[[#This Row],[Term 6 UID]],Dictionary!$B$2:$B$557,Dictionary!$C$2:$C$557,"",0,1))</f>
        <v>E05.200.500</v>
      </c>
      <c r="AK81" t="str">
        <f>(_xlfn.XLOOKUP(Table1[[#This Row],[Term 6 UID]],Dictionary!$B$2:$B$557,Dictionary!$D$2:$D$557,"",0,1))</f>
        <v>E05.200</v>
      </c>
      <c r="AL81" t="s">
        <v>1558</v>
      </c>
      <c r="AM81" t="s">
        <v>1559</v>
      </c>
      <c r="AN81" t="str">
        <f>(_xlfn.XLOOKUP(Table1[[#This Row],[Term 7 UID]],Dictionary!$B$2:$B$557,Dictionary!$A$2:$A$557,"",0,1))</f>
        <v>G02.111.820.850.500</v>
      </c>
      <c r="AO81" t="str">
        <f>(_xlfn.XLOOKUP(Table1[[#This Row],[Term 7 UID]],Dictionary!$B$2:$B$557,Dictionary!$C$2:$C$557,"",0,1))</f>
        <v>G02.111.820.850</v>
      </c>
      <c r="AP81" t="str">
        <f>(_xlfn.XLOOKUP(Table1[[#This Row],[Term 7 UID]],Dictionary!$B$2:$B$557,Dictionary!$D$2:$D$557,"",0,1))</f>
        <v>G02.111.820</v>
      </c>
      <c r="AQ81" t="s">
        <v>1560</v>
      </c>
      <c r="AR81" t="s">
        <v>1561</v>
      </c>
      <c r="AS81" t="str">
        <f>(_xlfn.XLOOKUP(Table1[[#This Row],[Term 8 UID]],Dictionary!$B$2:$B$557,Dictionary!$A$2:$A$557,"",0,1))</f>
        <v>E05.393.667</v>
      </c>
      <c r="AT81" t="str">
        <f>(_xlfn.XLOOKUP(Table1[[#This Row],[Term 8 UID]],Dictionary!$B$2:$B$557,Dictionary!$C$2:$C$557,"",0,1))</f>
        <v>E05.393</v>
      </c>
      <c r="AU81" t="str">
        <f>(_xlfn.XLOOKUP(Table1[[#This Row],[Term 8 UID]],Dictionary!$B$2:$B$557,Dictionary!$D$2:$D$557,"",0,1))</f>
        <v>E05</v>
      </c>
      <c r="AV81" t="s">
        <v>1562</v>
      </c>
      <c r="AW81" t="s">
        <v>1563</v>
      </c>
      <c r="AX81" t="str">
        <f>(_xlfn.XLOOKUP(Table1[[#This Row],[Term 9 UID]],Dictionary!$B$2:$B$557,Dictionary!$A$2:$A$557,"",0,1))</f>
        <v>A08.186.211.200.885.287.500.670</v>
      </c>
      <c r="AY81" t="str">
        <f>(_xlfn.XLOOKUP(Table1[[#This Row],[Term 9 UID]],Dictionary!$B$2:$B$557,Dictionary!$C$2:$C$557,"",0,1))</f>
        <v>A08.186.211.200.885.287.500</v>
      </c>
      <c r="AZ81" t="str">
        <f>(_xlfn.XLOOKUP(Table1[[#This Row],[Term 9 UID]],Dictionary!$B$2:$B$557,Dictionary!$D$2:$D$557,"",0,1))</f>
        <v>A08.186.211.200.885.287</v>
      </c>
      <c r="BA81" t="s">
        <v>1564</v>
      </c>
      <c r="BB81" t="s">
        <v>1565</v>
      </c>
      <c r="BC81" t="str">
        <f>(_xlfn.XLOOKUP(Table1[[#This Row],[Term 10 UID]],Dictionary!$B$2:$B$557,Dictionary!$A$2:$A$557,"",0,1))</f>
        <v>D12.776.157.530.400.150</v>
      </c>
      <c r="BD81" t="str">
        <f>(_xlfn.XLOOKUP(Table1[[#This Row],[Term 10 UID]],Dictionary!$B$2:$B$557,Dictionary!$C$2:$C$557,"",0,1))</f>
        <v>D12.776.157.530.400</v>
      </c>
      <c r="BE81" t="str">
        <f>(_xlfn.XLOOKUP(Table1[[#This Row],[Term 10 UID]],Dictionary!$B$2:$B$557,Dictionary!$D$2:$D$557,"",0,1))</f>
        <v>D12.776.157.530</v>
      </c>
      <c r="BF81" t="s">
        <v>1566</v>
      </c>
      <c r="BG81" t="s">
        <v>917</v>
      </c>
      <c r="BH81" t="str">
        <f>(_xlfn.XLOOKUP(Table1[[#This Row],[Term 11 UID]],Dictionary!$B$2:$B$557,Dictionary!$A$2:$A$557,"",0,1))</f>
        <v>F02.463.785.373</v>
      </c>
      <c r="BI81" t="str">
        <f>(_xlfn.XLOOKUP(Table1[[#This Row],[Term 11 UID]],Dictionary!$B$2:$B$557,Dictionary!$C$2:$C$557,"",0,1))</f>
        <v>F02.463.785</v>
      </c>
      <c r="BJ81" t="str">
        <f>(_xlfn.XLOOKUP(Table1[[#This Row],[Term 11 UID]],Dictionary!$B$2:$B$557,Dictionary!$D$2:$D$557,"",0,1))</f>
        <v>F02.463</v>
      </c>
      <c r="BK81" t="s">
        <v>1567</v>
      </c>
      <c r="BL81" t="s">
        <v>1568</v>
      </c>
      <c r="BM81" t="str">
        <f>(_xlfn.XLOOKUP(Table1[[#This Row],[Term 12 UID]],Dictionary!$B$2:$B$557,Dictionary!$A$2:$A$557,"",0,1))</f>
        <v>F02.463.425.540.407</v>
      </c>
      <c r="BN81" t="str">
        <f>(_xlfn.XLOOKUP(Table1[[#This Row],[Term 12 UID]],Dictionary!$B$2:$B$557,Dictionary!$C$2:$C$557,"",0,1))</f>
        <v>F02.463.425.540</v>
      </c>
      <c r="BO81" t="str">
        <f>(_xlfn.XLOOKUP(Table1[[#This Row],[Term 12 UID]],Dictionary!$B$2:$B$557,Dictionary!$D$2:$D$557,"",0,1))</f>
        <v>F02.463.425</v>
      </c>
      <c r="BP81" t="s">
        <v>1569</v>
      </c>
      <c r="BQ81" t="s">
        <v>1169</v>
      </c>
      <c r="BR81" t="str">
        <f>(_xlfn.XLOOKUP(Table1[[#This Row],[Term 13 UID]],Dictionary!$B$2:$B$557,Dictionary!$A$2:$A$557,"",0,1))</f>
        <v>F02.463.188</v>
      </c>
      <c r="BS81" t="str">
        <f>(_xlfn.XLOOKUP(Table1[[#This Row],[Term 13 UID]],Dictionary!$B$2:$B$557,Dictionary!$C$2:$C$557,"",0,1))</f>
        <v>F02.463</v>
      </c>
      <c r="BT81" t="str">
        <f>(_xlfn.XLOOKUP(Table1[[#This Row],[Term 13 UID]],Dictionary!$B$2:$B$557,Dictionary!$D$2:$D$557,"",0,1))</f>
        <v>F02</v>
      </c>
      <c r="BU81" t="s">
        <v>1570</v>
      </c>
      <c r="BV81" t="s">
        <v>1571</v>
      </c>
      <c r="BW81" t="str">
        <f>(_xlfn.XLOOKUP(Table1[[#This Row],[Term 14 UID]],Dictionary!$B$2:$B$557,Dictionary!$A$2:$A$557,"",0,1))</f>
        <v>A08.186</v>
      </c>
      <c r="BX81" t="str">
        <f>(_xlfn.XLOOKUP(Table1[[#This Row],[Term 14 UID]],Dictionary!$B$2:$B$557,Dictionary!$C$2:$C$557,"",0,1))</f>
        <v>A08</v>
      </c>
      <c r="BY81">
        <f>(_xlfn.XLOOKUP(Table1[[#This Row],[Term 14 UID]],Dictionary!$B$2:$B$557,Dictionary!$D$2:$D$557,"",0,1))</f>
        <v>0</v>
      </c>
      <c r="BZ81" t="s">
        <v>483</v>
      </c>
      <c r="CA81" t="s">
        <v>442</v>
      </c>
      <c r="CB81" t="str">
        <f>(_xlfn.XLOOKUP(Table1[[#This Row],[Term 15 UID]],Dictionary!$B$2:$B$557,Dictionary!$A$2:$A$557,"",0,1))</f>
        <v>H01.158.273.343</v>
      </c>
      <c r="CC81" t="str">
        <f>(_xlfn.XLOOKUP(Table1[[#This Row],[Term 15 UID]],Dictionary!$B$2:$B$557,Dictionary!$C$2:$C$557,"",0,1))</f>
        <v>H01.158.273</v>
      </c>
      <c r="CD81" t="str">
        <f>(_xlfn.XLOOKUP(Table1[[#This Row],[Term 15 UID]],Dictionary!$B$2:$B$557,Dictionary!$D$2:$D$557,"",0,1))</f>
        <v>H01.158</v>
      </c>
      <c r="CE81" s="8" t="s">
        <v>923</v>
      </c>
      <c r="CF81" t="s">
        <v>654</v>
      </c>
      <c r="CG81" t="str">
        <f>(_xlfn.XLOOKUP(Table1[[#This Row],[Term 16 UID]],Dictionary!$B$2:$B$557,Dictionary!$A$2:$A$557,"",0,1))</f>
        <v>F02.463.425.540</v>
      </c>
      <c r="CH81" t="str">
        <f>(_xlfn.XLOOKUP(Table1[[#This Row],[Term 16 UID]],Dictionary!$B$2:$B$557,Dictionary!$C$2:$C$557,"",0,1))</f>
        <v>F02.463.425</v>
      </c>
      <c r="CI81" t="str">
        <f>(_xlfn.XLOOKUP(Table1[[#This Row],[Term 16 UID]],Dictionary!$B$2:$B$557,Dictionary!$D$2:$D$557,"",0,1))</f>
        <v>F02.463</v>
      </c>
      <c r="CL81" t="str">
        <f>(_xlfn.XLOOKUP(Table1[[#This Row],[Term 17 UID]],Dictionary!$B$2:$B$557,Dictionary!$A$2:$A$557,"",0,1))</f>
        <v/>
      </c>
      <c r="CM81" t="str">
        <f>(_xlfn.XLOOKUP(Table1[[#This Row],[Term 17 UID]],Dictionary!$B$2:$B$557,Dictionary!$C$2:$C$557,"",0,1))</f>
        <v/>
      </c>
      <c r="CN81" t="str">
        <f>(_xlfn.XLOOKUP(Table1[[#This Row],[Term 17 UID]],Dictionary!$B$2:$B$557,Dictionary!$D$2:$D$557,"",0,1))</f>
        <v/>
      </c>
      <c r="CQ81" t="str">
        <f>(_xlfn.XLOOKUP(Table1[[#This Row],[Term 18 UID]],Dictionary!$B$2:$B$557,Dictionary!$A$2:$A$557,"",0,1))</f>
        <v/>
      </c>
      <c r="CR81" t="str">
        <f>(_xlfn.XLOOKUP(Table1[[#This Row],[Term 18 UID]],Dictionary!$B$2:$B$557,Dictionary!$C$2:$C$557,"",0,1))</f>
        <v/>
      </c>
      <c r="CS81" t="str">
        <f>(_xlfn.XLOOKUP(Table1[[#This Row],[Term 18 UID]],Dictionary!$B$2:$B$557,Dictionary!$D$2:$D$557,"",0,1))</f>
        <v/>
      </c>
      <c r="CV81" t="str">
        <f>(_xlfn.XLOOKUP(Table1[[#This Row],[Term 19 UID]],Dictionary!$B$2:$B$557,Dictionary!$A$2:$A$557,"",0,1))</f>
        <v/>
      </c>
      <c r="CW81" t="str">
        <f>(_xlfn.XLOOKUP(Table1[[#This Row],[Term 19 UID]],Dictionary!$B$2:$B$557,Dictionary!$C$2:$C$557,"",0,1))</f>
        <v/>
      </c>
      <c r="CX81" t="str">
        <f>(_xlfn.XLOOKUP(Table1[[#This Row],[Term 19 UID]],Dictionary!$B$2:$B$557,Dictionary!$D$2:$D$557,"",0,1))</f>
        <v/>
      </c>
      <c r="DA81" t="str">
        <f>(_xlfn.XLOOKUP(Table1[[#This Row],[Term 20 UID]],Dictionary!$B$2:$B$557,Dictionary!$A$2:$A$557,"",0,1))</f>
        <v/>
      </c>
      <c r="DB81" t="str">
        <f>(_xlfn.XLOOKUP(Table1[[#This Row],[Term 20 UID]],Dictionary!$B$2:$B$557,Dictionary!$C$2:$C$557,"",0,1))</f>
        <v/>
      </c>
      <c r="DC81" t="str">
        <f>(_xlfn.XLOOKUP(Table1[[#This Row],[Term 20 UID]],Dictionary!$B$2:$B$557,Dictionary!$D$2:$D$557,"",0,1))</f>
        <v/>
      </c>
      <c r="DF81" t="str">
        <f>(_xlfn.XLOOKUP(Table1[[#This Row],[Term 21 UID]],Dictionary!$B$2:$B$557,Dictionary!$A$2:$A$557,"",0,1))</f>
        <v/>
      </c>
      <c r="DG81" t="str">
        <f>(_xlfn.XLOOKUP(Table1[[#This Row],[Term 21 UID]],Dictionary!$B$2:$B$557,Dictionary!$C$2:$C$557,"",0,1))</f>
        <v/>
      </c>
      <c r="DH81" t="str">
        <f>(_xlfn.XLOOKUP(Table1[[#This Row],[Term 21 UID]],Dictionary!$B$2:$B$557,Dictionary!$D$2:$D$557,"",0,1))</f>
        <v/>
      </c>
      <c r="DK81" t="str">
        <f>(_xlfn.XLOOKUP(Table1[[#This Row],[Term 22 UID]],Dictionary!$B$2:$B$557,Dictionary!$A$2:$A$557,"",0,1))</f>
        <v/>
      </c>
      <c r="DL81" t="str">
        <f>(_xlfn.XLOOKUP(Table1[[#This Row],[Term 22 UID]],Dictionary!$B$2:$B$557,Dictionary!$C$2:$C$557,"",0,1))</f>
        <v/>
      </c>
      <c r="DM81" t="str">
        <f>(_xlfn.XLOOKUP(Table1[[#This Row],[Term 22 UID]],Dictionary!$B$2:$B$557,Dictionary!$D$2:$D$557,"",0,1))</f>
        <v/>
      </c>
      <c r="DP81" t="str">
        <f>(_xlfn.XLOOKUP(Table1[[#This Row],[Term 23 UID]],Dictionary!$B$2:$B$557,Dictionary!$A$2:$A$557,"",0,1))</f>
        <v/>
      </c>
      <c r="DQ81" t="str">
        <f>(_xlfn.XLOOKUP(Table1[[#This Row],[Term 23 UID]],Dictionary!$B$2:$B$557,Dictionary!$C$2:$C$557,"",0,1))</f>
        <v/>
      </c>
      <c r="DR81" t="str">
        <f>(_xlfn.XLOOKUP(Table1[[#This Row],[Term 23 UID]],Dictionary!$B$2:$B$557,Dictionary!$D$2:$D$557,"",0,1))</f>
        <v/>
      </c>
      <c r="DU81" t="str">
        <f>(_xlfn.XLOOKUP(Table1[[#This Row],[Term 24 UID]],Dictionary!$B$2:$B$557,Dictionary!$A$2:$A$557,"",0,1))</f>
        <v/>
      </c>
      <c r="DV81" t="str">
        <f>(_xlfn.XLOOKUP(Table1[[#This Row],[Term 24 UID]],Dictionary!$B$2:$B$557,Dictionary!$C$2:$C$557,"",0,1))</f>
        <v/>
      </c>
      <c r="DW81" t="str">
        <f>(_xlfn.XLOOKUP(Table1[[#This Row],[Term 24 UID]],Dictionary!$B$2:$B$557,Dictionary!$D$2:$D$557,"",0,1))</f>
        <v/>
      </c>
      <c r="DZ81" t="str">
        <f>(_xlfn.XLOOKUP(Table1[[#This Row],[Term 25 UID]],Dictionary!$B$2:$B$557,Dictionary!$A$2:$A$557,"",0,1))</f>
        <v/>
      </c>
      <c r="EA81" t="str">
        <f>(_xlfn.XLOOKUP(Table1[[#This Row],[Term 25 UID]],Dictionary!$B$2:$B$557,Dictionary!$C$2:$C$557,"",0,1))</f>
        <v/>
      </c>
      <c r="EB81" t="str">
        <f>(_xlfn.XLOOKUP(Table1[[#This Row],[Term 25 UID]],Dictionary!$B$2:$B$557,Dictionary!$D$2:$D$557,"",0,1))</f>
        <v/>
      </c>
      <c r="EE81" t="str">
        <f>(_xlfn.XLOOKUP(Table1[[#This Row],[Term 26 UID]],Dictionary!$B$2:$B$557,Dictionary!$A$2:$A$557,"",0,1))</f>
        <v/>
      </c>
      <c r="EF81" t="str">
        <f>(_xlfn.XLOOKUP(Table1[[#This Row],[Term 26 UID]],Dictionary!$B$2:$B$557,Dictionary!$C$2:$C$557,"",0,1))</f>
        <v/>
      </c>
      <c r="EG81" t="str">
        <f>(_xlfn.XLOOKUP(Table1[[#This Row],[Term 26 UID]],Dictionary!$B$2:$B$557,Dictionary!$D$2:$D$557,"",0,1))</f>
        <v/>
      </c>
      <c r="EJ81" t="str">
        <f>(_xlfn.XLOOKUP(Table1[[#This Row],[Term 27 UID]],Dictionary!$B$2:$B$557,Dictionary!$A$2:$A$557,"",0,1))</f>
        <v/>
      </c>
      <c r="EK81" t="str">
        <f>(_xlfn.XLOOKUP(Table1[[#This Row],[Term 27 UID]],Dictionary!$B$2:$B$557,Dictionary!$C$2:$C$557,"",0,1))</f>
        <v/>
      </c>
      <c r="EL81" t="str">
        <f>(_xlfn.XLOOKUP(Table1[[#This Row],[Term 27 UID]],Dictionary!$B$2:$B$557,Dictionary!$D$2:$D$557,"",0,1))</f>
        <v/>
      </c>
      <c r="EO81" t="str">
        <f>(_xlfn.XLOOKUP(Table1[[#This Row],[Term 28 UID]],Dictionary!$B$2:$B$557,Dictionary!$A$2:$A$557,"",0,1))</f>
        <v/>
      </c>
      <c r="EP81" t="str">
        <f>(_xlfn.XLOOKUP(Table1[[#This Row],[Term 28 UID]],Dictionary!$B$2:$B$557,Dictionary!$C$2:$C$557,"",0,1))</f>
        <v/>
      </c>
      <c r="EQ81" t="str">
        <f>(_xlfn.XLOOKUP(Table1[[#This Row],[Term 28 UID]],Dictionary!$B$2:$B$557,Dictionary!$D$2:$D$557,"",0,1))</f>
        <v/>
      </c>
      <c r="ET81" t="str">
        <f>(_xlfn.XLOOKUP(Table1[[#This Row],[Term 29 UID]],Dictionary!$B$2:$B$557,Dictionary!$A$2:$A$557,"",0,1))</f>
        <v/>
      </c>
      <c r="EU81" t="str">
        <f>(_xlfn.XLOOKUP(Table1[[#This Row],[Term 29 UID]],Dictionary!$B$2:$B$557,Dictionary!$C$2:$C$557,"",0,1))</f>
        <v/>
      </c>
      <c r="EV81" t="str">
        <f>(_xlfn.XLOOKUP(Table1[[#This Row],[Term 29 UID]],Dictionary!$B$2:$B$557,Dictionary!$D$2:$D$557,"",0,1))</f>
        <v/>
      </c>
      <c r="EY81" t="str">
        <f>(_xlfn.XLOOKUP(Table1[[#This Row],[Term 30 UID]],Dictionary!$B$2:$B$557,Dictionary!$A$2:$A$557,"",0,1))</f>
        <v/>
      </c>
      <c r="EZ81" t="str">
        <f>(_xlfn.XLOOKUP(Table1[[#This Row],[Term 30 UID]],Dictionary!$B$2:$B$557,Dictionary!$C$2:$C$557,"",0,1))</f>
        <v/>
      </c>
      <c r="FA81" t="str">
        <f>(_xlfn.XLOOKUP(Table1[[#This Row],[Term 30 UID]],Dictionary!$B$2:$B$557,Dictionary!$D$2:$D$557,"",0,1))</f>
        <v/>
      </c>
      <c r="FD81" t="str">
        <f>(_xlfn.XLOOKUP(Table1[[#This Row],[Term 31 UID]],Dictionary!$B$2:$B$557,Dictionary!$A$2:$A$557,"",0,1))</f>
        <v/>
      </c>
      <c r="FE81" t="str">
        <f>(_xlfn.XLOOKUP(Table1[[#This Row],[Term 31 UID]],Dictionary!$B$2:$B$557,Dictionary!$C$2:$C$557,"",0,1))</f>
        <v/>
      </c>
      <c r="FF81" t="str">
        <f>(_xlfn.XLOOKUP(Table1[[#This Row],[Term 31 UID]],Dictionary!$B$2:$B$557,Dictionary!$D$2:$D$557,"",0,1))</f>
        <v/>
      </c>
    </row>
    <row r="82" spans="1:162" ht="15" customHeight="1" x14ac:dyDescent="0.2">
      <c r="A82" t="s">
        <v>1572</v>
      </c>
      <c r="B82" t="s">
        <v>1573</v>
      </c>
      <c r="C82" t="str">
        <f>_xlfn.TEXTJOIN(", ", TRUE, Table1[[#This Row],[Last Name]],Table1[[#This Row],[First Name]])</f>
        <v>MacGregor, Grant</v>
      </c>
      <c r="D82" t="s">
        <v>1574</v>
      </c>
      <c r="E82" t="s">
        <v>217</v>
      </c>
      <c r="F82" t="s">
        <v>168</v>
      </c>
      <c r="G82" t="s">
        <v>1575</v>
      </c>
      <c r="H82" t="s">
        <v>1576</v>
      </c>
      <c r="I82" t="s">
        <v>1577</v>
      </c>
      <c r="J82" t="str">
        <f>(_xlfn.XLOOKUP(Table1[[#This Row],[Term 1 UID]],Dictionary!$B$2:$B$557,Dictionary!$A$2:$A$557,"",0,1))</f>
        <v>D09.400.430.890.200.250</v>
      </c>
      <c r="K82" t="str">
        <f>(_xlfn.XLOOKUP(Table1[[#This Row],[Term 1 UID]],Dictionary!$B$2:$B$557,Dictionary!C$2:C$557,"",0,1))</f>
        <v>D09.400.430.890.200</v>
      </c>
      <c r="L82" t="str">
        <f>(_xlfn.XLOOKUP(Table1[[#This Row],[Term 1 UID]],Dictionary!$B$2:$B$557,Dictionary!D$2:D$557,"",0,1))</f>
        <v>D09.400.430.890</v>
      </c>
      <c r="M82" t="s">
        <v>1578</v>
      </c>
      <c r="N82" t="s">
        <v>1579</v>
      </c>
      <c r="O82" t="str">
        <f>(_xlfn.XLOOKUP(Table1[[#This Row],[Term 2 UID]],Dictionary!$B$2:$B$557,Dictionary!$A$2:$A$557,"",0,1))</f>
        <v>A12.200</v>
      </c>
      <c r="P82" t="str">
        <f>(_xlfn.XLOOKUP(Table1[[#This Row],[Term 2 UID]],Dictionary!$B$2:$B$557,Dictionary!C$2:C$557,"",0,1))</f>
        <v>A12</v>
      </c>
      <c r="Q82">
        <f>(_xlfn.XLOOKUP(Table1[[#This Row],[Term 2 UID]],Dictionary!$B$2:$B$557,Dictionary!D$2:D$557,"",0,1))</f>
        <v>0</v>
      </c>
      <c r="R82" t="s">
        <v>1580</v>
      </c>
      <c r="S82" t="s">
        <v>1581</v>
      </c>
      <c r="T82" t="str">
        <f>(_xlfn.XLOOKUP(Table1[[#This Row],[Term 3 UID]],Dictionary!$B$2:$B$557,Dictionary!$A$2:$A$557,"",0,1))</f>
        <v>G08.686.784</v>
      </c>
      <c r="U82" t="str">
        <f>(_xlfn.XLOOKUP(Table1[[#This Row],[Term 3 UID]],Dictionary!$B$2:$B$557,Dictionary!C$2:C$557,"",0,1))</f>
        <v>G08.686</v>
      </c>
      <c r="V82" t="str">
        <f>(_xlfn.XLOOKUP(Table1[[#This Row],[Term 3 UID]],Dictionary!$B$2:$B$557,Dictionary!D$2:D$557,"",0,1))</f>
        <v>G08</v>
      </c>
      <c r="W82" t="s">
        <v>1582</v>
      </c>
      <c r="X82" t="s">
        <v>533</v>
      </c>
      <c r="Y82" t="str">
        <f>(_xlfn.XLOOKUP(Table1[[#This Row],[Term 4 UID]],Dictionary!$B$2:$B$557,Dictionary!$A$2:$A$557,"",0,1))</f>
        <v>D12.776.660.650</v>
      </c>
      <c r="Z82" t="str" cm="1">
        <f t="array" ref="Z82">(_xlfn.XLOOKUP(Table1[[#This Row],[Term 4 UID]],Dictionary!$B$2:$B$557,Dictionary!$C$2:C$557,"",0,1))</f>
        <v>D12.776.660</v>
      </c>
      <c r="AA82" t="str" cm="1">
        <f t="array" ref="AA82">(_xlfn.XLOOKUP(Table1[[#This Row],[Term 4 UID]],Dictionary!$B$2:$B$557,Dictionary!$D$2:D$557,"",0,1))</f>
        <v>D12.776</v>
      </c>
      <c r="AB82" t="s">
        <v>1583</v>
      </c>
      <c r="AC82" t="s">
        <v>1584</v>
      </c>
      <c r="AD82" t="str">
        <f>(_xlfn.XLOOKUP(Table1[[#This Row],[Term 5 UID]],Dictionary!$B$2:$B$557,Dictionary!$A$2:$A$557,"",0,1))</f>
        <v>C05.660.207</v>
      </c>
      <c r="AE82" t="str">
        <f>(_xlfn.XLOOKUP(Table1[[#This Row],[Term 5 UID]],Dictionary!$B$2:$B$557,Dictionary!$C$2:$C$557,"",0,1))</f>
        <v>C05.660</v>
      </c>
      <c r="AF82" t="str">
        <f>(_xlfn.XLOOKUP(Table1[[#This Row],[Term 5 UID]],Dictionary!$B$2:$B$557,Dictionary!$D$2:$D$557,"",0,1))</f>
        <v>C05</v>
      </c>
      <c r="AG82" t="s">
        <v>1585</v>
      </c>
      <c r="AH82" t="s">
        <v>361</v>
      </c>
      <c r="AI82" t="str">
        <f>(_xlfn.XLOOKUP(Table1[[#This Row],[Term 6 UID]],Dictionary!$B$2:$B$557,Dictionary!$A$2:$A$557,"",0,1))</f>
        <v>C10.228.140.380.100</v>
      </c>
      <c r="AJ82" t="str">
        <f>(_xlfn.XLOOKUP(Table1[[#This Row],[Term 6 UID]],Dictionary!$B$2:$B$557,Dictionary!$C$2:$C$557,"",0,1))</f>
        <v>C10.228.140.380</v>
      </c>
      <c r="AK82" t="str">
        <f>(_xlfn.XLOOKUP(Table1[[#This Row],[Term 6 UID]],Dictionary!$B$2:$B$557,Dictionary!$D$2:$D$557,"",0,1))</f>
        <v>C10.228.140</v>
      </c>
      <c r="AL82" t="s">
        <v>1586</v>
      </c>
      <c r="AM82" t="s">
        <v>1268</v>
      </c>
      <c r="AN82" t="str">
        <f>(_xlfn.XLOOKUP(Table1[[#This Row],[Term 7 UID]],Dictionary!$B$2:$B$557,Dictionary!$A$2:$A$557,"",0,1))</f>
        <v>E05.393.420</v>
      </c>
      <c r="AO82" t="str">
        <f>(_xlfn.XLOOKUP(Table1[[#This Row],[Term 7 UID]],Dictionary!$B$2:$B$557,Dictionary!$C$2:$C$557,"",0,1))</f>
        <v>E05.393</v>
      </c>
      <c r="AP82" t="str">
        <f>(_xlfn.XLOOKUP(Table1[[#This Row],[Term 7 UID]],Dictionary!$B$2:$B$557,Dictionary!$D$2:$D$557,"",0,1))</f>
        <v>E05</v>
      </c>
      <c r="AS82" t="str">
        <f>(_xlfn.XLOOKUP(Table1[[#This Row],[Term 8 UID]],Dictionary!$B$2:$B$557,Dictionary!$A$2:$A$557,"",0,1))</f>
        <v/>
      </c>
      <c r="AT82" t="str">
        <f>(_xlfn.XLOOKUP(Table1[[#This Row],[Term 8 UID]],Dictionary!$B$2:$B$557,Dictionary!$C$2:$C$557,"",0,1))</f>
        <v/>
      </c>
      <c r="AU82" t="str">
        <f>(_xlfn.XLOOKUP(Table1[[#This Row],[Term 8 UID]],Dictionary!$B$2:$B$557,Dictionary!$D$2:$D$557,"",0,1))</f>
        <v/>
      </c>
      <c r="AX82" t="str">
        <f>(_xlfn.XLOOKUP(Table1[[#This Row],[Term 9 UID]],Dictionary!$B$2:$B$557,Dictionary!$A$2:$A$557,"",0,1))</f>
        <v/>
      </c>
      <c r="AY82" t="str">
        <f>(_xlfn.XLOOKUP(Table1[[#This Row],[Term 9 UID]],Dictionary!$B$2:$B$557,Dictionary!$C$2:$C$557,"",0,1))</f>
        <v/>
      </c>
      <c r="AZ82" t="str">
        <f>(_xlfn.XLOOKUP(Table1[[#This Row],[Term 9 UID]],Dictionary!$B$2:$B$557,Dictionary!$D$2:$D$557,"",0,1))</f>
        <v/>
      </c>
      <c r="BC82" t="str">
        <f>(_xlfn.XLOOKUP(Table1[[#This Row],[Term 10 UID]],Dictionary!$B$2:$B$557,Dictionary!$A$2:$A$557,"",0,1))</f>
        <v/>
      </c>
      <c r="BD82" t="str">
        <f>(_xlfn.XLOOKUP(Table1[[#This Row],[Term 10 UID]],Dictionary!$B$2:$B$557,Dictionary!$C$2:$C$557,"",0,1))</f>
        <v/>
      </c>
      <c r="BE82" t="str">
        <f>(_xlfn.XLOOKUP(Table1[[#This Row],[Term 10 UID]],Dictionary!$B$2:$B$557,Dictionary!$D$2:$D$557,"",0,1))</f>
        <v/>
      </c>
      <c r="BH82" t="str">
        <f>(_xlfn.XLOOKUP(Table1[[#This Row],[Term 11 UID]],Dictionary!$B$2:$B$557,Dictionary!$A$2:$A$557,"",0,1))</f>
        <v/>
      </c>
      <c r="BI82" t="str">
        <f>(_xlfn.XLOOKUP(Table1[[#This Row],[Term 11 UID]],Dictionary!$B$2:$B$557,Dictionary!$C$2:$C$557,"",0,1))</f>
        <v/>
      </c>
      <c r="BJ82" t="str">
        <f>(_xlfn.XLOOKUP(Table1[[#This Row],[Term 11 UID]],Dictionary!$B$2:$B$557,Dictionary!$D$2:$D$557,"",0,1))</f>
        <v/>
      </c>
      <c r="BM82" t="str">
        <f>(_xlfn.XLOOKUP(Table1[[#This Row],[Term 12 UID]],Dictionary!$B$2:$B$557,Dictionary!$A$2:$A$557,"",0,1))</f>
        <v/>
      </c>
      <c r="BN82" t="str">
        <f>(_xlfn.XLOOKUP(Table1[[#This Row],[Term 12 UID]],Dictionary!$B$2:$B$557,Dictionary!$C$2:$C$557,"",0,1))</f>
        <v/>
      </c>
      <c r="BO82" t="str">
        <f>(_xlfn.XLOOKUP(Table1[[#This Row],[Term 12 UID]],Dictionary!$B$2:$B$557,Dictionary!$D$2:$D$557,"",0,1))</f>
        <v/>
      </c>
      <c r="BR82" t="str">
        <f>(_xlfn.XLOOKUP(Table1[[#This Row],[Term 13 UID]],Dictionary!$B$2:$B$557,Dictionary!$A$2:$A$557,"",0,1))</f>
        <v/>
      </c>
      <c r="BS82" t="str">
        <f>(_xlfn.XLOOKUP(Table1[[#This Row],[Term 13 UID]],Dictionary!$B$2:$B$557,Dictionary!$C$2:$C$557,"",0,1))</f>
        <v/>
      </c>
      <c r="BT82" t="str">
        <f>(_xlfn.XLOOKUP(Table1[[#This Row],[Term 13 UID]],Dictionary!$B$2:$B$557,Dictionary!$D$2:$D$557,"",0,1))</f>
        <v/>
      </c>
      <c r="BW82" t="str">
        <f>(_xlfn.XLOOKUP(Table1[[#This Row],[Term 14 UID]],Dictionary!$B$2:$B$557,Dictionary!$A$2:$A$557,"",0,1))</f>
        <v/>
      </c>
      <c r="BX82" t="str">
        <f>(_xlfn.XLOOKUP(Table1[[#This Row],[Term 14 UID]],Dictionary!$B$2:$B$557,Dictionary!$C$2:$C$557,"",0,1))</f>
        <v/>
      </c>
      <c r="BY82" t="str">
        <f>(_xlfn.XLOOKUP(Table1[[#This Row],[Term 14 UID]],Dictionary!$B$2:$B$557,Dictionary!$D$2:$D$557,"",0,1))</f>
        <v/>
      </c>
      <c r="CB82" t="str">
        <f>(_xlfn.XLOOKUP(Table1[[#This Row],[Term 15 UID]],Dictionary!$B$2:$B$557,Dictionary!$A$2:$A$557,"",0,1))</f>
        <v/>
      </c>
      <c r="CC82" t="str">
        <f>(_xlfn.XLOOKUP(Table1[[#This Row],[Term 15 UID]],Dictionary!$B$2:$B$557,Dictionary!$C$2:$C$557,"",0,1))</f>
        <v/>
      </c>
      <c r="CD82" t="str">
        <f>(_xlfn.XLOOKUP(Table1[[#This Row],[Term 15 UID]],Dictionary!$B$2:$B$557,Dictionary!$D$2:$D$557,"",0,1))</f>
        <v/>
      </c>
      <c r="CG82" t="str">
        <f>(_xlfn.XLOOKUP(Table1[[#This Row],[Term 16 UID]],Dictionary!$B$2:$B$557,Dictionary!$A$2:$A$557,"",0,1))</f>
        <v/>
      </c>
      <c r="CH82" t="str">
        <f>(_xlfn.XLOOKUP(Table1[[#This Row],[Term 16 UID]],Dictionary!$B$2:$B$557,Dictionary!$C$2:$C$557,"",0,1))</f>
        <v/>
      </c>
      <c r="CI82" t="str">
        <f>(_xlfn.XLOOKUP(Table1[[#This Row],[Term 16 UID]],Dictionary!$B$2:$B$557,Dictionary!$D$2:$D$557,"",0,1))</f>
        <v/>
      </c>
      <c r="CL82" t="str">
        <f>(_xlfn.XLOOKUP(Table1[[#This Row],[Term 17 UID]],Dictionary!$B$2:$B$557,Dictionary!$A$2:$A$557,"",0,1))</f>
        <v/>
      </c>
      <c r="CM82" t="str">
        <f>(_xlfn.XLOOKUP(Table1[[#This Row],[Term 17 UID]],Dictionary!$B$2:$B$557,Dictionary!$C$2:$C$557,"",0,1))</f>
        <v/>
      </c>
      <c r="CN82" t="str">
        <f>(_xlfn.XLOOKUP(Table1[[#This Row],[Term 17 UID]],Dictionary!$B$2:$B$557,Dictionary!$D$2:$D$557,"",0,1))</f>
        <v/>
      </c>
      <c r="CQ82" t="str">
        <f>(_xlfn.XLOOKUP(Table1[[#This Row],[Term 18 UID]],Dictionary!$B$2:$B$557,Dictionary!$A$2:$A$557,"",0,1))</f>
        <v/>
      </c>
      <c r="CR82" t="str">
        <f>(_xlfn.XLOOKUP(Table1[[#This Row],[Term 18 UID]],Dictionary!$B$2:$B$557,Dictionary!$C$2:$C$557,"",0,1))</f>
        <v/>
      </c>
      <c r="CS82" t="str">
        <f>(_xlfn.XLOOKUP(Table1[[#This Row],[Term 18 UID]],Dictionary!$B$2:$B$557,Dictionary!$D$2:$D$557,"",0,1))</f>
        <v/>
      </c>
      <c r="CV82" t="str">
        <f>(_xlfn.XLOOKUP(Table1[[#This Row],[Term 19 UID]],Dictionary!$B$2:$B$557,Dictionary!$A$2:$A$557,"",0,1))</f>
        <v/>
      </c>
      <c r="CW82" t="str">
        <f>(_xlfn.XLOOKUP(Table1[[#This Row],[Term 19 UID]],Dictionary!$B$2:$B$557,Dictionary!$C$2:$C$557,"",0,1))</f>
        <v/>
      </c>
      <c r="CX82" t="str">
        <f>(_xlfn.XLOOKUP(Table1[[#This Row],[Term 19 UID]],Dictionary!$B$2:$B$557,Dictionary!$D$2:$D$557,"",0,1))</f>
        <v/>
      </c>
      <c r="DA82" t="str">
        <f>(_xlfn.XLOOKUP(Table1[[#This Row],[Term 20 UID]],Dictionary!$B$2:$B$557,Dictionary!$A$2:$A$557,"",0,1))</f>
        <v/>
      </c>
      <c r="DB82" t="str">
        <f>(_xlfn.XLOOKUP(Table1[[#This Row],[Term 20 UID]],Dictionary!$B$2:$B$557,Dictionary!$C$2:$C$557,"",0,1))</f>
        <v/>
      </c>
      <c r="DC82" t="str">
        <f>(_xlfn.XLOOKUP(Table1[[#This Row],[Term 20 UID]],Dictionary!$B$2:$B$557,Dictionary!$D$2:$D$557,"",0,1))</f>
        <v/>
      </c>
      <c r="DF82" t="str">
        <f>(_xlfn.XLOOKUP(Table1[[#This Row],[Term 21 UID]],Dictionary!$B$2:$B$557,Dictionary!$A$2:$A$557,"",0,1))</f>
        <v/>
      </c>
      <c r="DG82" t="str">
        <f>(_xlfn.XLOOKUP(Table1[[#This Row],[Term 21 UID]],Dictionary!$B$2:$B$557,Dictionary!$C$2:$C$557,"",0,1))</f>
        <v/>
      </c>
      <c r="DH82" t="str">
        <f>(_xlfn.XLOOKUP(Table1[[#This Row],[Term 21 UID]],Dictionary!$B$2:$B$557,Dictionary!$D$2:$D$557,"",0,1))</f>
        <v/>
      </c>
      <c r="DK82" t="str">
        <f>(_xlfn.XLOOKUP(Table1[[#This Row],[Term 22 UID]],Dictionary!$B$2:$B$557,Dictionary!$A$2:$A$557,"",0,1))</f>
        <v/>
      </c>
      <c r="DL82" t="str">
        <f>(_xlfn.XLOOKUP(Table1[[#This Row],[Term 22 UID]],Dictionary!$B$2:$B$557,Dictionary!$C$2:$C$557,"",0,1))</f>
        <v/>
      </c>
      <c r="DM82" t="str">
        <f>(_xlfn.XLOOKUP(Table1[[#This Row],[Term 22 UID]],Dictionary!$B$2:$B$557,Dictionary!$D$2:$D$557,"",0,1))</f>
        <v/>
      </c>
      <c r="DP82" t="str">
        <f>(_xlfn.XLOOKUP(Table1[[#This Row],[Term 23 UID]],Dictionary!$B$2:$B$557,Dictionary!$A$2:$A$557,"",0,1))</f>
        <v/>
      </c>
      <c r="DQ82" t="str">
        <f>(_xlfn.XLOOKUP(Table1[[#This Row],[Term 23 UID]],Dictionary!$B$2:$B$557,Dictionary!$C$2:$C$557,"",0,1))</f>
        <v/>
      </c>
      <c r="DR82" t="str">
        <f>(_xlfn.XLOOKUP(Table1[[#This Row],[Term 23 UID]],Dictionary!$B$2:$B$557,Dictionary!$D$2:$D$557,"",0,1))</f>
        <v/>
      </c>
      <c r="DU82" t="str">
        <f>(_xlfn.XLOOKUP(Table1[[#This Row],[Term 24 UID]],Dictionary!$B$2:$B$557,Dictionary!$A$2:$A$557,"",0,1))</f>
        <v/>
      </c>
      <c r="DV82" t="str">
        <f>(_xlfn.XLOOKUP(Table1[[#This Row],[Term 24 UID]],Dictionary!$B$2:$B$557,Dictionary!$C$2:$C$557,"",0,1))</f>
        <v/>
      </c>
      <c r="DW82" t="str">
        <f>(_xlfn.XLOOKUP(Table1[[#This Row],[Term 24 UID]],Dictionary!$B$2:$B$557,Dictionary!$D$2:$D$557,"",0,1))</f>
        <v/>
      </c>
      <c r="DZ82" t="str">
        <f>(_xlfn.XLOOKUP(Table1[[#This Row],[Term 25 UID]],Dictionary!$B$2:$B$557,Dictionary!$A$2:$A$557,"",0,1))</f>
        <v/>
      </c>
      <c r="EA82" t="str">
        <f>(_xlfn.XLOOKUP(Table1[[#This Row],[Term 25 UID]],Dictionary!$B$2:$B$557,Dictionary!$C$2:$C$557,"",0,1))</f>
        <v/>
      </c>
      <c r="EB82" t="str">
        <f>(_xlfn.XLOOKUP(Table1[[#This Row],[Term 25 UID]],Dictionary!$B$2:$B$557,Dictionary!$D$2:$D$557,"",0,1))</f>
        <v/>
      </c>
      <c r="EE82" t="str">
        <f>(_xlfn.XLOOKUP(Table1[[#This Row],[Term 26 UID]],Dictionary!$B$2:$B$557,Dictionary!$A$2:$A$557,"",0,1))</f>
        <v/>
      </c>
      <c r="EF82" t="str">
        <f>(_xlfn.XLOOKUP(Table1[[#This Row],[Term 26 UID]],Dictionary!$B$2:$B$557,Dictionary!$C$2:$C$557,"",0,1))</f>
        <v/>
      </c>
      <c r="EG82" t="str">
        <f>(_xlfn.XLOOKUP(Table1[[#This Row],[Term 26 UID]],Dictionary!$B$2:$B$557,Dictionary!$D$2:$D$557,"",0,1))</f>
        <v/>
      </c>
      <c r="EJ82" t="str">
        <f>(_xlfn.XLOOKUP(Table1[[#This Row],[Term 27 UID]],Dictionary!$B$2:$B$557,Dictionary!$A$2:$A$557,"",0,1))</f>
        <v/>
      </c>
      <c r="EK82" t="str">
        <f>(_xlfn.XLOOKUP(Table1[[#This Row],[Term 27 UID]],Dictionary!$B$2:$B$557,Dictionary!$C$2:$C$557,"",0,1))</f>
        <v/>
      </c>
      <c r="EL82" t="str">
        <f>(_xlfn.XLOOKUP(Table1[[#This Row],[Term 27 UID]],Dictionary!$B$2:$B$557,Dictionary!$D$2:$D$557,"",0,1))</f>
        <v/>
      </c>
      <c r="EO82" t="str">
        <f>(_xlfn.XLOOKUP(Table1[[#This Row],[Term 28 UID]],Dictionary!$B$2:$B$557,Dictionary!$A$2:$A$557,"",0,1))</f>
        <v/>
      </c>
      <c r="EP82" t="str">
        <f>(_xlfn.XLOOKUP(Table1[[#This Row],[Term 28 UID]],Dictionary!$B$2:$B$557,Dictionary!$C$2:$C$557,"",0,1))</f>
        <v/>
      </c>
      <c r="EQ82" t="str">
        <f>(_xlfn.XLOOKUP(Table1[[#This Row],[Term 28 UID]],Dictionary!$B$2:$B$557,Dictionary!$D$2:$D$557,"",0,1))</f>
        <v/>
      </c>
      <c r="ET82" t="str">
        <f>(_xlfn.XLOOKUP(Table1[[#This Row],[Term 29 UID]],Dictionary!$B$2:$B$557,Dictionary!$A$2:$A$557,"",0,1))</f>
        <v/>
      </c>
      <c r="EU82" t="str">
        <f>(_xlfn.XLOOKUP(Table1[[#This Row],[Term 29 UID]],Dictionary!$B$2:$B$557,Dictionary!$C$2:$C$557,"",0,1))</f>
        <v/>
      </c>
      <c r="EV82" t="str">
        <f>(_xlfn.XLOOKUP(Table1[[#This Row],[Term 29 UID]],Dictionary!$B$2:$B$557,Dictionary!$D$2:$D$557,"",0,1))</f>
        <v/>
      </c>
      <c r="EY82" t="str">
        <f>(_xlfn.XLOOKUP(Table1[[#This Row],[Term 30 UID]],Dictionary!$B$2:$B$557,Dictionary!$A$2:$A$557,"",0,1))</f>
        <v/>
      </c>
      <c r="EZ82" t="str">
        <f>(_xlfn.XLOOKUP(Table1[[#This Row],[Term 30 UID]],Dictionary!$B$2:$B$557,Dictionary!$C$2:$C$557,"",0,1))</f>
        <v/>
      </c>
      <c r="FA82" t="str">
        <f>(_xlfn.XLOOKUP(Table1[[#This Row],[Term 30 UID]],Dictionary!$B$2:$B$557,Dictionary!$D$2:$D$557,"",0,1))</f>
        <v/>
      </c>
      <c r="FD82" t="str">
        <f>(_xlfn.XLOOKUP(Table1[[#This Row],[Term 31 UID]],Dictionary!$B$2:$B$557,Dictionary!$A$2:$A$557,"",0,1))</f>
        <v/>
      </c>
      <c r="FE82" t="str">
        <f>(_xlfn.XLOOKUP(Table1[[#This Row],[Term 31 UID]],Dictionary!$B$2:$B$557,Dictionary!$C$2:$C$557,"",0,1))</f>
        <v/>
      </c>
      <c r="FF82" t="str">
        <f>(_xlfn.XLOOKUP(Table1[[#This Row],[Term 31 UID]],Dictionary!$B$2:$B$557,Dictionary!$D$2:$D$557,"",0,1))</f>
        <v/>
      </c>
    </row>
    <row r="83" spans="1:162" ht="15" customHeight="1" x14ac:dyDescent="0.2">
      <c r="A83" t="s">
        <v>1587</v>
      </c>
      <c r="B83" t="s">
        <v>1588</v>
      </c>
      <c r="C83" t="str">
        <f>_xlfn.TEXTJOIN(", ", TRUE, Table1[[#This Row],[Last Name]],Table1[[#This Row],[First Name]])</f>
        <v>Mooney, Kailen</v>
      </c>
      <c r="J83" t="str">
        <f>(_xlfn.XLOOKUP(Table1[[#This Row],[Term 1 UID]],Dictionary!$B$2:$B$557,Dictionary!$A$2:$A$557,"",0,1))</f>
        <v/>
      </c>
      <c r="K83" t="str">
        <f>(_xlfn.XLOOKUP(Table1[[#This Row],[Term 1 UID]],Dictionary!$B$2:$B$557,Dictionary!C$2:C$557,"",0,1))</f>
        <v/>
      </c>
      <c r="L83" t="str">
        <f>(_xlfn.XLOOKUP(Table1[[#This Row],[Term 1 UID]],Dictionary!$B$2:$B$557,Dictionary!D$2:D$557,"",0,1))</f>
        <v/>
      </c>
      <c r="O83" t="str">
        <f>(_xlfn.XLOOKUP(Table1[[#This Row],[Term 2 UID]],Dictionary!$B$2:$B$557,Dictionary!$A$2:$A$557,"",0,1))</f>
        <v/>
      </c>
      <c r="P83" t="str">
        <f>(_xlfn.XLOOKUP(Table1[[#This Row],[Term 2 UID]],Dictionary!$B$2:$B$557,Dictionary!C$2:C$557,"",0,1))</f>
        <v/>
      </c>
      <c r="Q83" t="str">
        <f>(_xlfn.XLOOKUP(Table1[[#This Row],[Term 2 UID]],Dictionary!$B$2:$B$557,Dictionary!D$2:D$557,"",0,1))</f>
        <v/>
      </c>
      <c r="T83" t="str">
        <f>(_xlfn.XLOOKUP(Table1[[#This Row],[Term 3 UID]],Dictionary!$B$2:$B$557,Dictionary!$A$2:$A$557,"",0,1))</f>
        <v/>
      </c>
      <c r="U83" t="str">
        <f>(_xlfn.XLOOKUP(Table1[[#This Row],[Term 3 UID]],Dictionary!$B$2:$B$557,Dictionary!C$2:C$557,"",0,1))</f>
        <v/>
      </c>
      <c r="V83" t="str">
        <f>(_xlfn.XLOOKUP(Table1[[#This Row],[Term 3 UID]],Dictionary!$B$2:$B$557,Dictionary!D$2:D$557,"",0,1))</f>
        <v/>
      </c>
      <c r="Y83" t="str">
        <f>(_xlfn.XLOOKUP(Table1[[#This Row],[Term 4 UID]],Dictionary!$B$2:$B$557,Dictionary!$A$2:$A$557,"",0,1))</f>
        <v/>
      </c>
      <c r="Z83" t="str" cm="1">
        <f t="array" ref="Z83">(_xlfn.XLOOKUP(Table1[[#This Row],[Term 4 UID]],Dictionary!$B$2:$B$557,Dictionary!$C$2:C$557,"",0,1))</f>
        <v/>
      </c>
      <c r="AA83" t="str" cm="1">
        <f t="array" ref="AA83">(_xlfn.XLOOKUP(Table1[[#This Row],[Term 4 UID]],Dictionary!$B$2:$B$557,Dictionary!$D$2:D$557,"",0,1))</f>
        <v/>
      </c>
      <c r="AD83" t="str">
        <f>(_xlfn.XLOOKUP(Table1[[#This Row],[Term 5 UID]],Dictionary!$B$2:$B$557,Dictionary!$A$2:$A$557,"",0,1))</f>
        <v/>
      </c>
      <c r="AE83" t="str">
        <f>(_xlfn.XLOOKUP(Table1[[#This Row],[Term 5 UID]],Dictionary!$B$2:$B$557,Dictionary!$C$2:$C$557,"",0,1))</f>
        <v/>
      </c>
      <c r="AF83" t="str">
        <f>(_xlfn.XLOOKUP(Table1[[#This Row],[Term 5 UID]],Dictionary!$B$2:$B$557,Dictionary!$D$2:$D$557,"",0,1))</f>
        <v/>
      </c>
      <c r="AI83" t="str">
        <f>(_xlfn.XLOOKUP(Table1[[#This Row],[Term 6 UID]],Dictionary!$B$2:$B$557,Dictionary!$A$2:$A$557,"",0,1))</f>
        <v/>
      </c>
      <c r="AJ83" t="str">
        <f>(_xlfn.XLOOKUP(Table1[[#This Row],[Term 6 UID]],Dictionary!$B$2:$B$557,Dictionary!$C$2:$C$557,"",0,1))</f>
        <v/>
      </c>
      <c r="AK83" t="str">
        <f>(_xlfn.XLOOKUP(Table1[[#This Row],[Term 6 UID]],Dictionary!$B$2:$B$557,Dictionary!$D$2:$D$557,"",0,1))</f>
        <v/>
      </c>
      <c r="AN83" t="str">
        <f>(_xlfn.XLOOKUP(Table1[[#This Row],[Term 7 UID]],Dictionary!$B$2:$B$557,Dictionary!$A$2:$A$557,"",0,1))</f>
        <v/>
      </c>
      <c r="AO83" t="str">
        <f>(_xlfn.XLOOKUP(Table1[[#This Row],[Term 7 UID]],Dictionary!$B$2:$B$557,Dictionary!$C$2:$C$557,"",0,1))</f>
        <v/>
      </c>
      <c r="AP83" t="str">
        <f>(_xlfn.XLOOKUP(Table1[[#This Row],[Term 7 UID]],Dictionary!$B$2:$B$557,Dictionary!$D$2:$D$557,"",0,1))</f>
        <v/>
      </c>
      <c r="AS83" t="str">
        <f>(_xlfn.XLOOKUP(Table1[[#This Row],[Term 8 UID]],Dictionary!$B$2:$B$557,Dictionary!$A$2:$A$557,"",0,1))</f>
        <v/>
      </c>
      <c r="AT83" t="str">
        <f>(_xlfn.XLOOKUP(Table1[[#This Row],[Term 8 UID]],Dictionary!$B$2:$B$557,Dictionary!$C$2:$C$557,"",0,1))</f>
        <v/>
      </c>
      <c r="AU83" t="str">
        <f>(_xlfn.XLOOKUP(Table1[[#This Row],[Term 8 UID]],Dictionary!$B$2:$B$557,Dictionary!$D$2:$D$557,"",0,1))</f>
        <v/>
      </c>
      <c r="AX83" t="str">
        <f>(_xlfn.XLOOKUP(Table1[[#This Row],[Term 9 UID]],Dictionary!$B$2:$B$557,Dictionary!$A$2:$A$557,"",0,1))</f>
        <v/>
      </c>
      <c r="AY83" t="str">
        <f>(_xlfn.XLOOKUP(Table1[[#This Row],[Term 9 UID]],Dictionary!$B$2:$B$557,Dictionary!$C$2:$C$557,"",0,1))</f>
        <v/>
      </c>
      <c r="AZ83" t="str">
        <f>(_xlfn.XLOOKUP(Table1[[#This Row],[Term 9 UID]],Dictionary!$B$2:$B$557,Dictionary!$D$2:$D$557,"",0,1))</f>
        <v/>
      </c>
      <c r="BC83" t="str">
        <f>(_xlfn.XLOOKUP(Table1[[#This Row],[Term 10 UID]],Dictionary!$B$2:$B$557,Dictionary!$A$2:$A$557,"",0,1))</f>
        <v/>
      </c>
      <c r="BD83" t="str">
        <f>(_xlfn.XLOOKUP(Table1[[#This Row],[Term 10 UID]],Dictionary!$B$2:$B$557,Dictionary!$C$2:$C$557,"",0,1))</f>
        <v/>
      </c>
      <c r="BE83" t="str">
        <f>(_xlfn.XLOOKUP(Table1[[#This Row],[Term 10 UID]],Dictionary!$B$2:$B$557,Dictionary!$D$2:$D$557,"",0,1))</f>
        <v/>
      </c>
      <c r="BH83" t="str">
        <f>(_xlfn.XLOOKUP(Table1[[#This Row],[Term 11 UID]],Dictionary!$B$2:$B$557,Dictionary!$A$2:$A$557,"",0,1))</f>
        <v/>
      </c>
      <c r="BI83" t="str">
        <f>(_xlfn.XLOOKUP(Table1[[#This Row],[Term 11 UID]],Dictionary!$B$2:$B$557,Dictionary!$C$2:$C$557,"",0,1))</f>
        <v/>
      </c>
      <c r="BJ83" t="str">
        <f>(_xlfn.XLOOKUP(Table1[[#This Row],[Term 11 UID]],Dictionary!$B$2:$B$557,Dictionary!$D$2:$D$557,"",0,1))</f>
        <v/>
      </c>
      <c r="BM83" t="str">
        <f>(_xlfn.XLOOKUP(Table1[[#This Row],[Term 12 UID]],Dictionary!$B$2:$B$557,Dictionary!$A$2:$A$557,"",0,1))</f>
        <v/>
      </c>
      <c r="BN83" t="str">
        <f>(_xlfn.XLOOKUP(Table1[[#This Row],[Term 12 UID]],Dictionary!$B$2:$B$557,Dictionary!$C$2:$C$557,"",0,1))</f>
        <v/>
      </c>
      <c r="BO83" t="str">
        <f>(_xlfn.XLOOKUP(Table1[[#This Row],[Term 12 UID]],Dictionary!$B$2:$B$557,Dictionary!$D$2:$D$557,"",0,1))</f>
        <v/>
      </c>
      <c r="BR83" t="str">
        <f>(_xlfn.XLOOKUP(Table1[[#This Row],[Term 13 UID]],Dictionary!$B$2:$B$557,Dictionary!$A$2:$A$557,"",0,1))</f>
        <v/>
      </c>
      <c r="BS83" t="str">
        <f>(_xlfn.XLOOKUP(Table1[[#This Row],[Term 13 UID]],Dictionary!$B$2:$B$557,Dictionary!$C$2:$C$557,"",0,1))</f>
        <v/>
      </c>
      <c r="BT83" t="str">
        <f>(_xlfn.XLOOKUP(Table1[[#This Row],[Term 13 UID]],Dictionary!$B$2:$B$557,Dictionary!$D$2:$D$557,"",0,1))</f>
        <v/>
      </c>
      <c r="BW83" t="str">
        <f>(_xlfn.XLOOKUP(Table1[[#This Row],[Term 14 UID]],Dictionary!$B$2:$B$557,Dictionary!$A$2:$A$557,"",0,1))</f>
        <v/>
      </c>
      <c r="BX83" t="str">
        <f>(_xlfn.XLOOKUP(Table1[[#This Row],[Term 14 UID]],Dictionary!$B$2:$B$557,Dictionary!$C$2:$C$557,"",0,1))</f>
        <v/>
      </c>
      <c r="BY83" t="str">
        <f>(_xlfn.XLOOKUP(Table1[[#This Row],[Term 14 UID]],Dictionary!$B$2:$B$557,Dictionary!$D$2:$D$557,"",0,1))</f>
        <v/>
      </c>
      <c r="CB83" t="str">
        <f>(_xlfn.XLOOKUP(Table1[[#This Row],[Term 15 UID]],Dictionary!$B$2:$B$557,Dictionary!$A$2:$A$557,"",0,1))</f>
        <v/>
      </c>
      <c r="CC83" t="str">
        <f>(_xlfn.XLOOKUP(Table1[[#This Row],[Term 15 UID]],Dictionary!$B$2:$B$557,Dictionary!$C$2:$C$557,"",0,1))</f>
        <v/>
      </c>
      <c r="CD83" t="str">
        <f>(_xlfn.XLOOKUP(Table1[[#This Row],[Term 15 UID]],Dictionary!$B$2:$B$557,Dictionary!$D$2:$D$557,"",0,1))</f>
        <v/>
      </c>
      <c r="CG83" t="str">
        <f>(_xlfn.XLOOKUP(Table1[[#This Row],[Term 16 UID]],Dictionary!$B$2:$B$557,Dictionary!$A$2:$A$557,"",0,1))</f>
        <v/>
      </c>
      <c r="CH83" t="str">
        <f>(_xlfn.XLOOKUP(Table1[[#This Row],[Term 16 UID]],Dictionary!$B$2:$B$557,Dictionary!$C$2:$C$557,"",0,1))</f>
        <v/>
      </c>
      <c r="CI83" t="str">
        <f>(_xlfn.XLOOKUP(Table1[[#This Row],[Term 16 UID]],Dictionary!$B$2:$B$557,Dictionary!$D$2:$D$557,"",0,1))</f>
        <v/>
      </c>
      <c r="CL83" t="str">
        <f>(_xlfn.XLOOKUP(Table1[[#This Row],[Term 17 UID]],Dictionary!$B$2:$B$557,Dictionary!$A$2:$A$557,"",0,1))</f>
        <v/>
      </c>
      <c r="CM83" t="str">
        <f>(_xlfn.XLOOKUP(Table1[[#This Row],[Term 17 UID]],Dictionary!$B$2:$B$557,Dictionary!$C$2:$C$557,"",0,1))</f>
        <v/>
      </c>
      <c r="CN83" t="str">
        <f>(_xlfn.XLOOKUP(Table1[[#This Row],[Term 17 UID]],Dictionary!$B$2:$B$557,Dictionary!$D$2:$D$557,"",0,1))</f>
        <v/>
      </c>
      <c r="CQ83" t="str">
        <f>(_xlfn.XLOOKUP(Table1[[#This Row],[Term 18 UID]],Dictionary!$B$2:$B$557,Dictionary!$A$2:$A$557,"",0,1))</f>
        <v/>
      </c>
      <c r="CR83" t="str">
        <f>(_xlfn.XLOOKUP(Table1[[#This Row],[Term 18 UID]],Dictionary!$B$2:$B$557,Dictionary!$C$2:$C$557,"",0,1))</f>
        <v/>
      </c>
      <c r="CS83" t="str">
        <f>(_xlfn.XLOOKUP(Table1[[#This Row],[Term 18 UID]],Dictionary!$B$2:$B$557,Dictionary!$D$2:$D$557,"",0,1))</f>
        <v/>
      </c>
      <c r="CV83" t="str">
        <f>(_xlfn.XLOOKUP(Table1[[#This Row],[Term 19 UID]],Dictionary!$B$2:$B$557,Dictionary!$A$2:$A$557,"",0,1))</f>
        <v/>
      </c>
      <c r="CW83" t="str">
        <f>(_xlfn.XLOOKUP(Table1[[#This Row],[Term 19 UID]],Dictionary!$B$2:$B$557,Dictionary!$C$2:$C$557,"",0,1))</f>
        <v/>
      </c>
      <c r="CX83" t="str">
        <f>(_xlfn.XLOOKUP(Table1[[#This Row],[Term 19 UID]],Dictionary!$B$2:$B$557,Dictionary!$D$2:$D$557,"",0,1))</f>
        <v/>
      </c>
      <c r="DA83" t="str">
        <f>(_xlfn.XLOOKUP(Table1[[#This Row],[Term 20 UID]],Dictionary!$B$2:$B$557,Dictionary!$A$2:$A$557,"",0,1))</f>
        <v/>
      </c>
      <c r="DB83" t="str">
        <f>(_xlfn.XLOOKUP(Table1[[#This Row],[Term 20 UID]],Dictionary!$B$2:$B$557,Dictionary!$C$2:$C$557,"",0,1))</f>
        <v/>
      </c>
      <c r="DC83" t="str">
        <f>(_xlfn.XLOOKUP(Table1[[#This Row],[Term 20 UID]],Dictionary!$B$2:$B$557,Dictionary!$D$2:$D$557,"",0,1))</f>
        <v/>
      </c>
      <c r="DF83" t="str">
        <f>(_xlfn.XLOOKUP(Table1[[#This Row],[Term 21 UID]],Dictionary!$B$2:$B$557,Dictionary!$A$2:$A$557,"",0,1))</f>
        <v/>
      </c>
      <c r="DG83" t="str">
        <f>(_xlfn.XLOOKUP(Table1[[#This Row],[Term 21 UID]],Dictionary!$B$2:$B$557,Dictionary!$C$2:$C$557,"",0,1))</f>
        <v/>
      </c>
      <c r="DH83" t="str">
        <f>(_xlfn.XLOOKUP(Table1[[#This Row],[Term 21 UID]],Dictionary!$B$2:$B$557,Dictionary!$D$2:$D$557,"",0,1))</f>
        <v/>
      </c>
      <c r="DK83" t="str">
        <f>(_xlfn.XLOOKUP(Table1[[#This Row],[Term 22 UID]],Dictionary!$B$2:$B$557,Dictionary!$A$2:$A$557,"",0,1))</f>
        <v/>
      </c>
      <c r="DL83" t="str">
        <f>(_xlfn.XLOOKUP(Table1[[#This Row],[Term 22 UID]],Dictionary!$B$2:$B$557,Dictionary!$C$2:$C$557,"",0,1))</f>
        <v/>
      </c>
      <c r="DM83" t="str">
        <f>(_xlfn.XLOOKUP(Table1[[#This Row],[Term 22 UID]],Dictionary!$B$2:$B$557,Dictionary!$D$2:$D$557,"",0,1))</f>
        <v/>
      </c>
      <c r="DP83" t="str">
        <f>(_xlfn.XLOOKUP(Table1[[#This Row],[Term 23 UID]],Dictionary!$B$2:$B$557,Dictionary!$A$2:$A$557,"",0,1))</f>
        <v/>
      </c>
      <c r="DQ83" t="str">
        <f>(_xlfn.XLOOKUP(Table1[[#This Row],[Term 23 UID]],Dictionary!$B$2:$B$557,Dictionary!$C$2:$C$557,"",0,1))</f>
        <v/>
      </c>
      <c r="DR83" t="str">
        <f>(_xlfn.XLOOKUP(Table1[[#This Row],[Term 23 UID]],Dictionary!$B$2:$B$557,Dictionary!$D$2:$D$557,"",0,1))</f>
        <v/>
      </c>
      <c r="DU83" t="str">
        <f>(_xlfn.XLOOKUP(Table1[[#This Row],[Term 24 UID]],Dictionary!$B$2:$B$557,Dictionary!$A$2:$A$557,"",0,1))</f>
        <v/>
      </c>
      <c r="DV83" t="str">
        <f>(_xlfn.XLOOKUP(Table1[[#This Row],[Term 24 UID]],Dictionary!$B$2:$B$557,Dictionary!$C$2:$C$557,"",0,1))</f>
        <v/>
      </c>
      <c r="DW83" t="str">
        <f>(_xlfn.XLOOKUP(Table1[[#This Row],[Term 24 UID]],Dictionary!$B$2:$B$557,Dictionary!$D$2:$D$557,"",0,1))</f>
        <v/>
      </c>
      <c r="DZ83" t="str">
        <f>(_xlfn.XLOOKUP(Table1[[#This Row],[Term 25 UID]],Dictionary!$B$2:$B$557,Dictionary!$A$2:$A$557,"",0,1))</f>
        <v/>
      </c>
      <c r="EA83" t="str">
        <f>(_xlfn.XLOOKUP(Table1[[#This Row],[Term 25 UID]],Dictionary!$B$2:$B$557,Dictionary!$C$2:$C$557,"",0,1))</f>
        <v/>
      </c>
      <c r="EB83" t="str">
        <f>(_xlfn.XLOOKUP(Table1[[#This Row],[Term 25 UID]],Dictionary!$B$2:$B$557,Dictionary!$D$2:$D$557,"",0,1))</f>
        <v/>
      </c>
      <c r="EE83" t="str">
        <f>(_xlfn.XLOOKUP(Table1[[#This Row],[Term 26 UID]],Dictionary!$B$2:$B$557,Dictionary!$A$2:$A$557,"",0,1))</f>
        <v/>
      </c>
      <c r="EF83" t="str">
        <f>(_xlfn.XLOOKUP(Table1[[#This Row],[Term 26 UID]],Dictionary!$B$2:$B$557,Dictionary!$C$2:$C$557,"",0,1))</f>
        <v/>
      </c>
      <c r="EG83" t="str">
        <f>(_xlfn.XLOOKUP(Table1[[#This Row],[Term 26 UID]],Dictionary!$B$2:$B$557,Dictionary!$D$2:$D$557,"",0,1))</f>
        <v/>
      </c>
      <c r="EJ83" t="str">
        <f>(_xlfn.XLOOKUP(Table1[[#This Row],[Term 27 UID]],Dictionary!$B$2:$B$557,Dictionary!$A$2:$A$557,"",0,1))</f>
        <v/>
      </c>
      <c r="EK83" t="str">
        <f>(_xlfn.XLOOKUP(Table1[[#This Row],[Term 27 UID]],Dictionary!$B$2:$B$557,Dictionary!$C$2:$C$557,"",0,1))</f>
        <v/>
      </c>
      <c r="EL83" t="str">
        <f>(_xlfn.XLOOKUP(Table1[[#This Row],[Term 27 UID]],Dictionary!$B$2:$B$557,Dictionary!$D$2:$D$557,"",0,1))</f>
        <v/>
      </c>
      <c r="EO83" t="str">
        <f>(_xlfn.XLOOKUP(Table1[[#This Row],[Term 28 UID]],Dictionary!$B$2:$B$557,Dictionary!$A$2:$A$557,"",0,1))</f>
        <v/>
      </c>
      <c r="EP83" t="str">
        <f>(_xlfn.XLOOKUP(Table1[[#This Row],[Term 28 UID]],Dictionary!$B$2:$B$557,Dictionary!$C$2:$C$557,"",0,1))</f>
        <v/>
      </c>
      <c r="EQ83" t="str">
        <f>(_xlfn.XLOOKUP(Table1[[#This Row],[Term 28 UID]],Dictionary!$B$2:$B$557,Dictionary!$D$2:$D$557,"",0,1))</f>
        <v/>
      </c>
      <c r="ET83" t="str">
        <f>(_xlfn.XLOOKUP(Table1[[#This Row],[Term 29 UID]],Dictionary!$B$2:$B$557,Dictionary!$A$2:$A$557,"",0,1))</f>
        <v/>
      </c>
      <c r="EU83" t="str">
        <f>(_xlfn.XLOOKUP(Table1[[#This Row],[Term 29 UID]],Dictionary!$B$2:$B$557,Dictionary!$C$2:$C$557,"",0,1))</f>
        <v/>
      </c>
      <c r="EV83" t="str">
        <f>(_xlfn.XLOOKUP(Table1[[#This Row],[Term 29 UID]],Dictionary!$B$2:$B$557,Dictionary!$D$2:$D$557,"",0,1))</f>
        <v/>
      </c>
      <c r="EY83" t="str">
        <f>(_xlfn.XLOOKUP(Table1[[#This Row],[Term 30 UID]],Dictionary!$B$2:$B$557,Dictionary!$A$2:$A$557,"",0,1))</f>
        <v/>
      </c>
      <c r="EZ83" t="str">
        <f>(_xlfn.XLOOKUP(Table1[[#This Row],[Term 30 UID]],Dictionary!$B$2:$B$557,Dictionary!$C$2:$C$557,"",0,1))</f>
        <v/>
      </c>
      <c r="FA83" t="str">
        <f>(_xlfn.XLOOKUP(Table1[[#This Row],[Term 30 UID]],Dictionary!$B$2:$B$557,Dictionary!$D$2:$D$557,"",0,1))</f>
        <v/>
      </c>
      <c r="FD83" t="str">
        <f>(_xlfn.XLOOKUP(Table1[[#This Row],[Term 31 UID]],Dictionary!$B$2:$B$557,Dictionary!$A$2:$A$557,"",0,1))</f>
        <v/>
      </c>
      <c r="FE83" t="str">
        <f>(_xlfn.XLOOKUP(Table1[[#This Row],[Term 31 UID]],Dictionary!$B$2:$B$557,Dictionary!$C$2:$C$557,"",0,1))</f>
        <v/>
      </c>
      <c r="FF83" t="str">
        <f>(_xlfn.XLOOKUP(Table1[[#This Row],[Term 31 UID]],Dictionary!$B$2:$B$557,Dictionary!$D$2:$D$557,"",0,1))</f>
        <v/>
      </c>
    </row>
    <row r="84" spans="1:162" ht="15" customHeight="1" x14ac:dyDescent="0.2">
      <c r="A84" t="s">
        <v>1589</v>
      </c>
      <c r="B84" t="s">
        <v>1590</v>
      </c>
      <c r="C84" t="str">
        <f>_xlfn.TEXTJOIN(", ", TRUE, Table1[[#This Row],[Last Name]],Table1[[#This Row],[First Name]])</f>
        <v>Mahler, Stephen</v>
      </c>
      <c r="D84" t="s">
        <v>1591</v>
      </c>
      <c r="E84" t="s">
        <v>563</v>
      </c>
      <c r="F84" t="s">
        <v>201</v>
      </c>
      <c r="G84" t="s">
        <v>1592</v>
      </c>
      <c r="H84" t="s">
        <v>1593</v>
      </c>
      <c r="I84" t="s">
        <v>760</v>
      </c>
      <c r="J84" t="str">
        <f>(_xlfn.XLOOKUP(Table1[[#This Row],[Term 1 UID]],Dictionary!$B$2:$B$557,Dictionary!$A$2:$A$557,"",0,1))</f>
        <v>H01.158.273.610</v>
      </c>
      <c r="K84" t="str">
        <f>(_xlfn.XLOOKUP(Table1[[#This Row],[Term 1 UID]],Dictionary!$B$2:$B$557,Dictionary!C$2:C$557,"",0,1))</f>
        <v>H01.158.273</v>
      </c>
      <c r="L84" t="str">
        <f>(_xlfn.XLOOKUP(Table1[[#This Row],[Term 1 UID]],Dictionary!$B$2:$B$557,Dictionary!D$2:D$557,"",0,1))</f>
        <v>H01.158</v>
      </c>
      <c r="M84" t="s">
        <v>1594</v>
      </c>
      <c r="N84" t="s">
        <v>934</v>
      </c>
      <c r="O84" t="str">
        <f>(_xlfn.XLOOKUP(Table1[[#This Row],[Term 2 UID]],Dictionary!$B$2:$B$557,Dictionary!$A$2:$A$557,"",0,1))</f>
        <v>B01.875.800.575.912.250.859.937.055.500</v>
      </c>
      <c r="P84" t="str">
        <f>(_xlfn.XLOOKUP(Table1[[#This Row],[Term 2 UID]],Dictionary!$B$2:$B$557,Dictionary!C$2:C$557,"",0,1))</f>
        <v>B01.875.800.575.912.250.859.937.055</v>
      </c>
      <c r="Q84" t="str">
        <f>(_xlfn.XLOOKUP(Table1[[#This Row],[Term 2 UID]],Dictionary!$B$2:$B$557,Dictionary!D$2:D$557,"",0,1))</f>
        <v>B01.875.800.575.912.250.859.937</v>
      </c>
      <c r="R84" t="s">
        <v>921</v>
      </c>
      <c r="S84" t="s">
        <v>922</v>
      </c>
      <c r="T84" t="str">
        <f>(_xlfn.XLOOKUP(Table1[[#This Row],[Term 3 UID]],Dictionary!$B$2:$B$557,Dictionary!$A$2:$A$557,"",0,1))</f>
        <v>C25.775</v>
      </c>
      <c r="U84" t="str">
        <f>(_xlfn.XLOOKUP(Table1[[#This Row],[Term 3 UID]],Dictionary!$B$2:$B$557,Dictionary!C$2:C$557,"",0,1))</f>
        <v>C25</v>
      </c>
      <c r="V84">
        <f>(_xlfn.XLOOKUP(Table1[[#This Row],[Term 3 UID]],Dictionary!$B$2:$B$557,Dictionary!D$2:D$557,"",0,1))</f>
        <v>0</v>
      </c>
      <c r="W84" t="s">
        <v>1595</v>
      </c>
      <c r="X84" t="s">
        <v>1596</v>
      </c>
      <c r="Y84" t="str">
        <f>(_xlfn.XLOOKUP(Table1[[#This Row],[Term 4 UID]],Dictionary!$B$2:$B$557,Dictionary!$A$2:$A$557,"",0,1))</f>
        <v>A08.612</v>
      </c>
      <c r="Z84" t="str" cm="1">
        <f t="array" ref="Z84">(_xlfn.XLOOKUP(Table1[[#This Row],[Term 4 UID]],Dictionary!$B$2:$B$557,Dictionary!$C$2:C$557,"",0,1))</f>
        <v>A08</v>
      </c>
      <c r="AA84" cm="1">
        <f t="array" ref="AA84">(_xlfn.XLOOKUP(Table1[[#This Row],[Term 4 UID]],Dictionary!$B$2:$B$557,Dictionary!$D$2:D$557,"",0,1))</f>
        <v>0</v>
      </c>
      <c r="AB84" t="s">
        <v>1597</v>
      </c>
      <c r="AD84" t="str">
        <f>(_xlfn.XLOOKUP(Table1[[#This Row],[Term 5 UID]],Dictionary!$B$2:$B$557,Dictionary!$A$2:$A$557,"",0,1))</f>
        <v/>
      </c>
      <c r="AE84" t="str">
        <f>(_xlfn.XLOOKUP(Table1[[#This Row],[Term 5 UID]],Dictionary!$B$2:$B$557,Dictionary!$C$2:$C$557,"",0,1))</f>
        <v/>
      </c>
      <c r="AF84" t="str">
        <f>(_xlfn.XLOOKUP(Table1[[#This Row],[Term 5 UID]],Dictionary!$B$2:$B$557,Dictionary!$D$2:$D$557,"",0,1))</f>
        <v/>
      </c>
      <c r="AG84" t="s">
        <v>1598</v>
      </c>
      <c r="AH84" t="s">
        <v>1415</v>
      </c>
      <c r="AI84" t="str">
        <f>(_xlfn.XLOOKUP(Table1[[#This Row],[Term 6 UID]],Dictionary!$B$2:$B$557,Dictionary!$A$2:$A$557,"",0,1))</f>
        <v>G07.345</v>
      </c>
      <c r="AJ84" t="str">
        <f>(_xlfn.XLOOKUP(Table1[[#This Row],[Term 6 UID]],Dictionary!$B$2:$B$557,Dictionary!$C$2:$C$557,"",0,1))</f>
        <v>G07</v>
      </c>
      <c r="AK84">
        <f>(_xlfn.XLOOKUP(Table1[[#This Row],[Term 6 UID]],Dictionary!$B$2:$B$557,Dictionary!$D$2:$D$557,"",0,1))</f>
        <v>0</v>
      </c>
      <c r="AL84" t="s">
        <v>1599</v>
      </c>
      <c r="AM84" t="s">
        <v>936</v>
      </c>
      <c r="AN84" t="str">
        <f>(_xlfn.XLOOKUP(Table1[[#This Row],[Term 7 UID]],Dictionary!$B$2:$B$557,Dictionary!$A$2:$A$557,"",0,1))</f>
        <v>D27.505.696.277.600.500</v>
      </c>
      <c r="AO84" t="str">
        <f>(_xlfn.XLOOKUP(Table1[[#This Row],[Term 7 UID]],Dictionary!$B$2:$B$557,Dictionary!$C$2:$C$557,"",0,1))</f>
        <v>D27.505.696.277.600</v>
      </c>
      <c r="AP84" t="str">
        <f>(_xlfn.XLOOKUP(Table1[[#This Row],[Term 7 UID]],Dictionary!$B$2:$B$557,Dictionary!$D$2:$D$557,"",0,1))</f>
        <v>D27.505.696.277</v>
      </c>
      <c r="AQ84" t="s">
        <v>1600</v>
      </c>
      <c r="AR84" t="s">
        <v>1601</v>
      </c>
      <c r="AS84" t="str">
        <f>(_xlfn.XLOOKUP(Table1[[#This Row],[Term 8 UID]],Dictionary!$B$2:$B$557,Dictionary!$A$2:$A$557,"",0,1))</f>
        <v>A08.186.211.200.885.287.500.814.695.249</v>
      </c>
      <c r="AT84" t="str">
        <f>(_xlfn.XLOOKUP(Table1[[#This Row],[Term 8 UID]],Dictionary!$B$2:$B$557,Dictionary!$C$2:$C$557,"",0,1))</f>
        <v>A08.186.211.200.885.287.500.814.695</v>
      </c>
      <c r="AU84" t="str">
        <f>(_xlfn.XLOOKUP(Table1[[#This Row],[Term 8 UID]],Dictionary!$B$2:$B$557,Dictionary!$D$2:$D$557,"",0,1))</f>
        <v>A08.186.211.200.885.287.500.814</v>
      </c>
      <c r="AV84" t="s">
        <v>1602</v>
      </c>
      <c r="AW84" t="s">
        <v>1603</v>
      </c>
      <c r="AX84" t="str">
        <f>(_xlfn.XLOOKUP(Table1[[#This Row],[Term 9 UID]],Dictionary!$B$2:$B$557,Dictionary!$A$2:$A$557,"",0,1))</f>
        <v>F01.658</v>
      </c>
      <c r="AY84" t="str">
        <f>(_xlfn.XLOOKUP(Table1[[#This Row],[Term 9 UID]],Dictionary!$B$2:$B$557,Dictionary!$C$2:$C$557,"",0,1))</f>
        <v>F01</v>
      </c>
      <c r="AZ84">
        <f>(_xlfn.XLOOKUP(Table1[[#This Row],[Term 9 UID]],Dictionary!$B$2:$B$557,Dictionary!$D$2:$D$557,"",0,1))</f>
        <v>0</v>
      </c>
      <c r="BA84" t="s">
        <v>1604</v>
      </c>
      <c r="BB84" t="s">
        <v>1605</v>
      </c>
      <c r="BC84" t="str">
        <f>(_xlfn.XLOOKUP(Table1[[#This Row],[Term 10 UID]],Dictionary!$B$2:$B$557,Dictionary!$A$2:$A$557,"",0,1))</f>
        <v>F01.145.805.500</v>
      </c>
      <c r="BD84" t="str">
        <f>(_xlfn.XLOOKUP(Table1[[#This Row],[Term 10 UID]],Dictionary!$B$2:$B$557,Dictionary!$C$2:$C$557,"",0,1))</f>
        <v>F01.145.805</v>
      </c>
      <c r="BE84" t="str">
        <f>(_xlfn.XLOOKUP(Table1[[#This Row],[Term 10 UID]],Dictionary!$B$2:$B$557,Dictionary!$D$2:$D$557,"",0,1))</f>
        <v>F01.145</v>
      </c>
      <c r="BF84" t="s">
        <v>483</v>
      </c>
      <c r="BG84" t="s">
        <v>442</v>
      </c>
      <c r="BH84" t="str">
        <f>(_xlfn.XLOOKUP(Table1[[#This Row],[Term 11 UID]],Dictionary!$B$2:$B$557,Dictionary!$A$2:$A$557,"",0,1))</f>
        <v>H01.158.273.343</v>
      </c>
      <c r="BI84" t="str">
        <f>(_xlfn.XLOOKUP(Table1[[#This Row],[Term 11 UID]],Dictionary!$B$2:$B$557,Dictionary!$C$2:$C$557,"",0,1))</f>
        <v>H01.158.273</v>
      </c>
      <c r="BJ84" t="str">
        <f>(_xlfn.XLOOKUP(Table1[[#This Row],[Term 11 UID]],Dictionary!$B$2:$B$557,Dictionary!$D$2:$D$557,"",0,1))</f>
        <v>H01.158</v>
      </c>
      <c r="BM84" t="str">
        <f>(_xlfn.XLOOKUP(Table1[[#This Row],[Term 12 UID]],Dictionary!$B$2:$B$557,Dictionary!$A$2:$A$557,"",0,1))</f>
        <v/>
      </c>
      <c r="BN84" t="str">
        <f>(_xlfn.XLOOKUP(Table1[[#This Row],[Term 12 UID]],Dictionary!$B$2:$B$557,Dictionary!$C$2:$C$557,"",0,1))</f>
        <v/>
      </c>
      <c r="BO84" t="str">
        <f>(_xlfn.XLOOKUP(Table1[[#This Row],[Term 12 UID]],Dictionary!$B$2:$B$557,Dictionary!$D$2:$D$557,"",0,1))</f>
        <v/>
      </c>
      <c r="BR84" t="str">
        <f>(_xlfn.XLOOKUP(Table1[[#This Row],[Term 13 UID]],Dictionary!$B$2:$B$557,Dictionary!$A$2:$A$557,"",0,1))</f>
        <v/>
      </c>
      <c r="BS84" t="str">
        <f>(_xlfn.XLOOKUP(Table1[[#This Row],[Term 13 UID]],Dictionary!$B$2:$B$557,Dictionary!$C$2:$C$557,"",0,1))</f>
        <v/>
      </c>
      <c r="BT84" t="str">
        <f>(_xlfn.XLOOKUP(Table1[[#This Row],[Term 13 UID]],Dictionary!$B$2:$B$557,Dictionary!$D$2:$D$557,"",0,1))</f>
        <v/>
      </c>
      <c r="BW84" t="str">
        <f>(_xlfn.XLOOKUP(Table1[[#This Row],[Term 14 UID]],Dictionary!$B$2:$B$557,Dictionary!$A$2:$A$557,"",0,1))</f>
        <v/>
      </c>
      <c r="BX84" t="str">
        <f>(_xlfn.XLOOKUP(Table1[[#This Row],[Term 14 UID]],Dictionary!$B$2:$B$557,Dictionary!$C$2:$C$557,"",0,1))</f>
        <v/>
      </c>
      <c r="BY84" t="str">
        <f>(_xlfn.XLOOKUP(Table1[[#This Row],[Term 14 UID]],Dictionary!$B$2:$B$557,Dictionary!$D$2:$D$557,"",0,1))</f>
        <v/>
      </c>
      <c r="CB84" t="str">
        <f>(_xlfn.XLOOKUP(Table1[[#This Row],[Term 15 UID]],Dictionary!$B$2:$B$557,Dictionary!$A$2:$A$557,"",0,1))</f>
        <v/>
      </c>
      <c r="CC84" t="str">
        <f>(_xlfn.XLOOKUP(Table1[[#This Row],[Term 15 UID]],Dictionary!$B$2:$B$557,Dictionary!$C$2:$C$557,"",0,1))</f>
        <v/>
      </c>
      <c r="CD84" t="str">
        <f>(_xlfn.XLOOKUP(Table1[[#This Row],[Term 15 UID]],Dictionary!$B$2:$B$557,Dictionary!$D$2:$D$557,"",0,1))</f>
        <v/>
      </c>
      <c r="CG84" t="str">
        <f>(_xlfn.XLOOKUP(Table1[[#This Row],[Term 16 UID]],Dictionary!$B$2:$B$557,Dictionary!$A$2:$A$557,"",0,1))</f>
        <v/>
      </c>
      <c r="CH84" t="str">
        <f>(_xlfn.XLOOKUP(Table1[[#This Row],[Term 16 UID]],Dictionary!$B$2:$B$557,Dictionary!$C$2:$C$557,"",0,1))</f>
        <v/>
      </c>
      <c r="CI84" t="str">
        <f>(_xlfn.XLOOKUP(Table1[[#This Row],[Term 16 UID]],Dictionary!$B$2:$B$557,Dictionary!$D$2:$D$557,"",0,1))</f>
        <v/>
      </c>
      <c r="CL84" t="str">
        <f>(_xlfn.XLOOKUP(Table1[[#This Row],[Term 17 UID]],Dictionary!$B$2:$B$557,Dictionary!$A$2:$A$557,"",0,1))</f>
        <v/>
      </c>
      <c r="CM84" t="str">
        <f>(_xlfn.XLOOKUP(Table1[[#This Row],[Term 17 UID]],Dictionary!$B$2:$B$557,Dictionary!$C$2:$C$557,"",0,1))</f>
        <v/>
      </c>
      <c r="CN84" t="str">
        <f>(_xlfn.XLOOKUP(Table1[[#This Row],[Term 17 UID]],Dictionary!$B$2:$B$557,Dictionary!$D$2:$D$557,"",0,1))</f>
        <v/>
      </c>
      <c r="CQ84" t="str">
        <f>(_xlfn.XLOOKUP(Table1[[#This Row],[Term 18 UID]],Dictionary!$B$2:$B$557,Dictionary!$A$2:$A$557,"",0,1))</f>
        <v/>
      </c>
      <c r="CR84" t="str">
        <f>(_xlfn.XLOOKUP(Table1[[#This Row],[Term 18 UID]],Dictionary!$B$2:$B$557,Dictionary!$C$2:$C$557,"",0,1))</f>
        <v/>
      </c>
      <c r="CS84" t="str">
        <f>(_xlfn.XLOOKUP(Table1[[#This Row],[Term 18 UID]],Dictionary!$B$2:$B$557,Dictionary!$D$2:$D$557,"",0,1))</f>
        <v/>
      </c>
      <c r="CV84" t="str">
        <f>(_xlfn.XLOOKUP(Table1[[#This Row],[Term 19 UID]],Dictionary!$B$2:$B$557,Dictionary!$A$2:$A$557,"",0,1))</f>
        <v/>
      </c>
      <c r="CW84" t="str">
        <f>(_xlfn.XLOOKUP(Table1[[#This Row],[Term 19 UID]],Dictionary!$B$2:$B$557,Dictionary!$C$2:$C$557,"",0,1))</f>
        <v/>
      </c>
      <c r="CX84" t="str">
        <f>(_xlfn.XLOOKUP(Table1[[#This Row],[Term 19 UID]],Dictionary!$B$2:$B$557,Dictionary!$D$2:$D$557,"",0,1))</f>
        <v/>
      </c>
      <c r="DA84" t="str">
        <f>(_xlfn.XLOOKUP(Table1[[#This Row],[Term 20 UID]],Dictionary!$B$2:$B$557,Dictionary!$A$2:$A$557,"",0,1))</f>
        <v/>
      </c>
      <c r="DB84" t="str">
        <f>(_xlfn.XLOOKUP(Table1[[#This Row],[Term 20 UID]],Dictionary!$B$2:$B$557,Dictionary!$C$2:$C$557,"",0,1))</f>
        <v/>
      </c>
      <c r="DC84" t="str">
        <f>(_xlfn.XLOOKUP(Table1[[#This Row],[Term 20 UID]],Dictionary!$B$2:$B$557,Dictionary!$D$2:$D$557,"",0,1))</f>
        <v/>
      </c>
      <c r="DF84" t="str">
        <f>(_xlfn.XLOOKUP(Table1[[#This Row],[Term 21 UID]],Dictionary!$B$2:$B$557,Dictionary!$A$2:$A$557,"",0,1))</f>
        <v/>
      </c>
      <c r="DG84" t="str">
        <f>(_xlfn.XLOOKUP(Table1[[#This Row],[Term 21 UID]],Dictionary!$B$2:$B$557,Dictionary!$C$2:$C$557,"",0,1))</f>
        <v/>
      </c>
      <c r="DH84" t="str">
        <f>(_xlfn.XLOOKUP(Table1[[#This Row],[Term 21 UID]],Dictionary!$B$2:$B$557,Dictionary!$D$2:$D$557,"",0,1))</f>
        <v/>
      </c>
      <c r="DK84" t="str">
        <f>(_xlfn.XLOOKUP(Table1[[#This Row],[Term 22 UID]],Dictionary!$B$2:$B$557,Dictionary!$A$2:$A$557,"",0,1))</f>
        <v/>
      </c>
      <c r="DL84" t="str">
        <f>(_xlfn.XLOOKUP(Table1[[#This Row],[Term 22 UID]],Dictionary!$B$2:$B$557,Dictionary!$C$2:$C$557,"",0,1))</f>
        <v/>
      </c>
      <c r="DM84" t="str">
        <f>(_xlfn.XLOOKUP(Table1[[#This Row],[Term 22 UID]],Dictionary!$B$2:$B$557,Dictionary!$D$2:$D$557,"",0,1))</f>
        <v/>
      </c>
      <c r="DP84" t="str">
        <f>(_xlfn.XLOOKUP(Table1[[#This Row],[Term 23 UID]],Dictionary!$B$2:$B$557,Dictionary!$A$2:$A$557,"",0,1))</f>
        <v/>
      </c>
      <c r="DQ84" t="str">
        <f>(_xlfn.XLOOKUP(Table1[[#This Row],[Term 23 UID]],Dictionary!$B$2:$B$557,Dictionary!$C$2:$C$557,"",0,1))</f>
        <v/>
      </c>
      <c r="DR84" t="str">
        <f>(_xlfn.XLOOKUP(Table1[[#This Row],[Term 23 UID]],Dictionary!$B$2:$B$557,Dictionary!$D$2:$D$557,"",0,1))</f>
        <v/>
      </c>
      <c r="DU84" t="str">
        <f>(_xlfn.XLOOKUP(Table1[[#This Row],[Term 24 UID]],Dictionary!$B$2:$B$557,Dictionary!$A$2:$A$557,"",0,1))</f>
        <v/>
      </c>
      <c r="DV84" t="str">
        <f>(_xlfn.XLOOKUP(Table1[[#This Row],[Term 24 UID]],Dictionary!$B$2:$B$557,Dictionary!$C$2:$C$557,"",0,1))</f>
        <v/>
      </c>
      <c r="DW84" t="str">
        <f>(_xlfn.XLOOKUP(Table1[[#This Row],[Term 24 UID]],Dictionary!$B$2:$B$557,Dictionary!$D$2:$D$557,"",0,1))</f>
        <v/>
      </c>
      <c r="DZ84" t="str">
        <f>(_xlfn.XLOOKUP(Table1[[#This Row],[Term 25 UID]],Dictionary!$B$2:$B$557,Dictionary!$A$2:$A$557,"",0,1))</f>
        <v/>
      </c>
      <c r="EA84" t="str">
        <f>(_xlfn.XLOOKUP(Table1[[#This Row],[Term 25 UID]],Dictionary!$B$2:$B$557,Dictionary!$C$2:$C$557,"",0,1))</f>
        <v/>
      </c>
      <c r="EB84" t="str">
        <f>(_xlfn.XLOOKUP(Table1[[#This Row],[Term 25 UID]],Dictionary!$B$2:$B$557,Dictionary!$D$2:$D$557,"",0,1))</f>
        <v/>
      </c>
      <c r="EE84" t="str">
        <f>(_xlfn.XLOOKUP(Table1[[#This Row],[Term 26 UID]],Dictionary!$B$2:$B$557,Dictionary!$A$2:$A$557,"",0,1))</f>
        <v/>
      </c>
      <c r="EF84" t="str">
        <f>(_xlfn.XLOOKUP(Table1[[#This Row],[Term 26 UID]],Dictionary!$B$2:$B$557,Dictionary!$C$2:$C$557,"",0,1))</f>
        <v/>
      </c>
      <c r="EG84" t="str">
        <f>(_xlfn.XLOOKUP(Table1[[#This Row],[Term 26 UID]],Dictionary!$B$2:$B$557,Dictionary!$D$2:$D$557,"",0,1))</f>
        <v/>
      </c>
      <c r="EJ84" t="str">
        <f>(_xlfn.XLOOKUP(Table1[[#This Row],[Term 27 UID]],Dictionary!$B$2:$B$557,Dictionary!$A$2:$A$557,"",0,1))</f>
        <v/>
      </c>
      <c r="EK84" t="str">
        <f>(_xlfn.XLOOKUP(Table1[[#This Row],[Term 27 UID]],Dictionary!$B$2:$B$557,Dictionary!$C$2:$C$557,"",0,1))</f>
        <v/>
      </c>
      <c r="EL84" t="str">
        <f>(_xlfn.XLOOKUP(Table1[[#This Row],[Term 27 UID]],Dictionary!$B$2:$B$557,Dictionary!$D$2:$D$557,"",0,1))</f>
        <v/>
      </c>
      <c r="EO84" t="str">
        <f>(_xlfn.XLOOKUP(Table1[[#This Row],[Term 28 UID]],Dictionary!$B$2:$B$557,Dictionary!$A$2:$A$557,"",0,1))</f>
        <v/>
      </c>
      <c r="EP84" t="str">
        <f>(_xlfn.XLOOKUP(Table1[[#This Row],[Term 28 UID]],Dictionary!$B$2:$B$557,Dictionary!$C$2:$C$557,"",0,1))</f>
        <v/>
      </c>
      <c r="EQ84" t="str">
        <f>(_xlfn.XLOOKUP(Table1[[#This Row],[Term 28 UID]],Dictionary!$B$2:$B$557,Dictionary!$D$2:$D$557,"",0,1))</f>
        <v/>
      </c>
      <c r="ET84" t="str">
        <f>(_xlfn.XLOOKUP(Table1[[#This Row],[Term 29 UID]],Dictionary!$B$2:$B$557,Dictionary!$A$2:$A$557,"",0,1))</f>
        <v/>
      </c>
      <c r="EU84" t="str">
        <f>(_xlfn.XLOOKUP(Table1[[#This Row],[Term 29 UID]],Dictionary!$B$2:$B$557,Dictionary!$C$2:$C$557,"",0,1))</f>
        <v/>
      </c>
      <c r="EV84" t="str">
        <f>(_xlfn.XLOOKUP(Table1[[#This Row],[Term 29 UID]],Dictionary!$B$2:$B$557,Dictionary!$D$2:$D$557,"",0,1))</f>
        <v/>
      </c>
      <c r="EY84" t="str">
        <f>(_xlfn.XLOOKUP(Table1[[#This Row],[Term 30 UID]],Dictionary!$B$2:$B$557,Dictionary!$A$2:$A$557,"",0,1))</f>
        <v/>
      </c>
      <c r="EZ84" t="str">
        <f>(_xlfn.XLOOKUP(Table1[[#This Row],[Term 30 UID]],Dictionary!$B$2:$B$557,Dictionary!$C$2:$C$557,"",0,1))</f>
        <v/>
      </c>
      <c r="FA84" t="str">
        <f>(_xlfn.XLOOKUP(Table1[[#This Row],[Term 30 UID]],Dictionary!$B$2:$B$557,Dictionary!$D$2:$D$557,"",0,1))</f>
        <v/>
      </c>
      <c r="FD84" t="str">
        <f>(_xlfn.XLOOKUP(Table1[[#This Row],[Term 31 UID]],Dictionary!$B$2:$B$557,Dictionary!$A$2:$A$557,"",0,1))</f>
        <v/>
      </c>
      <c r="FE84" t="str">
        <f>(_xlfn.XLOOKUP(Table1[[#This Row],[Term 31 UID]],Dictionary!$B$2:$B$557,Dictionary!$C$2:$C$557,"",0,1))</f>
        <v/>
      </c>
      <c r="FF84" t="str">
        <f>(_xlfn.XLOOKUP(Table1[[#This Row],[Term 31 UID]],Dictionary!$B$2:$B$557,Dictionary!$D$2:$D$557,"",0,1))</f>
        <v/>
      </c>
    </row>
    <row r="85" spans="1:162" ht="15" customHeight="1" x14ac:dyDescent="0.2">
      <c r="A85" t="s">
        <v>1606</v>
      </c>
      <c r="B85" t="s">
        <v>541</v>
      </c>
      <c r="C85" t="str">
        <f>_xlfn.TEXTJOIN(", ", TRUE, Table1[[#This Row],[Last Name]],Table1[[#This Row],[First Name]])</f>
        <v>McNaughton, Bruce</v>
      </c>
      <c r="D85" t="s">
        <v>1607</v>
      </c>
      <c r="E85" t="s">
        <v>563</v>
      </c>
      <c r="F85" t="s">
        <v>1608</v>
      </c>
      <c r="G85" t="s">
        <v>1609</v>
      </c>
      <c r="H85" t="s">
        <v>1610</v>
      </c>
      <c r="I85" t="s">
        <v>745</v>
      </c>
      <c r="J85" t="str">
        <f>(_xlfn.XLOOKUP(Table1[[#This Row],[Term 1 UID]],Dictionary!$B$2:$B$557,Dictionary!$A$2:$A$557,"",0,1))</f>
        <v>G11.561.638</v>
      </c>
      <c r="K85" t="str">
        <f>(_xlfn.XLOOKUP(Table1[[#This Row],[Term 1 UID]],Dictionary!$B$2:$B$557,Dictionary!C$2:C$557,"",0,1))</f>
        <v>G11.561</v>
      </c>
      <c r="L85" t="str">
        <f>(_xlfn.XLOOKUP(Table1[[#This Row],[Term 1 UID]],Dictionary!$B$2:$B$557,Dictionary!D$2:D$557,"",0,1))</f>
        <v>G11</v>
      </c>
      <c r="M85" t="s">
        <v>1611</v>
      </c>
      <c r="N85" t="s">
        <v>745</v>
      </c>
      <c r="O85" t="str">
        <f>(_xlfn.XLOOKUP(Table1[[#This Row],[Term 2 UID]],Dictionary!$B$2:$B$557,Dictionary!$A$2:$A$557,"",0,1))</f>
        <v>G11.561.638</v>
      </c>
      <c r="P85" t="str">
        <f>(_xlfn.XLOOKUP(Table1[[#This Row],[Term 2 UID]],Dictionary!$B$2:$B$557,Dictionary!C$2:C$557,"",0,1))</f>
        <v>G11.561</v>
      </c>
      <c r="Q85" t="str">
        <f>(_xlfn.XLOOKUP(Table1[[#This Row],[Term 2 UID]],Dictionary!$B$2:$B$557,Dictionary!D$2:D$557,"",0,1))</f>
        <v>G11</v>
      </c>
      <c r="R85" t="s">
        <v>1612</v>
      </c>
      <c r="S85" t="s">
        <v>1613</v>
      </c>
      <c r="T85" t="str">
        <f>(_xlfn.XLOOKUP(Table1[[#This Row],[Term 3 UID]],Dictionary!$B$2:$B$557,Dictionary!$A$2:$A$557,"",0,1))</f>
        <v>F02.463.425.540.305.500</v>
      </c>
      <c r="U85" t="str">
        <f>(_xlfn.XLOOKUP(Table1[[#This Row],[Term 3 UID]],Dictionary!$B$2:$B$557,Dictionary!C$2:C$557,"",0,1))</f>
        <v>F02.463.425.540.305</v>
      </c>
      <c r="V85" t="str">
        <f>(_xlfn.XLOOKUP(Table1[[#This Row],[Term 3 UID]],Dictionary!$B$2:$B$557,Dictionary!D$2:D$557,"",0,1))</f>
        <v>F02.463.425.540</v>
      </c>
      <c r="W85" t="s">
        <v>1614</v>
      </c>
      <c r="X85" t="s">
        <v>1615</v>
      </c>
      <c r="Y85" t="str">
        <f>(_xlfn.XLOOKUP(Table1[[#This Row],[Term 4 UID]],Dictionary!$B$2:$B$557,Dictionary!$A$2:$A$557,"",0,1))</f>
        <v>G17.035.250.500.250</v>
      </c>
      <c r="Z85" t="str" cm="1">
        <f t="array" ref="Z85">(_xlfn.XLOOKUP(Table1[[#This Row],[Term 4 UID]],Dictionary!$B$2:$B$557,Dictionary!$C$2:C$557,"",0,1))</f>
        <v>G17.035.250.500</v>
      </c>
      <c r="AA85" t="str" cm="1">
        <f t="array" ref="AA85">(_xlfn.XLOOKUP(Table1[[#This Row],[Term 4 UID]],Dictionary!$B$2:$B$557,Dictionary!$D$2:D$557,"",0,1))</f>
        <v>G17.035.250</v>
      </c>
      <c r="AB85" t="s">
        <v>1616</v>
      </c>
      <c r="AC85" t="s">
        <v>1613</v>
      </c>
      <c r="AD85" t="str">
        <f>(_xlfn.XLOOKUP(Table1[[#This Row],[Term 5 UID]],Dictionary!$B$2:$B$557,Dictionary!$A$2:$A$557,"",0,1))</f>
        <v>F02.463.425.540.305.500</v>
      </c>
      <c r="AE85" t="str">
        <f>(_xlfn.XLOOKUP(Table1[[#This Row],[Term 5 UID]],Dictionary!$B$2:$B$557,Dictionary!$C$2:$C$557,"",0,1))</f>
        <v>F02.463.425.540.305</v>
      </c>
      <c r="AF85" t="str">
        <f>(_xlfn.XLOOKUP(Table1[[#This Row],[Term 5 UID]],Dictionary!$B$2:$B$557,Dictionary!$D$2:$D$557,"",0,1))</f>
        <v>F02.463.425.540</v>
      </c>
      <c r="AG85" t="s">
        <v>1617</v>
      </c>
      <c r="AH85" t="s">
        <v>1618</v>
      </c>
      <c r="AI85" t="str">
        <f>(_xlfn.XLOOKUP(Table1[[#This Row],[Term 6 UID]],Dictionary!$B$2:$B$557,Dictionary!$A$2:$A$557,"",0,1))</f>
        <v>A08.612.300</v>
      </c>
      <c r="AJ85" t="str">
        <f>(_xlfn.XLOOKUP(Table1[[#This Row],[Term 6 UID]],Dictionary!$B$2:$B$557,Dictionary!$C$2:$C$557,"",0,1))</f>
        <v>A08.612</v>
      </c>
      <c r="AK85" t="str">
        <f>(_xlfn.XLOOKUP(Table1[[#This Row],[Term 6 UID]],Dictionary!$B$2:$B$557,Dictionary!$D$2:$D$557,"",0,1))</f>
        <v>A08</v>
      </c>
      <c r="AL85" t="s">
        <v>1619</v>
      </c>
      <c r="AM85" t="s">
        <v>1620</v>
      </c>
      <c r="AN85" t="str">
        <f>(_xlfn.XLOOKUP(Table1[[#This Row],[Term 7 UID]],Dictionary!$B$2:$B$557,Dictionary!$A$2:$A$557,"",0,1))</f>
        <v>A08.675.790.500</v>
      </c>
      <c r="AO85" t="str">
        <f>(_xlfn.XLOOKUP(Table1[[#This Row],[Term 7 UID]],Dictionary!$B$2:$B$557,Dictionary!$C$2:$C$557,"",0,1))</f>
        <v>A08.675.790</v>
      </c>
      <c r="AP85" t="str">
        <f>(_xlfn.XLOOKUP(Table1[[#This Row],[Term 7 UID]],Dictionary!$B$2:$B$557,Dictionary!$D$2:$D$557,"",0,1))</f>
        <v>A08.675</v>
      </c>
      <c r="AQ85" t="s">
        <v>1621</v>
      </c>
      <c r="AR85" t="s">
        <v>1622</v>
      </c>
      <c r="AS85" t="str">
        <f>(_xlfn.XLOOKUP(Table1[[#This Row],[Term 8 UID]],Dictionary!$B$2:$B$557,Dictionary!$A$2:$A$557,"",0,1))</f>
        <v>A08.675.324</v>
      </c>
      <c r="AT85" t="str">
        <f>(_xlfn.XLOOKUP(Table1[[#This Row],[Term 8 UID]],Dictionary!$B$2:$B$557,Dictionary!$C$2:$C$557,"",0,1))</f>
        <v>A08.675</v>
      </c>
      <c r="AU85" t="str">
        <f>(_xlfn.XLOOKUP(Table1[[#This Row],[Term 8 UID]],Dictionary!$B$2:$B$557,Dictionary!$D$2:$D$557,"",0,1))</f>
        <v>A08</v>
      </c>
      <c r="AV85" t="s">
        <v>1623</v>
      </c>
      <c r="AW85" t="s">
        <v>769</v>
      </c>
      <c r="AX85" t="str">
        <f>(_xlfn.XLOOKUP(Table1[[#This Row],[Term 9 UID]],Dictionary!$B$2:$B$557,Dictionary!$A$2:$A$557,"",0,1))</f>
        <v>L01.224.160</v>
      </c>
      <c r="AY85" t="str">
        <f>(_xlfn.XLOOKUP(Table1[[#This Row],[Term 9 UID]],Dictionary!$B$2:$B$557,Dictionary!$C$2:$C$557,"",0,1))</f>
        <v>L01.224</v>
      </c>
      <c r="AZ85" t="str">
        <f>(_xlfn.XLOOKUP(Table1[[#This Row],[Term 9 UID]],Dictionary!$B$2:$B$557,Dictionary!$D$2:$D$557,"",0,1))</f>
        <v>L01</v>
      </c>
      <c r="BA85" t="s">
        <v>1624</v>
      </c>
      <c r="BC85" t="str">
        <f>(_xlfn.XLOOKUP(Table1[[#This Row],[Term 10 UID]],Dictionary!$B$2:$B$557,Dictionary!$A$2:$A$557,"",0,1))</f>
        <v/>
      </c>
      <c r="BD85" t="str">
        <f>(_xlfn.XLOOKUP(Table1[[#This Row],[Term 10 UID]],Dictionary!$B$2:$B$557,Dictionary!$C$2:$C$557,"",0,1))</f>
        <v/>
      </c>
      <c r="BE85" t="str">
        <f>(_xlfn.XLOOKUP(Table1[[#This Row],[Term 10 UID]],Dictionary!$B$2:$B$557,Dictionary!$D$2:$D$557,"",0,1))</f>
        <v/>
      </c>
      <c r="BF85" t="s">
        <v>1625</v>
      </c>
      <c r="BG85" t="s">
        <v>1626</v>
      </c>
      <c r="BH85" t="str">
        <f>(_xlfn.XLOOKUP(Table1[[#This Row],[Term 11 UID]],Dictionary!$B$2:$B$557,Dictionary!$A$2:$A$557,"",0,1))</f>
        <v>F02.463.188.331</v>
      </c>
      <c r="BI85" t="str">
        <f>(_xlfn.XLOOKUP(Table1[[#This Row],[Term 11 UID]],Dictionary!$B$2:$B$557,Dictionary!$C$2:$C$557,"",0,1))</f>
        <v>F02.463.188</v>
      </c>
      <c r="BJ85" t="str">
        <f>(_xlfn.XLOOKUP(Table1[[#This Row],[Term 11 UID]],Dictionary!$B$2:$B$557,Dictionary!$D$2:$D$557,"",0,1))</f>
        <v>F02.463</v>
      </c>
      <c r="BK85" t="s">
        <v>1627</v>
      </c>
      <c r="BL85" t="s">
        <v>910</v>
      </c>
      <c r="BM85" t="str">
        <f>(_xlfn.XLOOKUP(Table1[[#This Row],[Term 12 UID]],Dictionary!$B$2:$B$557,Dictionary!$A$2:$A$557,"",0,1))</f>
        <v>E05.598</v>
      </c>
      <c r="BN85" t="str">
        <f>(_xlfn.XLOOKUP(Table1[[#This Row],[Term 12 UID]],Dictionary!$B$2:$B$557,Dictionary!$C$2:$C$557,"",0,1))</f>
        <v>E05</v>
      </c>
      <c r="BO85">
        <f>(_xlfn.XLOOKUP(Table1[[#This Row],[Term 12 UID]],Dictionary!$B$2:$B$557,Dictionary!$D$2:$D$557,"",0,1))</f>
        <v>0</v>
      </c>
      <c r="BP85" t="s">
        <v>1628</v>
      </c>
      <c r="BR85" t="str">
        <f>(_xlfn.XLOOKUP(Table1[[#This Row],[Term 13 UID]],Dictionary!$B$2:$B$557,Dictionary!$A$2:$A$557,"",0,1))</f>
        <v/>
      </c>
      <c r="BS85" t="str">
        <f>(_xlfn.XLOOKUP(Table1[[#This Row],[Term 13 UID]],Dictionary!$B$2:$B$557,Dictionary!$C$2:$C$557,"",0,1))</f>
        <v/>
      </c>
      <c r="BT85" t="str">
        <f>(_xlfn.XLOOKUP(Table1[[#This Row],[Term 13 UID]],Dictionary!$B$2:$B$557,Dictionary!$D$2:$D$557,"",0,1))</f>
        <v/>
      </c>
      <c r="BU85" t="s">
        <v>1629</v>
      </c>
      <c r="BV85" t="s">
        <v>452</v>
      </c>
      <c r="BW85" t="str">
        <f>(_xlfn.XLOOKUP(Table1[[#This Row],[Term 14 UID]],Dictionary!$B$2:$B$557,Dictionary!$A$2:$A$557,"",0,1))</f>
        <v>E01.370.350.400</v>
      </c>
      <c r="BX85" t="str">
        <f>(_xlfn.XLOOKUP(Table1[[#This Row],[Term 14 UID]],Dictionary!$B$2:$B$557,Dictionary!$C$2:$C$557,"",0,1))</f>
        <v>E01.370.350</v>
      </c>
      <c r="BY85" t="str">
        <f>(_xlfn.XLOOKUP(Table1[[#This Row],[Term 14 UID]],Dictionary!$B$2:$B$557,Dictionary!$D$2:$D$557,"",0,1))</f>
        <v>E01.370</v>
      </c>
      <c r="BZ85" t="s">
        <v>923</v>
      </c>
      <c r="CA85" t="s">
        <v>654</v>
      </c>
      <c r="CB85" t="str">
        <f>(_xlfn.XLOOKUP(Table1[[#This Row],[Term 15 UID]],Dictionary!$B$2:$B$557,Dictionary!$A$2:$A$557,"",0,1))</f>
        <v>F02.463.425.540</v>
      </c>
      <c r="CC85" t="str">
        <f>(_xlfn.XLOOKUP(Table1[[#This Row],[Term 15 UID]],Dictionary!$B$2:$B$557,Dictionary!$C$2:$C$557,"",0,1))</f>
        <v>F02.463.425</v>
      </c>
      <c r="CD85" t="str">
        <f>(_xlfn.XLOOKUP(Table1[[#This Row],[Term 15 UID]],Dictionary!$B$2:$B$557,Dictionary!$D$2:$D$557,"",0,1))</f>
        <v>F02.463</v>
      </c>
      <c r="CE85" t="s">
        <v>1630</v>
      </c>
      <c r="CF85" t="s">
        <v>1631</v>
      </c>
      <c r="CG85" t="str">
        <f>(_xlfn.XLOOKUP(Table1[[#This Row],[Term 16 UID]],Dictionary!$B$2:$B$557,Dictionary!$A$2:$A$557,"",0,1))</f>
        <v>F02.830.855</v>
      </c>
      <c r="CH85" t="str">
        <f>(_xlfn.XLOOKUP(Table1[[#This Row],[Term 16 UID]],Dictionary!$B$2:$B$557,Dictionary!$C$2:$C$557,"",0,1))</f>
        <v>F02.830</v>
      </c>
      <c r="CI85" t="str">
        <f>(_xlfn.XLOOKUP(Table1[[#This Row],[Term 16 UID]],Dictionary!$B$2:$B$557,Dictionary!$D$2:$D$557,"",0,1))</f>
        <v>F02</v>
      </c>
      <c r="CJ85" t="s">
        <v>1632</v>
      </c>
      <c r="CK85" t="s">
        <v>652</v>
      </c>
      <c r="CL85" t="str">
        <f>(_xlfn.XLOOKUP(Table1[[#This Row],[Term 17 UID]],Dictionary!$B$2:$B$557,Dictionary!$A$2:$A$557,"",0,1))</f>
        <v>F02.463.425</v>
      </c>
      <c r="CM85" t="str">
        <f>(_xlfn.XLOOKUP(Table1[[#This Row],[Term 17 UID]],Dictionary!$B$2:$B$557,Dictionary!$C$2:$C$557,"",0,1))</f>
        <v>F02.463</v>
      </c>
      <c r="CN85" t="str">
        <f>(_xlfn.XLOOKUP(Table1[[#This Row],[Term 17 UID]],Dictionary!$B$2:$B$557,Dictionary!$D$2:$D$557,"",0,1))</f>
        <v>F02</v>
      </c>
      <c r="CQ85" t="str">
        <f>(_xlfn.XLOOKUP(Table1[[#This Row],[Term 18 UID]],Dictionary!$B$2:$B$557,Dictionary!$A$2:$A$557,"",0,1))</f>
        <v/>
      </c>
      <c r="CR85" t="str">
        <f>(_xlfn.XLOOKUP(Table1[[#This Row],[Term 18 UID]],Dictionary!$B$2:$B$557,Dictionary!$C$2:$C$557,"",0,1))</f>
        <v/>
      </c>
      <c r="CS85" t="str">
        <f>(_xlfn.XLOOKUP(Table1[[#This Row],[Term 18 UID]],Dictionary!$B$2:$B$557,Dictionary!$D$2:$D$557,"",0,1))</f>
        <v/>
      </c>
      <c r="CV85" t="str">
        <f>(_xlfn.XLOOKUP(Table1[[#This Row],[Term 19 UID]],Dictionary!$B$2:$B$557,Dictionary!$A$2:$A$557,"",0,1))</f>
        <v/>
      </c>
      <c r="CW85" t="str">
        <f>(_xlfn.XLOOKUP(Table1[[#This Row],[Term 19 UID]],Dictionary!$B$2:$B$557,Dictionary!$C$2:$C$557,"",0,1))</f>
        <v/>
      </c>
      <c r="CX85" t="str">
        <f>(_xlfn.XLOOKUP(Table1[[#This Row],[Term 19 UID]],Dictionary!$B$2:$B$557,Dictionary!$D$2:$D$557,"",0,1))</f>
        <v/>
      </c>
      <c r="DA85" t="str">
        <f>(_xlfn.XLOOKUP(Table1[[#This Row],[Term 20 UID]],Dictionary!$B$2:$B$557,Dictionary!$A$2:$A$557,"",0,1))</f>
        <v/>
      </c>
      <c r="DB85" t="str">
        <f>(_xlfn.XLOOKUP(Table1[[#This Row],[Term 20 UID]],Dictionary!$B$2:$B$557,Dictionary!$C$2:$C$557,"",0,1))</f>
        <v/>
      </c>
      <c r="DC85" t="str">
        <f>(_xlfn.XLOOKUP(Table1[[#This Row],[Term 20 UID]],Dictionary!$B$2:$B$557,Dictionary!$D$2:$D$557,"",0,1))</f>
        <v/>
      </c>
      <c r="DF85" t="str">
        <f>(_xlfn.XLOOKUP(Table1[[#This Row],[Term 21 UID]],Dictionary!$B$2:$B$557,Dictionary!$A$2:$A$557,"",0,1))</f>
        <v/>
      </c>
      <c r="DG85" t="str">
        <f>(_xlfn.XLOOKUP(Table1[[#This Row],[Term 21 UID]],Dictionary!$B$2:$B$557,Dictionary!$C$2:$C$557,"",0,1))</f>
        <v/>
      </c>
      <c r="DH85" t="str">
        <f>(_xlfn.XLOOKUP(Table1[[#This Row],[Term 21 UID]],Dictionary!$B$2:$B$557,Dictionary!$D$2:$D$557,"",0,1))</f>
        <v/>
      </c>
      <c r="DK85" t="str">
        <f>(_xlfn.XLOOKUP(Table1[[#This Row],[Term 22 UID]],Dictionary!$B$2:$B$557,Dictionary!$A$2:$A$557,"",0,1))</f>
        <v/>
      </c>
      <c r="DL85" t="str">
        <f>(_xlfn.XLOOKUP(Table1[[#This Row],[Term 22 UID]],Dictionary!$B$2:$B$557,Dictionary!$C$2:$C$557,"",0,1))</f>
        <v/>
      </c>
      <c r="DM85" t="str">
        <f>(_xlfn.XLOOKUP(Table1[[#This Row],[Term 22 UID]],Dictionary!$B$2:$B$557,Dictionary!$D$2:$D$557,"",0,1))</f>
        <v/>
      </c>
      <c r="DP85" t="str">
        <f>(_xlfn.XLOOKUP(Table1[[#This Row],[Term 23 UID]],Dictionary!$B$2:$B$557,Dictionary!$A$2:$A$557,"",0,1))</f>
        <v/>
      </c>
      <c r="DQ85" t="str">
        <f>(_xlfn.XLOOKUP(Table1[[#This Row],[Term 23 UID]],Dictionary!$B$2:$B$557,Dictionary!$C$2:$C$557,"",0,1))</f>
        <v/>
      </c>
      <c r="DR85" t="str">
        <f>(_xlfn.XLOOKUP(Table1[[#This Row],[Term 23 UID]],Dictionary!$B$2:$B$557,Dictionary!$D$2:$D$557,"",0,1))</f>
        <v/>
      </c>
      <c r="DU85" t="str">
        <f>(_xlfn.XLOOKUP(Table1[[#This Row],[Term 24 UID]],Dictionary!$B$2:$B$557,Dictionary!$A$2:$A$557,"",0,1))</f>
        <v/>
      </c>
      <c r="DV85" t="str">
        <f>(_xlfn.XLOOKUP(Table1[[#This Row],[Term 24 UID]],Dictionary!$B$2:$B$557,Dictionary!$C$2:$C$557,"",0,1))</f>
        <v/>
      </c>
      <c r="DW85" t="str">
        <f>(_xlfn.XLOOKUP(Table1[[#This Row],[Term 24 UID]],Dictionary!$B$2:$B$557,Dictionary!$D$2:$D$557,"",0,1))</f>
        <v/>
      </c>
      <c r="DZ85" t="str">
        <f>(_xlfn.XLOOKUP(Table1[[#This Row],[Term 25 UID]],Dictionary!$B$2:$B$557,Dictionary!$A$2:$A$557,"",0,1))</f>
        <v/>
      </c>
      <c r="EA85" t="str">
        <f>(_xlfn.XLOOKUP(Table1[[#This Row],[Term 25 UID]],Dictionary!$B$2:$B$557,Dictionary!$C$2:$C$557,"",0,1))</f>
        <v/>
      </c>
      <c r="EB85" t="str">
        <f>(_xlfn.XLOOKUP(Table1[[#This Row],[Term 25 UID]],Dictionary!$B$2:$B$557,Dictionary!$D$2:$D$557,"",0,1))</f>
        <v/>
      </c>
      <c r="EE85" t="str">
        <f>(_xlfn.XLOOKUP(Table1[[#This Row],[Term 26 UID]],Dictionary!$B$2:$B$557,Dictionary!$A$2:$A$557,"",0,1))</f>
        <v/>
      </c>
      <c r="EF85" t="str">
        <f>(_xlfn.XLOOKUP(Table1[[#This Row],[Term 26 UID]],Dictionary!$B$2:$B$557,Dictionary!$C$2:$C$557,"",0,1))</f>
        <v/>
      </c>
      <c r="EG85" t="str">
        <f>(_xlfn.XLOOKUP(Table1[[#This Row],[Term 26 UID]],Dictionary!$B$2:$B$557,Dictionary!$D$2:$D$557,"",0,1))</f>
        <v/>
      </c>
      <c r="EJ85" t="str">
        <f>(_xlfn.XLOOKUP(Table1[[#This Row],[Term 27 UID]],Dictionary!$B$2:$B$557,Dictionary!$A$2:$A$557,"",0,1))</f>
        <v/>
      </c>
      <c r="EK85" t="str">
        <f>(_xlfn.XLOOKUP(Table1[[#This Row],[Term 27 UID]],Dictionary!$B$2:$B$557,Dictionary!$C$2:$C$557,"",0,1))</f>
        <v/>
      </c>
      <c r="EL85" t="str">
        <f>(_xlfn.XLOOKUP(Table1[[#This Row],[Term 27 UID]],Dictionary!$B$2:$B$557,Dictionary!$D$2:$D$557,"",0,1))</f>
        <v/>
      </c>
      <c r="EO85" t="str">
        <f>(_xlfn.XLOOKUP(Table1[[#This Row],[Term 28 UID]],Dictionary!$B$2:$B$557,Dictionary!$A$2:$A$557,"",0,1))</f>
        <v/>
      </c>
      <c r="EP85" t="str">
        <f>(_xlfn.XLOOKUP(Table1[[#This Row],[Term 28 UID]],Dictionary!$B$2:$B$557,Dictionary!$C$2:$C$557,"",0,1))</f>
        <v/>
      </c>
      <c r="EQ85" t="str">
        <f>(_xlfn.XLOOKUP(Table1[[#This Row],[Term 28 UID]],Dictionary!$B$2:$B$557,Dictionary!$D$2:$D$557,"",0,1))</f>
        <v/>
      </c>
      <c r="ET85" t="str">
        <f>(_xlfn.XLOOKUP(Table1[[#This Row],[Term 29 UID]],Dictionary!$B$2:$B$557,Dictionary!$A$2:$A$557,"",0,1))</f>
        <v/>
      </c>
      <c r="EU85" t="str">
        <f>(_xlfn.XLOOKUP(Table1[[#This Row],[Term 29 UID]],Dictionary!$B$2:$B$557,Dictionary!$C$2:$C$557,"",0,1))</f>
        <v/>
      </c>
      <c r="EV85" t="str">
        <f>(_xlfn.XLOOKUP(Table1[[#This Row],[Term 29 UID]],Dictionary!$B$2:$B$557,Dictionary!$D$2:$D$557,"",0,1))</f>
        <v/>
      </c>
      <c r="EY85" t="str">
        <f>(_xlfn.XLOOKUP(Table1[[#This Row],[Term 30 UID]],Dictionary!$B$2:$B$557,Dictionary!$A$2:$A$557,"",0,1))</f>
        <v/>
      </c>
      <c r="EZ85" t="str">
        <f>(_xlfn.XLOOKUP(Table1[[#This Row],[Term 30 UID]],Dictionary!$B$2:$B$557,Dictionary!$C$2:$C$557,"",0,1))</f>
        <v/>
      </c>
      <c r="FA85" t="str">
        <f>(_xlfn.XLOOKUP(Table1[[#This Row],[Term 30 UID]],Dictionary!$B$2:$B$557,Dictionary!$D$2:$D$557,"",0,1))</f>
        <v/>
      </c>
      <c r="FD85" t="str">
        <f>(_xlfn.XLOOKUP(Table1[[#This Row],[Term 31 UID]],Dictionary!$B$2:$B$557,Dictionary!$A$2:$A$557,"",0,1))</f>
        <v/>
      </c>
      <c r="FE85" t="str">
        <f>(_xlfn.XLOOKUP(Table1[[#This Row],[Term 31 UID]],Dictionary!$B$2:$B$557,Dictionary!$C$2:$C$557,"",0,1))</f>
        <v/>
      </c>
      <c r="FF85" t="str">
        <f>(_xlfn.XLOOKUP(Table1[[#This Row],[Term 31 UID]],Dictionary!$B$2:$B$557,Dictionary!$D$2:$D$557,"",0,1))</f>
        <v/>
      </c>
    </row>
    <row r="86" spans="1:162" ht="15" customHeight="1" x14ac:dyDescent="0.2">
      <c r="A86" t="s">
        <v>1633</v>
      </c>
      <c r="B86" t="s">
        <v>1634</v>
      </c>
      <c r="C86" t="str">
        <f>_xlfn.TEXTJOIN(", ", TRUE, Table1[[#This Row],[Last Name]],Table1[[#This Row],[First Name]])</f>
        <v>McNulty, Reginald</v>
      </c>
      <c r="D86" t="s">
        <v>1635</v>
      </c>
      <c r="E86" t="s">
        <v>200</v>
      </c>
      <c r="F86" t="s">
        <v>262</v>
      </c>
      <c r="G86" t="s">
        <v>1636</v>
      </c>
      <c r="H86" t="s">
        <v>1637</v>
      </c>
      <c r="I86" t="s">
        <v>286</v>
      </c>
      <c r="J86" t="str">
        <f>(_xlfn.XLOOKUP(Table1[[#This Row],[Term 1 UID]],Dictionary!$B$2:$B$557,Dictionary!$A$2:$A$557,"",0,1))</f>
        <v>H02.403.044</v>
      </c>
      <c r="K86" t="str">
        <f>(_xlfn.XLOOKUP(Table1[[#This Row],[Term 1 UID]],Dictionary!$B$2:$B$557,Dictionary!C$2:C$557,"",0,1))</f>
        <v>H02.403</v>
      </c>
      <c r="L86" t="str">
        <f>(_xlfn.XLOOKUP(Table1[[#This Row],[Term 1 UID]],Dictionary!$B$2:$B$557,Dictionary!D$2:D$557,"",0,1))</f>
        <v>H02</v>
      </c>
      <c r="M86" t="s">
        <v>1638</v>
      </c>
      <c r="N86" t="s">
        <v>1639</v>
      </c>
      <c r="O86" t="str">
        <f>(_xlfn.XLOOKUP(Table1[[#This Row],[Term 2 UID]],Dictionary!$B$2:$B$557,Dictionary!$A$2:$A$557,"",0,1))</f>
        <v>D05.500.224</v>
      </c>
      <c r="P86" t="str">
        <f>(_xlfn.XLOOKUP(Table1[[#This Row],[Term 2 UID]],Dictionary!$B$2:$B$557,Dictionary!C$2:C$557,"",0,1))</f>
        <v>D05.500</v>
      </c>
      <c r="Q86" t="str">
        <f>(_xlfn.XLOOKUP(Table1[[#This Row],[Term 2 UID]],Dictionary!$B$2:$B$557,Dictionary!D$2:D$557,"",0,1))</f>
        <v>D05</v>
      </c>
      <c r="R86" t="s">
        <v>1640</v>
      </c>
      <c r="S86" t="s">
        <v>1641</v>
      </c>
      <c r="T86" t="str">
        <f>(_xlfn.XLOOKUP(Table1[[#This Row],[Term 3 UID]],Dictionary!$B$2:$B$557,Dictionary!$A$2:$A$557,"",0,1))</f>
        <v>C16.320.382.500</v>
      </c>
      <c r="U86" t="str">
        <f>(_xlfn.XLOOKUP(Table1[[#This Row],[Term 3 UID]],Dictionary!$B$2:$B$557,Dictionary!C$2:C$557,"",0,1))</f>
        <v>C16.320.382</v>
      </c>
      <c r="V86" t="str">
        <f>(_xlfn.XLOOKUP(Table1[[#This Row],[Term 3 UID]],Dictionary!$B$2:$B$557,Dictionary!D$2:D$557,"",0,1))</f>
        <v>C16.320</v>
      </c>
      <c r="W86" t="s">
        <v>1642</v>
      </c>
      <c r="X86" t="s">
        <v>1038</v>
      </c>
      <c r="Y86" t="str">
        <f>(_xlfn.XLOOKUP(Table1[[#This Row],[Term 4 UID]],Dictionary!$B$2:$B$557,Dictionary!$A$2:$A$557,"",0,1))</f>
        <v>E01.370.350.515.402.150</v>
      </c>
      <c r="Z86" t="str" cm="1">
        <f t="array" ref="Z86">(_xlfn.XLOOKUP(Table1[[#This Row],[Term 4 UID]],Dictionary!$B$2:$B$557,Dictionary!$C$2:C$557,"",0,1))</f>
        <v>E01.370.350.515.402</v>
      </c>
      <c r="AA86" t="str" cm="1">
        <f t="array" ref="AA86">(_xlfn.XLOOKUP(Table1[[#This Row],[Term 4 UID]],Dictionary!$B$2:$B$557,Dictionary!$D$2:D$557,"",0,1))</f>
        <v>E01.370.350.515</v>
      </c>
      <c r="AB86" t="s">
        <v>1643</v>
      </c>
      <c r="AC86" t="s">
        <v>1644</v>
      </c>
      <c r="AD86" t="str">
        <f>(_xlfn.XLOOKUP(Table1[[#This Row],[Term 5 UID]],Dictionary!$B$2:$B$557,Dictionary!$A$2:$A$557,"",0,1))</f>
        <v>C06.552.241.519</v>
      </c>
      <c r="AE86" t="str">
        <f>(_xlfn.XLOOKUP(Table1[[#This Row],[Term 5 UID]],Dictionary!$B$2:$B$557,Dictionary!$C$2:$C$557,"",0,1))</f>
        <v>C06.552.241</v>
      </c>
      <c r="AF86" t="str">
        <f>(_xlfn.XLOOKUP(Table1[[#This Row],[Term 5 UID]],Dictionary!$B$2:$B$557,Dictionary!$D$2:$D$557,"",0,1))</f>
        <v>C06.552</v>
      </c>
      <c r="AG86" t="s">
        <v>1645</v>
      </c>
      <c r="AH86" t="s">
        <v>1644</v>
      </c>
      <c r="AI86" t="str">
        <f>(_xlfn.XLOOKUP(Table1[[#This Row],[Term 6 UID]],Dictionary!$B$2:$B$557,Dictionary!$A$2:$A$557,"",0,1))</f>
        <v>C06.552.241.519</v>
      </c>
      <c r="AJ86" t="str">
        <f>(_xlfn.XLOOKUP(Table1[[#This Row],[Term 6 UID]],Dictionary!$B$2:$B$557,Dictionary!$C$2:$C$557,"",0,1))</f>
        <v>C06.552.241</v>
      </c>
      <c r="AK86" t="str">
        <f>(_xlfn.XLOOKUP(Table1[[#This Row],[Term 6 UID]],Dictionary!$B$2:$B$557,Dictionary!$D$2:$D$557,"",0,1))</f>
        <v>C06.552</v>
      </c>
      <c r="AL86" t="s">
        <v>1646</v>
      </c>
      <c r="AN86" t="str">
        <f>(_xlfn.XLOOKUP(Table1[[#This Row],[Term 7 UID]],Dictionary!$B$2:$B$557,Dictionary!$A$2:$A$557,"",0,1))</f>
        <v/>
      </c>
      <c r="AO86" t="str">
        <f>(_xlfn.XLOOKUP(Table1[[#This Row],[Term 7 UID]],Dictionary!$B$2:$B$557,Dictionary!$C$2:$C$557,"",0,1))</f>
        <v/>
      </c>
      <c r="AP86" t="str">
        <f>(_xlfn.XLOOKUP(Table1[[#This Row],[Term 7 UID]],Dictionary!$B$2:$B$557,Dictionary!$D$2:$D$557,"",0,1))</f>
        <v/>
      </c>
      <c r="AQ86" t="s">
        <v>1647</v>
      </c>
      <c r="AR86" t="s">
        <v>1648</v>
      </c>
      <c r="AS86" t="str">
        <f>(_xlfn.XLOOKUP(Table1[[#This Row],[Term 8 UID]],Dictionary!$B$2:$B$557,Dictionary!$A$2:$A$557,"",0,1))</f>
        <v>D23.585</v>
      </c>
      <c r="AT86" t="str">
        <f>(_xlfn.XLOOKUP(Table1[[#This Row],[Term 8 UID]],Dictionary!$B$2:$B$557,Dictionary!$C$2:$C$557,"",0,1))</f>
        <v>D23</v>
      </c>
      <c r="AU86">
        <f>(_xlfn.XLOOKUP(Table1[[#This Row],[Term 8 UID]],Dictionary!$B$2:$B$557,Dictionary!$D$2:$D$557,"",0,1))</f>
        <v>0</v>
      </c>
      <c r="AV86" t="s">
        <v>1649</v>
      </c>
      <c r="AW86" t="s">
        <v>498</v>
      </c>
      <c r="AX86" t="str">
        <f>(_xlfn.XLOOKUP(Table1[[#This Row],[Term 9 UID]],Dictionary!$B$2:$B$557,Dictionary!$A$2:$A$557,"",0,1))</f>
        <v>G02.111.820</v>
      </c>
      <c r="AY86" t="str">
        <f>(_xlfn.XLOOKUP(Table1[[#This Row],[Term 9 UID]],Dictionary!$B$2:$B$557,Dictionary!$C$2:$C$557,"",0,1))</f>
        <v>G02.111</v>
      </c>
      <c r="AZ86" t="str">
        <f>(_xlfn.XLOOKUP(Table1[[#This Row],[Term 9 UID]],Dictionary!$B$2:$B$557,Dictionary!$D$2:$D$557,"",0,1))</f>
        <v>G02</v>
      </c>
      <c r="BA86" t="s">
        <v>497</v>
      </c>
      <c r="BB86" t="s">
        <v>498</v>
      </c>
      <c r="BC86" t="str">
        <f>(_xlfn.XLOOKUP(Table1[[#This Row],[Term 10 UID]],Dictionary!$B$2:$B$557,Dictionary!$A$2:$A$557,"",0,1))</f>
        <v>G02.111.820</v>
      </c>
      <c r="BD86" t="str">
        <f>(_xlfn.XLOOKUP(Table1[[#This Row],[Term 10 UID]],Dictionary!$B$2:$B$557,Dictionary!$C$2:$C$557,"",0,1))</f>
        <v>G02.111</v>
      </c>
      <c r="BE86" t="str">
        <f>(_xlfn.XLOOKUP(Table1[[#This Row],[Term 10 UID]],Dictionary!$B$2:$B$557,Dictionary!$D$2:$D$557,"",0,1))</f>
        <v>G02</v>
      </c>
      <c r="BH86" t="str">
        <f>(_xlfn.XLOOKUP(Table1[[#This Row],[Term 11 UID]],Dictionary!$B$2:$B$557,Dictionary!$A$2:$A$557,"",0,1))</f>
        <v/>
      </c>
      <c r="BI86" t="str">
        <f>(_xlfn.XLOOKUP(Table1[[#This Row],[Term 11 UID]],Dictionary!$B$2:$B$557,Dictionary!$C$2:$C$557,"",0,1))</f>
        <v/>
      </c>
      <c r="BJ86" t="str">
        <f>(_xlfn.XLOOKUP(Table1[[#This Row],[Term 11 UID]],Dictionary!$B$2:$B$557,Dictionary!$D$2:$D$557,"",0,1))</f>
        <v/>
      </c>
      <c r="BM86" t="str">
        <f>(_xlfn.XLOOKUP(Table1[[#This Row],[Term 12 UID]],Dictionary!$B$2:$B$557,Dictionary!$A$2:$A$557,"",0,1))</f>
        <v/>
      </c>
      <c r="BN86" t="str">
        <f>(_xlfn.XLOOKUP(Table1[[#This Row],[Term 12 UID]],Dictionary!$B$2:$B$557,Dictionary!$C$2:$C$557,"",0,1))</f>
        <v/>
      </c>
      <c r="BO86" t="str">
        <f>(_xlfn.XLOOKUP(Table1[[#This Row],[Term 12 UID]],Dictionary!$B$2:$B$557,Dictionary!$D$2:$D$557,"",0,1))</f>
        <v/>
      </c>
      <c r="BR86" t="str">
        <f>(_xlfn.XLOOKUP(Table1[[#This Row],[Term 13 UID]],Dictionary!$B$2:$B$557,Dictionary!$A$2:$A$557,"",0,1))</f>
        <v/>
      </c>
      <c r="BS86" t="str">
        <f>(_xlfn.XLOOKUP(Table1[[#This Row],[Term 13 UID]],Dictionary!$B$2:$B$557,Dictionary!$C$2:$C$557,"",0,1))</f>
        <v/>
      </c>
      <c r="BT86" t="str">
        <f>(_xlfn.XLOOKUP(Table1[[#This Row],[Term 13 UID]],Dictionary!$B$2:$B$557,Dictionary!$D$2:$D$557,"",0,1))</f>
        <v/>
      </c>
      <c r="BW86" t="str">
        <f>(_xlfn.XLOOKUP(Table1[[#This Row],[Term 14 UID]],Dictionary!$B$2:$B$557,Dictionary!$A$2:$A$557,"",0,1))</f>
        <v/>
      </c>
      <c r="BX86" t="str">
        <f>(_xlfn.XLOOKUP(Table1[[#This Row],[Term 14 UID]],Dictionary!$B$2:$B$557,Dictionary!$C$2:$C$557,"",0,1))</f>
        <v/>
      </c>
      <c r="BY86" t="str">
        <f>(_xlfn.XLOOKUP(Table1[[#This Row],[Term 14 UID]],Dictionary!$B$2:$B$557,Dictionary!$D$2:$D$557,"",0,1))</f>
        <v/>
      </c>
      <c r="CB86" t="str">
        <f>(_xlfn.XLOOKUP(Table1[[#This Row],[Term 15 UID]],Dictionary!$B$2:$B$557,Dictionary!$A$2:$A$557,"",0,1))</f>
        <v/>
      </c>
      <c r="CC86" t="str">
        <f>(_xlfn.XLOOKUP(Table1[[#This Row],[Term 15 UID]],Dictionary!$B$2:$B$557,Dictionary!$C$2:$C$557,"",0,1))</f>
        <v/>
      </c>
      <c r="CD86" t="str">
        <f>(_xlfn.XLOOKUP(Table1[[#This Row],[Term 15 UID]],Dictionary!$B$2:$B$557,Dictionary!$D$2:$D$557,"",0,1))</f>
        <v/>
      </c>
      <c r="CG86" t="str">
        <f>(_xlfn.XLOOKUP(Table1[[#This Row],[Term 16 UID]],Dictionary!$B$2:$B$557,Dictionary!$A$2:$A$557,"",0,1))</f>
        <v/>
      </c>
      <c r="CH86" t="str">
        <f>(_xlfn.XLOOKUP(Table1[[#This Row],[Term 16 UID]],Dictionary!$B$2:$B$557,Dictionary!$C$2:$C$557,"",0,1))</f>
        <v/>
      </c>
      <c r="CI86" t="str">
        <f>(_xlfn.XLOOKUP(Table1[[#This Row],[Term 16 UID]],Dictionary!$B$2:$B$557,Dictionary!$D$2:$D$557,"",0,1))</f>
        <v/>
      </c>
      <c r="CL86" t="str">
        <f>(_xlfn.XLOOKUP(Table1[[#This Row],[Term 17 UID]],Dictionary!$B$2:$B$557,Dictionary!$A$2:$A$557,"",0,1))</f>
        <v/>
      </c>
      <c r="CM86" t="str">
        <f>(_xlfn.XLOOKUP(Table1[[#This Row],[Term 17 UID]],Dictionary!$B$2:$B$557,Dictionary!$C$2:$C$557,"",0,1))</f>
        <v/>
      </c>
      <c r="CN86" t="str">
        <f>(_xlfn.XLOOKUP(Table1[[#This Row],[Term 17 UID]],Dictionary!$B$2:$B$557,Dictionary!$D$2:$D$557,"",0,1))</f>
        <v/>
      </c>
      <c r="CQ86" t="str">
        <f>(_xlfn.XLOOKUP(Table1[[#This Row],[Term 18 UID]],Dictionary!$B$2:$B$557,Dictionary!$A$2:$A$557,"",0,1))</f>
        <v/>
      </c>
      <c r="CR86" t="str">
        <f>(_xlfn.XLOOKUP(Table1[[#This Row],[Term 18 UID]],Dictionary!$B$2:$B$557,Dictionary!$C$2:$C$557,"",0,1))</f>
        <v/>
      </c>
      <c r="CS86" t="str">
        <f>(_xlfn.XLOOKUP(Table1[[#This Row],[Term 18 UID]],Dictionary!$B$2:$B$557,Dictionary!$D$2:$D$557,"",0,1))</f>
        <v/>
      </c>
      <c r="CV86" t="str">
        <f>(_xlfn.XLOOKUP(Table1[[#This Row],[Term 19 UID]],Dictionary!$B$2:$B$557,Dictionary!$A$2:$A$557,"",0,1))</f>
        <v/>
      </c>
      <c r="CW86" t="str">
        <f>(_xlfn.XLOOKUP(Table1[[#This Row],[Term 19 UID]],Dictionary!$B$2:$B$557,Dictionary!$C$2:$C$557,"",0,1))</f>
        <v/>
      </c>
      <c r="CX86" t="str">
        <f>(_xlfn.XLOOKUP(Table1[[#This Row],[Term 19 UID]],Dictionary!$B$2:$B$557,Dictionary!$D$2:$D$557,"",0,1))</f>
        <v/>
      </c>
      <c r="DA86" t="str">
        <f>(_xlfn.XLOOKUP(Table1[[#This Row],[Term 20 UID]],Dictionary!$B$2:$B$557,Dictionary!$A$2:$A$557,"",0,1))</f>
        <v/>
      </c>
      <c r="DB86" t="str">
        <f>(_xlfn.XLOOKUP(Table1[[#This Row],[Term 20 UID]],Dictionary!$B$2:$B$557,Dictionary!$C$2:$C$557,"",0,1))</f>
        <v/>
      </c>
      <c r="DC86" t="str">
        <f>(_xlfn.XLOOKUP(Table1[[#This Row],[Term 20 UID]],Dictionary!$B$2:$B$557,Dictionary!$D$2:$D$557,"",0,1))</f>
        <v/>
      </c>
      <c r="DF86" t="str">
        <f>(_xlfn.XLOOKUP(Table1[[#This Row],[Term 21 UID]],Dictionary!$B$2:$B$557,Dictionary!$A$2:$A$557,"",0,1))</f>
        <v/>
      </c>
      <c r="DG86" t="str">
        <f>(_xlfn.XLOOKUP(Table1[[#This Row],[Term 21 UID]],Dictionary!$B$2:$B$557,Dictionary!$C$2:$C$557,"",0,1))</f>
        <v/>
      </c>
      <c r="DH86" t="str">
        <f>(_xlfn.XLOOKUP(Table1[[#This Row],[Term 21 UID]],Dictionary!$B$2:$B$557,Dictionary!$D$2:$D$557,"",0,1))</f>
        <v/>
      </c>
      <c r="DK86" t="str">
        <f>(_xlfn.XLOOKUP(Table1[[#This Row],[Term 22 UID]],Dictionary!$B$2:$B$557,Dictionary!$A$2:$A$557,"",0,1))</f>
        <v/>
      </c>
      <c r="DL86" t="str">
        <f>(_xlfn.XLOOKUP(Table1[[#This Row],[Term 22 UID]],Dictionary!$B$2:$B$557,Dictionary!$C$2:$C$557,"",0,1))</f>
        <v/>
      </c>
      <c r="DM86" t="str">
        <f>(_xlfn.XLOOKUP(Table1[[#This Row],[Term 22 UID]],Dictionary!$B$2:$B$557,Dictionary!$D$2:$D$557,"",0,1))</f>
        <v/>
      </c>
      <c r="DP86" t="str">
        <f>(_xlfn.XLOOKUP(Table1[[#This Row],[Term 23 UID]],Dictionary!$B$2:$B$557,Dictionary!$A$2:$A$557,"",0,1))</f>
        <v/>
      </c>
      <c r="DQ86" t="str">
        <f>(_xlfn.XLOOKUP(Table1[[#This Row],[Term 23 UID]],Dictionary!$B$2:$B$557,Dictionary!$C$2:$C$557,"",0,1))</f>
        <v/>
      </c>
      <c r="DR86" t="str">
        <f>(_xlfn.XLOOKUP(Table1[[#This Row],[Term 23 UID]],Dictionary!$B$2:$B$557,Dictionary!$D$2:$D$557,"",0,1))</f>
        <v/>
      </c>
      <c r="DU86" t="str">
        <f>(_xlfn.XLOOKUP(Table1[[#This Row],[Term 24 UID]],Dictionary!$B$2:$B$557,Dictionary!$A$2:$A$557,"",0,1))</f>
        <v/>
      </c>
      <c r="DV86" t="str">
        <f>(_xlfn.XLOOKUP(Table1[[#This Row],[Term 24 UID]],Dictionary!$B$2:$B$557,Dictionary!$C$2:$C$557,"",0,1))</f>
        <v/>
      </c>
      <c r="DW86" t="str">
        <f>(_xlfn.XLOOKUP(Table1[[#This Row],[Term 24 UID]],Dictionary!$B$2:$B$557,Dictionary!$D$2:$D$557,"",0,1))</f>
        <v/>
      </c>
      <c r="DZ86" t="str">
        <f>(_xlfn.XLOOKUP(Table1[[#This Row],[Term 25 UID]],Dictionary!$B$2:$B$557,Dictionary!$A$2:$A$557,"",0,1))</f>
        <v/>
      </c>
      <c r="EA86" t="str">
        <f>(_xlfn.XLOOKUP(Table1[[#This Row],[Term 25 UID]],Dictionary!$B$2:$B$557,Dictionary!$C$2:$C$557,"",0,1))</f>
        <v/>
      </c>
      <c r="EB86" t="str">
        <f>(_xlfn.XLOOKUP(Table1[[#This Row],[Term 25 UID]],Dictionary!$B$2:$B$557,Dictionary!$D$2:$D$557,"",0,1))</f>
        <v/>
      </c>
      <c r="EE86" t="str">
        <f>(_xlfn.XLOOKUP(Table1[[#This Row],[Term 26 UID]],Dictionary!$B$2:$B$557,Dictionary!$A$2:$A$557,"",0,1))</f>
        <v/>
      </c>
      <c r="EF86" t="str">
        <f>(_xlfn.XLOOKUP(Table1[[#This Row],[Term 26 UID]],Dictionary!$B$2:$B$557,Dictionary!$C$2:$C$557,"",0,1))</f>
        <v/>
      </c>
      <c r="EG86" t="str">
        <f>(_xlfn.XLOOKUP(Table1[[#This Row],[Term 26 UID]],Dictionary!$B$2:$B$557,Dictionary!$D$2:$D$557,"",0,1))</f>
        <v/>
      </c>
      <c r="EJ86" t="str">
        <f>(_xlfn.XLOOKUP(Table1[[#This Row],[Term 27 UID]],Dictionary!$B$2:$B$557,Dictionary!$A$2:$A$557,"",0,1))</f>
        <v/>
      </c>
      <c r="EK86" t="str">
        <f>(_xlfn.XLOOKUP(Table1[[#This Row],[Term 27 UID]],Dictionary!$B$2:$B$557,Dictionary!$C$2:$C$557,"",0,1))</f>
        <v/>
      </c>
      <c r="EL86" t="str">
        <f>(_xlfn.XLOOKUP(Table1[[#This Row],[Term 27 UID]],Dictionary!$B$2:$B$557,Dictionary!$D$2:$D$557,"",0,1))</f>
        <v/>
      </c>
      <c r="EO86" t="str">
        <f>(_xlfn.XLOOKUP(Table1[[#This Row],[Term 28 UID]],Dictionary!$B$2:$B$557,Dictionary!$A$2:$A$557,"",0,1))</f>
        <v/>
      </c>
      <c r="EP86" t="str">
        <f>(_xlfn.XLOOKUP(Table1[[#This Row],[Term 28 UID]],Dictionary!$B$2:$B$557,Dictionary!$C$2:$C$557,"",0,1))</f>
        <v/>
      </c>
      <c r="EQ86" t="str">
        <f>(_xlfn.XLOOKUP(Table1[[#This Row],[Term 28 UID]],Dictionary!$B$2:$B$557,Dictionary!$D$2:$D$557,"",0,1))</f>
        <v/>
      </c>
      <c r="ET86" t="str">
        <f>(_xlfn.XLOOKUP(Table1[[#This Row],[Term 29 UID]],Dictionary!$B$2:$B$557,Dictionary!$A$2:$A$557,"",0,1))</f>
        <v/>
      </c>
      <c r="EU86" t="str">
        <f>(_xlfn.XLOOKUP(Table1[[#This Row],[Term 29 UID]],Dictionary!$B$2:$B$557,Dictionary!$C$2:$C$557,"",0,1))</f>
        <v/>
      </c>
      <c r="EV86" t="str">
        <f>(_xlfn.XLOOKUP(Table1[[#This Row],[Term 29 UID]],Dictionary!$B$2:$B$557,Dictionary!$D$2:$D$557,"",0,1))</f>
        <v/>
      </c>
      <c r="EY86" t="str">
        <f>(_xlfn.XLOOKUP(Table1[[#This Row],[Term 30 UID]],Dictionary!$B$2:$B$557,Dictionary!$A$2:$A$557,"",0,1))</f>
        <v/>
      </c>
      <c r="EZ86" t="str">
        <f>(_xlfn.XLOOKUP(Table1[[#This Row],[Term 30 UID]],Dictionary!$B$2:$B$557,Dictionary!$C$2:$C$557,"",0,1))</f>
        <v/>
      </c>
      <c r="FA86" t="str">
        <f>(_xlfn.XLOOKUP(Table1[[#This Row],[Term 30 UID]],Dictionary!$B$2:$B$557,Dictionary!$D$2:$D$557,"",0,1))</f>
        <v/>
      </c>
      <c r="FD86" t="str">
        <f>(_xlfn.XLOOKUP(Table1[[#This Row],[Term 31 UID]],Dictionary!$B$2:$B$557,Dictionary!$A$2:$A$557,"",0,1))</f>
        <v/>
      </c>
      <c r="FE86" t="str">
        <f>(_xlfn.XLOOKUP(Table1[[#This Row],[Term 31 UID]],Dictionary!$B$2:$B$557,Dictionary!$C$2:$C$557,"",0,1))</f>
        <v/>
      </c>
      <c r="FF86" t="str">
        <f>(_xlfn.XLOOKUP(Table1[[#This Row],[Term 31 UID]],Dictionary!$B$2:$B$557,Dictionary!$D$2:$D$557,"",0,1))</f>
        <v/>
      </c>
    </row>
    <row r="87" spans="1:162" ht="15" customHeight="1" x14ac:dyDescent="0.2">
      <c r="A87" t="s">
        <v>1650</v>
      </c>
      <c r="B87" t="s">
        <v>1651</v>
      </c>
      <c r="C87" t="str">
        <f>_xlfn.TEXTJOIN(", ", TRUE, Table1[[#This Row],[Last Name]],Table1[[#This Row],[First Name]])</f>
        <v>Mota-Bravo, Luis</v>
      </c>
      <c r="J87" t="str">
        <f>(_xlfn.XLOOKUP(Table1[[#This Row],[Term 1 UID]],Dictionary!$B$2:$B$557,Dictionary!$A$2:$A$557,"",0,1))</f>
        <v/>
      </c>
      <c r="K87" t="str">
        <f>(_xlfn.XLOOKUP(Table1[[#This Row],[Term 1 UID]],Dictionary!$B$2:$B$557,Dictionary!C$2:C$557,"",0,1))</f>
        <v/>
      </c>
      <c r="L87" t="str">
        <f>(_xlfn.XLOOKUP(Table1[[#This Row],[Term 1 UID]],Dictionary!$B$2:$B$557,Dictionary!D$2:D$557,"",0,1))</f>
        <v/>
      </c>
      <c r="O87" t="str">
        <f>(_xlfn.XLOOKUP(Table1[[#This Row],[Term 2 UID]],Dictionary!$B$2:$B$557,Dictionary!$A$2:$A$557,"",0,1))</f>
        <v/>
      </c>
      <c r="P87" t="str">
        <f>(_xlfn.XLOOKUP(Table1[[#This Row],[Term 2 UID]],Dictionary!$B$2:$B$557,Dictionary!C$2:C$557,"",0,1))</f>
        <v/>
      </c>
      <c r="Q87" t="str">
        <f>(_xlfn.XLOOKUP(Table1[[#This Row],[Term 2 UID]],Dictionary!$B$2:$B$557,Dictionary!D$2:D$557,"",0,1))</f>
        <v/>
      </c>
      <c r="T87" t="str">
        <f>(_xlfn.XLOOKUP(Table1[[#This Row],[Term 3 UID]],Dictionary!$B$2:$B$557,Dictionary!$A$2:$A$557,"",0,1))</f>
        <v/>
      </c>
      <c r="U87" t="str">
        <f>(_xlfn.XLOOKUP(Table1[[#This Row],[Term 3 UID]],Dictionary!$B$2:$B$557,Dictionary!C$2:C$557,"",0,1))</f>
        <v/>
      </c>
      <c r="V87" t="str">
        <f>(_xlfn.XLOOKUP(Table1[[#This Row],[Term 3 UID]],Dictionary!$B$2:$B$557,Dictionary!D$2:D$557,"",0,1))</f>
        <v/>
      </c>
      <c r="Y87" t="str">
        <f>(_xlfn.XLOOKUP(Table1[[#This Row],[Term 4 UID]],Dictionary!$B$2:$B$557,Dictionary!$A$2:$A$557,"",0,1))</f>
        <v/>
      </c>
      <c r="Z87" t="str" cm="1">
        <f t="array" ref="Z87">(_xlfn.XLOOKUP(Table1[[#This Row],[Term 4 UID]],Dictionary!$B$2:$B$557,Dictionary!$C$2:C$557,"",0,1))</f>
        <v/>
      </c>
      <c r="AA87" t="str" cm="1">
        <f t="array" ref="AA87">(_xlfn.XLOOKUP(Table1[[#This Row],[Term 4 UID]],Dictionary!$B$2:$B$557,Dictionary!$D$2:D$557,"",0,1))</f>
        <v/>
      </c>
      <c r="AD87" t="str">
        <f>(_xlfn.XLOOKUP(Table1[[#This Row],[Term 5 UID]],Dictionary!$B$2:$B$557,Dictionary!$A$2:$A$557,"",0,1))</f>
        <v/>
      </c>
      <c r="AE87" t="str">
        <f>(_xlfn.XLOOKUP(Table1[[#This Row],[Term 5 UID]],Dictionary!$B$2:$B$557,Dictionary!$C$2:$C$557,"",0,1))</f>
        <v/>
      </c>
      <c r="AF87" t="str">
        <f>(_xlfn.XLOOKUP(Table1[[#This Row],[Term 5 UID]],Dictionary!$B$2:$B$557,Dictionary!$D$2:$D$557,"",0,1))</f>
        <v/>
      </c>
      <c r="AI87" t="str">
        <f>(_xlfn.XLOOKUP(Table1[[#This Row],[Term 6 UID]],Dictionary!$B$2:$B$557,Dictionary!$A$2:$A$557,"",0,1))</f>
        <v/>
      </c>
      <c r="AJ87" t="str">
        <f>(_xlfn.XLOOKUP(Table1[[#This Row],[Term 6 UID]],Dictionary!$B$2:$B$557,Dictionary!$C$2:$C$557,"",0,1))</f>
        <v/>
      </c>
      <c r="AK87" t="str">
        <f>(_xlfn.XLOOKUP(Table1[[#This Row],[Term 6 UID]],Dictionary!$B$2:$B$557,Dictionary!$D$2:$D$557,"",0,1))</f>
        <v/>
      </c>
      <c r="AN87" t="str">
        <f>(_xlfn.XLOOKUP(Table1[[#This Row],[Term 7 UID]],Dictionary!$B$2:$B$557,Dictionary!$A$2:$A$557,"",0,1))</f>
        <v/>
      </c>
      <c r="AO87" t="str">
        <f>(_xlfn.XLOOKUP(Table1[[#This Row],[Term 7 UID]],Dictionary!$B$2:$B$557,Dictionary!$C$2:$C$557,"",0,1))</f>
        <v/>
      </c>
      <c r="AP87" t="str">
        <f>(_xlfn.XLOOKUP(Table1[[#This Row],[Term 7 UID]],Dictionary!$B$2:$B$557,Dictionary!$D$2:$D$557,"",0,1))</f>
        <v/>
      </c>
      <c r="AS87" t="str">
        <f>(_xlfn.XLOOKUP(Table1[[#This Row],[Term 8 UID]],Dictionary!$B$2:$B$557,Dictionary!$A$2:$A$557,"",0,1))</f>
        <v/>
      </c>
      <c r="AT87" t="str">
        <f>(_xlfn.XLOOKUP(Table1[[#This Row],[Term 8 UID]],Dictionary!$B$2:$B$557,Dictionary!$C$2:$C$557,"",0,1))</f>
        <v/>
      </c>
      <c r="AU87" t="str">
        <f>(_xlfn.XLOOKUP(Table1[[#This Row],[Term 8 UID]],Dictionary!$B$2:$B$557,Dictionary!$D$2:$D$557,"",0,1))</f>
        <v/>
      </c>
      <c r="AX87" t="str">
        <f>(_xlfn.XLOOKUP(Table1[[#This Row],[Term 9 UID]],Dictionary!$B$2:$B$557,Dictionary!$A$2:$A$557,"",0,1))</f>
        <v/>
      </c>
      <c r="AY87" t="str">
        <f>(_xlfn.XLOOKUP(Table1[[#This Row],[Term 9 UID]],Dictionary!$B$2:$B$557,Dictionary!$C$2:$C$557,"",0,1))</f>
        <v/>
      </c>
      <c r="AZ87" t="str">
        <f>(_xlfn.XLOOKUP(Table1[[#This Row],[Term 9 UID]],Dictionary!$B$2:$B$557,Dictionary!$D$2:$D$557,"",0,1))</f>
        <v/>
      </c>
      <c r="BC87" t="str">
        <f>(_xlfn.XLOOKUP(Table1[[#This Row],[Term 10 UID]],Dictionary!$B$2:$B$557,Dictionary!$A$2:$A$557,"",0,1))</f>
        <v/>
      </c>
      <c r="BD87" t="str">
        <f>(_xlfn.XLOOKUP(Table1[[#This Row],[Term 10 UID]],Dictionary!$B$2:$B$557,Dictionary!$C$2:$C$557,"",0,1))</f>
        <v/>
      </c>
      <c r="BE87" t="str">
        <f>(_xlfn.XLOOKUP(Table1[[#This Row],[Term 10 UID]],Dictionary!$B$2:$B$557,Dictionary!$D$2:$D$557,"",0,1))</f>
        <v/>
      </c>
      <c r="BH87" t="str">
        <f>(_xlfn.XLOOKUP(Table1[[#This Row],[Term 11 UID]],Dictionary!$B$2:$B$557,Dictionary!$A$2:$A$557,"",0,1))</f>
        <v/>
      </c>
      <c r="BI87" t="str">
        <f>(_xlfn.XLOOKUP(Table1[[#This Row],[Term 11 UID]],Dictionary!$B$2:$B$557,Dictionary!$C$2:$C$557,"",0,1))</f>
        <v/>
      </c>
      <c r="BJ87" t="str">
        <f>(_xlfn.XLOOKUP(Table1[[#This Row],[Term 11 UID]],Dictionary!$B$2:$B$557,Dictionary!$D$2:$D$557,"",0,1))</f>
        <v/>
      </c>
      <c r="BM87" t="str">
        <f>(_xlfn.XLOOKUP(Table1[[#This Row],[Term 12 UID]],Dictionary!$B$2:$B$557,Dictionary!$A$2:$A$557,"",0,1))</f>
        <v/>
      </c>
      <c r="BN87" t="str">
        <f>(_xlfn.XLOOKUP(Table1[[#This Row],[Term 12 UID]],Dictionary!$B$2:$B$557,Dictionary!$C$2:$C$557,"",0,1))</f>
        <v/>
      </c>
      <c r="BO87" t="str">
        <f>(_xlfn.XLOOKUP(Table1[[#This Row],[Term 12 UID]],Dictionary!$B$2:$B$557,Dictionary!$D$2:$D$557,"",0,1))</f>
        <v/>
      </c>
      <c r="BR87" t="str">
        <f>(_xlfn.XLOOKUP(Table1[[#This Row],[Term 13 UID]],Dictionary!$B$2:$B$557,Dictionary!$A$2:$A$557,"",0,1))</f>
        <v/>
      </c>
      <c r="BS87" t="str">
        <f>(_xlfn.XLOOKUP(Table1[[#This Row],[Term 13 UID]],Dictionary!$B$2:$B$557,Dictionary!$C$2:$C$557,"",0,1))</f>
        <v/>
      </c>
      <c r="BT87" t="str">
        <f>(_xlfn.XLOOKUP(Table1[[#This Row],[Term 13 UID]],Dictionary!$B$2:$B$557,Dictionary!$D$2:$D$557,"",0,1))</f>
        <v/>
      </c>
      <c r="BW87" t="str">
        <f>(_xlfn.XLOOKUP(Table1[[#This Row],[Term 14 UID]],Dictionary!$B$2:$B$557,Dictionary!$A$2:$A$557,"",0,1))</f>
        <v/>
      </c>
      <c r="BX87" t="str">
        <f>(_xlfn.XLOOKUP(Table1[[#This Row],[Term 14 UID]],Dictionary!$B$2:$B$557,Dictionary!$C$2:$C$557,"",0,1))</f>
        <v/>
      </c>
      <c r="BY87" t="str">
        <f>(_xlfn.XLOOKUP(Table1[[#This Row],[Term 14 UID]],Dictionary!$B$2:$B$557,Dictionary!$D$2:$D$557,"",0,1))</f>
        <v/>
      </c>
      <c r="CB87" t="str">
        <f>(_xlfn.XLOOKUP(Table1[[#This Row],[Term 15 UID]],Dictionary!$B$2:$B$557,Dictionary!$A$2:$A$557,"",0,1))</f>
        <v/>
      </c>
      <c r="CC87" t="str">
        <f>(_xlfn.XLOOKUP(Table1[[#This Row],[Term 15 UID]],Dictionary!$B$2:$B$557,Dictionary!$C$2:$C$557,"",0,1))</f>
        <v/>
      </c>
      <c r="CD87" t="str">
        <f>(_xlfn.XLOOKUP(Table1[[#This Row],[Term 15 UID]],Dictionary!$B$2:$B$557,Dictionary!$D$2:$D$557,"",0,1))</f>
        <v/>
      </c>
      <c r="CG87" t="str">
        <f>(_xlfn.XLOOKUP(Table1[[#This Row],[Term 16 UID]],Dictionary!$B$2:$B$557,Dictionary!$A$2:$A$557,"",0,1))</f>
        <v/>
      </c>
      <c r="CH87" t="str">
        <f>(_xlfn.XLOOKUP(Table1[[#This Row],[Term 16 UID]],Dictionary!$B$2:$B$557,Dictionary!$C$2:$C$557,"",0,1))</f>
        <v/>
      </c>
      <c r="CI87" t="str">
        <f>(_xlfn.XLOOKUP(Table1[[#This Row],[Term 16 UID]],Dictionary!$B$2:$B$557,Dictionary!$D$2:$D$557,"",0,1))</f>
        <v/>
      </c>
      <c r="CL87" t="str">
        <f>(_xlfn.XLOOKUP(Table1[[#This Row],[Term 17 UID]],Dictionary!$B$2:$B$557,Dictionary!$A$2:$A$557,"",0,1))</f>
        <v/>
      </c>
      <c r="CM87" t="str">
        <f>(_xlfn.XLOOKUP(Table1[[#This Row],[Term 17 UID]],Dictionary!$B$2:$B$557,Dictionary!$C$2:$C$557,"",0,1))</f>
        <v/>
      </c>
      <c r="CN87" t="str">
        <f>(_xlfn.XLOOKUP(Table1[[#This Row],[Term 17 UID]],Dictionary!$B$2:$B$557,Dictionary!$D$2:$D$557,"",0,1))</f>
        <v/>
      </c>
      <c r="CQ87" t="str">
        <f>(_xlfn.XLOOKUP(Table1[[#This Row],[Term 18 UID]],Dictionary!$B$2:$B$557,Dictionary!$A$2:$A$557,"",0,1))</f>
        <v/>
      </c>
      <c r="CR87" t="str">
        <f>(_xlfn.XLOOKUP(Table1[[#This Row],[Term 18 UID]],Dictionary!$B$2:$B$557,Dictionary!$C$2:$C$557,"",0,1))</f>
        <v/>
      </c>
      <c r="CS87" t="str">
        <f>(_xlfn.XLOOKUP(Table1[[#This Row],[Term 18 UID]],Dictionary!$B$2:$B$557,Dictionary!$D$2:$D$557,"",0,1))</f>
        <v/>
      </c>
      <c r="CV87" t="str">
        <f>(_xlfn.XLOOKUP(Table1[[#This Row],[Term 19 UID]],Dictionary!$B$2:$B$557,Dictionary!$A$2:$A$557,"",0,1))</f>
        <v/>
      </c>
      <c r="CW87" t="str">
        <f>(_xlfn.XLOOKUP(Table1[[#This Row],[Term 19 UID]],Dictionary!$B$2:$B$557,Dictionary!$C$2:$C$557,"",0,1))</f>
        <v/>
      </c>
      <c r="CX87" t="str">
        <f>(_xlfn.XLOOKUP(Table1[[#This Row],[Term 19 UID]],Dictionary!$B$2:$B$557,Dictionary!$D$2:$D$557,"",0,1))</f>
        <v/>
      </c>
      <c r="DA87" t="str">
        <f>(_xlfn.XLOOKUP(Table1[[#This Row],[Term 20 UID]],Dictionary!$B$2:$B$557,Dictionary!$A$2:$A$557,"",0,1))</f>
        <v/>
      </c>
      <c r="DB87" t="str">
        <f>(_xlfn.XLOOKUP(Table1[[#This Row],[Term 20 UID]],Dictionary!$B$2:$B$557,Dictionary!$C$2:$C$557,"",0,1))</f>
        <v/>
      </c>
      <c r="DC87" t="str">
        <f>(_xlfn.XLOOKUP(Table1[[#This Row],[Term 20 UID]],Dictionary!$B$2:$B$557,Dictionary!$D$2:$D$557,"",0,1))</f>
        <v/>
      </c>
      <c r="DF87" t="str">
        <f>(_xlfn.XLOOKUP(Table1[[#This Row],[Term 21 UID]],Dictionary!$B$2:$B$557,Dictionary!$A$2:$A$557,"",0,1))</f>
        <v/>
      </c>
      <c r="DG87" t="str">
        <f>(_xlfn.XLOOKUP(Table1[[#This Row],[Term 21 UID]],Dictionary!$B$2:$B$557,Dictionary!$C$2:$C$557,"",0,1))</f>
        <v/>
      </c>
      <c r="DH87" t="str">
        <f>(_xlfn.XLOOKUP(Table1[[#This Row],[Term 21 UID]],Dictionary!$B$2:$B$557,Dictionary!$D$2:$D$557,"",0,1))</f>
        <v/>
      </c>
      <c r="DK87" t="str">
        <f>(_xlfn.XLOOKUP(Table1[[#This Row],[Term 22 UID]],Dictionary!$B$2:$B$557,Dictionary!$A$2:$A$557,"",0,1))</f>
        <v/>
      </c>
      <c r="DL87" t="str">
        <f>(_xlfn.XLOOKUP(Table1[[#This Row],[Term 22 UID]],Dictionary!$B$2:$B$557,Dictionary!$C$2:$C$557,"",0,1))</f>
        <v/>
      </c>
      <c r="DM87" t="str">
        <f>(_xlfn.XLOOKUP(Table1[[#This Row],[Term 22 UID]],Dictionary!$B$2:$B$557,Dictionary!$D$2:$D$557,"",0,1))</f>
        <v/>
      </c>
      <c r="DP87" t="str">
        <f>(_xlfn.XLOOKUP(Table1[[#This Row],[Term 23 UID]],Dictionary!$B$2:$B$557,Dictionary!$A$2:$A$557,"",0,1))</f>
        <v/>
      </c>
      <c r="DQ87" t="str">
        <f>(_xlfn.XLOOKUP(Table1[[#This Row],[Term 23 UID]],Dictionary!$B$2:$B$557,Dictionary!$C$2:$C$557,"",0,1))</f>
        <v/>
      </c>
      <c r="DR87" t="str">
        <f>(_xlfn.XLOOKUP(Table1[[#This Row],[Term 23 UID]],Dictionary!$B$2:$B$557,Dictionary!$D$2:$D$557,"",0,1))</f>
        <v/>
      </c>
      <c r="DU87" t="str">
        <f>(_xlfn.XLOOKUP(Table1[[#This Row],[Term 24 UID]],Dictionary!$B$2:$B$557,Dictionary!$A$2:$A$557,"",0,1))</f>
        <v/>
      </c>
      <c r="DV87" t="str">
        <f>(_xlfn.XLOOKUP(Table1[[#This Row],[Term 24 UID]],Dictionary!$B$2:$B$557,Dictionary!$C$2:$C$557,"",0,1))</f>
        <v/>
      </c>
      <c r="DW87" t="str">
        <f>(_xlfn.XLOOKUP(Table1[[#This Row],[Term 24 UID]],Dictionary!$B$2:$B$557,Dictionary!$D$2:$D$557,"",0,1))</f>
        <v/>
      </c>
      <c r="DZ87" t="str">
        <f>(_xlfn.XLOOKUP(Table1[[#This Row],[Term 25 UID]],Dictionary!$B$2:$B$557,Dictionary!$A$2:$A$557,"",0,1))</f>
        <v/>
      </c>
      <c r="EA87" t="str">
        <f>(_xlfn.XLOOKUP(Table1[[#This Row],[Term 25 UID]],Dictionary!$B$2:$B$557,Dictionary!$C$2:$C$557,"",0,1))</f>
        <v/>
      </c>
      <c r="EB87" t="str">
        <f>(_xlfn.XLOOKUP(Table1[[#This Row],[Term 25 UID]],Dictionary!$B$2:$B$557,Dictionary!$D$2:$D$557,"",0,1))</f>
        <v/>
      </c>
      <c r="EE87" t="str">
        <f>(_xlfn.XLOOKUP(Table1[[#This Row],[Term 26 UID]],Dictionary!$B$2:$B$557,Dictionary!$A$2:$A$557,"",0,1))</f>
        <v/>
      </c>
      <c r="EF87" t="str">
        <f>(_xlfn.XLOOKUP(Table1[[#This Row],[Term 26 UID]],Dictionary!$B$2:$B$557,Dictionary!$C$2:$C$557,"",0,1))</f>
        <v/>
      </c>
      <c r="EG87" t="str">
        <f>(_xlfn.XLOOKUP(Table1[[#This Row],[Term 26 UID]],Dictionary!$B$2:$B$557,Dictionary!$D$2:$D$557,"",0,1))</f>
        <v/>
      </c>
      <c r="EJ87" t="str">
        <f>(_xlfn.XLOOKUP(Table1[[#This Row],[Term 27 UID]],Dictionary!$B$2:$B$557,Dictionary!$A$2:$A$557,"",0,1))</f>
        <v/>
      </c>
      <c r="EK87" t="str">
        <f>(_xlfn.XLOOKUP(Table1[[#This Row],[Term 27 UID]],Dictionary!$B$2:$B$557,Dictionary!$C$2:$C$557,"",0,1))</f>
        <v/>
      </c>
      <c r="EL87" t="str">
        <f>(_xlfn.XLOOKUP(Table1[[#This Row],[Term 27 UID]],Dictionary!$B$2:$B$557,Dictionary!$D$2:$D$557,"",0,1))</f>
        <v/>
      </c>
      <c r="EO87" t="str">
        <f>(_xlfn.XLOOKUP(Table1[[#This Row],[Term 28 UID]],Dictionary!$B$2:$B$557,Dictionary!$A$2:$A$557,"",0,1))</f>
        <v/>
      </c>
      <c r="EP87" t="str">
        <f>(_xlfn.XLOOKUP(Table1[[#This Row],[Term 28 UID]],Dictionary!$B$2:$B$557,Dictionary!$C$2:$C$557,"",0,1))</f>
        <v/>
      </c>
      <c r="EQ87" t="str">
        <f>(_xlfn.XLOOKUP(Table1[[#This Row],[Term 28 UID]],Dictionary!$B$2:$B$557,Dictionary!$D$2:$D$557,"",0,1))</f>
        <v/>
      </c>
      <c r="ET87" t="str">
        <f>(_xlfn.XLOOKUP(Table1[[#This Row],[Term 29 UID]],Dictionary!$B$2:$B$557,Dictionary!$A$2:$A$557,"",0,1))</f>
        <v/>
      </c>
      <c r="EU87" t="str">
        <f>(_xlfn.XLOOKUP(Table1[[#This Row],[Term 29 UID]],Dictionary!$B$2:$B$557,Dictionary!$C$2:$C$557,"",0,1))</f>
        <v/>
      </c>
      <c r="EV87" t="str">
        <f>(_xlfn.XLOOKUP(Table1[[#This Row],[Term 29 UID]],Dictionary!$B$2:$B$557,Dictionary!$D$2:$D$557,"",0,1))</f>
        <v/>
      </c>
      <c r="EY87" t="str">
        <f>(_xlfn.XLOOKUP(Table1[[#This Row],[Term 30 UID]],Dictionary!$B$2:$B$557,Dictionary!$A$2:$A$557,"",0,1))</f>
        <v/>
      </c>
      <c r="EZ87" t="str">
        <f>(_xlfn.XLOOKUP(Table1[[#This Row],[Term 30 UID]],Dictionary!$B$2:$B$557,Dictionary!$C$2:$C$557,"",0,1))</f>
        <v/>
      </c>
      <c r="FA87" t="str">
        <f>(_xlfn.XLOOKUP(Table1[[#This Row],[Term 30 UID]],Dictionary!$B$2:$B$557,Dictionary!$D$2:$D$557,"",0,1))</f>
        <v/>
      </c>
      <c r="FD87" t="str">
        <f>(_xlfn.XLOOKUP(Table1[[#This Row],[Term 31 UID]],Dictionary!$B$2:$B$557,Dictionary!$A$2:$A$557,"",0,1))</f>
        <v/>
      </c>
      <c r="FE87" t="str">
        <f>(_xlfn.XLOOKUP(Table1[[#This Row],[Term 31 UID]],Dictionary!$B$2:$B$557,Dictionary!$C$2:$C$557,"",0,1))</f>
        <v/>
      </c>
      <c r="FF87" t="str">
        <f>(_xlfn.XLOOKUP(Table1[[#This Row],[Term 31 UID]],Dictionary!$B$2:$B$557,Dictionary!$D$2:$D$557,"",0,1))</f>
        <v/>
      </c>
    </row>
    <row r="88" spans="1:162" ht="15" customHeight="1" x14ac:dyDescent="0.2">
      <c r="A88" t="s">
        <v>1652</v>
      </c>
      <c r="B88" t="s">
        <v>1653</v>
      </c>
      <c r="C88" t="str">
        <f>_xlfn.TEXTJOIN(", ", TRUE, Table1[[#This Row],[Last Name]],Table1[[#This Row],[First Name]])</f>
        <v>Metherate, Raju</v>
      </c>
      <c r="D88" t="s">
        <v>1654</v>
      </c>
      <c r="E88" t="s">
        <v>563</v>
      </c>
      <c r="F88" t="s">
        <v>168</v>
      </c>
      <c r="G88" t="s">
        <v>1655</v>
      </c>
      <c r="H88" t="s">
        <v>1656</v>
      </c>
      <c r="I88" t="s">
        <v>736</v>
      </c>
      <c r="J88" t="str">
        <f>(_xlfn.XLOOKUP(Table1[[#This Row],[Term 1 UID]],Dictionary!$B$2:$B$557,Dictionary!$A$2:$A$557,"",0,1))</f>
        <v>F02.830.816.263</v>
      </c>
      <c r="K88" t="str">
        <f>(_xlfn.XLOOKUP(Table1[[#This Row],[Term 1 UID]],Dictionary!$B$2:$B$557,Dictionary!C$2:C$557,"",0,1))</f>
        <v>F02.830.816</v>
      </c>
      <c r="L88" t="str">
        <f>(_xlfn.XLOOKUP(Table1[[#This Row],[Term 1 UID]],Dictionary!$B$2:$B$557,Dictionary!D$2:D$557,"",0,1))</f>
        <v>F02.830</v>
      </c>
      <c r="M88" t="s">
        <v>735</v>
      </c>
      <c r="N88" t="s">
        <v>736</v>
      </c>
      <c r="O88" t="str">
        <f>(_xlfn.XLOOKUP(Table1[[#This Row],[Term 2 UID]],Dictionary!$B$2:$B$557,Dictionary!$A$2:$A$557,"",0,1))</f>
        <v>F02.830.816.263</v>
      </c>
      <c r="P88" t="str">
        <f>(_xlfn.XLOOKUP(Table1[[#This Row],[Term 2 UID]],Dictionary!$B$2:$B$557,Dictionary!C$2:C$557,"",0,1))</f>
        <v>F02.830.816</v>
      </c>
      <c r="Q88" t="str">
        <f>(_xlfn.XLOOKUP(Table1[[#This Row],[Term 2 UID]],Dictionary!$B$2:$B$557,Dictionary!D$2:D$557,"",0,1))</f>
        <v>F02.830</v>
      </c>
      <c r="R88" t="s">
        <v>1657</v>
      </c>
      <c r="S88" t="s">
        <v>863</v>
      </c>
      <c r="T88" t="str">
        <f>(_xlfn.XLOOKUP(Table1[[#This Row],[Term 3 UID]],Dictionary!$B$2:$B$557,Dictionary!$A$2:$A$557,"",0,1))</f>
        <v>H01.158.782</v>
      </c>
      <c r="U88" t="str">
        <f>(_xlfn.XLOOKUP(Table1[[#This Row],[Term 3 UID]],Dictionary!$B$2:$B$557,Dictionary!C$2:C$557,"",0,1))</f>
        <v>H01.158</v>
      </c>
      <c r="V88" t="str">
        <f>(_xlfn.XLOOKUP(Table1[[#This Row],[Term 3 UID]],Dictionary!$B$2:$B$557,Dictionary!D$2:D$557,"",0,1))</f>
        <v>H01</v>
      </c>
      <c r="W88" t="s">
        <v>1658</v>
      </c>
      <c r="X88" t="s">
        <v>1659</v>
      </c>
      <c r="Y88" t="str">
        <f>(_xlfn.XLOOKUP(Table1[[#This Row],[Term 4 UID]],Dictionary!$B$2:$B$557,Dictionary!$A$2:$A$557,"",0,1))</f>
        <v>A08.186.211.200.885.287.500.814.249</v>
      </c>
      <c r="Z88" t="str" cm="1">
        <f t="array" ref="Z88">(_xlfn.XLOOKUP(Table1[[#This Row],[Term 4 UID]],Dictionary!$B$2:$B$557,Dictionary!$C$2:C$557,"",0,1))</f>
        <v>A08.186.211.200.885.287.500.814</v>
      </c>
      <c r="AA88" t="str" cm="1">
        <f t="array" ref="AA88">(_xlfn.XLOOKUP(Table1[[#This Row],[Term 4 UID]],Dictionary!$B$2:$B$557,Dictionary!$D$2:D$557,"",0,1))</f>
        <v>A08.186.211.200.885.287.500</v>
      </c>
      <c r="AB88" t="s">
        <v>1660</v>
      </c>
      <c r="AC88" t="s">
        <v>932</v>
      </c>
      <c r="AD88" t="str">
        <f>(_xlfn.XLOOKUP(Table1[[#This Row],[Term 5 UID]],Dictionary!$B$2:$B$557,Dictionary!$A$2:$A$557,"",0,1))</f>
        <v>D03.132.760.570</v>
      </c>
      <c r="AE88" t="str">
        <f>(_xlfn.XLOOKUP(Table1[[#This Row],[Term 5 UID]],Dictionary!$B$2:$B$557,Dictionary!$C$2:$C$557,"",0,1))</f>
        <v>D03.132.760</v>
      </c>
      <c r="AF88" t="str">
        <f>(_xlfn.XLOOKUP(Table1[[#This Row],[Term 5 UID]],Dictionary!$B$2:$B$557,Dictionary!$D$2:$D$557,"",0,1))</f>
        <v>D03.132</v>
      </c>
      <c r="AG88" t="s">
        <v>1661</v>
      </c>
      <c r="AH88" t="s">
        <v>1662</v>
      </c>
      <c r="AI88" t="str">
        <f>(_xlfn.XLOOKUP(Table1[[#This Row],[Term 6 UID]],Dictionary!$B$2:$B$557,Dictionary!$A$2:$A$557,"",0,1))</f>
        <v>D27.505.954.427.637</v>
      </c>
      <c r="AJ88" t="str">
        <f>(_xlfn.XLOOKUP(Table1[[#This Row],[Term 6 UID]],Dictionary!$B$2:$B$557,Dictionary!$C$2:$C$557,"",0,1))</f>
        <v>D27.505.954.427</v>
      </c>
      <c r="AK88" t="str">
        <f>(_xlfn.XLOOKUP(Table1[[#This Row],[Term 6 UID]],Dictionary!$B$2:$B$557,Dictionary!$D$2:$D$557,"",0,1))</f>
        <v>D27.505.954</v>
      </c>
      <c r="AL88" t="s">
        <v>1663</v>
      </c>
      <c r="AM88" t="s">
        <v>1664</v>
      </c>
      <c r="AN88" t="str">
        <f>(_xlfn.XLOOKUP(Table1[[#This Row],[Term 7 UID]],Dictionary!$B$2:$B$557,Dictionary!$A$2:$A$557,"",0,1))</f>
        <v>F02.463.593.071</v>
      </c>
      <c r="AO88" t="str">
        <f>(_xlfn.XLOOKUP(Table1[[#This Row],[Term 7 UID]],Dictionary!$B$2:$B$557,Dictionary!$C$2:$C$557,"",0,1))</f>
        <v>F02.463.593</v>
      </c>
      <c r="AP88" t="str">
        <f>(_xlfn.XLOOKUP(Table1[[#This Row],[Term 7 UID]],Dictionary!$B$2:$B$557,Dictionary!$D$2:$D$557,"",0,1))</f>
        <v>F02.463</v>
      </c>
      <c r="AQ88" t="s">
        <v>1665</v>
      </c>
      <c r="AR88" t="s">
        <v>1666</v>
      </c>
      <c r="AS88" t="str">
        <f>(_xlfn.XLOOKUP(Table1[[#This Row],[Term 8 UID]],Dictionary!$B$2:$B$557,Dictionary!$A$2:$A$557,"",0,1))</f>
        <v>C09.218.807.186.094</v>
      </c>
      <c r="AT88" t="str">
        <f>(_xlfn.XLOOKUP(Table1[[#This Row],[Term 8 UID]],Dictionary!$B$2:$B$557,Dictionary!$C$2:$C$557,"",0,1))</f>
        <v>C09.218.807.186</v>
      </c>
      <c r="AU88" t="str">
        <f>(_xlfn.XLOOKUP(Table1[[#This Row],[Term 8 UID]],Dictionary!$B$2:$B$557,Dictionary!$D$2:$D$557,"",0,1))</f>
        <v>C09.218.807</v>
      </c>
      <c r="AV88" t="s">
        <v>1667</v>
      </c>
      <c r="AW88" t="s">
        <v>1668</v>
      </c>
      <c r="AX88" t="str">
        <f>(_xlfn.XLOOKUP(Table1[[#This Row],[Term 9 UID]],Dictionary!$B$2:$B$557,Dictionary!$A$2:$A$557,"",0,1))</f>
        <v>D12.776.157.530.400.400.100.500</v>
      </c>
      <c r="AY88" t="str">
        <f>(_xlfn.XLOOKUP(Table1[[#This Row],[Term 9 UID]],Dictionary!$B$2:$B$557,Dictionary!$C$2:$C$557,"",0,1))</f>
        <v>D12.776.157.530.400.400.100</v>
      </c>
      <c r="AZ88" t="str">
        <f>(_xlfn.XLOOKUP(Table1[[#This Row],[Term 9 UID]],Dictionary!$B$2:$B$557,Dictionary!$D$2:$D$557,"",0,1))</f>
        <v>D12.776.157.530.400.400</v>
      </c>
      <c r="BC88" t="str">
        <f>(_xlfn.XLOOKUP(Table1[[#This Row],[Term 10 UID]],Dictionary!$B$2:$B$557,Dictionary!$A$2:$A$557,"",0,1))</f>
        <v/>
      </c>
      <c r="BD88" t="str">
        <f>(_xlfn.XLOOKUP(Table1[[#This Row],[Term 10 UID]],Dictionary!$B$2:$B$557,Dictionary!$C$2:$C$557,"",0,1))</f>
        <v/>
      </c>
      <c r="BE88" t="str">
        <f>(_xlfn.XLOOKUP(Table1[[#This Row],[Term 10 UID]],Dictionary!$B$2:$B$557,Dictionary!$D$2:$D$557,"",0,1))</f>
        <v/>
      </c>
      <c r="BH88" t="str">
        <f>(_xlfn.XLOOKUP(Table1[[#This Row],[Term 11 UID]],Dictionary!$B$2:$B$557,Dictionary!$A$2:$A$557,"",0,1))</f>
        <v/>
      </c>
      <c r="BI88" t="str">
        <f>(_xlfn.XLOOKUP(Table1[[#This Row],[Term 11 UID]],Dictionary!$B$2:$B$557,Dictionary!$C$2:$C$557,"",0,1))</f>
        <v/>
      </c>
      <c r="BJ88" t="str">
        <f>(_xlfn.XLOOKUP(Table1[[#This Row],[Term 11 UID]],Dictionary!$B$2:$B$557,Dictionary!$D$2:$D$557,"",0,1))</f>
        <v/>
      </c>
      <c r="BM88" t="str">
        <f>(_xlfn.XLOOKUP(Table1[[#This Row],[Term 12 UID]],Dictionary!$B$2:$B$557,Dictionary!$A$2:$A$557,"",0,1))</f>
        <v/>
      </c>
      <c r="BN88" t="str">
        <f>(_xlfn.XLOOKUP(Table1[[#This Row],[Term 12 UID]],Dictionary!$B$2:$B$557,Dictionary!$C$2:$C$557,"",0,1))</f>
        <v/>
      </c>
      <c r="BO88" t="str">
        <f>(_xlfn.XLOOKUP(Table1[[#This Row],[Term 12 UID]],Dictionary!$B$2:$B$557,Dictionary!$D$2:$D$557,"",0,1))</f>
        <v/>
      </c>
      <c r="BR88" t="str">
        <f>(_xlfn.XLOOKUP(Table1[[#This Row],[Term 13 UID]],Dictionary!$B$2:$B$557,Dictionary!$A$2:$A$557,"",0,1))</f>
        <v/>
      </c>
      <c r="BS88" t="str">
        <f>(_xlfn.XLOOKUP(Table1[[#This Row],[Term 13 UID]],Dictionary!$B$2:$B$557,Dictionary!$C$2:$C$557,"",0,1))</f>
        <v/>
      </c>
      <c r="BT88" t="str">
        <f>(_xlfn.XLOOKUP(Table1[[#This Row],[Term 13 UID]],Dictionary!$B$2:$B$557,Dictionary!$D$2:$D$557,"",0,1))</f>
        <v/>
      </c>
      <c r="BW88" t="str">
        <f>(_xlfn.XLOOKUP(Table1[[#This Row],[Term 14 UID]],Dictionary!$B$2:$B$557,Dictionary!$A$2:$A$557,"",0,1))</f>
        <v/>
      </c>
      <c r="BX88" t="str">
        <f>(_xlfn.XLOOKUP(Table1[[#This Row],[Term 14 UID]],Dictionary!$B$2:$B$557,Dictionary!$C$2:$C$557,"",0,1))</f>
        <v/>
      </c>
      <c r="BY88" t="str">
        <f>(_xlfn.XLOOKUP(Table1[[#This Row],[Term 14 UID]],Dictionary!$B$2:$B$557,Dictionary!$D$2:$D$557,"",0,1))</f>
        <v/>
      </c>
      <c r="CB88" t="str">
        <f>(_xlfn.XLOOKUP(Table1[[#This Row],[Term 15 UID]],Dictionary!$B$2:$B$557,Dictionary!$A$2:$A$557,"",0,1))</f>
        <v/>
      </c>
      <c r="CC88" t="str">
        <f>(_xlfn.XLOOKUP(Table1[[#This Row],[Term 15 UID]],Dictionary!$B$2:$B$557,Dictionary!$C$2:$C$557,"",0,1))</f>
        <v/>
      </c>
      <c r="CD88" t="str">
        <f>(_xlfn.XLOOKUP(Table1[[#This Row],[Term 15 UID]],Dictionary!$B$2:$B$557,Dictionary!$D$2:$D$557,"",0,1))</f>
        <v/>
      </c>
      <c r="CG88" t="str">
        <f>(_xlfn.XLOOKUP(Table1[[#This Row],[Term 16 UID]],Dictionary!$B$2:$B$557,Dictionary!$A$2:$A$557,"",0,1))</f>
        <v/>
      </c>
      <c r="CH88" t="str">
        <f>(_xlfn.XLOOKUP(Table1[[#This Row],[Term 16 UID]],Dictionary!$B$2:$B$557,Dictionary!$C$2:$C$557,"",0,1))</f>
        <v/>
      </c>
      <c r="CI88" t="str">
        <f>(_xlfn.XLOOKUP(Table1[[#This Row],[Term 16 UID]],Dictionary!$B$2:$B$557,Dictionary!$D$2:$D$557,"",0,1))</f>
        <v/>
      </c>
      <c r="CL88" t="str">
        <f>(_xlfn.XLOOKUP(Table1[[#This Row],[Term 17 UID]],Dictionary!$B$2:$B$557,Dictionary!$A$2:$A$557,"",0,1))</f>
        <v/>
      </c>
      <c r="CM88" t="str">
        <f>(_xlfn.XLOOKUP(Table1[[#This Row],[Term 17 UID]],Dictionary!$B$2:$B$557,Dictionary!$C$2:$C$557,"",0,1))</f>
        <v/>
      </c>
      <c r="CN88" t="str">
        <f>(_xlfn.XLOOKUP(Table1[[#This Row],[Term 17 UID]],Dictionary!$B$2:$B$557,Dictionary!$D$2:$D$557,"",0,1))</f>
        <v/>
      </c>
      <c r="CQ88" t="str">
        <f>(_xlfn.XLOOKUP(Table1[[#This Row],[Term 18 UID]],Dictionary!$B$2:$B$557,Dictionary!$A$2:$A$557,"",0,1))</f>
        <v/>
      </c>
      <c r="CR88" t="str">
        <f>(_xlfn.XLOOKUP(Table1[[#This Row],[Term 18 UID]],Dictionary!$B$2:$B$557,Dictionary!$C$2:$C$557,"",0,1))</f>
        <v/>
      </c>
      <c r="CS88" t="str">
        <f>(_xlfn.XLOOKUP(Table1[[#This Row],[Term 18 UID]],Dictionary!$B$2:$B$557,Dictionary!$D$2:$D$557,"",0,1))</f>
        <v/>
      </c>
      <c r="CV88" t="str">
        <f>(_xlfn.XLOOKUP(Table1[[#This Row],[Term 19 UID]],Dictionary!$B$2:$B$557,Dictionary!$A$2:$A$557,"",0,1))</f>
        <v/>
      </c>
      <c r="CW88" t="str">
        <f>(_xlfn.XLOOKUP(Table1[[#This Row],[Term 19 UID]],Dictionary!$B$2:$B$557,Dictionary!$C$2:$C$557,"",0,1))</f>
        <v/>
      </c>
      <c r="CX88" t="str">
        <f>(_xlfn.XLOOKUP(Table1[[#This Row],[Term 19 UID]],Dictionary!$B$2:$B$557,Dictionary!$D$2:$D$557,"",0,1))</f>
        <v/>
      </c>
      <c r="DA88" t="str">
        <f>(_xlfn.XLOOKUP(Table1[[#This Row],[Term 20 UID]],Dictionary!$B$2:$B$557,Dictionary!$A$2:$A$557,"",0,1))</f>
        <v/>
      </c>
      <c r="DB88" t="str">
        <f>(_xlfn.XLOOKUP(Table1[[#This Row],[Term 20 UID]],Dictionary!$B$2:$B$557,Dictionary!$C$2:$C$557,"",0,1))</f>
        <v/>
      </c>
      <c r="DC88" t="str">
        <f>(_xlfn.XLOOKUP(Table1[[#This Row],[Term 20 UID]],Dictionary!$B$2:$B$557,Dictionary!$D$2:$D$557,"",0,1))</f>
        <v/>
      </c>
      <c r="DF88" t="str">
        <f>(_xlfn.XLOOKUP(Table1[[#This Row],[Term 21 UID]],Dictionary!$B$2:$B$557,Dictionary!$A$2:$A$557,"",0,1))</f>
        <v/>
      </c>
      <c r="DG88" t="str">
        <f>(_xlfn.XLOOKUP(Table1[[#This Row],[Term 21 UID]],Dictionary!$B$2:$B$557,Dictionary!$C$2:$C$557,"",0,1))</f>
        <v/>
      </c>
      <c r="DH88" t="str">
        <f>(_xlfn.XLOOKUP(Table1[[#This Row],[Term 21 UID]],Dictionary!$B$2:$B$557,Dictionary!$D$2:$D$557,"",0,1))</f>
        <v/>
      </c>
      <c r="DK88" t="str">
        <f>(_xlfn.XLOOKUP(Table1[[#This Row],[Term 22 UID]],Dictionary!$B$2:$B$557,Dictionary!$A$2:$A$557,"",0,1))</f>
        <v/>
      </c>
      <c r="DL88" t="str">
        <f>(_xlfn.XLOOKUP(Table1[[#This Row],[Term 22 UID]],Dictionary!$B$2:$B$557,Dictionary!$C$2:$C$557,"",0,1))</f>
        <v/>
      </c>
      <c r="DM88" t="str">
        <f>(_xlfn.XLOOKUP(Table1[[#This Row],[Term 22 UID]],Dictionary!$B$2:$B$557,Dictionary!$D$2:$D$557,"",0,1))</f>
        <v/>
      </c>
      <c r="DP88" t="str">
        <f>(_xlfn.XLOOKUP(Table1[[#This Row],[Term 23 UID]],Dictionary!$B$2:$B$557,Dictionary!$A$2:$A$557,"",0,1))</f>
        <v/>
      </c>
      <c r="DQ88" t="str">
        <f>(_xlfn.XLOOKUP(Table1[[#This Row],[Term 23 UID]],Dictionary!$B$2:$B$557,Dictionary!$C$2:$C$557,"",0,1))</f>
        <v/>
      </c>
      <c r="DR88" t="str">
        <f>(_xlfn.XLOOKUP(Table1[[#This Row],[Term 23 UID]],Dictionary!$B$2:$B$557,Dictionary!$D$2:$D$557,"",0,1))</f>
        <v/>
      </c>
      <c r="DU88" t="str">
        <f>(_xlfn.XLOOKUP(Table1[[#This Row],[Term 24 UID]],Dictionary!$B$2:$B$557,Dictionary!$A$2:$A$557,"",0,1))</f>
        <v/>
      </c>
      <c r="DV88" t="str">
        <f>(_xlfn.XLOOKUP(Table1[[#This Row],[Term 24 UID]],Dictionary!$B$2:$B$557,Dictionary!$C$2:$C$557,"",0,1))</f>
        <v/>
      </c>
      <c r="DW88" t="str">
        <f>(_xlfn.XLOOKUP(Table1[[#This Row],[Term 24 UID]],Dictionary!$B$2:$B$557,Dictionary!$D$2:$D$557,"",0,1))</f>
        <v/>
      </c>
      <c r="DZ88" t="str">
        <f>(_xlfn.XLOOKUP(Table1[[#This Row],[Term 25 UID]],Dictionary!$B$2:$B$557,Dictionary!$A$2:$A$557,"",0,1))</f>
        <v/>
      </c>
      <c r="EA88" t="str">
        <f>(_xlfn.XLOOKUP(Table1[[#This Row],[Term 25 UID]],Dictionary!$B$2:$B$557,Dictionary!$C$2:$C$557,"",0,1))</f>
        <v/>
      </c>
      <c r="EB88" t="str">
        <f>(_xlfn.XLOOKUP(Table1[[#This Row],[Term 25 UID]],Dictionary!$B$2:$B$557,Dictionary!$D$2:$D$557,"",0,1))</f>
        <v/>
      </c>
      <c r="EE88" t="str">
        <f>(_xlfn.XLOOKUP(Table1[[#This Row],[Term 26 UID]],Dictionary!$B$2:$B$557,Dictionary!$A$2:$A$557,"",0,1))</f>
        <v/>
      </c>
      <c r="EF88" t="str">
        <f>(_xlfn.XLOOKUP(Table1[[#This Row],[Term 26 UID]],Dictionary!$B$2:$B$557,Dictionary!$C$2:$C$557,"",0,1))</f>
        <v/>
      </c>
      <c r="EG88" t="str">
        <f>(_xlfn.XLOOKUP(Table1[[#This Row],[Term 26 UID]],Dictionary!$B$2:$B$557,Dictionary!$D$2:$D$557,"",0,1))</f>
        <v/>
      </c>
      <c r="EJ88" t="str">
        <f>(_xlfn.XLOOKUP(Table1[[#This Row],[Term 27 UID]],Dictionary!$B$2:$B$557,Dictionary!$A$2:$A$557,"",0,1))</f>
        <v/>
      </c>
      <c r="EK88" t="str">
        <f>(_xlfn.XLOOKUP(Table1[[#This Row],[Term 27 UID]],Dictionary!$B$2:$B$557,Dictionary!$C$2:$C$557,"",0,1))</f>
        <v/>
      </c>
      <c r="EL88" t="str">
        <f>(_xlfn.XLOOKUP(Table1[[#This Row],[Term 27 UID]],Dictionary!$B$2:$B$557,Dictionary!$D$2:$D$557,"",0,1))</f>
        <v/>
      </c>
      <c r="EO88" t="str">
        <f>(_xlfn.XLOOKUP(Table1[[#This Row],[Term 28 UID]],Dictionary!$B$2:$B$557,Dictionary!$A$2:$A$557,"",0,1))</f>
        <v/>
      </c>
      <c r="EP88" t="str">
        <f>(_xlfn.XLOOKUP(Table1[[#This Row],[Term 28 UID]],Dictionary!$B$2:$B$557,Dictionary!$C$2:$C$557,"",0,1))</f>
        <v/>
      </c>
      <c r="EQ88" t="str">
        <f>(_xlfn.XLOOKUP(Table1[[#This Row],[Term 28 UID]],Dictionary!$B$2:$B$557,Dictionary!$D$2:$D$557,"",0,1))</f>
        <v/>
      </c>
      <c r="ET88" t="str">
        <f>(_xlfn.XLOOKUP(Table1[[#This Row],[Term 29 UID]],Dictionary!$B$2:$B$557,Dictionary!$A$2:$A$557,"",0,1))</f>
        <v/>
      </c>
      <c r="EU88" t="str">
        <f>(_xlfn.XLOOKUP(Table1[[#This Row],[Term 29 UID]],Dictionary!$B$2:$B$557,Dictionary!$C$2:$C$557,"",0,1))</f>
        <v/>
      </c>
      <c r="EV88" t="str">
        <f>(_xlfn.XLOOKUP(Table1[[#This Row],[Term 29 UID]],Dictionary!$B$2:$B$557,Dictionary!$D$2:$D$557,"",0,1))</f>
        <v/>
      </c>
      <c r="EY88" t="str">
        <f>(_xlfn.XLOOKUP(Table1[[#This Row],[Term 30 UID]],Dictionary!$B$2:$B$557,Dictionary!$A$2:$A$557,"",0,1))</f>
        <v/>
      </c>
      <c r="EZ88" t="str">
        <f>(_xlfn.XLOOKUP(Table1[[#This Row],[Term 30 UID]],Dictionary!$B$2:$B$557,Dictionary!$C$2:$C$557,"",0,1))</f>
        <v/>
      </c>
      <c r="FA88" t="str">
        <f>(_xlfn.XLOOKUP(Table1[[#This Row],[Term 30 UID]],Dictionary!$B$2:$B$557,Dictionary!$D$2:$D$557,"",0,1))</f>
        <v/>
      </c>
      <c r="FD88" t="str">
        <f>(_xlfn.XLOOKUP(Table1[[#This Row],[Term 31 UID]],Dictionary!$B$2:$B$557,Dictionary!$A$2:$A$557,"",0,1))</f>
        <v/>
      </c>
      <c r="FE88" t="str">
        <f>(_xlfn.XLOOKUP(Table1[[#This Row],[Term 31 UID]],Dictionary!$B$2:$B$557,Dictionary!$C$2:$C$557,"",0,1))</f>
        <v/>
      </c>
      <c r="FF88" t="str">
        <f>(_xlfn.XLOOKUP(Table1[[#This Row],[Term 31 UID]],Dictionary!$B$2:$B$557,Dictionary!$D$2:$D$557,"",0,1))</f>
        <v/>
      </c>
    </row>
    <row r="89" spans="1:162" ht="15" customHeight="1" x14ac:dyDescent="0.2">
      <c r="A89" t="s">
        <v>1669</v>
      </c>
      <c r="B89" t="s">
        <v>1670</v>
      </c>
      <c r="C89" t="str">
        <f>_xlfn.TEXTJOIN(", ", TRUE, Table1[[#This Row],[Last Name]],Table1[[#This Row],[First Name]])</f>
        <v>Nicholas, Andrea</v>
      </c>
      <c r="J89" t="str">
        <f>(_xlfn.XLOOKUP(Table1[[#This Row],[Term 1 UID]],Dictionary!$B$2:$B$557,Dictionary!$A$2:$A$557,"",0,1))</f>
        <v/>
      </c>
      <c r="K89" t="str">
        <f>(_xlfn.XLOOKUP(Table1[[#This Row],[Term 1 UID]],Dictionary!$B$2:$B$557,Dictionary!C$2:C$557,"",0,1))</f>
        <v/>
      </c>
      <c r="L89" t="str">
        <f>(_xlfn.XLOOKUP(Table1[[#This Row],[Term 1 UID]],Dictionary!$B$2:$B$557,Dictionary!D$2:D$557,"",0,1))</f>
        <v/>
      </c>
      <c r="O89" t="str">
        <f>(_xlfn.XLOOKUP(Table1[[#This Row],[Term 2 UID]],Dictionary!$B$2:$B$557,Dictionary!$A$2:$A$557,"",0,1))</f>
        <v/>
      </c>
      <c r="P89" t="str">
        <f>(_xlfn.XLOOKUP(Table1[[#This Row],[Term 2 UID]],Dictionary!$B$2:$B$557,Dictionary!C$2:C$557,"",0,1))</f>
        <v/>
      </c>
      <c r="Q89" t="str">
        <f>(_xlfn.XLOOKUP(Table1[[#This Row],[Term 2 UID]],Dictionary!$B$2:$B$557,Dictionary!D$2:D$557,"",0,1))</f>
        <v/>
      </c>
      <c r="T89" t="str">
        <f>(_xlfn.XLOOKUP(Table1[[#This Row],[Term 3 UID]],Dictionary!$B$2:$B$557,Dictionary!$A$2:$A$557,"",0,1))</f>
        <v/>
      </c>
      <c r="U89" t="str">
        <f>(_xlfn.XLOOKUP(Table1[[#This Row],[Term 3 UID]],Dictionary!$B$2:$B$557,Dictionary!C$2:C$557,"",0,1))</f>
        <v/>
      </c>
      <c r="V89" t="str">
        <f>(_xlfn.XLOOKUP(Table1[[#This Row],[Term 3 UID]],Dictionary!$B$2:$B$557,Dictionary!D$2:D$557,"",0,1))</f>
        <v/>
      </c>
      <c r="Y89" t="str">
        <f>(_xlfn.XLOOKUP(Table1[[#This Row],[Term 4 UID]],Dictionary!$B$2:$B$557,Dictionary!$A$2:$A$557,"",0,1))</f>
        <v/>
      </c>
      <c r="Z89" t="str" cm="1">
        <f t="array" ref="Z89">(_xlfn.XLOOKUP(Table1[[#This Row],[Term 4 UID]],Dictionary!$B$2:$B$557,Dictionary!$C$2:C$557,"",0,1))</f>
        <v/>
      </c>
      <c r="AA89" t="str" cm="1">
        <f t="array" ref="AA89">(_xlfn.XLOOKUP(Table1[[#This Row],[Term 4 UID]],Dictionary!$B$2:$B$557,Dictionary!$D$2:D$557,"",0,1))</f>
        <v/>
      </c>
      <c r="AD89" t="str">
        <f>(_xlfn.XLOOKUP(Table1[[#This Row],[Term 5 UID]],Dictionary!$B$2:$B$557,Dictionary!$A$2:$A$557,"",0,1))</f>
        <v/>
      </c>
      <c r="AE89" t="str">
        <f>(_xlfn.XLOOKUP(Table1[[#This Row],[Term 5 UID]],Dictionary!$B$2:$B$557,Dictionary!$C$2:$C$557,"",0,1))</f>
        <v/>
      </c>
      <c r="AF89" t="str">
        <f>(_xlfn.XLOOKUP(Table1[[#This Row],[Term 5 UID]],Dictionary!$B$2:$B$557,Dictionary!$D$2:$D$557,"",0,1))</f>
        <v/>
      </c>
      <c r="AI89" t="str">
        <f>(_xlfn.XLOOKUP(Table1[[#This Row],[Term 6 UID]],Dictionary!$B$2:$B$557,Dictionary!$A$2:$A$557,"",0,1))</f>
        <v/>
      </c>
      <c r="AJ89" t="str">
        <f>(_xlfn.XLOOKUP(Table1[[#This Row],[Term 6 UID]],Dictionary!$B$2:$B$557,Dictionary!$C$2:$C$557,"",0,1))</f>
        <v/>
      </c>
      <c r="AK89" t="str">
        <f>(_xlfn.XLOOKUP(Table1[[#This Row],[Term 6 UID]],Dictionary!$B$2:$B$557,Dictionary!$D$2:$D$557,"",0,1))</f>
        <v/>
      </c>
      <c r="AN89" t="str">
        <f>(_xlfn.XLOOKUP(Table1[[#This Row],[Term 7 UID]],Dictionary!$B$2:$B$557,Dictionary!$A$2:$A$557,"",0,1))</f>
        <v/>
      </c>
      <c r="AO89" t="str">
        <f>(_xlfn.XLOOKUP(Table1[[#This Row],[Term 7 UID]],Dictionary!$B$2:$B$557,Dictionary!$C$2:$C$557,"",0,1))</f>
        <v/>
      </c>
      <c r="AP89" t="str">
        <f>(_xlfn.XLOOKUP(Table1[[#This Row],[Term 7 UID]],Dictionary!$B$2:$B$557,Dictionary!$D$2:$D$557,"",0,1))</f>
        <v/>
      </c>
      <c r="AS89" t="str">
        <f>(_xlfn.XLOOKUP(Table1[[#This Row],[Term 8 UID]],Dictionary!$B$2:$B$557,Dictionary!$A$2:$A$557,"",0,1))</f>
        <v/>
      </c>
      <c r="AT89" t="str">
        <f>(_xlfn.XLOOKUP(Table1[[#This Row],[Term 8 UID]],Dictionary!$B$2:$B$557,Dictionary!$C$2:$C$557,"",0,1))</f>
        <v/>
      </c>
      <c r="AU89" t="str">
        <f>(_xlfn.XLOOKUP(Table1[[#This Row],[Term 8 UID]],Dictionary!$B$2:$B$557,Dictionary!$D$2:$D$557,"",0,1))</f>
        <v/>
      </c>
      <c r="AX89" t="str">
        <f>(_xlfn.XLOOKUP(Table1[[#This Row],[Term 9 UID]],Dictionary!$B$2:$B$557,Dictionary!$A$2:$A$557,"",0,1))</f>
        <v/>
      </c>
      <c r="AY89" t="str">
        <f>(_xlfn.XLOOKUP(Table1[[#This Row],[Term 9 UID]],Dictionary!$B$2:$B$557,Dictionary!$C$2:$C$557,"",0,1))</f>
        <v/>
      </c>
      <c r="AZ89" t="str">
        <f>(_xlfn.XLOOKUP(Table1[[#This Row],[Term 9 UID]],Dictionary!$B$2:$B$557,Dictionary!$D$2:$D$557,"",0,1))</f>
        <v/>
      </c>
      <c r="BC89" t="str">
        <f>(_xlfn.XLOOKUP(Table1[[#This Row],[Term 10 UID]],Dictionary!$B$2:$B$557,Dictionary!$A$2:$A$557,"",0,1))</f>
        <v/>
      </c>
      <c r="BD89" t="str">
        <f>(_xlfn.XLOOKUP(Table1[[#This Row],[Term 10 UID]],Dictionary!$B$2:$B$557,Dictionary!$C$2:$C$557,"",0,1))</f>
        <v/>
      </c>
      <c r="BE89" t="str">
        <f>(_xlfn.XLOOKUP(Table1[[#This Row],[Term 10 UID]],Dictionary!$B$2:$B$557,Dictionary!$D$2:$D$557,"",0,1))</f>
        <v/>
      </c>
      <c r="BH89" t="str">
        <f>(_xlfn.XLOOKUP(Table1[[#This Row],[Term 11 UID]],Dictionary!$B$2:$B$557,Dictionary!$A$2:$A$557,"",0,1))</f>
        <v/>
      </c>
      <c r="BI89" t="str">
        <f>(_xlfn.XLOOKUP(Table1[[#This Row],[Term 11 UID]],Dictionary!$B$2:$B$557,Dictionary!$C$2:$C$557,"",0,1))</f>
        <v/>
      </c>
      <c r="BJ89" t="str">
        <f>(_xlfn.XLOOKUP(Table1[[#This Row],[Term 11 UID]],Dictionary!$B$2:$B$557,Dictionary!$D$2:$D$557,"",0,1))</f>
        <v/>
      </c>
      <c r="BM89" t="str">
        <f>(_xlfn.XLOOKUP(Table1[[#This Row],[Term 12 UID]],Dictionary!$B$2:$B$557,Dictionary!$A$2:$A$557,"",0,1))</f>
        <v/>
      </c>
      <c r="BN89" t="str">
        <f>(_xlfn.XLOOKUP(Table1[[#This Row],[Term 12 UID]],Dictionary!$B$2:$B$557,Dictionary!$C$2:$C$557,"",0,1))</f>
        <v/>
      </c>
      <c r="BO89" t="str">
        <f>(_xlfn.XLOOKUP(Table1[[#This Row],[Term 12 UID]],Dictionary!$B$2:$B$557,Dictionary!$D$2:$D$557,"",0,1))</f>
        <v/>
      </c>
      <c r="BR89" t="str">
        <f>(_xlfn.XLOOKUP(Table1[[#This Row],[Term 13 UID]],Dictionary!$B$2:$B$557,Dictionary!$A$2:$A$557,"",0,1))</f>
        <v/>
      </c>
      <c r="BS89" t="str">
        <f>(_xlfn.XLOOKUP(Table1[[#This Row],[Term 13 UID]],Dictionary!$B$2:$B$557,Dictionary!$C$2:$C$557,"",0,1))</f>
        <v/>
      </c>
      <c r="BT89" t="str">
        <f>(_xlfn.XLOOKUP(Table1[[#This Row],[Term 13 UID]],Dictionary!$B$2:$B$557,Dictionary!$D$2:$D$557,"",0,1))</f>
        <v/>
      </c>
      <c r="BW89" t="str">
        <f>(_xlfn.XLOOKUP(Table1[[#This Row],[Term 14 UID]],Dictionary!$B$2:$B$557,Dictionary!$A$2:$A$557,"",0,1))</f>
        <v/>
      </c>
      <c r="BX89" t="str">
        <f>(_xlfn.XLOOKUP(Table1[[#This Row],[Term 14 UID]],Dictionary!$B$2:$B$557,Dictionary!$C$2:$C$557,"",0,1))</f>
        <v/>
      </c>
      <c r="BY89" t="str">
        <f>(_xlfn.XLOOKUP(Table1[[#This Row],[Term 14 UID]],Dictionary!$B$2:$B$557,Dictionary!$D$2:$D$557,"",0,1))</f>
        <v/>
      </c>
      <c r="CB89" t="str">
        <f>(_xlfn.XLOOKUP(Table1[[#This Row],[Term 15 UID]],Dictionary!$B$2:$B$557,Dictionary!$A$2:$A$557,"",0,1))</f>
        <v/>
      </c>
      <c r="CC89" t="str">
        <f>(_xlfn.XLOOKUP(Table1[[#This Row],[Term 15 UID]],Dictionary!$B$2:$B$557,Dictionary!$C$2:$C$557,"",0,1))</f>
        <v/>
      </c>
      <c r="CD89" t="str">
        <f>(_xlfn.XLOOKUP(Table1[[#This Row],[Term 15 UID]],Dictionary!$B$2:$B$557,Dictionary!$D$2:$D$557,"",0,1))</f>
        <v/>
      </c>
      <c r="CG89" t="str">
        <f>(_xlfn.XLOOKUP(Table1[[#This Row],[Term 16 UID]],Dictionary!$B$2:$B$557,Dictionary!$A$2:$A$557,"",0,1))</f>
        <v/>
      </c>
      <c r="CH89" t="str">
        <f>(_xlfn.XLOOKUP(Table1[[#This Row],[Term 16 UID]],Dictionary!$B$2:$B$557,Dictionary!$C$2:$C$557,"",0,1))</f>
        <v/>
      </c>
      <c r="CI89" t="str">
        <f>(_xlfn.XLOOKUP(Table1[[#This Row],[Term 16 UID]],Dictionary!$B$2:$B$557,Dictionary!$D$2:$D$557,"",0,1))</f>
        <v/>
      </c>
      <c r="CL89" t="str">
        <f>(_xlfn.XLOOKUP(Table1[[#This Row],[Term 17 UID]],Dictionary!$B$2:$B$557,Dictionary!$A$2:$A$557,"",0,1))</f>
        <v/>
      </c>
      <c r="CM89" t="str">
        <f>(_xlfn.XLOOKUP(Table1[[#This Row],[Term 17 UID]],Dictionary!$B$2:$B$557,Dictionary!$C$2:$C$557,"",0,1))</f>
        <v/>
      </c>
      <c r="CN89" t="str">
        <f>(_xlfn.XLOOKUP(Table1[[#This Row],[Term 17 UID]],Dictionary!$B$2:$B$557,Dictionary!$D$2:$D$557,"",0,1))</f>
        <v/>
      </c>
      <c r="CQ89" t="str">
        <f>(_xlfn.XLOOKUP(Table1[[#This Row],[Term 18 UID]],Dictionary!$B$2:$B$557,Dictionary!$A$2:$A$557,"",0,1))</f>
        <v/>
      </c>
      <c r="CR89" t="str">
        <f>(_xlfn.XLOOKUP(Table1[[#This Row],[Term 18 UID]],Dictionary!$B$2:$B$557,Dictionary!$C$2:$C$557,"",0,1))</f>
        <v/>
      </c>
      <c r="CS89" t="str">
        <f>(_xlfn.XLOOKUP(Table1[[#This Row],[Term 18 UID]],Dictionary!$B$2:$B$557,Dictionary!$D$2:$D$557,"",0,1))</f>
        <v/>
      </c>
      <c r="CV89" t="str">
        <f>(_xlfn.XLOOKUP(Table1[[#This Row],[Term 19 UID]],Dictionary!$B$2:$B$557,Dictionary!$A$2:$A$557,"",0,1))</f>
        <v/>
      </c>
      <c r="CW89" t="str">
        <f>(_xlfn.XLOOKUP(Table1[[#This Row],[Term 19 UID]],Dictionary!$B$2:$B$557,Dictionary!$C$2:$C$557,"",0,1))</f>
        <v/>
      </c>
      <c r="CX89" t="str">
        <f>(_xlfn.XLOOKUP(Table1[[#This Row],[Term 19 UID]],Dictionary!$B$2:$B$557,Dictionary!$D$2:$D$557,"",0,1))</f>
        <v/>
      </c>
      <c r="DA89" t="str">
        <f>(_xlfn.XLOOKUP(Table1[[#This Row],[Term 20 UID]],Dictionary!$B$2:$B$557,Dictionary!$A$2:$A$557,"",0,1))</f>
        <v/>
      </c>
      <c r="DB89" t="str">
        <f>(_xlfn.XLOOKUP(Table1[[#This Row],[Term 20 UID]],Dictionary!$B$2:$B$557,Dictionary!$C$2:$C$557,"",0,1))</f>
        <v/>
      </c>
      <c r="DC89" t="str">
        <f>(_xlfn.XLOOKUP(Table1[[#This Row],[Term 20 UID]],Dictionary!$B$2:$B$557,Dictionary!$D$2:$D$557,"",0,1))</f>
        <v/>
      </c>
      <c r="DF89" t="str">
        <f>(_xlfn.XLOOKUP(Table1[[#This Row],[Term 21 UID]],Dictionary!$B$2:$B$557,Dictionary!$A$2:$A$557,"",0,1))</f>
        <v/>
      </c>
      <c r="DG89" t="str">
        <f>(_xlfn.XLOOKUP(Table1[[#This Row],[Term 21 UID]],Dictionary!$B$2:$B$557,Dictionary!$C$2:$C$557,"",0,1))</f>
        <v/>
      </c>
      <c r="DH89" t="str">
        <f>(_xlfn.XLOOKUP(Table1[[#This Row],[Term 21 UID]],Dictionary!$B$2:$B$557,Dictionary!$D$2:$D$557,"",0,1))</f>
        <v/>
      </c>
      <c r="DK89" t="str">
        <f>(_xlfn.XLOOKUP(Table1[[#This Row],[Term 22 UID]],Dictionary!$B$2:$B$557,Dictionary!$A$2:$A$557,"",0,1))</f>
        <v/>
      </c>
      <c r="DL89" t="str">
        <f>(_xlfn.XLOOKUP(Table1[[#This Row],[Term 22 UID]],Dictionary!$B$2:$B$557,Dictionary!$C$2:$C$557,"",0,1))</f>
        <v/>
      </c>
      <c r="DM89" t="str">
        <f>(_xlfn.XLOOKUP(Table1[[#This Row],[Term 22 UID]],Dictionary!$B$2:$B$557,Dictionary!$D$2:$D$557,"",0,1))</f>
        <v/>
      </c>
      <c r="DP89" t="str">
        <f>(_xlfn.XLOOKUP(Table1[[#This Row],[Term 23 UID]],Dictionary!$B$2:$B$557,Dictionary!$A$2:$A$557,"",0,1))</f>
        <v/>
      </c>
      <c r="DQ89" t="str">
        <f>(_xlfn.XLOOKUP(Table1[[#This Row],[Term 23 UID]],Dictionary!$B$2:$B$557,Dictionary!$C$2:$C$557,"",0,1))</f>
        <v/>
      </c>
      <c r="DR89" t="str">
        <f>(_xlfn.XLOOKUP(Table1[[#This Row],[Term 23 UID]],Dictionary!$B$2:$B$557,Dictionary!$D$2:$D$557,"",0,1))</f>
        <v/>
      </c>
      <c r="DU89" t="str">
        <f>(_xlfn.XLOOKUP(Table1[[#This Row],[Term 24 UID]],Dictionary!$B$2:$B$557,Dictionary!$A$2:$A$557,"",0,1))</f>
        <v/>
      </c>
      <c r="DV89" t="str">
        <f>(_xlfn.XLOOKUP(Table1[[#This Row],[Term 24 UID]],Dictionary!$B$2:$B$557,Dictionary!$C$2:$C$557,"",0,1))</f>
        <v/>
      </c>
      <c r="DW89" t="str">
        <f>(_xlfn.XLOOKUP(Table1[[#This Row],[Term 24 UID]],Dictionary!$B$2:$B$557,Dictionary!$D$2:$D$557,"",0,1))</f>
        <v/>
      </c>
      <c r="DZ89" t="str">
        <f>(_xlfn.XLOOKUP(Table1[[#This Row],[Term 25 UID]],Dictionary!$B$2:$B$557,Dictionary!$A$2:$A$557,"",0,1))</f>
        <v/>
      </c>
      <c r="EA89" t="str">
        <f>(_xlfn.XLOOKUP(Table1[[#This Row],[Term 25 UID]],Dictionary!$B$2:$B$557,Dictionary!$C$2:$C$557,"",0,1))</f>
        <v/>
      </c>
      <c r="EB89" t="str">
        <f>(_xlfn.XLOOKUP(Table1[[#This Row],[Term 25 UID]],Dictionary!$B$2:$B$557,Dictionary!$D$2:$D$557,"",0,1))</f>
        <v/>
      </c>
      <c r="EE89" t="str">
        <f>(_xlfn.XLOOKUP(Table1[[#This Row],[Term 26 UID]],Dictionary!$B$2:$B$557,Dictionary!$A$2:$A$557,"",0,1))</f>
        <v/>
      </c>
      <c r="EF89" t="str">
        <f>(_xlfn.XLOOKUP(Table1[[#This Row],[Term 26 UID]],Dictionary!$B$2:$B$557,Dictionary!$C$2:$C$557,"",0,1))</f>
        <v/>
      </c>
      <c r="EG89" t="str">
        <f>(_xlfn.XLOOKUP(Table1[[#This Row],[Term 26 UID]],Dictionary!$B$2:$B$557,Dictionary!$D$2:$D$557,"",0,1))</f>
        <v/>
      </c>
      <c r="EJ89" t="str">
        <f>(_xlfn.XLOOKUP(Table1[[#This Row],[Term 27 UID]],Dictionary!$B$2:$B$557,Dictionary!$A$2:$A$557,"",0,1))</f>
        <v/>
      </c>
      <c r="EK89" t="str">
        <f>(_xlfn.XLOOKUP(Table1[[#This Row],[Term 27 UID]],Dictionary!$B$2:$B$557,Dictionary!$C$2:$C$557,"",0,1))</f>
        <v/>
      </c>
      <c r="EL89" t="str">
        <f>(_xlfn.XLOOKUP(Table1[[#This Row],[Term 27 UID]],Dictionary!$B$2:$B$557,Dictionary!$D$2:$D$557,"",0,1))</f>
        <v/>
      </c>
      <c r="EO89" t="str">
        <f>(_xlfn.XLOOKUP(Table1[[#This Row],[Term 28 UID]],Dictionary!$B$2:$B$557,Dictionary!$A$2:$A$557,"",0,1))</f>
        <v/>
      </c>
      <c r="EP89" t="str">
        <f>(_xlfn.XLOOKUP(Table1[[#This Row],[Term 28 UID]],Dictionary!$B$2:$B$557,Dictionary!$C$2:$C$557,"",0,1))</f>
        <v/>
      </c>
      <c r="EQ89" t="str">
        <f>(_xlfn.XLOOKUP(Table1[[#This Row],[Term 28 UID]],Dictionary!$B$2:$B$557,Dictionary!$D$2:$D$557,"",0,1))</f>
        <v/>
      </c>
      <c r="ET89" t="str">
        <f>(_xlfn.XLOOKUP(Table1[[#This Row],[Term 29 UID]],Dictionary!$B$2:$B$557,Dictionary!$A$2:$A$557,"",0,1))</f>
        <v/>
      </c>
      <c r="EU89" t="str">
        <f>(_xlfn.XLOOKUP(Table1[[#This Row],[Term 29 UID]],Dictionary!$B$2:$B$557,Dictionary!$C$2:$C$557,"",0,1))</f>
        <v/>
      </c>
      <c r="EV89" t="str">
        <f>(_xlfn.XLOOKUP(Table1[[#This Row],[Term 29 UID]],Dictionary!$B$2:$B$557,Dictionary!$D$2:$D$557,"",0,1))</f>
        <v/>
      </c>
      <c r="EY89" t="str">
        <f>(_xlfn.XLOOKUP(Table1[[#This Row],[Term 30 UID]],Dictionary!$B$2:$B$557,Dictionary!$A$2:$A$557,"",0,1))</f>
        <v/>
      </c>
      <c r="EZ89" t="str">
        <f>(_xlfn.XLOOKUP(Table1[[#This Row],[Term 30 UID]],Dictionary!$B$2:$B$557,Dictionary!$C$2:$C$557,"",0,1))</f>
        <v/>
      </c>
      <c r="FA89" t="str">
        <f>(_xlfn.XLOOKUP(Table1[[#This Row],[Term 30 UID]],Dictionary!$B$2:$B$557,Dictionary!$D$2:$D$557,"",0,1))</f>
        <v/>
      </c>
      <c r="FD89" t="str">
        <f>(_xlfn.XLOOKUP(Table1[[#This Row],[Term 31 UID]],Dictionary!$B$2:$B$557,Dictionary!$A$2:$A$557,"",0,1))</f>
        <v/>
      </c>
      <c r="FE89" t="str">
        <f>(_xlfn.XLOOKUP(Table1[[#This Row],[Term 31 UID]],Dictionary!$B$2:$B$557,Dictionary!$C$2:$C$557,"",0,1))</f>
        <v/>
      </c>
      <c r="FF89" t="str">
        <f>(_xlfn.XLOOKUP(Table1[[#This Row],[Term 31 UID]],Dictionary!$B$2:$B$557,Dictionary!$D$2:$D$557,"",0,1))</f>
        <v/>
      </c>
    </row>
    <row r="90" spans="1:162" ht="15" customHeight="1" x14ac:dyDescent="0.2">
      <c r="A90" t="s">
        <v>1671</v>
      </c>
      <c r="B90" t="s">
        <v>1672</v>
      </c>
      <c r="C90" t="str">
        <f>_xlfn.TEXTJOIN(", ", TRUE, Table1[[#This Row],[Last Name]],Table1[[#This Row],[First Name]])</f>
        <v>Morrissette, Naomi</v>
      </c>
      <c r="D90" t="s">
        <v>1673</v>
      </c>
      <c r="E90" t="s">
        <v>200</v>
      </c>
      <c r="F90" t="s">
        <v>201</v>
      </c>
      <c r="G90" t="s">
        <v>1674</v>
      </c>
      <c r="H90" t="s">
        <v>1675</v>
      </c>
      <c r="I90" t="s">
        <v>1676</v>
      </c>
      <c r="J90" t="str">
        <f>(_xlfn.XLOOKUP(Table1[[#This Row],[Term 1 UID]],Dictionary!$B$2:$B$557,Dictionary!$A$2:$A$557,"",0,1))</f>
        <v>D05.750.078.734.800</v>
      </c>
      <c r="K90" t="str">
        <f>(_xlfn.XLOOKUP(Table1[[#This Row],[Term 1 UID]],Dictionary!$B$2:$B$557,Dictionary!C$2:C$557,"",0,1))</f>
        <v>D05.750.078.734</v>
      </c>
      <c r="L90" t="str">
        <f>(_xlfn.XLOOKUP(Table1[[#This Row],[Term 1 UID]],Dictionary!$B$2:$B$557,Dictionary!D$2:D$557,"",0,1))</f>
        <v>D05.750.078</v>
      </c>
      <c r="M90" t="s">
        <v>1677</v>
      </c>
      <c r="N90" t="s">
        <v>1678</v>
      </c>
      <c r="O90" t="str">
        <f>(_xlfn.XLOOKUP(Table1[[#This Row],[Term 2 UID]],Dictionary!$B$2:$B$557,Dictionary!$A$2:$A$557,"",0,1))</f>
        <v>D26</v>
      </c>
      <c r="P90">
        <f>(_xlfn.XLOOKUP(Table1[[#This Row],[Term 2 UID]],Dictionary!$B$2:$B$557,Dictionary!C$2:C$557,"",0,1))</f>
        <v>0</v>
      </c>
      <c r="Q90">
        <f>(_xlfn.XLOOKUP(Table1[[#This Row],[Term 2 UID]],Dictionary!$B$2:$B$557,Dictionary!D$2:D$557,"",0,1))</f>
        <v>0</v>
      </c>
      <c r="R90" t="s">
        <v>1679</v>
      </c>
      <c r="S90" t="s">
        <v>807</v>
      </c>
      <c r="T90" t="str">
        <f>(_xlfn.XLOOKUP(Table1[[#This Row],[Term 3 UID]],Dictionary!$B$2:$B$557,Dictionary!$A$2:$A$557,"",0,1))</f>
        <v>G07.690.773.984</v>
      </c>
      <c r="U90" t="str">
        <f>(_xlfn.XLOOKUP(Table1[[#This Row],[Term 3 UID]],Dictionary!$B$2:$B$557,Dictionary!C$2:C$557,"",0,1))</f>
        <v>G07.690.773</v>
      </c>
      <c r="V90" t="str">
        <f>(_xlfn.XLOOKUP(Table1[[#This Row],[Term 3 UID]],Dictionary!$B$2:$B$557,Dictionary!D$2:D$557,"",0,1))</f>
        <v>G07.690</v>
      </c>
      <c r="W90" t="s">
        <v>1680</v>
      </c>
      <c r="X90" t="s">
        <v>1676</v>
      </c>
      <c r="Y90" t="str">
        <f>(_xlfn.XLOOKUP(Table1[[#This Row],[Term 4 UID]],Dictionary!$B$2:$B$557,Dictionary!$A$2:$A$557,"",0,1))</f>
        <v>D05.750.078.734.800</v>
      </c>
      <c r="Z90" t="str" cm="1">
        <f t="array" ref="Z90">(_xlfn.XLOOKUP(Table1[[#This Row],[Term 4 UID]],Dictionary!$B$2:$B$557,Dictionary!$C$2:C$557,"",0,1))</f>
        <v>D05.750.078.734</v>
      </c>
      <c r="AA90" t="str" cm="1">
        <f t="array" ref="AA90">(_xlfn.XLOOKUP(Table1[[#This Row],[Term 4 UID]],Dictionary!$B$2:$B$557,Dictionary!$D$2:D$557,"",0,1))</f>
        <v>D05.750.078</v>
      </c>
      <c r="AD90" t="str">
        <f>(_xlfn.XLOOKUP(Table1[[#This Row],[Term 5 UID]],Dictionary!$B$2:$B$557,Dictionary!$A$2:$A$557,"",0,1))</f>
        <v/>
      </c>
      <c r="AE90" t="str">
        <f>(_xlfn.XLOOKUP(Table1[[#This Row],[Term 5 UID]],Dictionary!$B$2:$B$557,Dictionary!$C$2:$C$557,"",0,1))</f>
        <v/>
      </c>
      <c r="AF90" t="str">
        <f>(_xlfn.XLOOKUP(Table1[[#This Row],[Term 5 UID]],Dictionary!$B$2:$B$557,Dictionary!$D$2:$D$557,"",0,1))</f>
        <v/>
      </c>
      <c r="AI90" t="str">
        <f>(_xlfn.XLOOKUP(Table1[[#This Row],[Term 6 UID]],Dictionary!$B$2:$B$557,Dictionary!$A$2:$A$557,"",0,1))</f>
        <v/>
      </c>
      <c r="AJ90" t="str">
        <f>(_xlfn.XLOOKUP(Table1[[#This Row],[Term 6 UID]],Dictionary!$B$2:$B$557,Dictionary!$C$2:$C$557,"",0,1))</f>
        <v/>
      </c>
      <c r="AK90" t="str">
        <f>(_xlfn.XLOOKUP(Table1[[#This Row],[Term 6 UID]],Dictionary!$B$2:$B$557,Dictionary!$D$2:$D$557,"",0,1))</f>
        <v/>
      </c>
      <c r="AN90" t="str">
        <f>(_xlfn.XLOOKUP(Table1[[#This Row],[Term 7 UID]],Dictionary!$B$2:$B$557,Dictionary!$A$2:$A$557,"",0,1))</f>
        <v/>
      </c>
      <c r="AO90" t="str">
        <f>(_xlfn.XLOOKUP(Table1[[#This Row],[Term 7 UID]],Dictionary!$B$2:$B$557,Dictionary!$C$2:$C$557,"",0,1))</f>
        <v/>
      </c>
      <c r="AP90" t="str">
        <f>(_xlfn.XLOOKUP(Table1[[#This Row],[Term 7 UID]],Dictionary!$B$2:$B$557,Dictionary!$D$2:$D$557,"",0,1))</f>
        <v/>
      </c>
      <c r="AS90" t="str">
        <f>(_xlfn.XLOOKUP(Table1[[#This Row],[Term 8 UID]],Dictionary!$B$2:$B$557,Dictionary!$A$2:$A$557,"",0,1))</f>
        <v/>
      </c>
      <c r="AT90" t="str">
        <f>(_xlfn.XLOOKUP(Table1[[#This Row],[Term 8 UID]],Dictionary!$B$2:$B$557,Dictionary!$C$2:$C$557,"",0,1))</f>
        <v/>
      </c>
      <c r="AU90" t="str">
        <f>(_xlfn.XLOOKUP(Table1[[#This Row],[Term 8 UID]],Dictionary!$B$2:$B$557,Dictionary!$D$2:$D$557,"",0,1))</f>
        <v/>
      </c>
      <c r="AX90" t="str">
        <f>(_xlfn.XLOOKUP(Table1[[#This Row],[Term 9 UID]],Dictionary!$B$2:$B$557,Dictionary!$A$2:$A$557,"",0,1))</f>
        <v/>
      </c>
      <c r="AY90" t="str">
        <f>(_xlfn.XLOOKUP(Table1[[#This Row],[Term 9 UID]],Dictionary!$B$2:$B$557,Dictionary!$C$2:$C$557,"",0,1))</f>
        <v/>
      </c>
      <c r="AZ90" t="str">
        <f>(_xlfn.XLOOKUP(Table1[[#This Row],[Term 9 UID]],Dictionary!$B$2:$B$557,Dictionary!$D$2:$D$557,"",0,1))</f>
        <v/>
      </c>
      <c r="BC90" t="str">
        <f>(_xlfn.XLOOKUP(Table1[[#This Row],[Term 10 UID]],Dictionary!$B$2:$B$557,Dictionary!$A$2:$A$557,"",0,1))</f>
        <v/>
      </c>
      <c r="BD90" t="str">
        <f>(_xlfn.XLOOKUP(Table1[[#This Row],[Term 10 UID]],Dictionary!$B$2:$B$557,Dictionary!$C$2:$C$557,"",0,1))</f>
        <v/>
      </c>
      <c r="BE90" t="str">
        <f>(_xlfn.XLOOKUP(Table1[[#This Row],[Term 10 UID]],Dictionary!$B$2:$B$557,Dictionary!$D$2:$D$557,"",0,1))</f>
        <v/>
      </c>
      <c r="BH90" t="str">
        <f>(_xlfn.XLOOKUP(Table1[[#This Row],[Term 11 UID]],Dictionary!$B$2:$B$557,Dictionary!$A$2:$A$557,"",0,1))</f>
        <v/>
      </c>
      <c r="BI90" t="str">
        <f>(_xlfn.XLOOKUP(Table1[[#This Row],[Term 11 UID]],Dictionary!$B$2:$B$557,Dictionary!$C$2:$C$557,"",0,1))</f>
        <v/>
      </c>
      <c r="BJ90" t="str">
        <f>(_xlfn.XLOOKUP(Table1[[#This Row],[Term 11 UID]],Dictionary!$B$2:$B$557,Dictionary!$D$2:$D$557,"",0,1))</f>
        <v/>
      </c>
      <c r="BM90" t="str">
        <f>(_xlfn.XLOOKUP(Table1[[#This Row],[Term 12 UID]],Dictionary!$B$2:$B$557,Dictionary!$A$2:$A$557,"",0,1))</f>
        <v/>
      </c>
      <c r="BN90" t="str">
        <f>(_xlfn.XLOOKUP(Table1[[#This Row],[Term 12 UID]],Dictionary!$B$2:$B$557,Dictionary!$C$2:$C$557,"",0,1))</f>
        <v/>
      </c>
      <c r="BO90" t="str">
        <f>(_xlfn.XLOOKUP(Table1[[#This Row],[Term 12 UID]],Dictionary!$B$2:$B$557,Dictionary!$D$2:$D$557,"",0,1))</f>
        <v/>
      </c>
      <c r="BR90" t="str">
        <f>(_xlfn.XLOOKUP(Table1[[#This Row],[Term 13 UID]],Dictionary!$B$2:$B$557,Dictionary!$A$2:$A$557,"",0,1))</f>
        <v/>
      </c>
      <c r="BS90" t="str">
        <f>(_xlfn.XLOOKUP(Table1[[#This Row],[Term 13 UID]],Dictionary!$B$2:$B$557,Dictionary!$C$2:$C$557,"",0,1))</f>
        <v/>
      </c>
      <c r="BT90" t="str">
        <f>(_xlfn.XLOOKUP(Table1[[#This Row],[Term 13 UID]],Dictionary!$B$2:$B$557,Dictionary!$D$2:$D$557,"",0,1))</f>
        <v/>
      </c>
      <c r="BW90" t="str">
        <f>(_xlfn.XLOOKUP(Table1[[#This Row],[Term 14 UID]],Dictionary!$B$2:$B$557,Dictionary!$A$2:$A$557,"",0,1))</f>
        <v/>
      </c>
      <c r="BX90" t="str">
        <f>(_xlfn.XLOOKUP(Table1[[#This Row],[Term 14 UID]],Dictionary!$B$2:$B$557,Dictionary!$C$2:$C$557,"",0,1))</f>
        <v/>
      </c>
      <c r="BY90" t="str">
        <f>(_xlfn.XLOOKUP(Table1[[#This Row],[Term 14 UID]],Dictionary!$B$2:$B$557,Dictionary!$D$2:$D$557,"",0,1))</f>
        <v/>
      </c>
      <c r="CB90" t="str">
        <f>(_xlfn.XLOOKUP(Table1[[#This Row],[Term 15 UID]],Dictionary!$B$2:$B$557,Dictionary!$A$2:$A$557,"",0,1))</f>
        <v/>
      </c>
      <c r="CC90" t="str">
        <f>(_xlfn.XLOOKUP(Table1[[#This Row],[Term 15 UID]],Dictionary!$B$2:$B$557,Dictionary!$C$2:$C$557,"",0,1))</f>
        <v/>
      </c>
      <c r="CD90" t="str">
        <f>(_xlfn.XLOOKUP(Table1[[#This Row],[Term 15 UID]],Dictionary!$B$2:$B$557,Dictionary!$D$2:$D$557,"",0,1))</f>
        <v/>
      </c>
      <c r="CG90" t="str">
        <f>(_xlfn.XLOOKUP(Table1[[#This Row],[Term 16 UID]],Dictionary!$B$2:$B$557,Dictionary!$A$2:$A$557,"",0,1))</f>
        <v/>
      </c>
      <c r="CH90" t="str">
        <f>(_xlfn.XLOOKUP(Table1[[#This Row],[Term 16 UID]],Dictionary!$B$2:$B$557,Dictionary!$C$2:$C$557,"",0,1))</f>
        <v/>
      </c>
      <c r="CI90" t="str">
        <f>(_xlfn.XLOOKUP(Table1[[#This Row],[Term 16 UID]],Dictionary!$B$2:$B$557,Dictionary!$D$2:$D$557,"",0,1))</f>
        <v/>
      </c>
      <c r="CL90" t="str">
        <f>(_xlfn.XLOOKUP(Table1[[#This Row],[Term 17 UID]],Dictionary!$B$2:$B$557,Dictionary!$A$2:$A$557,"",0,1))</f>
        <v/>
      </c>
      <c r="CM90" t="str">
        <f>(_xlfn.XLOOKUP(Table1[[#This Row],[Term 17 UID]],Dictionary!$B$2:$B$557,Dictionary!$C$2:$C$557,"",0,1))</f>
        <v/>
      </c>
      <c r="CN90" t="str">
        <f>(_xlfn.XLOOKUP(Table1[[#This Row],[Term 17 UID]],Dictionary!$B$2:$B$557,Dictionary!$D$2:$D$557,"",0,1))</f>
        <v/>
      </c>
      <c r="CQ90" t="str">
        <f>(_xlfn.XLOOKUP(Table1[[#This Row],[Term 18 UID]],Dictionary!$B$2:$B$557,Dictionary!$A$2:$A$557,"",0,1))</f>
        <v/>
      </c>
      <c r="CR90" t="str">
        <f>(_xlfn.XLOOKUP(Table1[[#This Row],[Term 18 UID]],Dictionary!$B$2:$B$557,Dictionary!$C$2:$C$557,"",0,1))</f>
        <v/>
      </c>
      <c r="CS90" t="str">
        <f>(_xlfn.XLOOKUP(Table1[[#This Row],[Term 18 UID]],Dictionary!$B$2:$B$557,Dictionary!$D$2:$D$557,"",0,1))</f>
        <v/>
      </c>
      <c r="CV90" t="str">
        <f>(_xlfn.XLOOKUP(Table1[[#This Row],[Term 19 UID]],Dictionary!$B$2:$B$557,Dictionary!$A$2:$A$557,"",0,1))</f>
        <v/>
      </c>
      <c r="CW90" t="str">
        <f>(_xlfn.XLOOKUP(Table1[[#This Row],[Term 19 UID]],Dictionary!$B$2:$B$557,Dictionary!$C$2:$C$557,"",0,1))</f>
        <v/>
      </c>
      <c r="CX90" t="str">
        <f>(_xlfn.XLOOKUP(Table1[[#This Row],[Term 19 UID]],Dictionary!$B$2:$B$557,Dictionary!$D$2:$D$557,"",0,1))</f>
        <v/>
      </c>
      <c r="DA90" t="str">
        <f>(_xlfn.XLOOKUP(Table1[[#This Row],[Term 20 UID]],Dictionary!$B$2:$B$557,Dictionary!$A$2:$A$557,"",0,1))</f>
        <v/>
      </c>
      <c r="DB90" t="str">
        <f>(_xlfn.XLOOKUP(Table1[[#This Row],[Term 20 UID]],Dictionary!$B$2:$B$557,Dictionary!$C$2:$C$557,"",0,1))</f>
        <v/>
      </c>
      <c r="DC90" t="str">
        <f>(_xlfn.XLOOKUP(Table1[[#This Row],[Term 20 UID]],Dictionary!$B$2:$B$557,Dictionary!$D$2:$D$557,"",0,1))</f>
        <v/>
      </c>
      <c r="DF90" t="str">
        <f>(_xlfn.XLOOKUP(Table1[[#This Row],[Term 21 UID]],Dictionary!$B$2:$B$557,Dictionary!$A$2:$A$557,"",0,1))</f>
        <v/>
      </c>
      <c r="DG90" t="str">
        <f>(_xlfn.XLOOKUP(Table1[[#This Row],[Term 21 UID]],Dictionary!$B$2:$B$557,Dictionary!$C$2:$C$557,"",0,1))</f>
        <v/>
      </c>
      <c r="DH90" t="str">
        <f>(_xlfn.XLOOKUP(Table1[[#This Row],[Term 21 UID]],Dictionary!$B$2:$B$557,Dictionary!$D$2:$D$557,"",0,1))</f>
        <v/>
      </c>
      <c r="DK90" t="str">
        <f>(_xlfn.XLOOKUP(Table1[[#This Row],[Term 22 UID]],Dictionary!$B$2:$B$557,Dictionary!$A$2:$A$557,"",0,1))</f>
        <v/>
      </c>
      <c r="DL90" t="str">
        <f>(_xlfn.XLOOKUP(Table1[[#This Row],[Term 22 UID]],Dictionary!$B$2:$B$557,Dictionary!$C$2:$C$557,"",0,1))</f>
        <v/>
      </c>
      <c r="DM90" t="str">
        <f>(_xlfn.XLOOKUP(Table1[[#This Row],[Term 22 UID]],Dictionary!$B$2:$B$557,Dictionary!$D$2:$D$557,"",0,1))</f>
        <v/>
      </c>
      <c r="DP90" t="str">
        <f>(_xlfn.XLOOKUP(Table1[[#This Row],[Term 23 UID]],Dictionary!$B$2:$B$557,Dictionary!$A$2:$A$557,"",0,1))</f>
        <v/>
      </c>
      <c r="DQ90" t="str">
        <f>(_xlfn.XLOOKUP(Table1[[#This Row],[Term 23 UID]],Dictionary!$B$2:$B$557,Dictionary!$C$2:$C$557,"",0,1))</f>
        <v/>
      </c>
      <c r="DR90" t="str">
        <f>(_xlfn.XLOOKUP(Table1[[#This Row],[Term 23 UID]],Dictionary!$B$2:$B$557,Dictionary!$D$2:$D$557,"",0,1))</f>
        <v/>
      </c>
      <c r="DU90" t="str">
        <f>(_xlfn.XLOOKUP(Table1[[#This Row],[Term 24 UID]],Dictionary!$B$2:$B$557,Dictionary!$A$2:$A$557,"",0,1))</f>
        <v/>
      </c>
      <c r="DV90" t="str">
        <f>(_xlfn.XLOOKUP(Table1[[#This Row],[Term 24 UID]],Dictionary!$B$2:$B$557,Dictionary!$C$2:$C$557,"",0,1))</f>
        <v/>
      </c>
      <c r="DW90" t="str">
        <f>(_xlfn.XLOOKUP(Table1[[#This Row],[Term 24 UID]],Dictionary!$B$2:$B$557,Dictionary!$D$2:$D$557,"",0,1))</f>
        <v/>
      </c>
      <c r="DZ90" t="str">
        <f>(_xlfn.XLOOKUP(Table1[[#This Row],[Term 25 UID]],Dictionary!$B$2:$B$557,Dictionary!$A$2:$A$557,"",0,1))</f>
        <v/>
      </c>
      <c r="EA90" t="str">
        <f>(_xlfn.XLOOKUP(Table1[[#This Row],[Term 25 UID]],Dictionary!$B$2:$B$557,Dictionary!$C$2:$C$557,"",0,1))</f>
        <v/>
      </c>
      <c r="EB90" t="str">
        <f>(_xlfn.XLOOKUP(Table1[[#This Row],[Term 25 UID]],Dictionary!$B$2:$B$557,Dictionary!$D$2:$D$557,"",0,1))</f>
        <v/>
      </c>
      <c r="EE90" t="str">
        <f>(_xlfn.XLOOKUP(Table1[[#This Row],[Term 26 UID]],Dictionary!$B$2:$B$557,Dictionary!$A$2:$A$557,"",0,1))</f>
        <v/>
      </c>
      <c r="EF90" t="str">
        <f>(_xlfn.XLOOKUP(Table1[[#This Row],[Term 26 UID]],Dictionary!$B$2:$B$557,Dictionary!$C$2:$C$557,"",0,1))</f>
        <v/>
      </c>
      <c r="EG90" t="str">
        <f>(_xlfn.XLOOKUP(Table1[[#This Row],[Term 26 UID]],Dictionary!$B$2:$B$557,Dictionary!$D$2:$D$557,"",0,1))</f>
        <v/>
      </c>
      <c r="EJ90" t="str">
        <f>(_xlfn.XLOOKUP(Table1[[#This Row],[Term 27 UID]],Dictionary!$B$2:$B$557,Dictionary!$A$2:$A$557,"",0,1))</f>
        <v/>
      </c>
      <c r="EK90" t="str">
        <f>(_xlfn.XLOOKUP(Table1[[#This Row],[Term 27 UID]],Dictionary!$B$2:$B$557,Dictionary!$C$2:$C$557,"",0,1))</f>
        <v/>
      </c>
      <c r="EL90" t="str">
        <f>(_xlfn.XLOOKUP(Table1[[#This Row],[Term 27 UID]],Dictionary!$B$2:$B$557,Dictionary!$D$2:$D$557,"",0,1))</f>
        <v/>
      </c>
      <c r="EO90" t="str">
        <f>(_xlfn.XLOOKUP(Table1[[#This Row],[Term 28 UID]],Dictionary!$B$2:$B$557,Dictionary!$A$2:$A$557,"",0,1))</f>
        <v/>
      </c>
      <c r="EP90" t="str">
        <f>(_xlfn.XLOOKUP(Table1[[#This Row],[Term 28 UID]],Dictionary!$B$2:$B$557,Dictionary!$C$2:$C$557,"",0,1))</f>
        <v/>
      </c>
      <c r="EQ90" t="str">
        <f>(_xlfn.XLOOKUP(Table1[[#This Row],[Term 28 UID]],Dictionary!$B$2:$B$557,Dictionary!$D$2:$D$557,"",0,1))</f>
        <v/>
      </c>
      <c r="ET90" t="str">
        <f>(_xlfn.XLOOKUP(Table1[[#This Row],[Term 29 UID]],Dictionary!$B$2:$B$557,Dictionary!$A$2:$A$557,"",0,1))</f>
        <v/>
      </c>
      <c r="EU90" t="str">
        <f>(_xlfn.XLOOKUP(Table1[[#This Row],[Term 29 UID]],Dictionary!$B$2:$B$557,Dictionary!$C$2:$C$557,"",0,1))</f>
        <v/>
      </c>
      <c r="EV90" t="str">
        <f>(_xlfn.XLOOKUP(Table1[[#This Row],[Term 29 UID]],Dictionary!$B$2:$B$557,Dictionary!$D$2:$D$557,"",0,1))</f>
        <v/>
      </c>
      <c r="EY90" t="str">
        <f>(_xlfn.XLOOKUP(Table1[[#This Row],[Term 30 UID]],Dictionary!$B$2:$B$557,Dictionary!$A$2:$A$557,"",0,1))</f>
        <v/>
      </c>
      <c r="EZ90" t="str">
        <f>(_xlfn.XLOOKUP(Table1[[#This Row],[Term 30 UID]],Dictionary!$B$2:$B$557,Dictionary!$C$2:$C$557,"",0,1))</f>
        <v/>
      </c>
      <c r="FA90" t="str">
        <f>(_xlfn.XLOOKUP(Table1[[#This Row],[Term 30 UID]],Dictionary!$B$2:$B$557,Dictionary!$D$2:$D$557,"",0,1))</f>
        <v/>
      </c>
      <c r="FD90" t="str">
        <f>(_xlfn.XLOOKUP(Table1[[#This Row],[Term 31 UID]],Dictionary!$B$2:$B$557,Dictionary!$A$2:$A$557,"",0,1))</f>
        <v/>
      </c>
      <c r="FE90" t="str">
        <f>(_xlfn.XLOOKUP(Table1[[#This Row],[Term 31 UID]],Dictionary!$B$2:$B$557,Dictionary!$C$2:$C$557,"",0,1))</f>
        <v/>
      </c>
      <c r="FF90" t="str">
        <f>(_xlfn.XLOOKUP(Table1[[#This Row],[Term 31 UID]],Dictionary!$B$2:$B$557,Dictionary!$D$2:$D$557,"",0,1))</f>
        <v/>
      </c>
    </row>
    <row r="91" spans="1:162" ht="15" customHeight="1" x14ac:dyDescent="0.2">
      <c r="A91" t="s">
        <v>1681</v>
      </c>
      <c r="B91" t="s">
        <v>1682</v>
      </c>
      <c r="C91" t="str">
        <f>_xlfn.TEXTJOIN(", ", TRUE, Table1[[#This Row],[Last Name]],Table1[[#This Row],[First Name]])</f>
        <v>Mortazavi, Ali</v>
      </c>
      <c r="D91" t="s">
        <v>1683</v>
      </c>
      <c r="E91" t="s">
        <v>217</v>
      </c>
      <c r="F91" t="s">
        <v>168</v>
      </c>
      <c r="G91" t="s">
        <v>1684</v>
      </c>
      <c r="H91" t="s">
        <v>1685</v>
      </c>
      <c r="I91" t="s">
        <v>625</v>
      </c>
      <c r="J91" t="str">
        <f>(_xlfn.XLOOKUP(Table1[[#This Row],[Term 1 UID]],Dictionary!$B$2:$B$557,Dictionary!$A$2:$A$557,"",0,1))</f>
        <v>H01.158.273.180.350</v>
      </c>
      <c r="K91" t="str">
        <f>(_xlfn.XLOOKUP(Table1[[#This Row],[Term 1 UID]],Dictionary!$B$2:$B$557,Dictionary!C$2:C$557,"",0,1))</f>
        <v>H01.158.273.180</v>
      </c>
      <c r="L91" t="str">
        <f>(_xlfn.XLOOKUP(Table1[[#This Row],[Term 1 UID]],Dictionary!$B$2:$B$557,Dictionary!D$2:D$557,"",0,1))</f>
        <v>H01.158.273</v>
      </c>
      <c r="M91" t="s">
        <v>1686</v>
      </c>
      <c r="N91" t="s">
        <v>1687</v>
      </c>
      <c r="O91" t="str">
        <f>(_xlfn.XLOOKUP(Table1[[#This Row],[Term 2 UID]],Dictionary!$B$2:$B$557,Dictionary!$A$2:$A$557,"",0,1))</f>
        <v>E05.393.760.710</v>
      </c>
      <c r="P91" t="str">
        <f>(_xlfn.XLOOKUP(Table1[[#This Row],[Term 2 UID]],Dictionary!$B$2:$B$557,Dictionary!C$2:C$557,"",0,1))</f>
        <v>E05.393.760</v>
      </c>
      <c r="Q91" t="str">
        <f>(_xlfn.XLOOKUP(Table1[[#This Row],[Term 2 UID]],Dictionary!$B$2:$B$557,Dictionary!D$2:D$557,"",0,1))</f>
        <v>E05.393</v>
      </c>
      <c r="R91" t="s">
        <v>1688</v>
      </c>
      <c r="S91" t="s">
        <v>631</v>
      </c>
      <c r="T91" t="str">
        <f>(_xlfn.XLOOKUP(Table1[[#This Row],[Term 3 UID]],Dictionary!$B$2:$B$557,Dictionary!$A$2:$A$557,"",0,1))</f>
        <v>G05.360.080.689.360</v>
      </c>
      <c r="U91" t="str">
        <f>(_xlfn.XLOOKUP(Table1[[#This Row],[Term 3 UID]],Dictionary!$B$2:$B$557,Dictionary!C$2:C$557,"",0,1))</f>
        <v>G05.360.080.689</v>
      </c>
      <c r="V91" t="str">
        <f>(_xlfn.XLOOKUP(Table1[[#This Row],[Term 3 UID]],Dictionary!$B$2:$B$557,Dictionary!D$2:D$557,"",0,1))</f>
        <v>G05.360.080</v>
      </c>
      <c r="W91" t="s">
        <v>1689</v>
      </c>
      <c r="X91" t="s">
        <v>1069</v>
      </c>
      <c r="Y91" t="str">
        <f>(_xlfn.XLOOKUP(Table1[[#This Row],[Term 4 UID]],Dictionary!$B$2:$B$557,Dictionary!$A$2:$A$557,"",0,1))</f>
        <v>B01.050.150.900.649.313.992.635.505.500</v>
      </c>
      <c r="Z91" t="str" cm="1">
        <f t="array" ref="Z91">(_xlfn.XLOOKUP(Table1[[#This Row],[Term 4 UID]],Dictionary!$B$2:$B$557,Dictionary!$C$2:C$557,"",0,1))</f>
        <v>B01.050.150.900.649.313.992.635.505</v>
      </c>
      <c r="AA91" t="str" cm="1">
        <f t="array" ref="AA91">(_xlfn.XLOOKUP(Table1[[#This Row],[Term 4 UID]],Dictionary!$B$2:$B$557,Dictionary!$D$2:D$557,"",0,1))</f>
        <v>B01.050.150.900.649.313.992.635</v>
      </c>
      <c r="AB91" t="s">
        <v>1690</v>
      </c>
      <c r="AC91" t="s">
        <v>1691</v>
      </c>
      <c r="AD91" t="str">
        <f>(_xlfn.XLOOKUP(Table1[[#This Row],[Term 5 UID]],Dictionary!$B$2:$B$557,Dictionary!$A$2:$A$557,"",0,1))</f>
        <v>B01.050.150.900.649.313.988.400.112.400.400</v>
      </c>
      <c r="AE91" t="str">
        <f>(_xlfn.XLOOKUP(Table1[[#This Row],[Term 5 UID]],Dictionary!$B$2:$B$557,Dictionary!$C$2:$C$557,"",0,1))</f>
        <v>B01.050.150.900.649.313.988.400.112.400</v>
      </c>
      <c r="AF91" t="str">
        <f>(_xlfn.XLOOKUP(Table1[[#This Row],[Term 5 UID]],Dictionary!$B$2:$B$557,Dictionary!$D$2:$D$557,"",0,1))</f>
        <v>B01.050.150.900.649.313.988.400.112</v>
      </c>
      <c r="AG91" t="s">
        <v>587</v>
      </c>
      <c r="AH91" t="s">
        <v>361</v>
      </c>
      <c r="AI91" t="str">
        <f>(_xlfn.XLOOKUP(Table1[[#This Row],[Term 6 UID]],Dictionary!$B$2:$B$557,Dictionary!$A$2:$A$557,"",0,1))</f>
        <v>C10.228.140.380.100</v>
      </c>
      <c r="AJ91" t="str">
        <f>(_xlfn.XLOOKUP(Table1[[#This Row],[Term 6 UID]],Dictionary!$B$2:$B$557,Dictionary!$C$2:$C$557,"",0,1))</f>
        <v>C10.228.140.380</v>
      </c>
      <c r="AK91" t="str">
        <f>(_xlfn.XLOOKUP(Table1[[#This Row],[Term 6 UID]],Dictionary!$B$2:$B$557,Dictionary!$D$2:$D$557,"",0,1))</f>
        <v>C10.228.140</v>
      </c>
      <c r="AL91" t="s">
        <v>1692</v>
      </c>
      <c r="AM91" t="s">
        <v>1693</v>
      </c>
      <c r="AN91" t="str">
        <f>(_xlfn.XLOOKUP(Table1[[#This Row],[Term 7 UID]],Dictionary!$B$2:$B$557,Dictionary!$A$2:$A$557,"",0,1))</f>
        <v>C05.651.534.500.400</v>
      </c>
      <c r="AO91" t="str">
        <f>(_xlfn.XLOOKUP(Table1[[#This Row],[Term 7 UID]],Dictionary!$B$2:$B$557,Dictionary!$C$2:$C$557,"",0,1))</f>
        <v>C05.651.534.500</v>
      </c>
      <c r="AP91" t="str">
        <f>(_xlfn.XLOOKUP(Table1[[#This Row],[Term 7 UID]],Dictionary!$B$2:$B$557,Dictionary!$D$2:$D$557,"",0,1))</f>
        <v>C05.651.534</v>
      </c>
      <c r="AQ91" t="s">
        <v>1694</v>
      </c>
      <c r="AR91" t="s">
        <v>792</v>
      </c>
      <c r="AS91" t="str">
        <f>(_xlfn.XLOOKUP(Table1[[#This Row],[Term 8 UID]],Dictionary!$B$2:$B$557,Dictionary!$A$2:$A$557,"",0,1))</f>
        <v>E05.242.900</v>
      </c>
      <c r="AT91" t="str">
        <f>(_xlfn.XLOOKUP(Table1[[#This Row],[Term 8 UID]],Dictionary!$B$2:$B$557,Dictionary!$C$2:$C$557,"",0,1))</f>
        <v>E05.242</v>
      </c>
      <c r="AU91" t="str">
        <f>(_xlfn.XLOOKUP(Table1[[#This Row],[Term 8 UID]],Dictionary!$B$2:$B$557,Dictionary!$D$2:$D$557,"",0,1))</f>
        <v>E05</v>
      </c>
      <c r="AV91" t="s">
        <v>1695</v>
      </c>
      <c r="AW91" t="s">
        <v>349</v>
      </c>
      <c r="AX91" t="str">
        <f>(_xlfn.XLOOKUP(Table1[[#This Row],[Term 9 UID]],Dictionary!$B$2:$B$557,Dictionary!$A$2:$A$557,"",0,1))</f>
        <v>E05.393.760.319</v>
      </c>
      <c r="AY91" t="str">
        <f>(_xlfn.XLOOKUP(Table1[[#This Row],[Term 9 UID]],Dictionary!$B$2:$B$557,Dictionary!$C$2:$C$557,"",0,1))</f>
        <v>E05.393.760</v>
      </c>
      <c r="AZ91" t="str">
        <f>(_xlfn.XLOOKUP(Table1[[#This Row],[Term 9 UID]],Dictionary!$B$2:$B$557,Dictionary!$D$2:$D$557,"",0,1))</f>
        <v>E05.393</v>
      </c>
      <c r="BA91" t="s">
        <v>1696</v>
      </c>
      <c r="BB91" t="s">
        <v>1697</v>
      </c>
      <c r="BC91" t="str">
        <f>(_xlfn.XLOOKUP(Table1[[#This Row],[Term 10 UID]],Dictionary!$B$2:$B$557,Dictionary!$A$2:$A$557,"",0,1))</f>
        <v>G02.111.035.538.161</v>
      </c>
      <c r="BD91" t="str">
        <f>(_xlfn.XLOOKUP(Table1[[#This Row],[Term 10 UID]],Dictionary!$B$2:$B$557,Dictionary!$C$2:$C$557,"",0,1))</f>
        <v>G02.111.035.538</v>
      </c>
      <c r="BE91" t="str">
        <f>(_xlfn.XLOOKUP(Table1[[#This Row],[Term 10 UID]],Dictionary!$B$2:$B$557,Dictionary!$D$2:$D$557,"",0,1))</f>
        <v>G02.111.035</v>
      </c>
      <c r="BF91" t="s">
        <v>1698</v>
      </c>
      <c r="BG91" t="s">
        <v>1699</v>
      </c>
      <c r="BH91" t="str">
        <f>(_xlfn.XLOOKUP(Table1[[#This Row],[Term 11 UID]],Dictionary!$B$2:$B$557,Dictionary!$A$2:$A$557,"",0,1))</f>
        <v>A11.284.430.106.279.345.190.160.180</v>
      </c>
      <c r="BI91" t="str">
        <f>(_xlfn.XLOOKUP(Table1[[#This Row],[Term 11 UID]],Dictionary!$B$2:$B$557,Dictionary!$C$2:$C$557,"",0,1))</f>
        <v>A11.284.430.106.279.345.190.160</v>
      </c>
      <c r="BJ91" t="str">
        <f>(_xlfn.XLOOKUP(Table1[[#This Row],[Term 11 UID]],Dictionary!$B$2:$B$557,Dictionary!$D$2:$D$557,"",0,1))</f>
        <v>A11.284.430.106.279.345.190</v>
      </c>
      <c r="BK91" t="s">
        <v>1700</v>
      </c>
      <c r="BL91" t="s">
        <v>1701</v>
      </c>
      <c r="BM91" t="str">
        <f>(_xlfn.XLOOKUP(Table1[[#This Row],[Term 12 UID]],Dictionary!$B$2:$B$557,Dictionary!$A$2:$A$557,"",0,1))</f>
        <v>G17.035.250.500</v>
      </c>
      <c r="BN91" t="str">
        <f>(_xlfn.XLOOKUP(Table1[[#This Row],[Term 12 UID]],Dictionary!$B$2:$B$557,Dictionary!$C$2:$C$557,"",0,1))</f>
        <v>G17.035.250</v>
      </c>
      <c r="BO91" t="str">
        <f>(_xlfn.XLOOKUP(Table1[[#This Row],[Term 12 UID]],Dictionary!$B$2:$B$557,Dictionary!$D$2:$D$557,"",0,1))</f>
        <v>G17.035</v>
      </c>
      <c r="BR91" t="str">
        <f>(_xlfn.XLOOKUP(Table1[[#This Row],[Term 13 UID]],Dictionary!$B$2:$B$557,Dictionary!$A$2:$A$557,"",0,1))</f>
        <v/>
      </c>
      <c r="BS91" t="str">
        <f>(_xlfn.XLOOKUP(Table1[[#This Row],[Term 13 UID]],Dictionary!$B$2:$B$557,Dictionary!$C$2:$C$557,"",0,1))</f>
        <v/>
      </c>
      <c r="BT91" t="str">
        <f>(_xlfn.XLOOKUP(Table1[[#This Row],[Term 13 UID]],Dictionary!$B$2:$B$557,Dictionary!$D$2:$D$557,"",0,1))</f>
        <v/>
      </c>
      <c r="BW91" t="str">
        <f>(_xlfn.XLOOKUP(Table1[[#This Row],[Term 14 UID]],Dictionary!$B$2:$B$557,Dictionary!$A$2:$A$557,"",0,1))</f>
        <v/>
      </c>
      <c r="BX91" t="str">
        <f>(_xlfn.XLOOKUP(Table1[[#This Row],[Term 14 UID]],Dictionary!$B$2:$B$557,Dictionary!$C$2:$C$557,"",0,1))</f>
        <v/>
      </c>
      <c r="BY91" t="str">
        <f>(_xlfn.XLOOKUP(Table1[[#This Row],[Term 14 UID]],Dictionary!$B$2:$B$557,Dictionary!$D$2:$D$557,"",0,1))</f>
        <v/>
      </c>
      <c r="CB91" t="str">
        <f>(_xlfn.XLOOKUP(Table1[[#This Row],[Term 15 UID]],Dictionary!$B$2:$B$557,Dictionary!$A$2:$A$557,"",0,1))</f>
        <v/>
      </c>
      <c r="CC91" t="str">
        <f>(_xlfn.XLOOKUP(Table1[[#This Row],[Term 15 UID]],Dictionary!$B$2:$B$557,Dictionary!$C$2:$C$557,"",0,1))</f>
        <v/>
      </c>
      <c r="CD91" t="str">
        <f>(_xlfn.XLOOKUP(Table1[[#This Row],[Term 15 UID]],Dictionary!$B$2:$B$557,Dictionary!$D$2:$D$557,"",0,1))</f>
        <v/>
      </c>
      <c r="CG91" t="str">
        <f>(_xlfn.XLOOKUP(Table1[[#This Row],[Term 16 UID]],Dictionary!$B$2:$B$557,Dictionary!$A$2:$A$557,"",0,1))</f>
        <v/>
      </c>
      <c r="CH91" t="str">
        <f>(_xlfn.XLOOKUP(Table1[[#This Row],[Term 16 UID]],Dictionary!$B$2:$B$557,Dictionary!$C$2:$C$557,"",0,1))</f>
        <v/>
      </c>
      <c r="CI91" t="str">
        <f>(_xlfn.XLOOKUP(Table1[[#This Row],[Term 16 UID]],Dictionary!$B$2:$B$557,Dictionary!$D$2:$D$557,"",0,1))</f>
        <v/>
      </c>
      <c r="CL91" t="str">
        <f>(_xlfn.XLOOKUP(Table1[[#This Row],[Term 17 UID]],Dictionary!$B$2:$B$557,Dictionary!$A$2:$A$557,"",0,1))</f>
        <v/>
      </c>
      <c r="CM91" t="str">
        <f>(_xlfn.XLOOKUP(Table1[[#This Row],[Term 17 UID]],Dictionary!$B$2:$B$557,Dictionary!$C$2:$C$557,"",0,1))</f>
        <v/>
      </c>
      <c r="CN91" t="str">
        <f>(_xlfn.XLOOKUP(Table1[[#This Row],[Term 17 UID]],Dictionary!$B$2:$B$557,Dictionary!$D$2:$D$557,"",0,1))</f>
        <v/>
      </c>
      <c r="CQ91" t="str">
        <f>(_xlfn.XLOOKUP(Table1[[#This Row],[Term 18 UID]],Dictionary!$B$2:$B$557,Dictionary!$A$2:$A$557,"",0,1))</f>
        <v/>
      </c>
      <c r="CR91" t="str">
        <f>(_xlfn.XLOOKUP(Table1[[#This Row],[Term 18 UID]],Dictionary!$B$2:$B$557,Dictionary!$C$2:$C$557,"",0,1))</f>
        <v/>
      </c>
      <c r="CS91" t="str">
        <f>(_xlfn.XLOOKUP(Table1[[#This Row],[Term 18 UID]],Dictionary!$B$2:$B$557,Dictionary!$D$2:$D$557,"",0,1))</f>
        <v/>
      </c>
      <c r="CV91" t="str">
        <f>(_xlfn.XLOOKUP(Table1[[#This Row],[Term 19 UID]],Dictionary!$B$2:$B$557,Dictionary!$A$2:$A$557,"",0,1))</f>
        <v/>
      </c>
      <c r="CW91" t="str">
        <f>(_xlfn.XLOOKUP(Table1[[#This Row],[Term 19 UID]],Dictionary!$B$2:$B$557,Dictionary!$C$2:$C$557,"",0,1))</f>
        <v/>
      </c>
      <c r="CX91" t="str">
        <f>(_xlfn.XLOOKUP(Table1[[#This Row],[Term 19 UID]],Dictionary!$B$2:$B$557,Dictionary!$D$2:$D$557,"",0,1))</f>
        <v/>
      </c>
      <c r="DA91" t="str">
        <f>(_xlfn.XLOOKUP(Table1[[#This Row],[Term 20 UID]],Dictionary!$B$2:$B$557,Dictionary!$A$2:$A$557,"",0,1))</f>
        <v/>
      </c>
      <c r="DB91" t="str">
        <f>(_xlfn.XLOOKUP(Table1[[#This Row],[Term 20 UID]],Dictionary!$B$2:$B$557,Dictionary!$C$2:$C$557,"",0,1))</f>
        <v/>
      </c>
      <c r="DC91" t="str">
        <f>(_xlfn.XLOOKUP(Table1[[#This Row],[Term 20 UID]],Dictionary!$B$2:$B$557,Dictionary!$D$2:$D$557,"",0,1))</f>
        <v/>
      </c>
      <c r="DF91" t="str">
        <f>(_xlfn.XLOOKUP(Table1[[#This Row],[Term 21 UID]],Dictionary!$B$2:$B$557,Dictionary!$A$2:$A$557,"",0,1))</f>
        <v/>
      </c>
      <c r="DG91" t="str">
        <f>(_xlfn.XLOOKUP(Table1[[#This Row],[Term 21 UID]],Dictionary!$B$2:$B$557,Dictionary!$C$2:$C$557,"",0,1))</f>
        <v/>
      </c>
      <c r="DH91" t="str">
        <f>(_xlfn.XLOOKUP(Table1[[#This Row],[Term 21 UID]],Dictionary!$B$2:$B$557,Dictionary!$D$2:$D$557,"",0,1))</f>
        <v/>
      </c>
      <c r="DK91" t="str">
        <f>(_xlfn.XLOOKUP(Table1[[#This Row],[Term 22 UID]],Dictionary!$B$2:$B$557,Dictionary!$A$2:$A$557,"",0,1))</f>
        <v/>
      </c>
      <c r="DL91" t="str">
        <f>(_xlfn.XLOOKUP(Table1[[#This Row],[Term 22 UID]],Dictionary!$B$2:$B$557,Dictionary!$C$2:$C$557,"",0,1))</f>
        <v/>
      </c>
      <c r="DM91" t="str">
        <f>(_xlfn.XLOOKUP(Table1[[#This Row],[Term 22 UID]],Dictionary!$B$2:$B$557,Dictionary!$D$2:$D$557,"",0,1))</f>
        <v/>
      </c>
      <c r="DP91" t="str">
        <f>(_xlfn.XLOOKUP(Table1[[#This Row],[Term 23 UID]],Dictionary!$B$2:$B$557,Dictionary!$A$2:$A$557,"",0,1))</f>
        <v/>
      </c>
      <c r="DQ91" t="str">
        <f>(_xlfn.XLOOKUP(Table1[[#This Row],[Term 23 UID]],Dictionary!$B$2:$B$557,Dictionary!$C$2:$C$557,"",0,1))</f>
        <v/>
      </c>
      <c r="DR91" t="str">
        <f>(_xlfn.XLOOKUP(Table1[[#This Row],[Term 23 UID]],Dictionary!$B$2:$B$557,Dictionary!$D$2:$D$557,"",0,1))</f>
        <v/>
      </c>
      <c r="DU91" t="str">
        <f>(_xlfn.XLOOKUP(Table1[[#This Row],[Term 24 UID]],Dictionary!$B$2:$B$557,Dictionary!$A$2:$A$557,"",0,1))</f>
        <v/>
      </c>
      <c r="DV91" t="str">
        <f>(_xlfn.XLOOKUP(Table1[[#This Row],[Term 24 UID]],Dictionary!$B$2:$B$557,Dictionary!$C$2:$C$557,"",0,1))</f>
        <v/>
      </c>
      <c r="DW91" t="str">
        <f>(_xlfn.XLOOKUP(Table1[[#This Row],[Term 24 UID]],Dictionary!$B$2:$B$557,Dictionary!$D$2:$D$557,"",0,1))</f>
        <v/>
      </c>
      <c r="DZ91" t="str">
        <f>(_xlfn.XLOOKUP(Table1[[#This Row],[Term 25 UID]],Dictionary!$B$2:$B$557,Dictionary!$A$2:$A$557,"",0,1))</f>
        <v/>
      </c>
      <c r="EA91" t="str">
        <f>(_xlfn.XLOOKUP(Table1[[#This Row],[Term 25 UID]],Dictionary!$B$2:$B$557,Dictionary!$C$2:$C$557,"",0,1))</f>
        <v/>
      </c>
      <c r="EB91" t="str">
        <f>(_xlfn.XLOOKUP(Table1[[#This Row],[Term 25 UID]],Dictionary!$B$2:$B$557,Dictionary!$D$2:$D$557,"",0,1))</f>
        <v/>
      </c>
      <c r="EE91" t="str">
        <f>(_xlfn.XLOOKUP(Table1[[#This Row],[Term 26 UID]],Dictionary!$B$2:$B$557,Dictionary!$A$2:$A$557,"",0,1))</f>
        <v/>
      </c>
      <c r="EF91" t="str">
        <f>(_xlfn.XLOOKUP(Table1[[#This Row],[Term 26 UID]],Dictionary!$B$2:$B$557,Dictionary!$C$2:$C$557,"",0,1))</f>
        <v/>
      </c>
      <c r="EG91" t="str">
        <f>(_xlfn.XLOOKUP(Table1[[#This Row],[Term 26 UID]],Dictionary!$B$2:$B$557,Dictionary!$D$2:$D$557,"",0,1))</f>
        <v/>
      </c>
      <c r="EJ91" t="str">
        <f>(_xlfn.XLOOKUP(Table1[[#This Row],[Term 27 UID]],Dictionary!$B$2:$B$557,Dictionary!$A$2:$A$557,"",0,1))</f>
        <v/>
      </c>
      <c r="EK91" t="str">
        <f>(_xlfn.XLOOKUP(Table1[[#This Row],[Term 27 UID]],Dictionary!$B$2:$B$557,Dictionary!$C$2:$C$557,"",0,1))</f>
        <v/>
      </c>
      <c r="EL91" t="str">
        <f>(_xlfn.XLOOKUP(Table1[[#This Row],[Term 27 UID]],Dictionary!$B$2:$B$557,Dictionary!$D$2:$D$557,"",0,1))</f>
        <v/>
      </c>
      <c r="EO91" t="str">
        <f>(_xlfn.XLOOKUP(Table1[[#This Row],[Term 28 UID]],Dictionary!$B$2:$B$557,Dictionary!$A$2:$A$557,"",0,1))</f>
        <v/>
      </c>
      <c r="EP91" t="str">
        <f>(_xlfn.XLOOKUP(Table1[[#This Row],[Term 28 UID]],Dictionary!$B$2:$B$557,Dictionary!$C$2:$C$557,"",0,1))</f>
        <v/>
      </c>
      <c r="EQ91" t="str">
        <f>(_xlfn.XLOOKUP(Table1[[#This Row],[Term 28 UID]],Dictionary!$B$2:$B$557,Dictionary!$D$2:$D$557,"",0,1))</f>
        <v/>
      </c>
      <c r="ET91" t="str">
        <f>(_xlfn.XLOOKUP(Table1[[#This Row],[Term 29 UID]],Dictionary!$B$2:$B$557,Dictionary!$A$2:$A$557,"",0,1))</f>
        <v/>
      </c>
      <c r="EU91" t="str">
        <f>(_xlfn.XLOOKUP(Table1[[#This Row],[Term 29 UID]],Dictionary!$B$2:$B$557,Dictionary!$C$2:$C$557,"",0,1))</f>
        <v/>
      </c>
      <c r="EV91" t="str">
        <f>(_xlfn.XLOOKUP(Table1[[#This Row],[Term 29 UID]],Dictionary!$B$2:$B$557,Dictionary!$D$2:$D$557,"",0,1))</f>
        <v/>
      </c>
      <c r="EY91" t="str">
        <f>(_xlfn.XLOOKUP(Table1[[#This Row],[Term 30 UID]],Dictionary!$B$2:$B$557,Dictionary!$A$2:$A$557,"",0,1))</f>
        <v/>
      </c>
      <c r="EZ91" t="str">
        <f>(_xlfn.XLOOKUP(Table1[[#This Row],[Term 30 UID]],Dictionary!$B$2:$B$557,Dictionary!$C$2:$C$557,"",0,1))</f>
        <v/>
      </c>
      <c r="FA91" t="str">
        <f>(_xlfn.XLOOKUP(Table1[[#This Row],[Term 30 UID]],Dictionary!$B$2:$B$557,Dictionary!$D$2:$D$557,"",0,1))</f>
        <v/>
      </c>
      <c r="FD91" t="str">
        <f>(_xlfn.XLOOKUP(Table1[[#This Row],[Term 31 UID]],Dictionary!$B$2:$B$557,Dictionary!$A$2:$A$557,"",0,1))</f>
        <v/>
      </c>
      <c r="FE91" t="str">
        <f>(_xlfn.XLOOKUP(Table1[[#This Row],[Term 31 UID]],Dictionary!$B$2:$B$557,Dictionary!$C$2:$C$557,"",0,1))</f>
        <v/>
      </c>
      <c r="FF91" t="str">
        <f>(_xlfn.XLOOKUP(Table1[[#This Row],[Term 31 UID]],Dictionary!$B$2:$B$557,Dictionary!$D$2:$D$557,"",0,1))</f>
        <v/>
      </c>
    </row>
    <row r="92" spans="1:162" ht="15" customHeight="1" x14ac:dyDescent="0.2">
      <c r="A92" t="s">
        <v>1702</v>
      </c>
      <c r="B92" t="s">
        <v>1703</v>
      </c>
      <c r="C92" t="str">
        <f>_xlfn.TEXTJOIN(", ", TRUE, Table1[[#This Row],[Last Name]],Table1[[#This Row],[First Name]])</f>
        <v>Pratt, Jessica</v>
      </c>
      <c r="J92" t="str">
        <f>(_xlfn.XLOOKUP(Table1[[#This Row],[Term 1 UID]],Dictionary!$B$2:$B$557,Dictionary!$A$2:$A$557,"",0,1))</f>
        <v/>
      </c>
      <c r="K92" t="str">
        <f>(_xlfn.XLOOKUP(Table1[[#This Row],[Term 1 UID]],Dictionary!$B$2:$B$557,Dictionary!C$2:C$557,"",0,1))</f>
        <v/>
      </c>
      <c r="L92" t="str">
        <f>(_xlfn.XLOOKUP(Table1[[#This Row],[Term 1 UID]],Dictionary!$B$2:$B$557,Dictionary!D$2:D$557,"",0,1))</f>
        <v/>
      </c>
      <c r="O92" t="str">
        <f>(_xlfn.XLOOKUP(Table1[[#This Row],[Term 2 UID]],Dictionary!$B$2:$B$557,Dictionary!$A$2:$A$557,"",0,1))</f>
        <v/>
      </c>
      <c r="P92" t="str">
        <f>(_xlfn.XLOOKUP(Table1[[#This Row],[Term 2 UID]],Dictionary!$B$2:$B$557,Dictionary!C$2:C$557,"",0,1))</f>
        <v/>
      </c>
      <c r="Q92" t="str">
        <f>(_xlfn.XLOOKUP(Table1[[#This Row],[Term 2 UID]],Dictionary!$B$2:$B$557,Dictionary!D$2:D$557,"",0,1))</f>
        <v/>
      </c>
      <c r="T92" t="str">
        <f>(_xlfn.XLOOKUP(Table1[[#This Row],[Term 3 UID]],Dictionary!$B$2:$B$557,Dictionary!$A$2:$A$557,"",0,1))</f>
        <v/>
      </c>
      <c r="U92" t="str">
        <f>(_xlfn.XLOOKUP(Table1[[#This Row],[Term 3 UID]],Dictionary!$B$2:$B$557,Dictionary!C$2:C$557,"",0,1))</f>
        <v/>
      </c>
      <c r="V92" t="str">
        <f>(_xlfn.XLOOKUP(Table1[[#This Row],[Term 3 UID]],Dictionary!$B$2:$B$557,Dictionary!D$2:D$557,"",0,1))</f>
        <v/>
      </c>
      <c r="Y92" t="str">
        <f>(_xlfn.XLOOKUP(Table1[[#This Row],[Term 4 UID]],Dictionary!$B$2:$B$557,Dictionary!$A$2:$A$557,"",0,1))</f>
        <v/>
      </c>
      <c r="Z92" t="str" cm="1">
        <f t="array" ref="Z92">(_xlfn.XLOOKUP(Table1[[#This Row],[Term 4 UID]],Dictionary!$B$2:$B$557,Dictionary!$C$2:C$557,"",0,1))</f>
        <v/>
      </c>
      <c r="AA92" t="str" cm="1">
        <f t="array" ref="AA92">(_xlfn.XLOOKUP(Table1[[#This Row],[Term 4 UID]],Dictionary!$B$2:$B$557,Dictionary!$D$2:D$557,"",0,1))</f>
        <v/>
      </c>
      <c r="AD92" t="str">
        <f>(_xlfn.XLOOKUP(Table1[[#This Row],[Term 5 UID]],Dictionary!$B$2:$B$557,Dictionary!$A$2:$A$557,"",0,1))</f>
        <v/>
      </c>
      <c r="AE92" t="str">
        <f>(_xlfn.XLOOKUP(Table1[[#This Row],[Term 5 UID]],Dictionary!$B$2:$B$557,Dictionary!$C$2:$C$557,"",0,1))</f>
        <v/>
      </c>
      <c r="AF92" t="str">
        <f>(_xlfn.XLOOKUP(Table1[[#This Row],[Term 5 UID]],Dictionary!$B$2:$B$557,Dictionary!$D$2:$D$557,"",0,1))</f>
        <v/>
      </c>
      <c r="AI92" t="str">
        <f>(_xlfn.XLOOKUP(Table1[[#This Row],[Term 6 UID]],Dictionary!$B$2:$B$557,Dictionary!$A$2:$A$557,"",0,1))</f>
        <v/>
      </c>
      <c r="AJ92" t="str">
        <f>(_xlfn.XLOOKUP(Table1[[#This Row],[Term 6 UID]],Dictionary!$B$2:$B$557,Dictionary!$C$2:$C$557,"",0,1))</f>
        <v/>
      </c>
      <c r="AK92" t="str">
        <f>(_xlfn.XLOOKUP(Table1[[#This Row],[Term 6 UID]],Dictionary!$B$2:$B$557,Dictionary!$D$2:$D$557,"",0,1))</f>
        <v/>
      </c>
      <c r="AN92" t="str">
        <f>(_xlfn.XLOOKUP(Table1[[#This Row],[Term 7 UID]],Dictionary!$B$2:$B$557,Dictionary!$A$2:$A$557,"",0,1))</f>
        <v/>
      </c>
      <c r="AO92" t="str">
        <f>(_xlfn.XLOOKUP(Table1[[#This Row],[Term 7 UID]],Dictionary!$B$2:$B$557,Dictionary!$C$2:$C$557,"",0,1))</f>
        <v/>
      </c>
      <c r="AP92" t="str">
        <f>(_xlfn.XLOOKUP(Table1[[#This Row],[Term 7 UID]],Dictionary!$B$2:$B$557,Dictionary!$D$2:$D$557,"",0,1))</f>
        <v/>
      </c>
      <c r="AS92" t="str">
        <f>(_xlfn.XLOOKUP(Table1[[#This Row],[Term 8 UID]],Dictionary!$B$2:$B$557,Dictionary!$A$2:$A$557,"",0,1))</f>
        <v/>
      </c>
      <c r="AT92" t="str">
        <f>(_xlfn.XLOOKUP(Table1[[#This Row],[Term 8 UID]],Dictionary!$B$2:$B$557,Dictionary!$C$2:$C$557,"",0,1))</f>
        <v/>
      </c>
      <c r="AU92" t="str">
        <f>(_xlfn.XLOOKUP(Table1[[#This Row],[Term 8 UID]],Dictionary!$B$2:$B$557,Dictionary!$D$2:$D$557,"",0,1))</f>
        <v/>
      </c>
      <c r="AX92" t="str">
        <f>(_xlfn.XLOOKUP(Table1[[#This Row],[Term 9 UID]],Dictionary!$B$2:$B$557,Dictionary!$A$2:$A$557,"",0,1))</f>
        <v/>
      </c>
      <c r="AY92" t="str">
        <f>(_xlfn.XLOOKUP(Table1[[#This Row],[Term 9 UID]],Dictionary!$B$2:$B$557,Dictionary!$C$2:$C$557,"",0,1))</f>
        <v/>
      </c>
      <c r="AZ92" t="str">
        <f>(_xlfn.XLOOKUP(Table1[[#This Row],[Term 9 UID]],Dictionary!$B$2:$B$557,Dictionary!$D$2:$D$557,"",0,1))</f>
        <v/>
      </c>
      <c r="BC92" t="str">
        <f>(_xlfn.XLOOKUP(Table1[[#This Row],[Term 10 UID]],Dictionary!$B$2:$B$557,Dictionary!$A$2:$A$557,"",0,1))</f>
        <v/>
      </c>
      <c r="BD92" t="str">
        <f>(_xlfn.XLOOKUP(Table1[[#This Row],[Term 10 UID]],Dictionary!$B$2:$B$557,Dictionary!$C$2:$C$557,"",0,1))</f>
        <v/>
      </c>
      <c r="BE92" t="str">
        <f>(_xlfn.XLOOKUP(Table1[[#This Row],[Term 10 UID]],Dictionary!$B$2:$B$557,Dictionary!$D$2:$D$557,"",0,1))</f>
        <v/>
      </c>
      <c r="BH92" t="str">
        <f>(_xlfn.XLOOKUP(Table1[[#This Row],[Term 11 UID]],Dictionary!$B$2:$B$557,Dictionary!$A$2:$A$557,"",0,1))</f>
        <v/>
      </c>
      <c r="BI92" t="str">
        <f>(_xlfn.XLOOKUP(Table1[[#This Row],[Term 11 UID]],Dictionary!$B$2:$B$557,Dictionary!$C$2:$C$557,"",0,1))</f>
        <v/>
      </c>
      <c r="BJ92" t="str">
        <f>(_xlfn.XLOOKUP(Table1[[#This Row],[Term 11 UID]],Dictionary!$B$2:$B$557,Dictionary!$D$2:$D$557,"",0,1))</f>
        <v/>
      </c>
      <c r="BM92" t="str">
        <f>(_xlfn.XLOOKUP(Table1[[#This Row],[Term 12 UID]],Dictionary!$B$2:$B$557,Dictionary!$A$2:$A$557,"",0,1))</f>
        <v/>
      </c>
      <c r="BN92" t="str">
        <f>(_xlfn.XLOOKUP(Table1[[#This Row],[Term 12 UID]],Dictionary!$B$2:$B$557,Dictionary!$C$2:$C$557,"",0,1))</f>
        <v/>
      </c>
      <c r="BO92" t="str">
        <f>(_xlfn.XLOOKUP(Table1[[#This Row],[Term 12 UID]],Dictionary!$B$2:$B$557,Dictionary!$D$2:$D$557,"",0,1))</f>
        <v/>
      </c>
      <c r="BR92" t="str">
        <f>(_xlfn.XLOOKUP(Table1[[#This Row],[Term 13 UID]],Dictionary!$B$2:$B$557,Dictionary!$A$2:$A$557,"",0,1))</f>
        <v/>
      </c>
      <c r="BS92" t="str">
        <f>(_xlfn.XLOOKUP(Table1[[#This Row],[Term 13 UID]],Dictionary!$B$2:$B$557,Dictionary!$C$2:$C$557,"",0,1))</f>
        <v/>
      </c>
      <c r="BT92" t="str">
        <f>(_xlfn.XLOOKUP(Table1[[#This Row],[Term 13 UID]],Dictionary!$B$2:$B$557,Dictionary!$D$2:$D$557,"",0,1))</f>
        <v/>
      </c>
      <c r="BW92" t="str">
        <f>(_xlfn.XLOOKUP(Table1[[#This Row],[Term 14 UID]],Dictionary!$B$2:$B$557,Dictionary!$A$2:$A$557,"",0,1))</f>
        <v/>
      </c>
      <c r="BX92" t="str">
        <f>(_xlfn.XLOOKUP(Table1[[#This Row],[Term 14 UID]],Dictionary!$B$2:$B$557,Dictionary!$C$2:$C$557,"",0,1))</f>
        <v/>
      </c>
      <c r="BY92" t="str">
        <f>(_xlfn.XLOOKUP(Table1[[#This Row],[Term 14 UID]],Dictionary!$B$2:$B$557,Dictionary!$D$2:$D$557,"",0,1))</f>
        <v/>
      </c>
      <c r="CB92" t="str">
        <f>(_xlfn.XLOOKUP(Table1[[#This Row],[Term 15 UID]],Dictionary!$B$2:$B$557,Dictionary!$A$2:$A$557,"",0,1))</f>
        <v/>
      </c>
      <c r="CC92" t="str">
        <f>(_xlfn.XLOOKUP(Table1[[#This Row],[Term 15 UID]],Dictionary!$B$2:$B$557,Dictionary!$C$2:$C$557,"",0,1))</f>
        <v/>
      </c>
      <c r="CD92" t="str">
        <f>(_xlfn.XLOOKUP(Table1[[#This Row],[Term 15 UID]],Dictionary!$B$2:$B$557,Dictionary!$D$2:$D$557,"",0,1))</f>
        <v/>
      </c>
      <c r="CG92" t="str">
        <f>(_xlfn.XLOOKUP(Table1[[#This Row],[Term 16 UID]],Dictionary!$B$2:$B$557,Dictionary!$A$2:$A$557,"",0,1))</f>
        <v/>
      </c>
      <c r="CH92" t="str">
        <f>(_xlfn.XLOOKUP(Table1[[#This Row],[Term 16 UID]],Dictionary!$B$2:$B$557,Dictionary!$C$2:$C$557,"",0,1))</f>
        <v/>
      </c>
      <c r="CI92" t="str">
        <f>(_xlfn.XLOOKUP(Table1[[#This Row],[Term 16 UID]],Dictionary!$B$2:$B$557,Dictionary!$D$2:$D$557,"",0,1))</f>
        <v/>
      </c>
      <c r="CL92" t="str">
        <f>(_xlfn.XLOOKUP(Table1[[#This Row],[Term 17 UID]],Dictionary!$B$2:$B$557,Dictionary!$A$2:$A$557,"",0,1))</f>
        <v/>
      </c>
      <c r="CM92" t="str">
        <f>(_xlfn.XLOOKUP(Table1[[#This Row],[Term 17 UID]],Dictionary!$B$2:$B$557,Dictionary!$C$2:$C$557,"",0,1))</f>
        <v/>
      </c>
      <c r="CN92" t="str">
        <f>(_xlfn.XLOOKUP(Table1[[#This Row],[Term 17 UID]],Dictionary!$B$2:$B$557,Dictionary!$D$2:$D$557,"",0,1))</f>
        <v/>
      </c>
      <c r="CQ92" t="str">
        <f>(_xlfn.XLOOKUP(Table1[[#This Row],[Term 18 UID]],Dictionary!$B$2:$B$557,Dictionary!$A$2:$A$557,"",0,1))</f>
        <v/>
      </c>
      <c r="CR92" t="str">
        <f>(_xlfn.XLOOKUP(Table1[[#This Row],[Term 18 UID]],Dictionary!$B$2:$B$557,Dictionary!$C$2:$C$557,"",0,1))</f>
        <v/>
      </c>
      <c r="CS92" t="str">
        <f>(_xlfn.XLOOKUP(Table1[[#This Row],[Term 18 UID]],Dictionary!$B$2:$B$557,Dictionary!$D$2:$D$557,"",0,1))</f>
        <v/>
      </c>
      <c r="CV92" t="str">
        <f>(_xlfn.XLOOKUP(Table1[[#This Row],[Term 19 UID]],Dictionary!$B$2:$B$557,Dictionary!$A$2:$A$557,"",0,1))</f>
        <v/>
      </c>
      <c r="CW92" t="str">
        <f>(_xlfn.XLOOKUP(Table1[[#This Row],[Term 19 UID]],Dictionary!$B$2:$B$557,Dictionary!$C$2:$C$557,"",0,1))</f>
        <v/>
      </c>
      <c r="CX92" t="str">
        <f>(_xlfn.XLOOKUP(Table1[[#This Row],[Term 19 UID]],Dictionary!$B$2:$B$557,Dictionary!$D$2:$D$557,"",0,1))</f>
        <v/>
      </c>
      <c r="DA92" t="str">
        <f>(_xlfn.XLOOKUP(Table1[[#This Row],[Term 20 UID]],Dictionary!$B$2:$B$557,Dictionary!$A$2:$A$557,"",0,1))</f>
        <v/>
      </c>
      <c r="DB92" t="str">
        <f>(_xlfn.XLOOKUP(Table1[[#This Row],[Term 20 UID]],Dictionary!$B$2:$B$557,Dictionary!$C$2:$C$557,"",0,1))</f>
        <v/>
      </c>
      <c r="DC92" t="str">
        <f>(_xlfn.XLOOKUP(Table1[[#This Row],[Term 20 UID]],Dictionary!$B$2:$B$557,Dictionary!$D$2:$D$557,"",0,1))</f>
        <v/>
      </c>
      <c r="DF92" t="str">
        <f>(_xlfn.XLOOKUP(Table1[[#This Row],[Term 21 UID]],Dictionary!$B$2:$B$557,Dictionary!$A$2:$A$557,"",0,1))</f>
        <v/>
      </c>
      <c r="DG92" t="str">
        <f>(_xlfn.XLOOKUP(Table1[[#This Row],[Term 21 UID]],Dictionary!$B$2:$B$557,Dictionary!$C$2:$C$557,"",0,1))</f>
        <v/>
      </c>
      <c r="DH92" t="str">
        <f>(_xlfn.XLOOKUP(Table1[[#This Row],[Term 21 UID]],Dictionary!$B$2:$B$557,Dictionary!$D$2:$D$557,"",0,1))</f>
        <v/>
      </c>
      <c r="DK92" t="str">
        <f>(_xlfn.XLOOKUP(Table1[[#This Row],[Term 22 UID]],Dictionary!$B$2:$B$557,Dictionary!$A$2:$A$557,"",0,1))</f>
        <v/>
      </c>
      <c r="DL92" t="str">
        <f>(_xlfn.XLOOKUP(Table1[[#This Row],[Term 22 UID]],Dictionary!$B$2:$B$557,Dictionary!$C$2:$C$557,"",0,1))</f>
        <v/>
      </c>
      <c r="DM92" t="str">
        <f>(_xlfn.XLOOKUP(Table1[[#This Row],[Term 22 UID]],Dictionary!$B$2:$B$557,Dictionary!$D$2:$D$557,"",0,1))</f>
        <v/>
      </c>
      <c r="DP92" t="str">
        <f>(_xlfn.XLOOKUP(Table1[[#This Row],[Term 23 UID]],Dictionary!$B$2:$B$557,Dictionary!$A$2:$A$557,"",0,1))</f>
        <v/>
      </c>
      <c r="DQ92" t="str">
        <f>(_xlfn.XLOOKUP(Table1[[#This Row],[Term 23 UID]],Dictionary!$B$2:$B$557,Dictionary!$C$2:$C$557,"",0,1))</f>
        <v/>
      </c>
      <c r="DR92" t="str">
        <f>(_xlfn.XLOOKUP(Table1[[#This Row],[Term 23 UID]],Dictionary!$B$2:$B$557,Dictionary!$D$2:$D$557,"",0,1))</f>
        <v/>
      </c>
      <c r="DU92" t="str">
        <f>(_xlfn.XLOOKUP(Table1[[#This Row],[Term 24 UID]],Dictionary!$B$2:$B$557,Dictionary!$A$2:$A$557,"",0,1))</f>
        <v/>
      </c>
      <c r="DV92" t="str">
        <f>(_xlfn.XLOOKUP(Table1[[#This Row],[Term 24 UID]],Dictionary!$B$2:$B$557,Dictionary!$C$2:$C$557,"",0,1))</f>
        <v/>
      </c>
      <c r="DW92" t="str">
        <f>(_xlfn.XLOOKUP(Table1[[#This Row],[Term 24 UID]],Dictionary!$B$2:$B$557,Dictionary!$D$2:$D$557,"",0,1))</f>
        <v/>
      </c>
      <c r="DZ92" t="str">
        <f>(_xlfn.XLOOKUP(Table1[[#This Row],[Term 25 UID]],Dictionary!$B$2:$B$557,Dictionary!$A$2:$A$557,"",0,1))</f>
        <v/>
      </c>
      <c r="EA92" t="str">
        <f>(_xlfn.XLOOKUP(Table1[[#This Row],[Term 25 UID]],Dictionary!$B$2:$B$557,Dictionary!$C$2:$C$557,"",0,1))</f>
        <v/>
      </c>
      <c r="EB92" t="str">
        <f>(_xlfn.XLOOKUP(Table1[[#This Row],[Term 25 UID]],Dictionary!$B$2:$B$557,Dictionary!$D$2:$D$557,"",0,1))</f>
        <v/>
      </c>
      <c r="EE92" t="str">
        <f>(_xlfn.XLOOKUP(Table1[[#This Row],[Term 26 UID]],Dictionary!$B$2:$B$557,Dictionary!$A$2:$A$557,"",0,1))</f>
        <v/>
      </c>
      <c r="EF92" t="str">
        <f>(_xlfn.XLOOKUP(Table1[[#This Row],[Term 26 UID]],Dictionary!$B$2:$B$557,Dictionary!$C$2:$C$557,"",0,1))</f>
        <v/>
      </c>
      <c r="EG92" t="str">
        <f>(_xlfn.XLOOKUP(Table1[[#This Row],[Term 26 UID]],Dictionary!$B$2:$B$557,Dictionary!$D$2:$D$557,"",0,1))</f>
        <v/>
      </c>
      <c r="EJ92" t="str">
        <f>(_xlfn.XLOOKUP(Table1[[#This Row],[Term 27 UID]],Dictionary!$B$2:$B$557,Dictionary!$A$2:$A$557,"",0,1))</f>
        <v/>
      </c>
      <c r="EK92" t="str">
        <f>(_xlfn.XLOOKUP(Table1[[#This Row],[Term 27 UID]],Dictionary!$B$2:$B$557,Dictionary!$C$2:$C$557,"",0,1))</f>
        <v/>
      </c>
      <c r="EL92" t="str">
        <f>(_xlfn.XLOOKUP(Table1[[#This Row],[Term 27 UID]],Dictionary!$B$2:$B$557,Dictionary!$D$2:$D$557,"",0,1))</f>
        <v/>
      </c>
      <c r="EO92" t="str">
        <f>(_xlfn.XLOOKUP(Table1[[#This Row],[Term 28 UID]],Dictionary!$B$2:$B$557,Dictionary!$A$2:$A$557,"",0,1))</f>
        <v/>
      </c>
      <c r="EP92" t="str">
        <f>(_xlfn.XLOOKUP(Table1[[#This Row],[Term 28 UID]],Dictionary!$B$2:$B$557,Dictionary!$C$2:$C$557,"",0,1))</f>
        <v/>
      </c>
      <c r="EQ92" t="str">
        <f>(_xlfn.XLOOKUP(Table1[[#This Row],[Term 28 UID]],Dictionary!$B$2:$B$557,Dictionary!$D$2:$D$557,"",0,1))</f>
        <v/>
      </c>
      <c r="ET92" t="str">
        <f>(_xlfn.XLOOKUP(Table1[[#This Row],[Term 29 UID]],Dictionary!$B$2:$B$557,Dictionary!$A$2:$A$557,"",0,1))</f>
        <v/>
      </c>
      <c r="EU92" t="str">
        <f>(_xlfn.XLOOKUP(Table1[[#This Row],[Term 29 UID]],Dictionary!$B$2:$B$557,Dictionary!$C$2:$C$557,"",0,1))</f>
        <v/>
      </c>
      <c r="EV92" t="str">
        <f>(_xlfn.XLOOKUP(Table1[[#This Row],[Term 29 UID]],Dictionary!$B$2:$B$557,Dictionary!$D$2:$D$557,"",0,1))</f>
        <v/>
      </c>
      <c r="EY92" t="str">
        <f>(_xlfn.XLOOKUP(Table1[[#This Row],[Term 30 UID]],Dictionary!$B$2:$B$557,Dictionary!$A$2:$A$557,"",0,1))</f>
        <v/>
      </c>
      <c r="EZ92" t="str">
        <f>(_xlfn.XLOOKUP(Table1[[#This Row],[Term 30 UID]],Dictionary!$B$2:$B$557,Dictionary!$C$2:$C$557,"",0,1))</f>
        <v/>
      </c>
      <c r="FA92" t="str">
        <f>(_xlfn.XLOOKUP(Table1[[#This Row],[Term 30 UID]],Dictionary!$B$2:$B$557,Dictionary!$D$2:$D$557,"",0,1))</f>
        <v/>
      </c>
      <c r="FD92" t="str">
        <f>(_xlfn.XLOOKUP(Table1[[#This Row],[Term 31 UID]],Dictionary!$B$2:$B$557,Dictionary!$A$2:$A$557,"",0,1))</f>
        <v/>
      </c>
      <c r="FE92" t="str">
        <f>(_xlfn.XLOOKUP(Table1[[#This Row],[Term 31 UID]],Dictionary!$B$2:$B$557,Dictionary!$C$2:$C$557,"",0,1))</f>
        <v/>
      </c>
      <c r="FF92" t="str">
        <f>(_xlfn.XLOOKUP(Table1[[#This Row],[Term 31 UID]],Dictionary!$B$2:$B$557,Dictionary!$D$2:$D$557,"",0,1))</f>
        <v/>
      </c>
    </row>
    <row r="93" spans="1:162" ht="15" customHeight="1" x14ac:dyDescent="0.2">
      <c r="A93" t="s">
        <v>1704</v>
      </c>
      <c r="B93" t="s">
        <v>1705</v>
      </c>
      <c r="C93" t="str">
        <f>_xlfn.TEXTJOIN(", ", TRUE, Table1[[#This Row],[Last Name]],Table1[[#This Row],[First Name]])</f>
        <v>Ranz, Jose</v>
      </c>
      <c r="D93" t="s">
        <v>1706</v>
      </c>
      <c r="E93" t="s">
        <v>167</v>
      </c>
      <c r="F93" t="s">
        <v>201</v>
      </c>
      <c r="G93" t="s">
        <v>1707</v>
      </c>
      <c r="H93" t="s">
        <v>483</v>
      </c>
      <c r="I93" t="s">
        <v>442</v>
      </c>
      <c r="J93" t="str">
        <f>(_xlfn.XLOOKUP(Table1[[#This Row],[Term 1 UID]],Dictionary!$B$2:$B$557,Dictionary!$A$2:$A$557,"",0,1))</f>
        <v>H01.158.273.343</v>
      </c>
      <c r="K93" t="str">
        <f>(_xlfn.XLOOKUP(Table1[[#This Row],[Term 1 UID]],Dictionary!$B$2:$B$557,Dictionary!C$2:C$557,"",0,1))</f>
        <v>H01.158.273</v>
      </c>
      <c r="L93" t="str">
        <f>(_xlfn.XLOOKUP(Table1[[#This Row],[Term 1 UID]],Dictionary!$B$2:$B$557,Dictionary!D$2:D$557,"",0,1))</f>
        <v>H01.158</v>
      </c>
      <c r="M93" t="s">
        <v>700</v>
      </c>
      <c r="N93" t="s">
        <v>625</v>
      </c>
      <c r="O93" t="str">
        <f>(_xlfn.XLOOKUP(Table1[[#This Row],[Term 2 UID]],Dictionary!$B$2:$B$557,Dictionary!$A$2:$A$557,"",0,1))</f>
        <v>H01.158.273.180.350</v>
      </c>
      <c r="P93" t="str">
        <f>(_xlfn.XLOOKUP(Table1[[#This Row],[Term 2 UID]],Dictionary!$B$2:$B$557,Dictionary!C$2:C$557,"",0,1))</f>
        <v>H01.158.273.180</v>
      </c>
      <c r="Q93" t="str">
        <f>(_xlfn.XLOOKUP(Table1[[#This Row],[Term 2 UID]],Dictionary!$B$2:$B$557,Dictionary!D$2:D$557,"",0,1))</f>
        <v>H01.158.273</v>
      </c>
      <c r="R93" t="s">
        <v>1708</v>
      </c>
      <c r="S93" t="s">
        <v>867</v>
      </c>
      <c r="T93" t="str">
        <f>(_xlfn.XLOOKUP(Table1[[#This Row],[Term 3 UID]],Dictionary!$B$2:$B$557,Dictionary!$A$2:$A$557,"",0,1))</f>
        <v>E05.393.332</v>
      </c>
      <c r="U93" t="str">
        <f>(_xlfn.XLOOKUP(Table1[[#This Row],[Term 3 UID]],Dictionary!$B$2:$B$557,Dictionary!C$2:C$557,"",0,1))</f>
        <v>E05.393</v>
      </c>
      <c r="V93" t="str">
        <f>(_xlfn.XLOOKUP(Table1[[#This Row],[Term 3 UID]],Dictionary!$B$2:$B$557,Dictionary!D$2:D$557,"",0,1))</f>
        <v>E05</v>
      </c>
      <c r="W93" t="s">
        <v>1709</v>
      </c>
      <c r="X93" t="s">
        <v>1710</v>
      </c>
      <c r="Y93" t="str">
        <f>(_xlfn.XLOOKUP(Table1[[#This Row],[Term 4 UID]],Dictionary!$B$2:$B$557,Dictionary!$A$2:$A$557,"",0,1))</f>
        <v>E05.393.760</v>
      </c>
      <c r="Z93" t="str" cm="1">
        <f t="array" ref="Z93">(_xlfn.XLOOKUP(Table1[[#This Row],[Term 4 UID]],Dictionary!$B$2:$B$557,Dictionary!$C$2:C$557,"",0,1))</f>
        <v>E05.393</v>
      </c>
      <c r="AA93" t="str" cm="1">
        <f t="array" ref="AA93">(_xlfn.XLOOKUP(Table1[[#This Row],[Term 4 UID]],Dictionary!$B$2:$B$557,Dictionary!$D$2:D$557,"",0,1))</f>
        <v>E05</v>
      </c>
      <c r="AB93" t="s">
        <v>696</v>
      </c>
      <c r="AC93" t="s">
        <v>697</v>
      </c>
      <c r="AD93" t="str">
        <f>(_xlfn.XLOOKUP(Table1[[#This Row],[Term 5 UID]],Dictionary!$B$2:$B$557,Dictionary!$A$2:$A$557,"",0,1))</f>
        <v>G05.297</v>
      </c>
      <c r="AE93" t="str">
        <f>(_xlfn.XLOOKUP(Table1[[#This Row],[Term 5 UID]],Dictionary!$B$2:$B$557,Dictionary!$C$2:$C$557,"",0,1))</f>
        <v>G05</v>
      </c>
      <c r="AG93" t="s">
        <v>1711</v>
      </c>
      <c r="AH93" t="s">
        <v>1340</v>
      </c>
      <c r="AI93" t="str">
        <f>(_xlfn.XLOOKUP(Table1[[#This Row],[Term 6 UID]],Dictionary!$B$2:$B$557,Dictionary!$A$2:$A$557,"",0,1))</f>
        <v>A11.284.187</v>
      </c>
      <c r="AJ93" t="str">
        <f>(_xlfn.XLOOKUP(Table1[[#This Row],[Term 6 UID]],Dictionary!$B$2:$B$557,Dictionary!$C$2:$C$557,"",0,1))</f>
        <v>A11.284</v>
      </c>
      <c r="AK93" t="str">
        <f>(_xlfn.XLOOKUP(Table1[[#This Row],[Term 6 UID]],Dictionary!$B$2:$B$557,Dictionary!$D$2:$D$557,"",0,1))</f>
        <v>A11</v>
      </c>
      <c r="AL93" t="s">
        <v>450</v>
      </c>
      <c r="AM93" t="s">
        <v>269</v>
      </c>
      <c r="AN93" t="str">
        <f>(_xlfn.XLOOKUP(Table1[[#This Row],[Term 7 UID]],Dictionary!$B$2:$B$557,Dictionary!$A$2:$A$557,"",0,1))</f>
        <v>G05.045.250</v>
      </c>
      <c r="AO93" t="str">
        <f>(_xlfn.XLOOKUP(Table1[[#This Row],[Term 7 UID]],Dictionary!$B$2:$B$557,Dictionary!$C$2:$C$557,"",0,1))</f>
        <v>G05.045</v>
      </c>
      <c r="AP93" t="str">
        <f>(_xlfn.XLOOKUP(Table1[[#This Row],[Term 7 UID]],Dictionary!$B$2:$B$557,Dictionary!$D$2:$D$557,"",0,1))</f>
        <v>G05</v>
      </c>
      <c r="AQ93" t="s">
        <v>479</v>
      </c>
      <c r="AR93" t="s">
        <v>480</v>
      </c>
      <c r="AS93" t="str">
        <f>(_xlfn.XLOOKUP(Table1[[#This Row],[Term 8 UID]],Dictionary!$B$2:$B$557,Dictionary!$A$2:$A$557,"",0,1))</f>
        <v>G05.045.350</v>
      </c>
      <c r="AT93" t="str">
        <f>(_xlfn.XLOOKUP(Table1[[#This Row],[Term 8 UID]],Dictionary!$B$2:$B$557,Dictionary!$C$2:$C$557,"",0,1))</f>
        <v>G05.045</v>
      </c>
      <c r="AU93" t="str">
        <f>(_xlfn.XLOOKUP(Table1[[#This Row],[Term 8 UID]],Dictionary!$B$2:$B$557,Dictionary!$D$2:$D$557,"",0,1))</f>
        <v>G05</v>
      </c>
      <c r="AV93" t="s">
        <v>1343</v>
      </c>
      <c r="AW93" t="s">
        <v>489</v>
      </c>
      <c r="AX93" t="str">
        <f>(_xlfn.XLOOKUP(Table1[[#This Row],[Term 9 UID]],Dictionary!$B$2:$B$557,Dictionary!$A$2:$A$557,"",0,1))</f>
        <v>B01.050.500.131.617.720.500.500.750.310.250</v>
      </c>
      <c r="AY93" t="str">
        <f>(_xlfn.XLOOKUP(Table1[[#This Row],[Term 9 UID]],Dictionary!$B$2:$B$557,Dictionary!$C$2:$C$557,"",0,1))</f>
        <v>B01.050.500.131.617.720.500.500.750.310</v>
      </c>
      <c r="AZ93" t="str">
        <f>(_xlfn.XLOOKUP(Table1[[#This Row],[Term 9 UID]],Dictionary!$B$2:$B$557,Dictionary!$D$2:$D$557,"",0,1))</f>
        <v>B01.050.500.131.617.720.500.500.750</v>
      </c>
      <c r="BA93" t="s">
        <v>1078</v>
      </c>
      <c r="BB93" t="s">
        <v>1079</v>
      </c>
      <c r="BC93" t="str">
        <f>(_xlfn.XLOOKUP(Table1[[#This Row],[Term 10 UID]],Dictionary!$B$2:$B$557,Dictionary!$A$2:$A$557,"",0,1))</f>
        <v>B01.050.500.131.617</v>
      </c>
      <c r="BD93" t="str">
        <f>(_xlfn.XLOOKUP(Table1[[#This Row],[Term 10 UID]],Dictionary!$B$2:$B$557,Dictionary!$C$2:$C$557,"",0,1))</f>
        <v>B01.050.500.131</v>
      </c>
      <c r="BE93" t="str">
        <f>(_xlfn.XLOOKUP(Table1[[#This Row],[Term 10 UID]],Dictionary!$B$2:$B$557,Dictionary!$D$2:$D$557,"",0,1))</f>
        <v>B01.050.500</v>
      </c>
      <c r="BF93" t="s">
        <v>191</v>
      </c>
      <c r="BG93" t="s">
        <v>192</v>
      </c>
      <c r="BH93" t="s">
        <v>193</v>
      </c>
      <c r="BI93" t="s">
        <v>194</v>
      </c>
      <c r="BJ93" t="str">
        <f>(_xlfn.XLOOKUP(Table1[[#This Row],[Term 11 UID]],Dictionary!$B$2:$B$557,Dictionary!$D$2:$D$557,"",0,1))</f>
        <v/>
      </c>
      <c r="BK93" t="s">
        <v>1113</v>
      </c>
      <c r="BL93" t="s">
        <v>284</v>
      </c>
      <c r="BM93" t="str">
        <f>(_xlfn.XLOOKUP(Table1[[#This Row],[Term 12 UID]],Dictionary!$B$2:$B$557,Dictionary!$A$2:$A$557,"",0,1))</f>
        <v>G05.045</v>
      </c>
      <c r="BN93" t="str">
        <f>(_xlfn.XLOOKUP(Table1[[#This Row],[Term 12 UID]],Dictionary!$B$2:$B$557,Dictionary!$C$2:$C$557,"",0,1))</f>
        <v>G05</v>
      </c>
      <c r="BR93" t="str">
        <f>(_xlfn.XLOOKUP(Table1[[#This Row],[Term 13 UID]],Dictionary!$B$2:$B$557,Dictionary!$A$2:$A$557,"",0,1))</f>
        <v/>
      </c>
      <c r="BS93" t="str">
        <f>(_xlfn.XLOOKUP(Table1[[#This Row],[Term 13 UID]],Dictionary!$B$2:$B$557,Dictionary!$C$2:$C$557,"",0,1))</f>
        <v/>
      </c>
      <c r="BT93" t="str">
        <f>(_xlfn.XLOOKUP(Table1[[#This Row],[Term 13 UID]],Dictionary!$B$2:$B$557,Dictionary!$D$2:$D$557,"",0,1))</f>
        <v/>
      </c>
      <c r="BW93" t="str">
        <f>(_xlfn.XLOOKUP(Table1[[#This Row],[Term 14 UID]],Dictionary!$B$2:$B$557,Dictionary!$A$2:$A$557,"",0,1))</f>
        <v/>
      </c>
      <c r="BX93" t="str">
        <f>(_xlfn.XLOOKUP(Table1[[#This Row],[Term 14 UID]],Dictionary!$B$2:$B$557,Dictionary!$C$2:$C$557,"",0,1))</f>
        <v/>
      </c>
      <c r="BY93" t="str">
        <f>(_xlfn.XLOOKUP(Table1[[#This Row],[Term 14 UID]],Dictionary!$B$2:$B$557,Dictionary!$D$2:$D$557,"",0,1))</f>
        <v/>
      </c>
      <c r="CB93" t="str">
        <f>(_xlfn.XLOOKUP(Table1[[#This Row],[Term 15 UID]],Dictionary!$B$2:$B$557,Dictionary!$A$2:$A$557,"",0,1))</f>
        <v/>
      </c>
      <c r="CC93" t="str">
        <f>(_xlfn.XLOOKUP(Table1[[#This Row],[Term 15 UID]],Dictionary!$B$2:$B$557,Dictionary!$C$2:$C$557,"",0,1))</f>
        <v/>
      </c>
      <c r="CD93" t="str">
        <f>(_xlfn.XLOOKUP(Table1[[#This Row],[Term 15 UID]],Dictionary!$B$2:$B$557,Dictionary!$D$2:$D$557,"",0,1))</f>
        <v/>
      </c>
      <c r="CG93" t="str">
        <f>(_xlfn.XLOOKUP(Table1[[#This Row],[Term 16 UID]],Dictionary!$B$2:$B$557,Dictionary!$A$2:$A$557,"",0,1))</f>
        <v/>
      </c>
      <c r="CH93" t="str">
        <f>(_xlfn.XLOOKUP(Table1[[#This Row],[Term 16 UID]],Dictionary!$B$2:$B$557,Dictionary!$C$2:$C$557,"",0,1))</f>
        <v/>
      </c>
      <c r="CI93" t="str">
        <f>(_xlfn.XLOOKUP(Table1[[#This Row],[Term 16 UID]],Dictionary!$B$2:$B$557,Dictionary!$D$2:$D$557,"",0,1))</f>
        <v/>
      </c>
      <c r="CL93" t="str">
        <f>(_xlfn.XLOOKUP(Table1[[#This Row],[Term 17 UID]],Dictionary!$B$2:$B$557,Dictionary!$A$2:$A$557,"",0,1))</f>
        <v/>
      </c>
      <c r="CM93" t="str">
        <f>(_xlfn.XLOOKUP(Table1[[#This Row],[Term 17 UID]],Dictionary!$B$2:$B$557,Dictionary!$C$2:$C$557,"",0,1))</f>
        <v/>
      </c>
      <c r="CN93" t="str">
        <f>(_xlfn.XLOOKUP(Table1[[#This Row],[Term 17 UID]],Dictionary!$B$2:$B$557,Dictionary!$D$2:$D$557,"",0,1))</f>
        <v/>
      </c>
      <c r="CQ93" t="str">
        <f>(_xlfn.XLOOKUP(Table1[[#This Row],[Term 18 UID]],Dictionary!$B$2:$B$557,Dictionary!$A$2:$A$557,"",0,1))</f>
        <v/>
      </c>
      <c r="CR93" t="str">
        <f>(_xlfn.XLOOKUP(Table1[[#This Row],[Term 18 UID]],Dictionary!$B$2:$B$557,Dictionary!$C$2:$C$557,"",0,1))</f>
        <v/>
      </c>
      <c r="CS93" t="str">
        <f>(_xlfn.XLOOKUP(Table1[[#This Row],[Term 18 UID]],Dictionary!$B$2:$B$557,Dictionary!$D$2:$D$557,"",0,1))</f>
        <v/>
      </c>
      <c r="CV93" t="str">
        <f>(_xlfn.XLOOKUP(Table1[[#This Row],[Term 19 UID]],Dictionary!$B$2:$B$557,Dictionary!$A$2:$A$557,"",0,1))</f>
        <v/>
      </c>
      <c r="CW93" t="str">
        <f>(_xlfn.XLOOKUP(Table1[[#This Row],[Term 19 UID]],Dictionary!$B$2:$B$557,Dictionary!$C$2:$C$557,"",0,1))</f>
        <v/>
      </c>
      <c r="CX93" t="str">
        <f>(_xlfn.XLOOKUP(Table1[[#This Row],[Term 19 UID]],Dictionary!$B$2:$B$557,Dictionary!$D$2:$D$557,"",0,1))</f>
        <v/>
      </c>
      <c r="DA93" t="str">
        <f>(_xlfn.XLOOKUP(Table1[[#This Row],[Term 20 UID]],Dictionary!$B$2:$B$557,Dictionary!$A$2:$A$557,"",0,1))</f>
        <v/>
      </c>
      <c r="DB93" t="str">
        <f>(_xlfn.XLOOKUP(Table1[[#This Row],[Term 20 UID]],Dictionary!$B$2:$B$557,Dictionary!$C$2:$C$557,"",0,1))</f>
        <v/>
      </c>
      <c r="DC93" t="str">
        <f>(_xlfn.XLOOKUP(Table1[[#This Row],[Term 20 UID]],Dictionary!$B$2:$B$557,Dictionary!$D$2:$D$557,"",0,1))</f>
        <v/>
      </c>
      <c r="DF93" t="str">
        <f>(_xlfn.XLOOKUP(Table1[[#This Row],[Term 21 UID]],Dictionary!$B$2:$B$557,Dictionary!$A$2:$A$557,"",0,1))</f>
        <v/>
      </c>
      <c r="DG93" t="str">
        <f>(_xlfn.XLOOKUP(Table1[[#This Row],[Term 21 UID]],Dictionary!$B$2:$B$557,Dictionary!$C$2:$C$557,"",0,1))</f>
        <v/>
      </c>
      <c r="DH93" t="str">
        <f>(_xlfn.XLOOKUP(Table1[[#This Row],[Term 21 UID]],Dictionary!$B$2:$B$557,Dictionary!$D$2:$D$557,"",0,1))</f>
        <v/>
      </c>
      <c r="DK93" t="str">
        <f>(_xlfn.XLOOKUP(Table1[[#This Row],[Term 22 UID]],Dictionary!$B$2:$B$557,Dictionary!$A$2:$A$557,"",0,1))</f>
        <v/>
      </c>
      <c r="DL93" t="str">
        <f>(_xlfn.XLOOKUP(Table1[[#This Row],[Term 22 UID]],Dictionary!$B$2:$B$557,Dictionary!$C$2:$C$557,"",0,1))</f>
        <v/>
      </c>
      <c r="DM93" t="str">
        <f>(_xlfn.XLOOKUP(Table1[[#This Row],[Term 22 UID]],Dictionary!$B$2:$B$557,Dictionary!$D$2:$D$557,"",0,1))</f>
        <v/>
      </c>
      <c r="DP93" t="str">
        <f>(_xlfn.XLOOKUP(Table1[[#This Row],[Term 23 UID]],Dictionary!$B$2:$B$557,Dictionary!$A$2:$A$557,"",0,1))</f>
        <v/>
      </c>
      <c r="DQ93" t="str">
        <f>(_xlfn.XLOOKUP(Table1[[#This Row],[Term 23 UID]],Dictionary!$B$2:$B$557,Dictionary!$C$2:$C$557,"",0,1))</f>
        <v/>
      </c>
      <c r="DR93" t="str">
        <f>(_xlfn.XLOOKUP(Table1[[#This Row],[Term 23 UID]],Dictionary!$B$2:$B$557,Dictionary!$D$2:$D$557,"",0,1))</f>
        <v/>
      </c>
      <c r="DU93" t="str">
        <f>(_xlfn.XLOOKUP(Table1[[#This Row],[Term 24 UID]],Dictionary!$B$2:$B$557,Dictionary!$A$2:$A$557,"",0,1))</f>
        <v/>
      </c>
      <c r="DV93" t="str">
        <f>(_xlfn.XLOOKUP(Table1[[#This Row],[Term 24 UID]],Dictionary!$B$2:$B$557,Dictionary!$C$2:$C$557,"",0,1))</f>
        <v/>
      </c>
      <c r="DW93" t="str">
        <f>(_xlfn.XLOOKUP(Table1[[#This Row],[Term 24 UID]],Dictionary!$B$2:$B$557,Dictionary!$D$2:$D$557,"",0,1))</f>
        <v/>
      </c>
      <c r="DZ93" t="str">
        <f>(_xlfn.XLOOKUP(Table1[[#This Row],[Term 25 UID]],Dictionary!$B$2:$B$557,Dictionary!$A$2:$A$557,"",0,1))</f>
        <v/>
      </c>
      <c r="EA93" t="str">
        <f>(_xlfn.XLOOKUP(Table1[[#This Row],[Term 25 UID]],Dictionary!$B$2:$B$557,Dictionary!$C$2:$C$557,"",0,1))</f>
        <v/>
      </c>
      <c r="EB93" t="str">
        <f>(_xlfn.XLOOKUP(Table1[[#This Row],[Term 25 UID]],Dictionary!$B$2:$B$557,Dictionary!$D$2:$D$557,"",0,1))</f>
        <v/>
      </c>
      <c r="EE93" t="str">
        <f>(_xlfn.XLOOKUP(Table1[[#This Row],[Term 26 UID]],Dictionary!$B$2:$B$557,Dictionary!$A$2:$A$557,"",0,1))</f>
        <v/>
      </c>
      <c r="EF93" t="str">
        <f>(_xlfn.XLOOKUP(Table1[[#This Row],[Term 26 UID]],Dictionary!$B$2:$B$557,Dictionary!$C$2:$C$557,"",0,1))</f>
        <v/>
      </c>
      <c r="EG93" t="str">
        <f>(_xlfn.XLOOKUP(Table1[[#This Row],[Term 26 UID]],Dictionary!$B$2:$B$557,Dictionary!$D$2:$D$557,"",0,1))</f>
        <v/>
      </c>
      <c r="EJ93" t="str">
        <f>(_xlfn.XLOOKUP(Table1[[#This Row],[Term 27 UID]],Dictionary!$B$2:$B$557,Dictionary!$A$2:$A$557,"",0,1))</f>
        <v/>
      </c>
      <c r="EK93" t="str">
        <f>(_xlfn.XLOOKUP(Table1[[#This Row],[Term 27 UID]],Dictionary!$B$2:$B$557,Dictionary!$C$2:$C$557,"",0,1))</f>
        <v/>
      </c>
      <c r="EL93" t="str">
        <f>(_xlfn.XLOOKUP(Table1[[#This Row],[Term 27 UID]],Dictionary!$B$2:$B$557,Dictionary!$D$2:$D$557,"",0,1))</f>
        <v/>
      </c>
      <c r="EO93" t="str">
        <f>(_xlfn.XLOOKUP(Table1[[#This Row],[Term 28 UID]],Dictionary!$B$2:$B$557,Dictionary!$A$2:$A$557,"",0,1))</f>
        <v/>
      </c>
      <c r="EP93" t="str">
        <f>(_xlfn.XLOOKUP(Table1[[#This Row],[Term 28 UID]],Dictionary!$B$2:$B$557,Dictionary!$C$2:$C$557,"",0,1))</f>
        <v/>
      </c>
      <c r="EQ93" t="str">
        <f>(_xlfn.XLOOKUP(Table1[[#This Row],[Term 28 UID]],Dictionary!$B$2:$B$557,Dictionary!$D$2:$D$557,"",0,1))</f>
        <v/>
      </c>
      <c r="ET93" t="str">
        <f>(_xlfn.XLOOKUP(Table1[[#This Row],[Term 29 UID]],Dictionary!$B$2:$B$557,Dictionary!$A$2:$A$557,"",0,1))</f>
        <v/>
      </c>
      <c r="EU93" t="str">
        <f>(_xlfn.XLOOKUP(Table1[[#This Row],[Term 29 UID]],Dictionary!$B$2:$B$557,Dictionary!$C$2:$C$557,"",0,1))</f>
        <v/>
      </c>
      <c r="EV93" t="str">
        <f>(_xlfn.XLOOKUP(Table1[[#This Row],[Term 29 UID]],Dictionary!$B$2:$B$557,Dictionary!$D$2:$D$557,"",0,1))</f>
        <v/>
      </c>
      <c r="EY93" t="str">
        <f>(_xlfn.XLOOKUP(Table1[[#This Row],[Term 30 UID]],Dictionary!$B$2:$B$557,Dictionary!$A$2:$A$557,"",0,1))</f>
        <v/>
      </c>
      <c r="EZ93" t="str">
        <f>(_xlfn.XLOOKUP(Table1[[#This Row],[Term 30 UID]],Dictionary!$B$2:$B$557,Dictionary!$C$2:$C$557,"",0,1))</f>
        <v/>
      </c>
      <c r="FA93" t="str">
        <f>(_xlfn.XLOOKUP(Table1[[#This Row],[Term 30 UID]],Dictionary!$B$2:$B$557,Dictionary!$D$2:$D$557,"",0,1))</f>
        <v/>
      </c>
      <c r="FD93" t="str">
        <f>(_xlfn.XLOOKUP(Table1[[#This Row],[Term 31 UID]],Dictionary!$B$2:$B$557,Dictionary!$A$2:$A$557,"",0,1))</f>
        <v/>
      </c>
      <c r="FE93" t="str">
        <f>(_xlfn.XLOOKUP(Table1[[#This Row],[Term 31 UID]],Dictionary!$B$2:$B$557,Dictionary!$C$2:$C$557,"",0,1))</f>
        <v/>
      </c>
      <c r="FF93" t="str">
        <f>(_xlfn.XLOOKUP(Table1[[#This Row],[Term 31 UID]],Dictionary!$B$2:$B$557,Dictionary!$D$2:$D$557,"",0,1))</f>
        <v/>
      </c>
    </row>
    <row r="94" spans="1:162" ht="15" customHeight="1" x14ac:dyDescent="0.2">
      <c r="A94" t="s">
        <v>1669</v>
      </c>
      <c r="B94" t="s">
        <v>1712</v>
      </c>
      <c r="C94" t="str">
        <f>_xlfn.TEXTJOIN(", ", TRUE, Table1[[#This Row],[Last Name]],Table1[[#This Row],[First Name]])</f>
        <v>Nicholas, Dequina</v>
      </c>
      <c r="D94" t="s">
        <v>1713</v>
      </c>
      <c r="E94" t="s">
        <v>200</v>
      </c>
      <c r="F94" t="s">
        <v>262</v>
      </c>
      <c r="G94" t="s">
        <v>1714</v>
      </c>
      <c r="H94" t="s">
        <v>1715</v>
      </c>
      <c r="I94" t="s">
        <v>1716</v>
      </c>
      <c r="J94" t="str">
        <f>(_xlfn.XLOOKUP(Table1[[#This Row],[Term 1 UID]],Dictionary!$B$2:$B$557,Dictionary!$A$2:$A$557,"",0,1))</f>
        <v>E01.370.225.500.363.342</v>
      </c>
      <c r="K94" t="str">
        <f>(_xlfn.XLOOKUP(Table1[[#This Row],[Term 1 UID]],Dictionary!$B$2:$B$557,Dictionary!C$2:C$557,"",0,1))</f>
        <v>E01.370.225.500.363</v>
      </c>
      <c r="L94" t="str">
        <f>(_xlfn.XLOOKUP(Table1[[#This Row],[Term 1 UID]],Dictionary!$B$2:$B$557,Dictionary!D$2:D$557,"",0,1))</f>
        <v>E01.370.225.500</v>
      </c>
      <c r="M94" t="s">
        <v>1717</v>
      </c>
      <c r="N94" t="s">
        <v>555</v>
      </c>
      <c r="O94" t="str">
        <f>(_xlfn.XLOOKUP(Table1[[#This Row],[Term 2 UID]],Dictionary!$B$2:$B$557,Dictionary!$A$2:$A$557,"",0,1))</f>
        <v>C18.452.394.750.149</v>
      </c>
      <c r="P94" t="str">
        <f>(_xlfn.XLOOKUP(Table1[[#This Row],[Term 2 UID]],Dictionary!$B$2:$B$557,Dictionary!C$2:C$557,"",0,1))</f>
        <v>C18.452.394.750</v>
      </c>
      <c r="Q94" t="str">
        <f>(_xlfn.XLOOKUP(Table1[[#This Row],[Term 2 UID]],Dictionary!$B$2:$B$557,Dictionary!D$2:D$557,"",0,1))</f>
        <v>C18.452.394</v>
      </c>
      <c r="R94" t="s">
        <v>1718</v>
      </c>
      <c r="S94" t="s">
        <v>1719</v>
      </c>
      <c r="T94" t="str">
        <f>(_xlfn.XLOOKUP(Table1[[#This Row],[Term 3 UID]],Dictionary!$B$2:$B$557,Dictionary!$A$2:$A$557,"",0,1))</f>
        <v>C04.182.612.765</v>
      </c>
      <c r="U94" t="str">
        <f>(_xlfn.XLOOKUP(Table1[[#This Row],[Term 3 UID]],Dictionary!$B$2:$B$557,Dictionary!C$2:C$557,"",0,1))</f>
        <v>C04.182.612</v>
      </c>
      <c r="V94" t="str">
        <f>(_xlfn.XLOOKUP(Table1[[#This Row],[Term 3 UID]],Dictionary!$B$2:$B$557,Dictionary!D$2:D$557,"",0,1))</f>
        <v>C04.182</v>
      </c>
      <c r="W94" t="s">
        <v>1720</v>
      </c>
      <c r="Y94" t="str">
        <f>(_xlfn.XLOOKUP(Table1[[#This Row],[Term 4 UID]],Dictionary!$B$2:$B$557,Dictionary!$A$2:$A$557,"",0,1))</f>
        <v/>
      </c>
      <c r="Z94" t="str" cm="1">
        <f t="array" ref="Z94">(_xlfn.XLOOKUP(Table1[[#This Row],[Term 4 UID]],Dictionary!$B$2:$B$557,Dictionary!$C$2:C$557,"",0,1))</f>
        <v/>
      </c>
      <c r="AA94" t="str" cm="1">
        <f t="array" ref="AA94">(_xlfn.XLOOKUP(Table1[[#This Row],[Term 4 UID]],Dictionary!$B$2:$B$557,Dictionary!$D$2:D$557,"",0,1))</f>
        <v/>
      </c>
      <c r="AB94" t="s">
        <v>1721</v>
      </c>
      <c r="AC94" t="s">
        <v>1722</v>
      </c>
      <c r="AD94" t="str">
        <f>(_xlfn.XLOOKUP(Table1[[#This Row],[Term 5 UID]],Dictionary!$B$2:$B$557,Dictionary!$A$2:$A$557,"",0,1))</f>
        <v>H01.158.782.323</v>
      </c>
      <c r="AE94" t="str">
        <f>(_xlfn.XLOOKUP(Table1[[#This Row],[Term 5 UID]],Dictionary!$B$2:$B$557,Dictionary!$C$2:$C$557,"",0,1))</f>
        <v>H01.158.782</v>
      </c>
      <c r="AF94" t="str">
        <f>(_xlfn.XLOOKUP(Table1[[#This Row],[Term 5 UID]],Dictionary!$B$2:$B$557,Dictionary!$D$2:$D$557,"",0,1))</f>
        <v>H01.158</v>
      </c>
      <c r="AG94" t="s">
        <v>1723</v>
      </c>
      <c r="AH94" t="s">
        <v>1722</v>
      </c>
      <c r="AI94" t="str">
        <f>(_xlfn.XLOOKUP(Table1[[#This Row],[Term 6 UID]],Dictionary!$B$2:$B$557,Dictionary!$A$2:$A$557,"",0,1))</f>
        <v>H01.158.782.323</v>
      </c>
      <c r="AJ94" t="str">
        <f>(_xlfn.XLOOKUP(Table1[[#This Row],[Term 6 UID]],Dictionary!$B$2:$B$557,Dictionary!$C$2:$C$557,"",0,1))</f>
        <v>H01.158.782</v>
      </c>
      <c r="AK94" t="str">
        <f>(_xlfn.XLOOKUP(Table1[[#This Row],[Term 6 UID]],Dictionary!$B$2:$B$557,Dictionary!$D$2:$D$557,"",0,1))</f>
        <v>H01.158</v>
      </c>
      <c r="AL94" t="s">
        <v>1580</v>
      </c>
      <c r="AM94" t="s">
        <v>1581</v>
      </c>
      <c r="AN94" t="str">
        <f>(_xlfn.XLOOKUP(Table1[[#This Row],[Term 7 UID]],Dictionary!$B$2:$B$557,Dictionary!$A$2:$A$557,"",0,1))</f>
        <v>G08.686.784</v>
      </c>
      <c r="AO94" t="str">
        <f>(_xlfn.XLOOKUP(Table1[[#This Row],[Term 7 UID]],Dictionary!$B$2:$B$557,Dictionary!$C$2:$C$557,"",0,1))</f>
        <v>G08.686</v>
      </c>
      <c r="AP94" t="str">
        <f>(_xlfn.XLOOKUP(Table1[[#This Row],[Term 7 UID]],Dictionary!$B$2:$B$557,Dictionary!$D$2:$D$557,"",0,1))</f>
        <v>G08</v>
      </c>
      <c r="AQ94" t="s">
        <v>1724</v>
      </c>
      <c r="AR94" t="s">
        <v>1725</v>
      </c>
      <c r="AS94" t="str">
        <f>(_xlfn.XLOOKUP(Table1[[#This Row],[Term 8 UID]],Dictionary!$B$2:$B$557,Dictionary!$A$2:$A$557,"",0,1))</f>
        <v>D06.472.699.322</v>
      </c>
      <c r="AT94" t="str">
        <f>(_xlfn.XLOOKUP(Table1[[#This Row],[Term 8 UID]],Dictionary!$B$2:$B$557,Dictionary!$C$2:$C$557,"",0,1))</f>
        <v>D06.472.699</v>
      </c>
      <c r="AU94" t="str">
        <f>(_xlfn.XLOOKUP(Table1[[#This Row],[Term 8 UID]],Dictionary!$B$2:$B$557,Dictionary!$D$2:$D$557,"",0,1))</f>
        <v>D06.472</v>
      </c>
      <c r="AV94" t="s">
        <v>1726</v>
      </c>
      <c r="AW94" t="s">
        <v>1727</v>
      </c>
      <c r="AX94" t="str">
        <f>(_xlfn.XLOOKUP(Table1[[#This Row],[Term 9 UID]],Dictionary!$B$2:$B$557,Dictionary!$A$2:$A$557,"",0,1))</f>
        <v>A06.300.747</v>
      </c>
      <c r="AY94" t="str">
        <f>(_xlfn.XLOOKUP(Table1[[#This Row],[Term 9 UID]],Dictionary!$B$2:$B$557,Dictionary!$C$2:$C$557,"",0,1))</f>
        <v>A06.300</v>
      </c>
      <c r="AZ94" t="str">
        <f>(_xlfn.XLOOKUP(Table1[[#This Row],[Term 9 UID]],Dictionary!$B$2:$B$557,Dictionary!$D$2:$D$557,"",0,1))</f>
        <v>A06</v>
      </c>
      <c r="BA94" t="s">
        <v>1728</v>
      </c>
      <c r="BB94" t="s">
        <v>307</v>
      </c>
      <c r="BC94" t="str">
        <f>(_xlfn.XLOOKUP(Table1[[#This Row],[Term 10 UID]],Dictionary!$B$2:$B$557,Dictionary!$A$2:$A$557,"",0,1))</f>
        <v>I02.358.968</v>
      </c>
      <c r="BD94" t="str">
        <f>(_xlfn.XLOOKUP(Table1[[#This Row],[Term 10 UID]],Dictionary!$B$2:$B$557,Dictionary!$C$2:$C$557,"",0,1))</f>
        <v>I02.358</v>
      </c>
      <c r="BE94" t="str">
        <f>(_xlfn.XLOOKUP(Table1[[#This Row],[Term 10 UID]],Dictionary!$B$2:$B$557,Dictionary!$D$2:$D$557,"",0,1))</f>
        <v>I02</v>
      </c>
      <c r="BF94" s="8" t="s">
        <v>494</v>
      </c>
      <c r="BG94" s="8" t="s">
        <v>495</v>
      </c>
      <c r="BH94" t="str">
        <f>(_xlfn.XLOOKUP(Table1[[#This Row],[Term 11 UID]],Dictionary!$B$2:$B$557,Dictionary!$A$2:$A$557,"",0,1))</f>
        <v>G03</v>
      </c>
      <c r="BI94">
        <f>(_xlfn.XLOOKUP(Table1[[#This Row],[Term 11 UID]],Dictionary!$B$2:$B$557,Dictionary!$C$2:$C$557,"",0,1))</f>
        <v>0</v>
      </c>
      <c r="BJ94">
        <f>(_xlfn.XLOOKUP(Table1[[#This Row],[Term 11 UID]],Dictionary!$B$2:$B$557,Dictionary!$D$2:$D$557,"",0,1))</f>
        <v>0</v>
      </c>
      <c r="BK94" t="s">
        <v>1729</v>
      </c>
      <c r="BL94" t="s">
        <v>553</v>
      </c>
      <c r="BM94" t="str">
        <f>(_xlfn.XLOOKUP(Table1[[#This Row],[Term 12 UID]],Dictionary!$B$2:$B$557,Dictionary!$A$2:$A$557,"",0,1))</f>
        <v>C18.654.726.750.500</v>
      </c>
      <c r="BN94" t="str">
        <f>(_xlfn.XLOOKUP(Table1[[#This Row],[Term 12 UID]],Dictionary!$B$2:$B$557,Dictionary!$C$2:$C$557,"",0,1))</f>
        <v>C18.654.726.750</v>
      </c>
      <c r="BO94" t="str">
        <f>(_xlfn.XLOOKUP(Table1[[#This Row],[Term 12 UID]],Dictionary!$B$2:$B$557,Dictionary!$D$2:$D$557,"",0,1))</f>
        <v>C18.654.726</v>
      </c>
      <c r="BP94" t="s">
        <v>556</v>
      </c>
      <c r="BQ94" t="s">
        <v>557</v>
      </c>
      <c r="BR94" t="str">
        <f>(_xlfn.XLOOKUP(Table1[[#This Row],[Term 9 UID]],Dictionary!$B$2:$B$558,Dictionary!$A$2:$A$558,"",0,1))</f>
        <v>A06.300.747</v>
      </c>
      <c r="BS94" t="s">
        <v>558</v>
      </c>
      <c r="BT94" t="s">
        <v>559</v>
      </c>
      <c r="BU94" t="s">
        <v>285</v>
      </c>
      <c r="BV94" t="s">
        <v>286</v>
      </c>
      <c r="BW94" t="str">
        <f>(_xlfn.XLOOKUP(Table1[[#This Row],[Term 14 UID]],Dictionary!$B$2:$B$557,Dictionary!$A$2:$A$557,"",0,1))</f>
        <v>H02.403.044</v>
      </c>
      <c r="BX94" t="str">
        <f>(_xlfn.XLOOKUP(Table1[[#This Row],[Term 14 UID]],Dictionary!$B$2:$B$557,Dictionary!$C$2:$C$557,"",0,1))</f>
        <v>H02.403</v>
      </c>
      <c r="BY94" t="str">
        <f>(_xlfn.XLOOKUP(Table1[[#This Row],[Term 14 UID]],Dictionary!$B$2:$B$557,Dictionary!$D$2:$D$557,"",0,1))</f>
        <v>H02</v>
      </c>
      <c r="CB94" t="str">
        <f>(_xlfn.XLOOKUP(Table1[[#This Row],[Term 15 UID]],Dictionary!$B$2:$B$557,Dictionary!$A$2:$A$557,"",0,1))</f>
        <v/>
      </c>
      <c r="CC94" t="str">
        <f>(_xlfn.XLOOKUP(Table1[[#This Row],[Term 15 UID]],Dictionary!$B$2:$B$557,Dictionary!$C$2:$C$557,"",0,1))</f>
        <v/>
      </c>
      <c r="CD94" t="str">
        <f>(_xlfn.XLOOKUP(Table1[[#This Row],[Term 15 UID]],Dictionary!$B$2:$B$557,Dictionary!$D$2:$D$557,"",0,1))</f>
        <v/>
      </c>
      <c r="CG94" t="str">
        <f>(_xlfn.XLOOKUP(Table1[[#This Row],[Term 16 UID]],Dictionary!$B$2:$B$557,Dictionary!$A$2:$A$557,"",0,1))</f>
        <v/>
      </c>
      <c r="CH94" t="str">
        <f>(_xlfn.XLOOKUP(Table1[[#This Row],[Term 16 UID]],Dictionary!$B$2:$B$557,Dictionary!$C$2:$C$557,"",0,1))</f>
        <v/>
      </c>
      <c r="CI94" t="str">
        <f>(_xlfn.XLOOKUP(Table1[[#This Row],[Term 16 UID]],Dictionary!$B$2:$B$557,Dictionary!$D$2:$D$557,"",0,1))</f>
        <v/>
      </c>
      <c r="CL94" t="str">
        <f>(_xlfn.XLOOKUP(Table1[[#This Row],[Term 17 UID]],Dictionary!$B$2:$B$557,Dictionary!$A$2:$A$557,"",0,1))</f>
        <v/>
      </c>
      <c r="CM94" t="str">
        <f>(_xlfn.XLOOKUP(Table1[[#This Row],[Term 17 UID]],Dictionary!$B$2:$B$557,Dictionary!$C$2:$C$557,"",0,1))</f>
        <v/>
      </c>
      <c r="CN94" t="str">
        <f>(_xlfn.XLOOKUP(Table1[[#This Row],[Term 17 UID]],Dictionary!$B$2:$B$557,Dictionary!$D$2:$D$557,"",0,1))</f>
        <v/>
      </c>
      <c r="CQ94" t="str">
        <f>(_xlfn.XLOOKUP(Table1[[#This Row],[Term 18 UID]],Dictionary!$B$2:$B$557,Dictionary!$A$2:$A$557,"",0,1))</f>
        <v/>
      </c>
      <c r="CR94" t="str">
        <f>(_xlfn.XLOOKUP(Table1[[#This Row],[Term 18 UID]],Dictionary!$B$2:$B$557,Dictionary!$C$2:$C$557,"",0,1))</f>
        <v/>
      </c>
      <c r="CS94" t="str">
        <f>(_xlfn.XLOOKUP(Table1[[#This Row],[Term 18 UID]],Dictionary!$B$2:$B$557,Dictionary!$D$2:$D$557,"",0,1))</f>
        <v/>
      </c>
      <c r="CV94" t="str">
        <f>(_xlfn.XLOOKUP(Table1[[#This Row],[Term 19 UID]],Dictionary!$B$2:$B$557,Dictionary!$A$2:$A$557,"",0,1))</f>
        <v/>
      </c>
      <c r="CW94" t="str">
        <f>(_xlfn.XLOOKUP(Table1[[#This Row],[Term 19 UID]],Dictionary!$B$2:$B$557,Dictionary!$C$2:$C$557,"",0,1))</f>
        <v/>
      </c>
      <c r="CX94" t="str">
        <f>(_xlfn.XLOOKUP(Table1[[#This Row],[Term 19 UID]],Dictionary!$B$2:$B$557,Dictionary!$D$2:$D$557,"",0,1))</f>
        <v/>
      </c>
      <c r="DA94" t="str">
        <f>(_xlfn.XLOOKUP(Table1[[#This Row],[Term 20 UID]],Dictionary!$B$2:$B$557,Dictionary!$A$2:$A$557,"",0,1))</f>
        <v/>
      </c>
      <c r="DB94" t="str">
        <f>(_xlfn.XLOOKUP(Table1[[#This Row],[Term 20 UID]],Dictionary!$B$2:$B$557,Dictionary!$C$2:$C$557,"",0,1))</f>
        <v/>
      </c>
      <c r="DC94" t="str">
        <f>(_xlfn.XLOOKUP(Table1[[#This Row],[Term 20 UID]],Dictionary!$B$2:$B$557,Dictionary!$D$2:$D$557,"",0,1))</f>
        <v/>
      </c>
      <c r="DF94" t="str">
        <f>(_xlfn.XLOOKUP(Table1[[#This Row],[Term 21 UID]],Dictionary!$B$2:$B$557,Dictionary!$A$2:$A$557,"",0,1))</f>
        <v/>
      </c>
      <c r="DG94" t="str">
        <f>(_xlfn.XLOOKUP(Table1[[#This Row],[Term 21 UID]],Dictionary!$B$2:$B$557,Dictionary!$C$2:$C$557,"",0,1))</f>
        <v/>
      </c>
      <c r="DH94" t="str">
        <f>(_xlfn.XLOOKUP(Table1[[#This Row],[Term 21 UID]],Dictionary!$B$2:$B$557,Dictionary!$D$2:$D$557,"",0,1))</f>
        <v/>
      </c>
      <c r="DK94" t="str">
        <f>(_xlfn.XLOOKUP(Table1[[#This Row],[Term 22 UID]],Dictionary!$B$2:$B$557,Dictionary!$A$2:$A$557,"",0,1))</f>
        <v/>
      </c>
      <c r="DL94" t="str">
        <f>(_xlfn.XLOOKUP(Table1[[#This Row],[Term 22 UID]],Dictionary!$B$2:$B$557,Dictionary!$C$2:$C$557,"",0,1))</f>
        <v/>
      </c>
      <c r="DM94" t="str">
        <f>(_xlfn.XLOOKUP(Table1[[#This Row],[Term 22 UID]],Dictionary!$B$2:$B$557,Dictionary!$D$2:$D$557,"",0,1))</f>
        <v/>
      </c>
      <c r="DP94" t="str">
        <f>(_xlfn.XLOOKUP(Table1[[#This Row],[Term 23 UID]],Dictionary!$B$2:$B$557,Dictionary!$A$2:$A$557,"",0,1))</f>
        <v/>
      </c>
      <c r="DQ94" t="str">
        <f>(_xlfn.XLOOKUP(Table1[[#This Row],[Term 23 UID]],Dictionary!$B$2:$B$557,Dictionary!$C$2:$C$557,"",0,1))</f>
        <v/>
      </c>
      <c r="DR94" t="str">
        <f>(_xlfn.XLOOKUP(Table1[[#This Row],[Term 23 UID]],Dictionary!$B$2:$B$557,Dictionary!$D$2:$D$557,"",0,1))</f>
        <v/>
      </c>
      <c r="DU94" t="str">
        <f>(_xlfn.XLOOKUP(Table1[[#This Row],[Term 24 UID]],Dictionary!$B$2:$B$557,Dictionary!$A$2:$A$557,"",0,1))</f>
        <v/>
      </c>
      <c r="DV94" t="str">
        <f>(_xlfn.XLOOKUP(Table1[[#This Row],[Term 24 UID]],Dictionary!$B$2:$B$557,Dictionary!$C$2:$C$557,"",0,1))</f>
        <v/>
      </c>
      <c r="DW94" t="str">
        <f>(_xlfn.XLOOKUP(Table1[[#This Row],[Term 24 UID]],Dictionary!$B$2:$B$557,Dictionary!$D$2:$D$557,"",0,1))</f>
        <v/>
      </c>
      <c r="DZ94" t="str">
        <f>(_xlfn.XLOOKUP(Table1[[#This Row],[Term 25 UID]],Dictionary!$B$2:$B$557,Dictionary!$A$2:$A$557,"",0,1))</f>
        <v/>
      </c>
      <c r="EA94" t="str">
        <f>(_xlfn.XLOOKUP(Table1[[#This Row],[Term 25 UID]],Dictionary!$B$2:$B$557,Dictionary!$C$2:$C$557,"",0,1))</f>
        <v/>
      </c>
      <c r="EB94" t="str">
        <f>(_xlfn.XLOOKUP(Table1[[#This Row],[Term 25 UID]],Dictionary!$B$2:$B$557,Dictionary!$D$2:$D$557,"",0,1))</f>
        <v/>
      </c>
      <c r="EE94" t="str">
        <f>(_xlfn.XLOOKUP(Table1[[#This Row],[Term 26 UID]],Dictionary!$B$2:$B$557,Dictionary!$A$2:$A$557,"",0,1))</f>
        <v/>
      </c>
      <c r="EF94" t="str">
        <f>(_xlfn.XLOOKUP(Table1[[#This Row],[Term 26 UID]],Dictionary!$B$2:$B$557,Dictionary!$C$2:$C$557,"",0,1))</f>
        <v/>
      </c>
      <c r="EG94" t="str">
        <f>(_xlfn.XLOOKUP(Table1[[#This Row],[Term 26 UID]],Dictionary!$B$2:$B$557,Dictionary!$D$2:$D$557,"",0,1))</f>
        <v/>
      </c>
      <c r="EJ94" t="str">
        <f>(_xlfn.XLOOKUP(Table1[[#This Row],[Term 27 UID]],Dictionary!$B$2:$B$557,Dictionary!$A$2:$A$557,"",0,1))</f>
        <v/>
      </c>
      <c r="EK94" t="str">
        <f>(_xlfn.XLOOKUP(Table1[[#This Row],[Term 27 UID]],Dictionary!$B$2:$B$557,Dictionary!$C$2:$C$557,"",0,1))</f>
        <v/>
      </c>
      <c r="EL94" t="str">
        <f>(_xlfn.XLOOKUP(Table1[[#This Row],[Term 27 UID]],Dictionary!$B$2:$B$557,Dictionary!$D$2:$D$557,"",0,1))</f>
        <v/>
      </c>
      <c r="EO94" t="str">
        <f>(_xlfn.XLOOKUP(Table1[[#This Row],[Term 28 UID]],Dictionary!$B$2:$B$557,Dictionary!$A$2:$A$557,"",0,1))</f>
        <v/>
      </c>
      <c r="EP94" t="str">
        <f>(_xlfn.XLOOKUP(Table1[[#This Row],[Term 28 UID]],Dictionary!$B$2:$B$557,Dictionary!$C$2:$C$557,"",0,1))</f>
        <v/>
      </c>
      <c r="EQ94" t="str">
        <f>(_xlfn.XLOOKUP(Table1[[#This Row],[Term 28 UID]],Dictionary!$B$2:$B$557,Dictionary!$D$2:$D$557,"",0,1))</f>
        <v/>
      </c>
      <c r="ET94" t="str">
        <f>(_xlfn.XLOOKUP(Table1[[#This Row],[Term 29 UID]],Dictionary!$B$2:$B$557,Dictionary!$A$2:$A$557,"",0,1))</f>
        <v/>
      </c>
      <c r="EU94" t="str">
        <f>(_xlfn.XLOOKUP(Table1[[#This Row],[Term 29 UID]],Dictionary!$B$2:$B$557,Dictionary!$C$2:$C$557,"",0,1))</f>
        <v/>
      </c>
      <c r="EV94" t="str">
        <f>(_xlfn.XLOOKUP(Table1[[#This Row],[Term 29 UID]],Dictionary!$B$2:$B$557,Dictionary!$D$2:$D$557,"",0,1))</f>
        <v/>
      </c>
      <c r="EY94" t="str">
        <f>(_xlfn.XLOOKUP(Table1[[#This Row],[Term 30 UID]],Dictionary!$B$2:$B$557,Dictionary!$A$2:$A$557,"",0,1))</f>
        <v/>
      </c>
      <c r="EZ94" t="str">
        <f>(_xlfn.XLOOKUP(Table1[[#This Row],[Term 30 UID]],Dictionary!$B$2:$B$557,Dictionary!$C$2:$C$557,"",0,1))</f>
        <v/>
      </c>
      <c r="FA94" t="str">
        <f>(_xlfn.XLOOKUP(Table1[[#This Row],[Term 30 UID]],Dictionary!$B$2:$B$557,Dictionary!$D$2:$D$557,"",0,1))</f>
        <v/>
      </c>
      <c r="FD94" t="str">
        <f>(_xlfn.XLOOKUP(Table1[[#This Row],[Term 31 UID]],Dictionary!$B$2:$B$557,Dictionary!$A$2:$A$557,"",0,1))</f>
        <v/>
      </c>
      <c r="FE94" t="str">
        <f>(_xlfn.XLOOKUP(Table1[[#This Row],[Term 31 UID]],Dictionary!$B$2:$B$557,Dictionary!$C$2:$C$557,"",0,1))</f>
        <v/>
      </c>
      <c r="FF94" t="str">
        <f>(_xlfn.XLOOKUP(Table1[[#This Row],[Term 31 UID]],Dictionary!$B$2:$B$557,Dictionary!$D$2:$D$557,"",0,1))</f>
        <v/>
      </c>
    </row>
    <row r="95" spans="1:162" ht="15" customHeight="1" x14ac:dyDescent="0.2">
      <c r="A95" t="s">
        <v>1730</v>
      </c>
      <c r="B95" t="s">
        <v>1731</v>
      </c>
      <c r="C95" t="str">
        <f>_xlfn.TEXTJOIN(", ", TRUE, Table1[[#This Row],[Last Name]],Table1[[#This Row],[First Name]])</f>
        <v>Rebolleda-Gomez, Maria</v>
      </c>
      <c r="D95" t="s">
        <v>1732</v>
      </c>
      <c r="E95" t="s">
        <v>167</v>
      </c>
      <c r="F95" t="s">
        <v>262</v>
      </c>
      <c r="G95" t="s">
        <v>1733</v>
      </c>
      <c r="H95" t="s">
        <v>1734</v>
      </c>
      <c r="I95" t="s">
        <v>196</v>
      </c>
      <c r="J95" t="str">
        <f>(_xlfn.XLOOKUP(Table1[[#This Row],[Term 1 UID]],Dictionary!$B$2:$B$557,Dictionary!$A$2:$A$557,"",0,1))</f>
        <v>G16.500.275.157.049.100.500</v>
      </c>
      <c r="K95" t="str">
        <f>(_xlfn.XLOOKUP(Table1[[#This Row],[Term 1 UID]],Dictionary!$B$2:$B$557,Dictionary!C$2:C$557,"",0,1))</f>
        <v>G16.500.275.157.049.100</v>
      </c>
      <c r="L95" t="str">
        <f>(_xlfn.XLOOKUP(Table1[[#This Row],[Term 1 UID]],Dictionary!$B$2:$B$557,Dictionary!D$2:D$557,"",0,1))</f>
        <v>G16.500.275.157.049</v>
      </c>
      <c r="M95" t="s">
        <v>1735</v>
      </c>
      <c r="N95" t="s">
        <v>495</v>
      </c>
      <c r="O95" t="str">
        <f>(_xlfn.XLOOKUP(Table1[[#This Row],[Term 2 UID]],Dictionary!$B$2:$B$557,Dictionary!$A$2:$A$557,"",0,1))</f>
        <v>G03</v>
      </c>
      <c r="R95" t="s">
        <v>1736</v>
      </c>
      <c r="S95" t="s">
        <v>269</v>
      </c>
      <c r="T95" t="str">
        <f>(_xlfn.XLOOKUP(Table1[[#This Row],[Term 3 UID]],Dictionary!$B$2:$B$557,Dictionary!$A$2:$A$557,"",0,1))</f>
        <v>G05.045.250</v>
      </c>
      <c r="U95" t="str">
        <f>(_xlfn.XLOOKUP(Table1[[#This Row],[Term 3 UID]],Dictionary!$B$2:$B$557,Dictionary!C$2:C$557,"",0,1))</f>
        <v>G05.045</v>
      </c>
      <c r="V95" t="str">
        <f>(_xlfn.XLOOKUP(Table1[[#This Row],[Term 3 UID]],Dictionary!$B$2:$B$557,Dictionary!D$2:D$557,"",0,1))</f>
        <v>G05</v>
      </c>
      <c r="W95" t="s">
        <v>1737</v>
      </c>
      <c r="X95" t="s">
        <v>269</v>
      </c>
      <c r="Y95" t="str">
        <f>(_xlfn.XLOOKUP(Table1[[#This Row],[Term 4 UID]],Dictionary!$B$2:$B$557,Dictionary!$A$2:$A$557,"",0,1))</f>
        <v>G05.045.250</v>
      </c>
      <c r="Z95" t="str" cm="1">
        <f t="array" ref="Z95">(_xlfn.XLOOKUP(Table1[[#This Row],[Term 4 UID]],Dictionary!$B$2:$B$557,Dictionary!$C$2:C$557,"",0,1))</f>
        <v>G05.045</v>
      </c>
      <c r="AA95" t="str" cm="1">
        <f t="array" ref="AA95">(_xlfn.XLOOKUP(Table1[[#This Row],[Term 4 UID]],Dictionary!$B$2:$B$557,Dictionary!$D$2:D$557,"",0,1))</f>
        <v>G05</v>
      </c>
      <c r="AB95" t="s">
        <v>350</v>
      </c>
      <c r="AC95" t="s">
        <v>196</v>
      </c>
      <c r="AD95" t="str">
        <f>(_xlfn.XLOOKUP(Table1[[#This Row],[Term 5 UID]],Dictionary!$B$2:$B$557,Dictionary!$A$2:$A$557,"",0,1))</f>
        <v>G16.500.275.157.049.100.500</v>
      </c>
      <c r="AE95" t="str">
        <f>(_xlfn.XLOOKUP(Table1[[#This Row],[Term 5 UID]],Dictionary!$B$2:$B$557,Dictionary!$C$2:$C$557,"",0,1))</f>
        <v>G16.500.275.157.049.100</v>
      </c>
      <c r="AF95" t="str">
        <f>(_xlfn.XLOOKUP(Table1[[#This Row],[Term 5 UID]],Dictionary!$B$2:$B$557,Dictionary!$D$2:$D$557,"",0,1))</f>
        <v>G16.500.275.157.049</v>
      </c>
      <c r="AG95" t="s">
        <v>1738</v>
      </c>
      <c r="AH95" t="s">
        <v>447</v>
      </c>
      <c r="AI95" t="str">
        <f>(_xlfn.XLOOKUP(Table1[[#This Row],[Term 6 UID]],Dictionary!$B$2:$B$557,Dictionary!$A$2:$A$557,"",0,1))</f>
        <v>D02.455</v>
      </c>
      <c r="AJ95" t="str">
        <f>(_xlfn.XLOOKUP(Table1[[#This Row],[Term 6 UID]],Dictionary!$B$2:$B$557,Dictionary!$C$2:$C$557,"",0,1))</f>
        <v>D02</v>
      </c>
      <c r="AK95">
        <f>(_xlfn.XLOOKUP(Table1[[#This Row],[Term 6 UID]],Dictionary!$B$2:$B$557,Dictionary!$D$2:$D$557,"",0,1))</f>
        <v>0</v>
      </c>
      <c r="AL95" t="s">
        <v>1739</v>
      </c>
      <c r="AM95" t="s">
        <v>269</v>
      </c>
      <c r="AN95" t="str">
        <f>(_xlfn.XLOOKUP(Table1[[#This Row],[Term 7 UID]],Dictionary!$B$2:$B$557,Dictionary!$A$2:$A$557,"",0,1))</f>
        <v>G05.045.250</v>
      </c>
      <c r="AO95" t="str">
        <f>(_xlfn.XLOOKUP(Table1[[#This Row],[Term 7 UID]],Dictionary!$B$2:$B$557,Dictionary!$C$2:$C$557,"",0,1))</f>
        <v>G05.045</v>
      </c>
      <c r="AP95" t="str">
        <f>(_xlfn.XLOOKUP(Table1[[#This Row],[Term 7 UID]],Dictionary!$B$2:$B$557,Dictionary!$D$2:$D$557,"",0,1))</f>
        <v>G05</v>
      </c>
      <c r="AQ95" t="s">
        <v>316</v>
      </c>
      <c r="AR95" t="s">
        <v>208</v>
      </c>
      <c r="AS95" t="str">
        <f>(_xlfn.XLOOKUP(Table1[[#This Row],[Term 8 UID]],Dictionary!$B$2:$B$557,Dictionary!$A$2:$A$557,"",0,1))</f>
        <v>G06.225</v>
      </c>
      <c r="AT95" t="str">
        <f>(_xlfn.XLOOKUP(Table1[[#This Row],[Term 8 UID]],Dictionary!$B$2:$B$557,Dictionary!$C$2:$C$557,"",0,1))</f>
        <v>G06</v>
      </c>
      <c r="AV95" t="s">
        <v>1740</v>
      </c>
      <c r="AX95" t="str">
        <f>(_xlfn.XLOOKUP(Table1[[#This Row],[Term 9 UID]],Dictionary!$B$2:$B$557,Dictionary!$A$2:$A$557,"",0,1))</f>
        <v/>
      </c>
      <c r="AY95" t="str">
        <f>(_xlfn.XLOOKUP(Table1[[#This Row],[Term 9 UID]],Dictionary!$B$2:$B$557,Dictionary!$C$2:$C$557,"",0,1))</f>
        <v/>
      </c>
      <c r="AZ95" t="str">
        <f>(_xlfn.XLOOKUP(Table1[[#This Row],[Term 9 UID]],Dictionary!$B$2:$B$557,Dictionary!$D$2:$D$557,"",0,1))</f>
        <v/>
      </c>
      <c r="BA95" t="s">
        <v>1741</v>
      </c>
      <c r="BC95" t="str">
        <f>(_xlfn.XLOOKUP(Table1[[#This Row],[Term 10 UID]],Dictionary!$B$2:$B$557,Dictionary!$A$2:$A$557,"",0,1))</f>
        <v/>
      </c>
      <c r="BD95" t="str">
        <f>(_xlfn.XLOOKUP(Table1[[#This Row],[Term 10 UID]],Dictionary!$B$2:$B$557,Dictionary!$C$2:$C$557,"",0,1))</f>
        <v/>
      </c>
      <c r="BE95" t="str">
        <f>(_xlfn.XLOOKUP(Table1[[#This Row],[Term 10 UID]],Dictionary!$B$2:$B$557,Dictionary!$D$2:$D$557,"",0,1))</f>
        <v/>
      </c>
      <c r="BF95" t="s">
        <v>191</v>
      </c>
      <c r="BG95" t="s">
        <v>192</v>
      </c>
      <c r="BH95" t="s">
        <v>193</v>
      </c>
      <c r="BI95" t="s">
        <v>194</v>
      </c>
      <c r="BJ95" t="str">
        <f>(_xlfn.XLOOKUP(Table1[[#This Row],[Term 11 UID]],Dictionary!$B$2:$B$557,Dictionary!$D$2:$D$557,"",0,1))</f>
        <v/>
      </c>
      <c r="BK95" t="s">
        <v>1113</v>
      </c>
      <c r="BL95" t="s">
        <v>284</v>
      </c>
      <c r="BM95" t="str">
        <f>(_xlfn.XLOOKUP(Table1[[#This Row],[Term 12 UID]],Dictionary!$B$2:$B$557,Dictionary!$A$2:$A$557,"",0,1))</f>
        <v>G05.045</v>
      </c>
      <c r="BN95" t="str">
        <f>(_xlfn.XLOOKUP(Table1[[#This Row],[Term 12 UID]],Dictionary!$B$2:$B$557,Dictionary!$C$2:$C$557,"",0,1))</f>
        <v>G05</v>
      </c>
      <c r="BP95" t="s">
        <v>420</v>
      </c>
      <c r="BQ95" t="s">
        <v>183</v>
      </c>
      <c r="BR95" t="str">
        <f>(_xlfn.XLOOKUP(Table1[[#This Row],[Term 13 UID]],Dictionary!$B$2:$B$557,Dictionary!$A$2:$A$557,"",0,1))</f>
        <v>G16.500.275.157</v>
      </c>
      <c r="BS95" t="str">
        <f>(_xlfn.XLOOKUP(Table1[[#This Row],[Term 13 UID]],Dictionary!$B$2:$B$557,Dictionary!$C$2:$C$557,"",0,1))</f>
        <v>G16.500.275</v>
      </c>
      <c r="BT95" t="str">
        <f>(_xlfn.XLOOKUP(Table1[[#This Row],[Term 13 UID]],Dictionary!$B$2:$B$557,Dictionary!$D$2:$D$557,"",0,1))</f>
        <v>G16.500</v>
      </c>
      <c r="BW95" t="str">
        <f>(_xlfn.XLOOKUP(Table1[[#This Row],[Term 14 UID]],Dictionary!$B$2:$B$557,Dictionary!$A$2:$A$557,"",0,1))</f>
        <v/>
      </c>
      <c r="BX95" t="str">
        <f>(_xlfn.XLOOKUP(Table1[[#This Row],[Term 14 UID]],Dictionary!$B$2:$B$557,Dictionary!$C$2:$C$557,"",0,1))</f>
        <v/>
      </c>
      <c r="BY95" t="str">
        <f>(_xlfn.XLOOKUP(Table1[[#This Row],[Term 14 UID]],Dictionary!$B$2:$B$557,Dictionary!$D$2:$D$557,"",0,1))</f>
        <v/>
      </c>
      <c r="CB95" t="str">
        <f>(_xlfn.XLOOKUP(Table1[[#This Row],[Term 15 UID]],Dictionary!$B$2:$B$557,Dictionary!$A$2:$A$557,"",0,1))</f>
        <v/>
      </c>
      <c r="CC95" t="str">
        <f>(_xlfn.XLOOKUP(Table1[[#This Row],[Term 15 UID]],Dictionary!$B$2:$B$557,Dictionary!$C$2:$C$557,"",0,1))</f>
        <v/>
      </c>
      <c r="CD95" t="str">
        <f>(_xlfn.XLOOKUP(Table1[[#This Row],[Term 15 UID]],Dictionary!$B$2:$B$557,Dictionary!$D$2:$D$557,"",0,1))</f>
        <v/>
      </c>
      <c r="CG95" t="str">
        <f>(_xlfn.XLOOKUP(Table1[[#This Row],[Term 16 UID]],Dictionary!$B$2:$B$557,Dictionary!$A$2:$A$557,"",0,1))</f>
        <v/>
      </c>
      <c r="CH95" t="str">
        <f>(_xlfn.XLOOKUP(Table1[[#This Row],[Term 16 UID]],Dictionary!$B$2:$B$557,Dictionary!$C$2:$C$557,"",0,1))</f>
        <v/>
      </c>
      <c r="CI95" t="str">
        <f>(_xlfn.XLOOKUP(Table1[[#This Row],[Term 16 UID]],Dictionary!$B$2:$B$557,Dictionary!$D$2:$D$557,"",0,1))</f>
        <v/>
      </c>
      <c r="CL95" t="str">
        <f>(_xlfn.XLOOKUP(Table1[[#This Row],[Term 17 UID]],Dictionary!$B$2:$B$557,Dictionary!$A$2:$A$557,"",0,1))</f>
        <v/>
      </c>
      <c r="CM95" t="str">
        <f>(_xlfn.XLOOKUP(Table1[[#This Row],[Term 17 UID]],Dictionary!$B$2:$B$557,Dictionary!$C$2:$C$557,"",0,1))</f>
        <v/>
      </c>
      <c r="CN95" t="str">
        <f>(_xlfn.XLOOKUP(Table1[[#This Row],[Term 17 UID]],Dictionary!$B$2:$B$557,Dictionary!$D$2:$D$557,"",0,1))</f>
        <v/>
      </c>
      <c r="CQ95" t="str">
        <f>(_xlfn.XLOOKUP(Table1[[#This Row],[Term 18 UID]],Dictionary!$B$2:$B$557,Dictionary!$A$2:$A$557,"",0,1))</f>
        <v/>
      </c>
      <c r="CR95" t="str">
        <f>(_xlfn.XLOOKUP(Table1[[#This Row],[Term 18 UID]],Dictionary!$B$2:$B$557,Dictionary!$C$2:$C$557,"",0,1))</f>
        <v/>
      </c>
      <c r="CS95" t="str">
        <f>(_xlfn.XLOOKUP(Table1[[#This Row],[Term 18 UID]],Dictionary!$B$2:$B$557,Dictionary!$D$2:$D$557,"",0,1))</f>
        <v/>
      </c>
      <c r="CV95" t="str">
        <f>(_xlfn.XLOOKUP(Table1[[#This Row],[Term 19 UID]],Dictionary!$B$2:$B$557,Dictionary!$A$2:$A$557,"",0,1))</f>
        <v/>
      </c>
      <c r="CW95" t="str">
        <f>(_xlfn.XLOOKUP(Table1[[#This Row],[Term 19 UID]],Dictionary!$B$2:$B$557,Dictionary!$C$2:$C$557,"",0,1))</f>
        <v/>
      </c>
      <c r="CX95" t="str">
        <f>(_xlfn.XLOOKUP(Table1[[#This Row],[Term 19 UID]],Dictionary!$B$2:$B$557,Dictionary!$D$2:$D$557,"",0,1))</f>
        <v/>
      </c>
      <c r="DA95" t="str">
        <f>(_xlfn.XLOOKUP(Table1[[#This Row],[Term 20 UID]],Dictionary!$B$2:$B$557,Dictionary!$A$2:$A$557,"",0,1))</f>
        <v/>
      </c>
      <c r="DB95" t="str">
        <f>(_xlfn.XLOOKUP(Table1[[#This Row],[Term 20 UID]],Dictionary!$B$2:$B$557,Dictionary!$C$2:$C$557,"",0,1))</f>
        <v/>
      </c>
      <c r="DC95" t="str">
        <f>(_xlfn.XLOOKUP(Table1[[#This Row],[Term 20 UID]],Dictionary!$B$2:$B$557,Dictionary!$D$2:$D$557,"",0,1))</f>
        <v/>
      </c>
      <c r="DF95" t="str">
        <f>(_xlfn.XLOOKUP(Table1[[#This Row],[Term 21 UID]],Dictionary!$B$2:$B$557,Dictionary!$A$2:$A$557,"",0,1))</f>
        <v/>
      </c>
      <c r="DG95" t="str">
        <f>(_xlfn.XLOOKUP(Table1[[#This Row],[Term 21 UID]],Dictionary!$B$2:$B$557,Dictionary!$C$2:$C$557,"",0,1))</f>
        <v/>
      </c>
      <c r="DH95" t="str">
        <f>(_xlfn.XLOOKUP(Table1[[#This Row],[Term 21 UID]],Dictionary!$B$2:$B$557,Dictionary!$D$2:$D$557,"",0,1))</f>
        <v/>
      </c>
      <c r="DK95" t="str">
        <f>(_xlfn.XLOOKUP(Table1[[#This Row],[Term 22 UID]],Dictionary!$B$2:$B$557,Dictionary!$A$2:$A$557,"",0,1))</f>
        <v/>
      </c>
      <c r="DL95" t="str">
        <f>(_xlfn.XLOOKUP(Table1[[#This Row],[Term 22 UID]],Dictionary!$B$2:$B$557,Dictionary!$C$2:$C$557,"",0,1))</f>
        <v/>
      </c>
      <c r="DM95" t="str">
        <f>(_xlfn.XLOOKUP(Table1[[#This Row],[Term 22 UID]],Dictionary!$B$2:$B$557,Dictionary!$D$2:$D$557,"",0,1))</f>
        <v/>
      </c>
      <c r="DP95" t="str">
        <f>(_xlfn.XLOOKUP(Table1[[#This Row],[Term 23 UID]],Dictionary!$B$2:$B$557,Dictionary!$A$2:$A$557,"",0,1))</f>
        <v/>
      </c>
      <c r="DQ95" t="str">
        <f>(_xlfn.XLOOKUP(Table1[[#This Row],[Term 23 UID]],Dictionary!$B$2:$B$557,Dictionary!$C$2:$C$557,"",0,1))</f>
        <v/>
      </c>
      <c r="DR95" t="str">
        <f>(_xlfn.XLOOKUP(Table1[[#This Row],[Term 23 UID]],Dictionary!$B$2:$B$557,Dictionary!$D$2:$D$557,"",0,1))</f>
        <v/>
      </c>
      <c r="DU95" t="str">
        <f>(_xlfn.XLOOKUP(Table1[[#This Row],[Term 24 UID]],Dictionary!$B$2:$B$557,Dictionary!$A$2:$A$557,"",0,1))</f>
        <v/>
      </c>
      <c r="DV95" t="str">
        <f>(_xlfn.XLOOKUP(Table1[[#This Row],[Term 24 UID]],Dictionary!$B$2:$B$557,Dictionary!$C$2:$C$557,"",0,1))</f>
        <v/>
      </c>
      <c r="DW95" t="str">
        <f>(_xlfn.XLOOKUP(Table1[[#This Row],[Term 24 UID]],Dictionary!$B$2:$B$557,Dictionary!$D$2:$D$557,"",0,1))</f>
        <v/>
      </c>
      <c r="DZ95" t="str">
        <f>(_xlfn.XLOOKUP(Table1[[#This Row],[Term 25 UID]],Dictionary!$B$2:$B$557,Dictionary!$A$2:$A$557,"",0,1))</f>
        <v/>
      </c>
      <c r="EA95" t="str">
        <f>(_xlfn.XLOOKUP(Table1[[#This Row],[Term 25 UID]],Dictionary!$B$2:$B$557,Dictionary!$C$2:$C$557,"",0,1))</f>
        <v/>
      </c>
      <c r="EB95" t="str">
        <f>(_xlfn.XLOOKUP(Table1[[#This Row],[Term 25 UID]],Dictionary!$B$2:$B$557,Dictionary!$D$2:$D$557,"",0,1))</f>
        <v/>
      </c>
      <c r="EE95" t="str">
        <f>(_xlfn.XLOOKUP(Table1[[#This Row],[Term 26 UID]],Dictionary!$B$2:$B$557,Dictionary!$A$2:$A$557,"",0,1))</f>
        <v/>
      </c>
      <c r="EF95" t="str">
        <f>(_xlfn.XLOOKUP(Table1[[#This Row],[Term 26 UID]],Dictionary!$B$2:$B$557,Dictionary!$C$2:$C$557,"",0,1))</f>
        <v/>
      </c>
      <c r="EG95" t="str">
        <f>(_xlfn.XLOOKUP(Table1[[#This Row],[Term 26 UID]],Dictionary!$B$2:$B$557,Dictionary!$D$2:$D$557,"",0,1))</f>
        <v/>
      </c>
      <c r="EJ95" t="str">
        <f>(_xlfn.XLOOKUP(Table1[[#This Row],[Term 27 UID]],Dictionary!$B$2:$B$557,Dictionary!$A$2:$A$557,"",0,1))</f>
        <v/>
      </c>
      <c r="EK95" t="str">
        <f>(_xlfn.XLOOKUP(Table1[[#This Row],[Term 27 UID]],Dictionary!$B$2:$B$557,Dictionary!$C$2:$C$557,"",0,1))</f>
        <v/>
      </c>
      <c r="EL95" t="str">
        <f>(_xlfn.XLOOKUP(Table1[[#This Row],[Term 27 UID]],Dictionary!$B$2:$B$557,Dictionary!$D$2:$D$557,"",0,1))</f>
        <v/>
      </c>
      <c r="EO95" t="str">
        <f>(_xlfn.XLOOKUP(Table1[[#This Row],[Term 28 UID]],Dictionary!$B$2:$B$557,Dictionary!$A$2:$A$557,"",0,1))</f>
        <v/>
      </c>
      <c r="EP95" t="str">
        <f>(_xlfn.XLOOKUP(Table1[[#This Row],[Term 28 UID]],Dictionary!$B$2:$B$557,Dictionary!$C$2:$C$557,"",0,1))</f>
        <v/>
      </c>
      <c r="EQ95" t="str">
        <f>(_xlfn.XLOOKUP(Table1[[#This Row],[Term 28 UID]],Dictionary!$B$2:$B$557,Dictionary!$D$2:$D$557,"",0,1))</f>
        <v/>
      </c>
      <c r="ET95" t="str">
        <f>(_xlfn.XLOOKUP(Table1[[#This Row],[Term 29 UID]],Dictionary!$B$2:$B$557,Dictionary!$A$2:$A$557,"",0,1))</f>
        <v/>
      </c>
      <c r="EU95" t="str">
        <f>(_xlfn.XLOOKUP(Table1[[#This Row],[Term 29 UID]],Dictionary!$B$2:$B$557,Dictionary!$C$2:$C$557,"",0,1))</f>
        <v/>
      </c>
      <c r="EV95" t="str">
        <f>(_xlfn.XLOOKUP(Table1[[#This Row],[Term 29 UID]],Dictionary!$B$2:$B$557,Dictionary!$D$2:$D$557,"",0,1))</f>
        <v/>
      </c>
      <c r="EY95" t="str">
        <f>(_xlfn.XLOOKUP(Table1[[#This Row],[Term 30 UID]],Dictionary!$B$2:$B$557,Dictionary!$A$2:$A$557,"",0,1))</f>
        <v/>
      </c>
      <c r="EZ95" t="str">
        <f>(_xlfn.XLOOKUP(Table1[[#This Row],[Term 30 UID]],Dictionary!$B$2:$B$557,Dictionary!$C$2:$C$557,"",0,1))</f>
        <v/>
      </c>
      <c r="FA95" t="str">
        <f>(_xlfn.XLOOKUP(Table1[[#This Row],[Term 30 UID]],Dictionary!$B$2:$B$557,Dictionary!$D$2:$D$557,"",0,1))</f>
        <v/>
      </c>
      <c r="FD95" t="str">
        <f>(_xlfn.XLOOKUP(Table1[[#This Row],[Term 31 UID]],Dictionary!$B$2:$B$557,Dictionary!$A$2:$A$557,"",0,1))</f>
        <v/>
      </c>
      <c r="FE95" t="str">
        <f>(_xlfn.XLOOKUP(Table1[[#This Row],[Term 31 UID]],Dictionary!$B$2:$B$557,Dictionary!$C$2:$C$557,"",0,1))</f>
        <v/>
      </c>
      <c r="FF95" t="str">
        <f>(_xlfn.XLOOKUP(Table1[[#This Row],[Term 31 UID]],Dictionary!$B$2:$B$557,Dictionary!$D$2:$D$557,"",0,1))</f>
        <v/>
      </c>
    </row>
    <row r="96" spans="1:162" ht="15" customHeight="1" x14ac:dyDescent="0.2">
      <c r="A96" t="s">
        <v>1742</v>
      </c>
      <c r="B96" t="s">
        <v>1082</v>
      </c>
      <c r="C96" t="str">
        <f>_xlfn.TEXTJOIN(", ", TRUE, Table1[[#This Row],[Last Name]],Table1[[#This Row],[First Name]])</f>
        <v>Parsons, Michael</v>
      </c>
      <c r="D96" t="s">
        <v>1743</v>
      </c>
      <c r="E96" t="s">
        <v>217</v>
      </c>
      <c r="F96" t="s">
        <v>201</v>
      </c>
      <c r="G96" t="s">
        <v>1744</v>
      </c>
      <c r="H96" t="s">
        <v>1414</v>
      </c>
      <c r="I96" t="s">
        <v>1415</v>
      </c>
      <c r="J96" t="str">
        <f>(_xlfn.XLOOKUP(Table1[[#This Row],[Term 1 UID]],Dictionary!$B$2:$B$557,Dictionary!$A$2:$A$557,"",0,1))</f>
        <v>G07.345</v>
      </c>
      <c r="K96" t="str">
        <f>(_xlfn.XLOOKUP(Table1[[#This Row],[Term 1 UID]],Dictionary!$B$2:$B$557,Dictionary!C$2:C$557,"",0,1))</f>
        <v>G07</v>
      </c>
      <c r="L96">
        <f>(_xlfn.XLOOKUP(Table1[[#This Row],[Term 1 UID]],Dictionary!$B$2:$B$557,Dictionary!D$2:D$557,"",0,1))</f>
        <v>0</v>
      </c>
      <c r="M96" t="s">
        <v>1745</v>
      </c>
      <c r="N96" t="s">
        <v>1183</v>
      </c>
      <c r="O96" t="str">
        <f>(_xlfn.XLOOKUP(Table1[[#This Row],[Term 2 UID]],Dictionary!$B$2:$B$557,Dictionary!$A$2:$A$557,"",0,1))</f>
        <v>A03.734</v>
      </c>
      <c r="P96" t="str">
        <f>(_xlfn.XLOOKUP(Table1[[#This Row],[Term 2 UID]],Dictionary!$B$2:$B$557,Dictionary!C$2:C$557,"",0,1))</f>
        <v>A03</v>
      </c>
      <c r="Q96">
        <f>(_xlfn.XLOOKUP(Table1[[#This Row],[Term 2 UID]],Dictionary!$B$2:$B$557,Dictionary!D$2:D$557,"",0,1))</f>
        <v>0</v>
      </c>
      <c r="R96" t="s">
        <v>554</v>
      </c>
      <c r="S96" t="s">
        <v>555</v>
      </c>
      <c r="T96" t="str">
        <f>(_xlfn.XLOOKUP(Table1[[#This Row],[Term 3 UID]],Dictionary!$B$2:$B$557,Dictionary!$A$2:$A$557,"",0,1))</f>
        <v>C18.452.394.750.149</v>
      </c>
      <c r="U96" t="str">
        <f>(_xlfn.XLOOKUP(Table1[[#This Row],[Term 3 UID]],Dictionary!$B$2:$B$557,Dictionary!C$2:C$557,"",0,1))</f>
        <v>C18.452.394.750</v>
      </c>
      <c r="V96" t="str">
        <f>(_xlfn.XLOOKUP(Table1[[#This Row],[Term 3 UID]],Dictionary!$B$2:$B$557,Dictionary!D$2:D$557,"",0,1))</f>
        <v>C18.452.394</v>
      </c>
      <c r="W96" t="s">
        <v>1746</v>
      </c>
      <c r="X96" t="s">
        <v>1175</v>
      </c>
      <c r="Y96" t="str">
        <f>(_xlfn.XLOOKUP(Table1[[#This Row],[Term 4 UID]],Dictionary!$B$2:$B$557,Dictionary!$A$2:$A$557,"",0,1))</f>
        <v>C04.588.274.761</v>
      </c>
      <c r="Z96" t="str" cm="1">
        <f t="array" ref="Z96">(_xlfn.XLOOKUP(Table1[[#This Row],[Term 4 UID]],Dictionary!$B$2:$B$557,Dictionary!$C$2:C$557,"",0,1))</f>
        <v>C04.588.274</v>
      </c>
      <c r="AA96" t="str" cm="1">
        <f t="array" ref="AA96">(_xlfn.XLOOKUP(Table1[[#This Row],[Term 4 UID]],Dictionary!$B$2:$B$557,Dictionary!$D$2:D$557,"",0,1))</f>
        <v>C04.588</v>
      </c>
      <c r="AB96" t="s">
        <v>1747</v>
      </c>
      <c r="AC96" t="s">
        <v>1748</v>
      </c>
      <c r="AD96" t="str">
        <f>(_xlfn.XLOOKUP(Table1[[#This Row],[Term 5 UID]],Dictionary!$B$2:$B$557,Dictionary!$A$2:$A$557,"",0,1))</f>
        <v>G04.152</v>
      </c>
      <c r="AE96" t="str">
        <f>(_xlfn.XLOOKUP(Table1[[#This Row],[Term 5 UID]],Dictionary!$B$2:$B$557,Dictionary!$C$2:$C$557,"",0,1))</f>
        <v>G04</v>
      </c>
      <c r="AF96">
        <f>(_xlfn.XLOOKUP(Table1[[#This Row],[Term 5 UID]],Dictionary!$B$2:$B$557,Dictionary!$D$2:$D$557,"",0,1))</f>
        <v>0</v>
      </c>
      <c r="AG96" t="s">
        <v>1749</v>
      </c>
      <c r="AH96" t="s">
        <v>506</v>
      </c>
      <c r="AI96" t="str">
        <f>(_xlfn.XLOOKUP(Table1[[#This Row],[Term 6 UID]],Dictionary!$B$2:$B$557,Dictionary!$A$2:$A$557,"",0,1))</f>
        <v>A11.872</v>
      </c>
      <c r="AJ96" t="str">
        <f>(_xlfn.XLOOKUP(Table1[[#This Row],[Term 6 UID]],Dictionary!$B$2:$B$557,Dictionary!$C$2:$C$557,"",0,1))</f>
        <v>A11</v>
      </c>
      <c r="AK96">
        <f>(_xlfn.XLOOKUP(Table1[[#This Row],[Term 6 UID]],Dictionary!$B$2:$B$557,Dictionary!$D$2:$D$557,"",0,1))</f>
        <v>0</v>
      </c>
      <c r="AL96" t="s">
        <v>1750</v>
      </c>
      <c r="AM96" t="s">
        <v>1181</v>
      </c>
      <c r="AN96" t="str">
        <f>(_xlfn.XLOOKUP(Table1[[#This Row],[Term 7 UID]],Dictionary!$B$2:$B$557,Dictionary!$A$2:$A$557,"",0,1))</f>
        <v>G16.762</v>
      </c>
      <c r="AO96" t="str">
        <f>(_xlfn.XLOOKUP(Table1[[#This Row],[Term 7 UID]],Dictionary!$B$2:$B$557,Dictionary!$C$2:$C$557,"",0,1))</f>
        <v>G16</v>
      </c>
      <c r="AP96">
        <f>(_xlfn.XLOOKUP(Table1[[#This Row],[Term 7 UID]],Dictionary!$B$2:$B$557,Dictionary!$D$2:$D$557,"",0,1))</f>
        <v>0</v>
      </c>
      <c r="AQ96" t="s">
        <v>1751</v>
      </c>
      <c r="AR96" t="s">
        <v>1752</v>
      </c>
      <c r="AS96" t="str">
        <f>(_xlfn.XLOOKUP(Table1[[#This Row],[Term 8 UID]],Dictionary!$B$2:$B$557,Dictionary!$A$2:$A$557,"",0,1))</f>
        <v>A03.734.414.131</v>
      </c>
      <c r="AT96" t="str">
        <f>(_xlfn.XLOOKUP(Table1[[#This Row],[Term 8 UID]],Dictionary!$B$2:$B$557,Dictionary!$C$2:$C$557,"",0,1))</f>
        <v>A03.734.414</v>
      </c>
      <c r="AU96" t="str">
        <f>(_xlfn.XLOOKUP(Table1[[#This Row],[Term 8 UID]],Dictionary!$B$2:$B$557,Dictionary!$D$2:$D$557,"",0,1))</f>
        <v>A03.734</v>
      </c>
      <c r="AV96" t="s">
        <v>781</v>
      </c>
      <c r="AW96" t="s">
        <v>369</v>
      </c>
      <c r="AX96" t="str">
        <f>(_xlfn.XLOOKUP(Table1[[#This Row],[Term 9 UID]],Dictionary!$B$2:$B$557,Dictionary!$A$2:$A$557,"",0,1))</f>
        <v>C04</v>
      </c>
      <c r="AY96">
        <f>(_xlfn.XLOOKUP(Table1[[#This Row],[Term 9 UID]],Dictionary!$B$2:$B$557,Dictionary!$C$2:$C$557,"",0,1))</f>
        <v>0</v>
      </c>
      <c r="AZ96">
        <f>(_xlfn.XLOOKUP(Table1[[#This Row],[Term 9 UID]],Dictionary!$B$2:$B$557,Dictionary!$D$2:$D$557,"",0,1))</f>
        <v>0</v>
      </c>
      <c r="BA96" t="s">
        <v>556</v>
      </c>
      <c r="BB96" t="s">
        <v>557</v>
      </c>
      <c r="BC96" t="str">
        <f>(_xlfn.XLOOKUP(Table1[[#This Row],[Term 9 UID]],Dictionary!$B$2:$B$558,Dictionary!$A$2:$A$558,"",0,1))</f>
        <v>C04</v>
      </c>
      <c r="BD96" t="s">
        <v>558</v>
      </c>
      <c r="BE96" t="s">
        <v>559</v>
      </c>
      <c r="BH96" t="str">
        <f>(_xlfn.XLOOKUP(Table1[[#This Row],[Term 11 UID]],Dictionary!$B$2:$B$557,Dictionary!$A$2:$A$557,"",0,1))</f>
        <v/>
      </c>
      <c r="BI96" t="str">
        <f>(_xlfn.XLOOKUP(Table1[[#This Row],[Term 11 UID]],Dictionary!$B$2:$B$557,Dictionary!$C$2:$C$557,"",0,1))</f>
        <v/>
      </c>
      <c r="BJ96" t="str">
        <f>(_xlfn.XLOOKUP(Table1[[#This Row],[Term 11 UID]],Dictionary!$B$2:$B$557,Dictionary!$D$2:$D$557,"",0,1))</f>
        <v/>
      </c>
      <c r="BM96" t="str">
        <f>(_xlfn.XLOOKUP(Table1[[#This Row],[Term 12 UID]],Dictionary!$B$2:$B$557,Dictionary!$A$2:$A$557,"",0,1))</f>
        <v/>
      </c>
      <c r="BN96" t="str">
        <f>(_xlfn.XLOOKUP(Table1[[#This Row],[Term 12 UID]],Dictionary!$B$2:$B$557,Dictionary!$C$2:$C$557,"",0,1))</f>
        <v/>
      </c>
      <c r="BO96" t="str">
        <f>(_xlfn.XLOOKUP(Table1[[#This Row],[Term 12 UID]],Dictionary!$B$2:$B$557,Dictionary!$D$2:$D$557,"",0,1))</f>
        <v/>
      </c>
      <c r="BR96" t="str">
        <f>(_xlfn.XLOOKUP(Table1[[#This Row],[Term 13 UID]],Dictionary!$B$2:$B$557,Dictionary!$A$2:$A$557,"",0,1))</f>
        <v/>
      </c>
      <c r="BS96" t="str">
        <f>(_xlfn.XLOOKUP(Table1[[#This Row],[Term 13 UID]],Dictionary!$B$2:$B$557,Dictionary!$C$2:$C$557,"",0,1))</f>
        <v/>
      </c>
      <c r="BT96" t="str">
        <f>(_xlfn.XLOOKUP(Table1[[#This Row],[Term 13 UID]],Dictionary!$B$2:$B$557,Dictionary!$D$2:$D$557,"",0,1))</f>
        <v/>
      </c>
      <c r="BW96" t="str">
        <f>(_xlfn.XLOOKUP(Table1[[#This Row],[Term 14 UID]],Dictionary!$B$2:$B$557,Dictionary!$A$2:$A$557,"",0,1))</f>
        <v/>
      </c>
      <c r="BX96" t="str">
        <f>(_xlfn.XLOOKUP(Table1[[#This Row],[Term 14 UID]],Dictionary!$B$2:$B$557,Dictionary!$C$2:$C$557,"",0,1))</f>
        <v/>
      </c>
      <c r="BY96" t="str">
        <f>(_xlfn.XLOOKUP(Table1[[#This Row],[Term 14 UID]],Dictionary!$B$2:$B$557,Dictionary!$D$2:$D$557,"",0,1))</f>
        <v/>
      </c>
      <c r="CB96" t="str">
        <f>(_xlfn.XLOOKUP(Table1[[#This Row],[Term 15 UID]],Dictionary!$B$2:$B$557,Dictionary!$A$2:$A$557,"",0,1))</f>
        <v/>
      </c>
      <c r="CC96" t="str">
        <f>(_xlfn.XLOOKUP(Table1[[#This Row],[Term 15 UID]],Dictionary!$B$2:$B$557,Dictionary!$C$2:$C$557,"",0,1))</f>
        <v/>
      </c>
      <c r="CD96" t="str">
        <f>(_xlfn.XLOOKUP(Table1[[#This Row],[Term 15 UID]],Dictionary!$B$2:$B$557,Dictionary!$D$2:$D$557,"",0,1))</f>
        <v/>
      </c>
      <c r="CG96" t="str">
        <f>(_xlfn.XLOOKUP(Table1[[#This Row],[Term 16 UID]],Dictionary!$B$2:$B$557,Dictionary!$A$2:$A$557,"",0,1))</f>
        <v/>
      </c>
      <c r="CH96" t="str">
        <f>(_xlfn.XLOOKUP(Table1[[#This Row],[Term 16 UID]],Dictionary!$B$2:$B$557,Dictionary!$C$2:$C$557,"",0,1))</f>
        <v/>
      </c>
      <c r="CI96" t="str">
        <f>(_xlfn.XLOOKUP(Table1[[#This Row],[Term 16 UID]],Dictionary!$B$2:$B$557,Dictionary!$D$2:$D$557,"",0,1))</f>
        <v/>
      </c>
      <c r="CL96" t="str">
        <f>(_xlfn.XLOOKUP(Table1[[#This Row],[Term 17 UID]],Dictionary!$B$2:$B$557,Dictionary!$A$2:$A$557,"",0,1))</f>
        <v/>
      </c>
      <c r="CM96" t="str">
        <f>(_xlfn.XLOOKUP(Table1[[#This Row],[Term 17 UID]],Dictionary!$B$2:$B$557,Dictionary!$C$2:$C$557,"",0,1))</f>
        <v/>
      </c>
      <c r="CN96" t="str">
        <f>(_xlfn.XLOOKUP(Table1[[#This Row],[Term 17 UID]],Dictionary!$B$2:$B$557,Dictionary!$D$2:$D$557,"",0,1))</f>
        <v/>
      </c>
      <c r="CQ96" t="str">
        <f>(_xlfn.XLOOKUP(Table1[[#This Row],[Term 18 UID]],Dictionary!$B$2:$B$557,Dictionary!$A$2:$A$557,"",0,1))</f>
        <v/>
      </c>
      <c r="CR96" t="str">
        <f>(_xlfn.XLOOKUP(Table1[[#This Row],[Term 18 UID]],Dictionary!$B$2:$B$557,Dictionary!$C$2:$C$557,"",0,1))</f>
        <v/>
      </c>
      <c r="CS96" t="str">
        <f>(_xlfn.XLOOKUP(Table1[[#This Row],[Term 18 UID]],Dictionary!$B$2:$B$557,Dictionary!$D$2:$D$557,"",0,1))</f>
        <v/>
      </c>
      <c r="CV96" t="str">
        <f>(_xlfn.XLOOKUP(Table1[[#This Row],[Term 19 UID]],Dictionary!$B$2:$B$557,Dictionary!$A$2:$A$557,"",0,1))</f>
        <v/>
      </c>
      <c r="CW96" t="str">
        <f>(_xlfn.XLOOKUP(Table1[[#This Row],[Term 19 UID]],Dictionary!$B$2:$B$557,Dictionary!$C$2:$C$557,"",0,1))</f>
        <v/>
      </c>
      <c r="CX96" t="str">
        <f>(_xlfn.XLOOKUP(Table1[[#This Row],[Term 19 UID]],Dictionary!$B$2:$B$557,Dictionary!$D$2:$D$557,"",0,1))</f>
        <v/>
      </c>
      <c r="DA96" t="str">
        <f>(_xlfn.XLOOKUP(Table1[[#This Row],[Term 20 UID]],Dictionary!$B$2:$B$557,Dictionary!$A$2:$A$557,"",0,1))</f>
        <v/>
      </c>
      <c r="DB96" t="str">
        <f>(_xlfn.XLOOKUP(Table1[[#This Row],[Term 20 UID]],Dictionary!$B$2:$B$557,Dictionary!$C$2:$C$557,"",0,1))</f>
        <v/>
      </c>
      <c r="DC96" t="str">
        <f>(_xlfn.XLOOKUP(Table1[[#This Row],[Term 20 UID]],Dictionary!$B$2:$B$557,Dictionary!$D$2:$D$557,"",0,1))</f>
        <v/>
      </c>
      <c r="DF96" t="str">
        <f>(_xlfn.XLOOKUP(Table1[[#This Row],[Term 21 UID]],Dictionary!$B$2:$B$557,Dictionary!$A$2:$A$557,"",0,1))</f>
        <v/>
      </c>
      <c r="DG96" t="str">
        <f>(_xlfn.XLOOKUP(Table1[[#This Row],[Term 21 UID]],Dictionary!$B$2:$B$557,Dictionary!$C$2:$C$557,"",0,1))</f>
        <v/>
      </c>
      <c r="DH96" t="str">
        <f>(_xlfn.XLOOKUP(Table1[[#This Row],[Term 21 UID]],Dictionary!$B$2:$B$557,Dictionary!$D$2:$D$557,"",0,1))</f>
        <v/>
      </c>
      <c r="DK96" t="str">
        <f>(_xlfn.XLOOKUP(Table1[[#This Row],[Term 22 UID]],Dictionary!$B$2:$B$557,Dictionary!$A$2:$A$557,"",0,1))</f>
        <v/>
      </c>
      <c r="DL96" t="str">
        <f>(_xlfn.XLOOKUP(Table1[[#This Row],[Term 22 UID]],Dictionary!$B$2:$B$557,Dictionary!$C$2:$C$557,"",0,1))</f>
        <v/>
      </c>
      <c r="DM96" t="str">
        <f>(_xlfn.XLOOKUP(Table1[[#This Row],[Term 22 UID]],Dictionary!$B$2:$B$557,Dictionary!$D$2:$D$557,"",0,1))</f>
        <v/>
      </c>
      <c r="DP96" t="str">
        <f>(_xlfn.XLOOKUP(Table1[[#This Row],[Term 23 UID]],Dictionary!$B$2:$B$557,Dictionary!$A$2:$A$557,"",0,1))</f>
        <v/>
      </c>
      <c r="DQ96" t="str">
        <f>(_xlfn.XLOOKUP(Table1[[#This Row],[Term 23 UID]],Dictionary!$B$2:$B$557,Dictionary!$C$2:$C$557,"",0,1))</f>
        <v/>
      </c>
      <c r="DR96" t="str">
        <f>(_xlfn.XLOOKUP(Table1[[#This Row],[Term 23 UID]],Dictionary!$B$2:$B$557,Dictionary!$D$2:$D$557,"",0,1))</f>
        <v/>
      </c>
      <c r="DU96" t="str">
        <f>(_xlfn.XLOOKUP(Table1[[#This Row],[Term 24 UID]],Dictionary!$B$2:$B$557,Dictionary!$A$2:$A$557,"",0,1))</f>
        <v/>
      </c>
      <c r="DV96" t="str">
        <f>(_xlfn.XLOOKUP(Table1[[#This Row],[Term 24 UID]],Dictionary!$B$2:$B$557,Dictionary!$C$2:$C$557,"",0,1))</f>
        <v/>
      </c>
      <c r="DW96" t="str">
        <f>(_xlfn.XLOOKUP(Table1[[#This Row],[Term 24 UID]],Dictionary!$B$2:$B$557,Dictionary!$D$2:$D$557,"",0,1))</f>
        <v/>
      </c>
      <c r="DZ96" t="str">
        <f>(_xlfn.XLOOKUP(Table1[[#This Row],[Term 25 UID]],Dictionary!$B$2:$B$557,Dictionary!$A$2:$A$557,"",0,1))</f>
        <v/>
      </c>
      <c r="EA96" t="str">
        <f>(_xlfn.XLOOKUP(Table1[[#This Row],[Term 25 UID]],Dictionary!$B$2:$B$557,Dictionary!$C$2:$C$557,"",0,1))</f>
        <v/>
      </c>
      <c r="EB96" t="str">
        <f>(_xlfn.XLOOKUP(Table1[[#This Row],[Term 25 UID]],Dictionary!$B$2:$B$557,Dictionary!$D$2:$D$557,"",0,1))</f>
        <v/>
      </c>
      <c r="EE96" t="str">
        <f>(_xlfn.XLOOKUP(Table1[[#This Row],[Term 26 UID]],Dictionary!$B$2:$B$557,Dictionary!$A$2:$A$557,"",0,1))</f>
        <v/>
      </c>
      <c r="EF96" t="str">
        <f>(_xlfn.XLOOKUP(Table1[[#This Row],[Term 26 UID]],Dictionary!$B$2:$B$557,Dictionary!$C$2:$C$557,"",0,1))</f>
        <v/>
      </c>
      <c r="EG96" t="str">
        <f>(_xlfn.XLOOKUP(Table1[[#This Row],[Term 26 UID]],Dictionary!$B$2:$B$557,Dictionary!$D$2:$D$557,"",0,1))</f>
        <v/>
      </c>
      <c r="EJ96" t="str">
        <f>(_xlfn.XLOOKUP(Table1[[#This Row],[Term 27 UID]],Dictionary!$B$2:$B$557,Dictionary!$A$2:$A$557,"",0,1))</f>
        <v/>
      </c>
      <c r="EK96" t="str">
        <f>(_xlfn.XLOOKUP(Table1[[#This Row],[Term 27 UID]],Dictionary!$B$2:$B$557,Dictionary!$C$2:$C$557,"",0,1))</f>
        <v/>
      </c>
      <c r="EL96" t="str">
        <f>(_xlfn.XLOOKUP(Table1[[#This Row],[Term 27 UID]],Dictionary!$B$2:$B$557,Dictionary!$D$2:$D$557,"",0,1))</f>
        <v/>
      </c>
      <c r="EO96" t="str">
        <f>(_xlfn.XLOOKUP(Table1[[#This Row],[Term 28 UID]],Dictionary!$B$2:$B$557,Dictionary!$A$2:$A$557,"",0,1))</f>
        <v/>
      </c>
      <c r="EP96" t="str">
        <f>(_xlfn.XLOOKUP(Table1[[#This Row],[Term 28 UID]],Dictionary!$B$2:$B$557,Dictionary!$C$2:$C$557,"",0,1))</f>
        <v/>
      </c>
      <c r="EQ96" t="str">
        <f>(_xlfn.XLOOKUP(Table1[[#This Row],[Term 28 UID]],Dictionary!$B$2:$B$557,Dictionary!$D$2:$D$557,"",0,1))</f>
        <v/>
      </c>
      <c r="ET96" t="str">
        <f>(_xlfn.XLOOKUP(Table1[[#This Row],[Term 29 UID]],Dictionary!$B$2:$B$557,Dictionary!$A$2:$A$557,"",0,1))</f>
        <v/>
      </c>
      <c r="EU96" t="str">
        <f>(_xlfn.XLOOKUP(Table1[[#This Row],[Term 29 UID]],Dictionary!$B$2:$B$557,Dictionary!$C$2:$C$557,"",0,1))</f>
        <v/>
      </c>
      <c r="EV96" t="str">
        <f>(_xlfn.XLOOKUP(Table1[[#This Row],[Term 29 UID]],Dictionary!$B$2:$B$557,Dictionary!$D$2:$D$557,"",0,1))</f>
        <v/>
      </c>
      <c r="EY96" t="str">
        <f>(_xlfn.XLOOKUP(Table1[[#This Row],[Term 30 UID]],Dictionary!$B$2:$B$557,Dictionary!$A$2:$A$557,"",0,1))</f>
        <v/>
      </c>
      <c r="EZ96" t="str">
        <f>(_xlfn.XLOOKUP(Table1[[#This Row],[Term 30 UID]],Dictionary!$B$2:$B$557,Dictionary!$C$2:$C$557,"",0,1))</f>
        <v/>
      </c>
      <c r="FA96" t="str">
        <f>(_xlfn.XLOOKUP(Table1[[#This Row],[Term 30 UID]],Dictionary!$B$2:$B$557,Dictionary!$D$2:$D$557,"",0,1))</f>
        <v/>
      </c>
      <c r="FD96" t="str">
        <f>(_xlfn.XLOOKUP(Table1[[#This Row],[Term 31 UID]],Dictionary!$B$2:$B$557,Dictionary!$A$2:$A$557,"",0,1))</f>
        <v/>
      </c>
      <c r="FE96" t="str">
        <f>(_xlfn.XLOOKUP(Table1[[#This Row],[Term 31 UID]],Dictionary!$B$2:$B$557,Dictionary!$C$2:$C$557,"",0,1))</f>
        <v/>
      </c>
      <c r="FF96" t="str">
        <f>(_xlfn.XLOOKUP(Table1[[#This Row],[Term 31 UID]],Dictionary!$B$2:$B$557,Dictionary!$D$2:$D$557,"",0,1))</f>
        <v/>
      </c>
    </row>
    <row r="97" spans="1:162" ht="15" customHeight="1" x14ac:dyDescent="0.2">
      <c r="A97" t="s">
        <v>1753</v>
      </c>
      <c r="B97" t="s">
        <v>1754</v>
      </c>
      <c r="C97" t="str">
        <f>_xlfn.TEXTJOIN(", ", TRUE, Table1[[#This Row],[Last Name]],Table1[[#This Row],[First Name]])</f>
        <v>Rodriguez Verdugo, Alejandra</v>
      </c>
      <c r="D97" t="s">
        <v>1755</v>
      </c>
      <c r="E97" t="s">
        <v>167</v>
      </c>
      <c r="F97" t="s">
        <v>262</v>
      </c>
      <c r="G97" t="s">
        <v>1756</v>
      </c>
      <c r="H97" t="s">
        <v>1757</v>
      </c>
      <c r="I97" t="s">
        <v>1758</v>
      </c>
      <c r="J97" t="str">
        <f>(_xlfn.XLOOKUP(Table1[[#This Row],[Term 1 UID]],Dictionary!$B$2:$B$557,Dictionary!$A$2:$A$557,"",0,1))</f>
        <v>G07.025.133</v>
      </c>
      <c r="K97" t="str">
        <f>(_xlfn.XLOOKUP(Table1[[#This Row],[Term 1 UID]],Dictionary!$B$2:$B$557,Dictionary!C$2:C$557,"",0,1))</f>
        <v>G07.025</v>
      </c>
      <c r="L97" t="str">
        <f>(_xlfn.XLOOKUP(Table1[[#This Row],[Term 1 UID]],Dictionary!$B$2:$B$557,Dictionary!D$2:D$557,"",0,1))</f>
        <v>G07</v>
      </c>
      <c r="M97" t="s">
        <v>1759</v>
      </c>
      <c r="N97" t="s">
        <v>284</v>
      </c>
      <c r="O97" t="str">
        <f>(_xlfn.XLOOKUP(Table1[[#This Row],[Term 2 UID]],Dictionary!$B$2:$B$557,Dictionary!$A$2:$A$557,"",0,1))</f>
        <v>G05.045</v>
      </c>
      <c r="P97" t="str">
        <f>(_xlfn.XLOOKUP(Table1[[#This Row],[Term 2 UID]],Dictionary!$B$2:$B$557,Dictionary!C$2:C$557,"",0,1))</f>
        <v>G05</v>
      </c>
      <c r="R97" t="s">
        <v>1760</v>
      </c>
      <c r="S97" t="s">
        <v>269</v>
      </c>
      <c r="T97" t="str">
        <f>(_xlfn.XLOOKUP(Table1[[#This Row],[Term 3 UID]],Dictionary!$B$2:$B$557,Dictionary!$A$2:$A$557,"",0,1))</f>
        <v>G05.045.250</v>
      </c>
      <c r="U97" t="str">
        <f>(_xlfn.XLOOKUP(Table1[[#This Row],[Term 3 UID]],Dictionary!$B$2:$B$557,Dictionary!C$2:C$557,"",0,1))</f>
        <v>G05.045</v>
      </c>
      <c r="V97" t="str">
        <f>(_xlfn.XLOOKUP(Table1[[#This Row],[Term 3 UID]],Dictionary!$B$2:$B$557,Dictionary!D$2:D$557,"",0,1))</f>
        <v>G05</v>
      </c>
      <c r="W97" t="s">
        <v>1761</v>
      </c>
      <c r="X97" t="s">
        <v>1443</v>
      </c>
      <c r="Y97" t="str">
        <f>(_xlfn.XLOOKUP(Table1[[#This Row],[Term 4 UID]],Dictionary!$B$2:$B$557,Dictionary!$A$2:$A$557,"",0,1))</f>
        <v>G07.775</v>
      </c>
      <c r="Z97" t="str" cm="1">
        <f t="array" ref="Z97">(_xlfn.XLOOKUP(Table1[[#This Row],[Term 4 UID]],Dictionary!$B$2:$B$557,Dictionary!$C$2:C$557,"",0,1))</f>
        <v>G07</v>
      </c>
      <c r="AB97" t="s">
        <v>1762</v>
      </c>
      <c r="AC97" t="s">
        <v>447</v>
      </c>
      <c r="AD97" t="str">
        <f>(_xlfn.XLOOKUP(Table1[[#This Row],[Term 5 UID]],Dictionary!$B$2:$B$557,Dictionary!$A$2:$A$557,"",0,1))</f>
        <v>D02.455</v>
      </c>
      <c r="AE97" t="str">
        <f>(_xlfn.XLOOKUP(Table1[[#This Row],[Term 5 UID]],Dictionary!$B$2:$B$557,Dictionary!$C$2:$C$557,"",0,1))</f>
        <v>D02</v>
      </c>
      <c r="AG97" t="s">
        <v>1763</v>
      </c>
      <c r="AH97" t="s">
        <v>1764</v>
      </c>
      <c r="AI97" t="str">
        <f>(_xlfn.XLOOKUP(Table1[[#This Row],[Term 6 UID]],Dictionary!$B$2:$B$557,Dictionary!$A$2:$A$557,"",0,1))</f>
        <v>E05.393.760.700.825</v>
      </c>
      <c r="AJ97" t="str">
        <f>(_xlfn.XLOOKUP(Table1[[#This Row],[Term 6 UID]],Dictionary!$B$2:$B$557,Dictionary!$C$2:$C$557,"",0,1))</f>
        <v>E05.393.760.700</v>
      </c>
      <c r="AK97" t="str">
        <f>(_xlfn.XLOOKUP(Table1[[#This Row],[Term 6 UID]],Dictionary!$B$2:$B$557,Dictionary!$D$2:$D$557,"",0,1))</f>
        <v>E05.393.760</v>
      </c>
      <c r="AL97" t="s">
        <v>1765</v>
      </c>
      <c r="AM97" t="s">
        <v>177</v>
      </c>
      <c r="AN97" t="str">
        <f>(_xlfn.XLOOKUP(Table1[[#This Row],[Term 7 UID]],Dictionary!$B$2:$B$557,Dictionary!$A$2:$A$557,"",0,1))</f>
        <v>E05.599</v>
      </c>
      <c r="AO97" t="str">
        <f>(_xlfn.XLOOKUP(Table1[[#This Row],[Term 7 UID]],Dictionary!$B$2:$B$557,Dictionary!$C$2:$C$557,"",0,1))</f>
        <v>E05</v>
      </c>
      <c r="AQ97" t="s">
        <v>1766</v>
      </c>
      <c r="AR97" t="s">
        <v>208</v>
      </c>
      <c r="AS97" t="str">
        <f>(_xlfn.XLOOKUP(Table1[[#This Row],[Term 8 UID]],Dictionary!$B$2:$B$557,Dictionary!$A$2:$A$557,"",0,1))</f>
        <v>G06.225</v>
      </c>
      <c r="AT97" t="str">
        <f>(_xlfn.XLOOKUP(Table1[[#This Row],[Term 8 UID]],Dictionary!$B$2:$B$557,Dictionary!$C$2:$C$557,"",0,1))</f>
        <v>G06</v>
      </c>
      <c r="AV97" t="s">
        <v>1767</v>
      </c>
      <c r="AW97" t="s">
        <v>186</v>
      </c>
      <c r="AX97" t="str">
        <f>(_xlfn.XLOOKUP(Table1[[#This Row],[Term 9 UID]],Dictionary!$B$2:$B$557,Dictionary!$A$2:$A$557,"",0,1))</f>
        <v>G16.500.175.374</v>
      </c>
      <c r="AY97" t="str">
        <f>(_xlfn.XLOOKUP(Table1[[#This Row],[Term 9 UID]],Dictionary!$B$2:$B$557,Dictionary!$C$2:$C$557,"",0,1))</f>
        <v>G16.500.175</v>
      </c>
      <c r="AZ97" t="str">
        <f>(_xlfn.XLOOKUP(Table1[[#This Row],[Term 9 UID]],Dictionary!$B$2:$B$557,Dictionary!$D$2:$D$557,"",0,1))</f>
        <v>G16.500</v>
      </c>
      <c r="BA97" t="s">
        <v>191</v>
      </c>
      <c r="BB97" t="s">
        <v>192</v>
      </c>
      <c r="BC97" t="s">
        <v>193</v>
      </c>
      <c r="BD97" t="s">
        <v>194</v>
      </c>
      <c r="BE97" t="str">
        <f>(_xlfn.XLOOKUP(Table1[[#This Row],[Term 10 UID]],Dictionary!$B$2:$B$557,Dictionary!$D$2:$D$557,"",0,1))</f>
        <v/>
      </c>
      <c r="BF97" t="s">
        <v>195</v>
      </c>
      <c r="BG97" t="s">
        <v>196</v>
      </c>
      <c r="BH97" t="str">
        <f>(_xlfn.XLOOKUP(Table1[[#This Row],[Term 11 UID]],Dictionary!$B$2:$B$557,Dictionary!$A$2:$A$557,"",0,1))</f>
        <v>G16.500.275.157.049.100.500</v>
      </c>
      <c r="BI97" t="str">
        <f>(_xlfn.XLOOKUP(Table1[[#This Row],[Term 11 UID]],Dictionary!$B$2:$B$557,Dictionary!$C$2:$C$557,"",0,1))</f>
        <v>G16.500.275.157.049.100</v>
      </c>
      <c r="BJ97" t="str">
        <f>(_xlfn.XLOOKUP(Table1[[#This Row],[Term 11 UID]],Dictionary!$B$2:$B$557,Dictionary!$D$2:$D$557,"",0,1))</f>
        <v>G16.500.275.157.049</v>
      </c>
      <c r="BK97" t="s">
        <v>420</v>
      </c>
      <c r="BL97" t="s">
        <v>183</v>
      </c>
      <c r="BM97" t="str">
        <f>(_xlfn.XLOOKUP(Table1[[#This Row],[Term 12 UID]],Dictionary!$B$2:$B$557,Dictionary!$A$2:$A$557,"",0,1))</f>
        <v>G16.500.275.157</v>
      </c>
      <c r="BN97" t="str">
        <f>(_xlfn.XLOOKUP(Table1[[#This Row],[Term 12 UID]],Dictionary!$B$2:$B$557,Dictionary!$C$2:$C$557,"",0,1))</f>
        <v>G16.500.275</v>
      </c>
      <c r="BO97" t="str">
        <f>(_xlfn.XLOOKUP(Table1[[#This Row],[Term 12 UID]],Dictionary!$B$2:$B$557,Dictionary!$D$2:$D$557,"",0,1))</f>
        <v>G16.500</v>
      </c>
      <c r="BP97" t="s">
        <v>1768</v>
      </c>
      <c r="BQ97" t="s">
        <v>769</v>
      </c>
      <c r="BR97" t="str">
        <f>(_xlfn.XLOOKUP(Table1[[#This Row],[Term 13 UID]],Dictionary!$B$2:$B$557,Dictionary!$A$2:$A$557,"",0,1))</f>
        <v>L01.224.160</v>
      </c>
      <c r="BS97" t="str">
        <f>(_xlfn.XLOOKUP(Table1[[#This Row],[Term 13 UID]],Dictionary!$B$2:$B$557,Dictionary!$C$2:$C$557,"",0,1))</f>
        <v>L01.224</v>
      </c>
      <c r="BT97" t="str">
        <f>(_xlfn.XLOOKUP(Table1[[#This Row],[Term 13 UID]],Dictionary!$B$2:$B$557,Dictionary!$D$2:$D$557,"",0,1))</f>
        <v>L01</v>
      </c>
      <c r="BW97" t="str">
        <f>(_xlfn.XLOOKUP(Table1[[#This Row],[Term 14 UID]],Dictionary!$B$2:$B$557,Dictionary!$A$2:$A$557,"",0,1))</f>
        <v/>
      </c>
      <c r="BX97" t="str">
        <f>(_xlfn.XLOOKUP(Table1[[#This Row],[Term 14 UID]],Dictionary!$B$2:$B$557,Dictionary!$C$2:$C$557,"",0,1))</f>
        <v/>
      </c>
      <c r="BY97" t="str">
        <f>(_xlfn.XLOOKUP(Table1[[#This Row],[Term 14 UID]],Dictionary!$B$2:$B$557,Dictionary!$D$2:$D$557,"",0,1))</f>
        <v/>
      </c>
      <c r="CB97" t="str">
        <f>(_xlfn.XLOOKUP(Table1[[#This Row],[Term 15 UID]],Dictionary!$B$2:$B$557,Dictionary!$A$2:$A$557,"",0,1))</f>
        <v/>
      </c>
      <c r="CC97" t="str">
        <f>(_xlfn.XLOOKUP(Table1[[#This Row],[Term 15 UID]],Dictionary!$B$2:$B$557,Dictionary!$C$2:$C$557,"",0,1))</f>
        <v/>
      </c>
      <c r="CD97" t="str">
        <f>(_xlfn.XLOOKUP(Table1[[#This Row],[Term 15 UID]],Dictionary!$B$2:$B$557,Dictionary!$D$2:$D$557,"",0,1))</f>
        <v/>
      </c>
      <c r="CG97" t="str">
        <f>(_xlfn.XLOOKUP(Table1[[#This Row],[Term 16 UID]],Dictionary!$B$2:$B$557,Dictionary!$A$2:$A$557,"",0,1))</f>
        <v/>
      </c>
      <c r="CH97" t="str">
        <f>(_xlfn.XLOOKUP(Table1[[#This Row],[Term 16 UID]],Dictionary!$B$2:$B$557,Dictionary!$C$2:$C$557,"",0,1))</f>
        <v/>
      </c>
      <c r="CI97" t="str">
        <f>(_xlfn.XLOOKUP(Table1[[#This Row],[Term 16 UID]],Dictionary!$B$2:$B$557,Dictionary!$D$2:$D$557,"",0,1))</f>
        <v/>
      </c>
      <c r="CL97" t="str">
        <f>(_xlfn.XLOOKUP(Table1[[#This Row],[Term 17 UID]],Dictionary!$B$2:$B$557,Dictionary!$A$2:$A$557,"",0,1))</f>
        <v/>
      </c>
      <c r="CM97" t="str">
        <f>(_xlfn.XLOOKUP(Table1[[#This Row],[Term 17 UID]],Dictionary!$B$2:$B$557,Dictionary!$C$2:$C$557,"",0,1))</f>
        <v/>
      </c>
      <c r="CN97" t="str">
        <f>(_xlfn.XLOOKUP(Table1[[#This Row],[Term 17 UID]],Dictionary!$B$2:$B$557,Dictionary!$D$2:$D$557,"",0,1))</f>
        <v/>
      </c>
      <c r="CQ97" t="str">
        <f>(_xlfn.XLOOKUP(Table1[[#This Row],[Term 18 UID]],Dictionary!$B$2:$B$557,Dictionary!$A$2:$A$557,"",0,1))</f>
        <v/>
      </c>
      <c r="CR97" t="str">
        <f>(_xlfn.XLOOKUP(Table1[[#This Row],[Term 18 UID]],Dictionary!$B$2:$B$557,Dictionary!$C$2:$C$557,"",0,1))</f>
        <v/>
      </c>
      <c r="CS97" t="str">
        <f>(_xlfn.XLOOKUP(Table1[[#This Row],[Term 18 UID]],Dictionary!$B$2:$B$557,Dictionary!$D$2:$D$557,"",0,1))</f>
        <v/>
      </c>
      <c r="CV97" t="str">
        <f>(_xlfn.XLOOKUP(Table1[[#This Row],[Term 19 UID]],Dictionary!$B$2:$B$557,Dictionary!$A$2:$A$557,"",0,1))</f>
        <v/>
      </c>
      <c r="CW97" t="str">
        <f>(_xlfn.XLOOKUP(Table1[[#This Row],[Term 19 UID]],Dictionary!$B$2:$B$557,Dictionary!$C$2:$C$557,"",0,1))</f>
        <v/>
      </c>
      <c r="CX97" t="str">
        <f>(_xlfn.XLOOKUP(Table1[[#This Row],[Term 19 UID]],Dictionary!$B$2:$B$557,Dictionary!$D$2:$D$557,"",0,1))</f>
        <v/>
      </c>
      <c r="DA97" t="str">
        <f>(_xlfn.XLOOKUP(Table1[[#This Row],[Term 20 UID]],Dictionary!$B$2:$B$557,Dictionary!$A$2:$A$557,"",0,1))</f>
        <v/>
      </c>
      <c r="DB97" t="str">
        <f>(_xlfn.XLOOKUP(Table1[[#This Row],[Term 20 UID]],Dictionary!$B$2:$B$557,Dictionary!$C$2:$C$557,"",0,1))</f>
        <v/>
      </c>
      <c r="DC97" t="str">
        <f>(_xlfn.XLOOKUP(Table1[[#This Row],[Term 20 UID]],Dictionary!$B$2:$B$557,Dictionary!$D$2:$D$557,"",0,1))</f>
        <v/>
      </c>
      <c r="DF97" t="str">
        <f>(_xlfn.XLOOKUP(Table1[[#This Row],[Term 21 UID]],Dictionary!$B$2:$B$557,Dictionary!$A$2:$A$557,"",0,1))</f>
        <v/>
      </c>
      <c r="DG97" t="str">
        <f>(_xlfn.XLOOKUP(Table1[[#This Row],[Term 21 UID]],Dictionary!$B$2:$B$557,Dictionary!$C$2:$C$557,"",0,1))</f>
        <v/>
      </c>
      <c r="DH97" t="str">
        <f>(_xlfn.XLOOKUP(Table1[[#This Row],[Term 21 UID]],Dictionary!$B$2:$B$557,Dictionary!$D$2:$D$557,"",0,1))</f>
        <v/>
      </c>
      <c r="DK97" t="str">
        <f>(_xlfn.XLOOKUP(Table1[[#This Row],[Term 22 UID]],Dictionary!$B$2:$B$557,Dictionary!$A$2:$A$557,"",0,1))</f>
        <v/>
      </c>
      <c r="DL97" t="str">
        <f>(_xlfn.XLOOKUP(Table1[[#This Row],[Term 22 UID]],Dictionary!$B$2:$B$557,Dictionary!$C$2:$C$557,"",0,1))</f>
        <v/>
      </c>
      <c r="DM97" t="str">
        <f>(_xlfn.XLOOKUP(Table1[[#This Row],[Term 22 UID]],Dictionary!$B$2:$B$557,Dictionary!$D$2:$D$557,"",0,1))</f>
        <v/>
      </c>
      <c r="DP97" t="str">
        <f>(_xlfn.XLOOKUP(Table1[[#This Row],[Term 23 UID]],Dictionary!$B$2:$B$557,Dictionary!$A$2:$A$557,"",0,1))</f>
        <v/>
      </c>
      <c r="DQ97" t="str">
        <f>(_xlfn.XLOOKUP(Table1[[#This Row],[Term 23 UID]],Dictionary!$B$2:$B$557,Dictionary!$C$2:$C$557,"",0,1))</f>
        <v/>
      </c>
      <c r="DR97" t="str">
        <f>(_xlfn.XLOOKUP(Table1[[#This Row],[Term 23 UID]],Dictionary!$B$2:$B$557,Dictionary!$D$2:$D$557,"",0,1))</f>
        <v/>
      </c>
      <c r="DU97" t="str">
        <f>(_xlfn.XLOOKUP(Table1[[#This Row],[Term 24 UID]],Dictionary!$B$2:$B$557,Dictionary!$A$2:$A$557,"",0,1))</f>
        <v/>
      </c>
      <c r="DV97" t="str">
        <f>(_xlfn.XLOOKUP(Table1[[#This Row],[Term 24 UID]],Dictionary!$B$2:$B$557,Dictionary!$C$2:$C$557,"",0,1))</f>
        <v/>
      </c>
      <c r="DW97" t="str">
        <f>(_xlfn.XLOOKUP(Table1[[#This Row],[Term 24 UID]],Dictionary!$B$2:$B$557,Dictionary!$D$2:$D$557,"",0,1))</f>
        <v/>
      </c>
      <c r="DZ97" t="str">
        <f>(_xlfn.XLOOKUP(Table1[[#This Row],[Term 25 UID]],Dictionary!$B$2:$B$557,Dictionary!$A$2:$A$557,"",0,1))</f>
        <v/>
      </c>
      <c r="EA97" t="str">
        <f>(_xlfn.XLOOKUP(Table1[[#This Row],[Term 25 UID]],Dictionary!$B$2:$B$557,Dictionary!$C$2:$C$557,"",0,1))</f>
        <v/>
      </c>
      <c r="EB97" t="str">
        <f>(_xlfn.XLOOKUP(Table1[[#This Row],[Term 25 UID]],Dictionary!$B$2:$B$557,Dictionary!$D$2:$D$557,"",0,1))</f>
        <v/>
      </c>
      <c r="EE97" t="str">
        <f>(_xlfn.XLOOKUP(Table1[[#This Row],[Term 26 UID]],Dictionary!$B$2:$B$557,Dictionary!$A$2:$A$557,"",0,1))</f>
        <v/>
      </c>
      <c r="EF97" t="str">
        <f>(_xlfn.XLOOKUP(Table1[[#This Row],[Term 26 UID]],Dictionary!$B$2:$B$557,Dictionary!$C$2:$C$557,"",0,1))</f>
        <v/>
      </c>
      <c r="EG97" t="str">
        <f>(_xlfn.XLOOKUP(Table1[[#This Row],[Term 26 UID]],Dictionary!$B$2:$B$557,Dictionary!$D$2:$D$557,"",0,1))</f>
        <v/>
      </c>
      <c r="EJ97" t="str">
        <f>(_xlfn.XLOOKUP(Table1[[#This Row],[Term 27 UID]],Dictionary!$B$2:$B$557,Dictionary!$A$2:$A$557,"",0,1))</f>
        <v/>
      </c>
      <c r="EK97" t="str">
        <f>(_xlfn.XLOOKUP(Table1[[#This Row],[Term 27 UID]],Dictionary!$B$2:$B$557,Dictionary!$C$2:$C$557,"",0,1))</f>
        <v/>
      </c>
      <c r="EL97" t="str">
        <f>(_xlfn.XLOOKUP(Table1[[#This Row],[Term 27 UID]],Dictionary!$B$2:$B$557,Dictionary!$D$2:$D$557,"",0,1))</f>
        <v/>
      </c>
      <c r="EO97" t="str">
        <f>(_xlfn.XLOOKUP(Table1[[#This Row],[Term 28 UID]],Dictionary!$B$2:$B$557,Dictionary!$A$2:$A$557,"",0,1))</f>
        <v/>
      </c>
      <c r="EP97" t="str">
        <f>(_xlfn.XLOOKUP(Table1[[#This Row],[Term 28 UID]],Dictionary!$B$2:$B$557,Dictionary!$C$2:$C$557,"",0,1))</f>
        <v/>
      </c>
      <c r="EQ97" t="str">
        <f>(_xlfn.XLOOKUP(Table1[[#This Row],[Term 28 UID]],Dictionary!$B$2:$B$557,Dictionary!$D$2:$D$557,"",0,1))</f>
        <v/>
      </c>
      <c r="ET97" t="str">
        <f>(_xlfn.XLOOKUP(Table1[[#This Row],[Term 29 UID]],Dictionary!$B$2:$B$557,Dictionary!$A$2:$A$557,"",0,1))</f>
        <v/>
      </c>
      <c r="EU97" t="str">
        <f>(_xlfn.XLOOKUP(Table1[[#This Row],[Term 29 UID]],Dictionary!$B$2:$B$557,Dictionary!$C$2:$C$557,"",0,1))</f>
        <v/>
      </c>
      <c r="EV97" t="str">
        <f>(_xlfn.XLOOKUP(Table1[[#This Row],[Term 29 UID]],Dictionary!$B$2:$B$557,Dictionary!$D$2:$D$557,"",0,1))</f>
        <v/>
      </c>
      <c r="EY97" t="str">
        <f>(_xlfn.XLOOKUP(Table1[[#This Row],[Term 30 UID]],Dictionary!$B$2:$B$557,Dictionary!$A$2:$A$557,"",0,1))</f>
        <v/>
      </c>
      <c r="EZ97" t="str">
        <f>(_xlfn.XLOOKUP(Table1[[#This Row],[Term 30 UID]],Dictionary!$B$2:$B$557,Dictionary!$C$2:$C$557,"",0,1))</f>
        <v/>
      </c>
      <c r="FA97" t="str">
        <f>(_xlfn.XLOOKUP(Table1[[#This Row],[Term 30 UID]],Dictionary!$B$2:$B$557,Dictionary!$D$2:$D$557,"",0,1))</f>
        <v/>
      </c>
      <c r="FD97" t="str">
        <f>(_xlfn.XLOOKUP(Table1[[#This Row],[Term 31 UID]],Dictionary!$B$2:$B$557,Dictionary!$A$2:$A$557,"",0,1))</f>
        <v/>
      </c>
      <c r="FE97" t="str">
        <f>(_xlfn.XLOOKUP(Table1[[#This Row],[Term 31 UID]],Dictionary!$B$2:$B$557,Dictionary!$C$2:$C$557,"",0,1))</f>
        <v/>
      </c>
      <c r="FF97" t="str">
        <f>(_xlfn.XLOOKUP(Table1[[#This Row],[Term 31 UID]],Dictionary!$B$2:$B$557,Dictionary!$D$2:$D$557,"",0,1))</f>
        <v/>
      </c>
    </row>
    <row r="98" spans="1:162" ht="15" customHeight="1" x14ac:dyDescent="0.2">
      <c r="A98" t="s">
        <v>1769</v>
      </c>
      <c r="B98" t="s">
        <v>1082</v>
      </c>
      <c r="C98" t="str">
        <f>_xlfn.TEXTJOIN(", ", TRUE, Table1[[#This Row],[Last Name]],Table1[[#This Row],[First Name]])</f>
        <v>Rose, Michael</v>
      </c>
      <c r="D98" t="s">
        <v>1770</v>
      </c>
      <c r="E98" t="s">
        <v>167</v>
      </c>
      <c r="F98" t="s">
        <v>168</v>
      </c>
      <c r="G98" t="s">
        <v>1771</v>
      </c>
      <c r="H98" t="s">
        <v>1685</v>
      </c>
      <c r="I98" t="s">
        <v>625</v>
      </c>
      <c r="J98" t="str">
        <f>(_xlfn.XLOOKUP(Table1[[#This Row],[Term 1 UID]],Dictionary!$B$2:$B$557,Dictionary!$A$2:$A$557,"",0,1))</f>
        <v>H01.158.273.180.350</v>
      </c>
      <c r="K98" t="str">
        <f>(_xlfn.XLOOKUP(Table1[[#This Row],[Term 1 UID]],Dictionary!$B$2:$B$557,Dictionary!C$2:C$557,"",0,1))</f>
        <v>H01.158.273.180</v>
      </c>
      <c r="L98" t="str">
        <f>(_xlfn.XLOOKUP(Table1[[#This Row],[Term 1 UID]],Dictionary!$B$2:$B$557,Dictionary!D$2:D$557,"",0,1))</f>
        <v>H01.158.273</v>
      </c>
      <c r="M98" t="s">
        <v>1772</v>
      </c>
      <c r="N98" t="s">
        <v>1701</v>
      </c>
      <c r="O98" t="str">
        <f>(_xlfn.XLOOKUP(Table1[[#This Row],[Term 2 UID]],Dictionary!$B$2:$B$557,Dictionary!$A$2:$A$557,"",0,1))</f>
        <v>G17.035.250.500</v>
      </c>
      <c r="P98" t="str">
        <f>(_xlfn.XLOOKUP(Table1[[#This Row],[Term 2 UID]],Dictionary!$B$2:$B$557,Dictionary!C$2:C$557,"",0,1))</f>
        <v>G17.035.250</v>
      </c>
      <c r="Q98" t="str">
        <f>(_xlfn.XLOOKUP(Table1[[#This Row],[Term 2 UID]],Dictionary!$B$2:$B$557,Dictionary!D$2:D$557,"",0,1))</f>
        <v>G17.035</v>
      </c>
      <c r="R98" t="s">
        <v>1773</v>
      </c>
      <c r="S98" t="s">
        <v>867</v>
      </c>
      <c r="T98" t="str">
        <f>(_xlfn.XLOOKUP(Table1[[#This Row],[Term 3 UID]],Dictionary!$B$2:$B$557,Dictionary!$A$2:$A$557,"",0,1))</f>
        <v>E05.393.332</v>
      </c>
      <c r="U98" t="str">
        <f>(_xlfn.XLOOKUP(Table1[[#This Row],[Term 3 UID]],Dictionary!$B$2:$B$557,Dictionary!C$2:C$557,"",0,1))</f>
        <v>E05.393</v>
      </c>
      <c r="V98" t="str">
        <f>(_xlfn.XLOOKUP(Table1[[#This Row],[Term 3 UID]],Dictionary!$B$2:$B$557,Dictionary!D$2:D$557,"",0,1))</f>
        <v>E05</v>
      </c>
      <c r="W98" t="s">
        <v>1774</v>
      </c>
      <c r="X98" t="s">
        <v>367</v>
      </c>
      <c r="Y98" t="str">
        <f>(_xlfn.XLOOKUP(Table1[[#This Row],[Term 4 UID]],Dictionary!$B$2:$B$557,Dictionary!$A$2:$A$557,"",0,1))</f>
        <v>N01.400</v>
      </c>
      <c r="Z98" t="str" cm="1">
        <f t="array" ref="Z98">(_xlfn.XLOOKUP(Table1[[#This Row],[Term 4 UID]],Dictionary!$B$2:$B$557,Dictionary!$C$2:C$557,"",0,1))</f>
        <v>N01</v>
      </c>
      <c r="AB98" t="s">
        <v>1775</v>
      </c>
      <c r="AC98" t="s">
        <v>390</v>
      </c>
      <c r="AD98" t="str">
        <f>(_xlfn.XLOOKUP(Table1[[#This Row],[Term 5 UID]],Dictionary!$B$2:$B$557,Dictionary!$A$2:$A$557,"",0,1))</f>
        <v>H01.158.273.180</v>
      </c>
      <c r="AE98" t="str">
        <f>(_xlfn.XLOOKUP(Table1[[#This Row],[Term 5 UID]],Dictionary!$B$2:$B$557,Dictionary!$C$2:$C$557,"",0,1))</f>
        <v>H01.158.273</v>
      </c>
      <c r="AF98" t="str">
        <f>(_xlfn.XLOOKUP(Table1[[#This Row],[Term 5 UID]],Dictionary!$B$2:$B$557,Dictionary!$D$2:$D$557,"",0,1))</f>
        <v>H01.158</v>
      </c>
      <c r="AG98" t="s">
        <v>673</v>
      </c>
      <c r="AH98" t="s">
        <v>244</v>
      </c>
      <c r="AI98" t="str">
        <f>(_xlfn.XLOOKUP(Table1[[#This Row],[Term 6 UID]],Dictionary!$B$2:$B$557,Dictionary!$A$2:$A$557,"",0,1))</f>
        <v>G07.345.124</v>
      </c>
      <c r="AJ98" t="str">
        <f>(_xlfn.XLOOKUP(Table1[[#This Row],[Term 6 UID]],Dictionary!$B$2:$B$557,Dictionary!$C$2:$C$557,"",0,1))</f>
        <v>G07.345</v>
      </c>
      <c r="AK98" t="str">
        <f>(_xlfn.XLOOKUP(Table1[[#This Row],[Term 6 UID]],Dictionary!$B$2:$B$557,Dictionary!$D$2:$D$557,"",0,1))</f>
        <v>G07</v>
      </c>
      <c r="AN98" t="str">
        <f>(_xlfn.XLOOKUP(Table1[[#This Row],[Term 7 UID]],Dictionary!$B$2:$B$557,Dictionary!$A$2:$A$557,"",0,1))</f>
        <v/>
      </c>
      <c r="AO98" t="str">
        <f>(_xlfn.XLOOKUP(Table1[[#This Row],[Term 7 UID]],Dictionary!$B$2:$B$557,Dictionary!$C$2:$C$557,"",0,1))</f>
        <v/>
      </c>
      <c r="AP98" t="str">
        <f>(_xlfn.XLOOKUP(Table1[[#This Row],[Term 7 UID]],Dictionary!$B$2:$B$557,Dictionary!$D$2:$D$557,"",0,1))</f>
        <v/>
      </c>
      <c r="AS98" t="str">
        <f>(_xlfn.XLOOKUP(Table1[[#This Row],[Term 8 UID]],Dictionary!$B$2:$B$557,Dictionary!$A$2:$A$557,"",0,1))</f>
        <v/>
      </c>
      <c r="AT98" t="str">
        <f>(_xlfn.XLOOKUP(Table1[[#This Row],[Term 8 UID]],Dictionary!$B$2:$B$557,Dictionary!$C$2:$C$557,"",0,1))</f>
        <v/>
      </c>
      <c r="AU98" t="str">
        <f>(_xlfn.XLOOKUP(Table1[[#This Row],[Term 8 UID]],Dictionary!$B$2:$B$557,Dictionary!$D$2:$D$557,"",0,1))</f>
        <v/>
      </c>
      <c r="AX98" t="str">
        <f>(_xlfn.XLOOKUP(Table1[[#This Row],[Term 9 UID]],Dictionary!$B$2:$B$557,Dictionary!$A$2:$A$557,"",0,1))</f>
        <v/>
      </c>
      <c r="AY98" t="str">
        <f>(_xlfn.XLOOKUP(Table1[[#This Row],[Term 9 UID]],Dictionary!$B$2:$B$557,Dictionary!$C$2:$C$557,"",0,1))</f>
        <v/>
      </c>
      <c r="AZ98" t="str">
        <f>(_xlfn.XLOOKUP(Table1[[#This Row],[Term 9 UID]],Dictionary!$B$2:$B$557,Dictionary!$D$2:$D$557,"",0,1))</f>
        <v/>
      </c>
      <c r="BC98" t="str">
        <f>(_xlfn.XLOOKUP(Table1[[#This Row],[Term 10 UID]],Dictionary!$B$2:$B$557,Dictionary!$A$2:$A$557,"",0,1))</f>
        <v/>
      </c>
      <c r="BD98" t="str">
        <f>(_xlfn.XLOOKUP(Table1[[#This Row],[Term 10 UID]],Dictionary!$B$2:$B$557,Dictionary!$C$2:$C$557,"",0,1))</f>
        <v/>
      </c>
      <c r="BE98" t="str">
        <f>(_xlfn.XLOOKUP(Table1[[#This Row],[Term 10 UID]],Dictionary!$B$2:$B$557,Dictionary!$D$2:$D$557,"",0,1))</f>
        <v/>
      </c>
      <c r="BH98" t="str">
        <f>(_xlfn.XLOOKUP(Table1[[#This Row],[Term 11 UID]],Dictionary!$B$2:$B$557,Dictionary!$A$2:$A$557,"",0,1))</f>
        <v/>
      </c>
      <c r="BI98" t="str">
        <f>(_xlfn.XLOOKUP(Table1[[#This Row],[Term 11 UID]],Dictionary!$B$2:$B$557,Dictionary!$C$2:$C$557,"",0,1))</f>
        <v/>
      </c>
      <c r="BJ98" t="str">
        <f>(_xlfn.XLOOKUP(Table1[[#This Row],[Term 11 UID]],Dictionary!$B$2:$B$557,Dictionary!$D$2:$D$557,"",0,1))</f>
        <v/>
      </c>
      <c r="BM98" t="str">
        <f>(_xlfn.XLOOKUP(Table1[[#This Row],[Term 12 UID]],Dictionary!$B$2:$B$557,Dictionary!$A$2:$A$557,"",0,1))</f>
        <v/>
      </c>
      <c r="BN98" t="str">
        <f>(_xlfn.XLOOKUP(Table1[[#This Row],[Term 12 UID]],Dictionary!$B$2:$B$557,Dictionary!$C$2:$C$557,"",0,1))</f>
        <v/>
      </c>
      <c r="BO98" t="str">
        <f>(_xlfn.XLOOKUP(Table1[[#This Row],[Term 12 UID]],Dictionary!$B$2:$B$557,Dictionary!$D$2:$D$557,"",0,1))</f>
        <v/>
      </c>
      <c r="BR98" t="str">
        <f>(_xlfn.XLOOKUP(Table1[[#This Row],[Term 13 UID]],Dictionary!$B$2:$B$557,Dictionary!$A$2:$A$557,"",0,1))</f>
        <v/>
      </c>
      <c r="BS98" t="str">
        <f>(_xlfn.XLOOKUP(Table1[[#This Row],[Term 13 UID]],Dictionary!$B$2:$B$557,Dictionary!$C$2:$C$557,"",0,1))</f>
        <v/>
      </c>
      <c r="BT98" t="str">
        <f>(_xlfn.XLOOKUP(Table1[[#This Row],[Term 13 UID]],Dictionary!$B$2:$B$557,Dictionary!$D$2:$D$557,"",0,1))</f>
        <v/>
      </c>
      <c r="BW98" t="str">
        <f>(_xlfn.XLOOKUP(Table1[[#This Row],[Term 14 UID]],Dictionary!$B$2:$B$557,Dictionary!$A$2:$A$557,"",0,1))</f>
        <v/>
      </c>
      <c r="BX98" t="str">
        <f>(_xlfn.XLOOKUP(Table1[[#This Row],[Term 14 UID]],Dictionary!$B$2:$B$557,Dictionary!$C$2:$C$557,"",0,1))</f>
        <v/>
      </c>
      <c r="BY98" t="str">
        <f>(_xlfn.XLOOKUP(Table1[[#This Row],[Term 14 UID]],Dictionary!$B$2:$B$557,Dictionary!$D$2:$D$557,"",0,1))</f>
        <v/>
      </c>
      <c r="CB98" t="str">
        <f>(_xlfn.XLOOKUP(Table1[[#This Row],[Term 15 UID]],Dictionary!$B$2:$B$557,Dictionary!$A$2:$A$557,"",0,1))</f>
        <v/>
      </c>
      <c r="CC98" t="str">
        <f>(_xlfn.XLOOKUP(Table1[[#This Row],[Term 15 UID]],Dictionary!$B$2:$B$557,Dictionary!$C$2:$C$557,"",0,1))</f>
        <v/>
      </c>
      <c r="CD98" t="str">
        <f>(_xlfn.XLOOKUP(Table1[[#This Row],[Term 15 UID]],Dictionary!$B$2:$B$557,Dictionary!$D$2:$D$557,"",0,1))</f>
        <v/>
      </c>
      <c r="CG98" t="str">
        <f>(_xlfn.XLOOKUP(Table1[[#This Row],[Term 16 UID]],Dictionary!$B$2:$B$557,Dictionary!$A$2:$A$557,"",0,1))</f>
        <v/>
      </c>
      <c r="CH98" t="str">
        <f>(_xlfn.XLOOKUP(Table1[[#This Row],[Term 16 UID]],Dictionary!$B$2:$B$557,Dictionary!$C$2:$C$557,"",0,1))</f>
        <v/>
      </c>
      <c r="CI98" t="str">
        <f>(_xlfn.XLOOKUP(Table1[[#This Row],[Term 16 UID]],Dictionary!$B$2:$B$557,Dictionary!$D$2:$D$557,"",0,1))</f>
        <v/>
      </c>
      <c r="CL98" t="str">
        <f>(_xlfn.XLOOKUP(Table1[[#This Row],[Term 17 UID]],Dictionary!$B$2:$B$557,Dictionary!$A$2:$A$557,"",0,1))</f>
        <v/>
      </c>
      <c r="CM98" t="str">
        <f>(_xlfn.XLOOKUP(Table1[[#This Row],[Term 17 UID]],Dictionary!$B$2:$B$557,Dictionary!$C$2:$C$557,"",0,1))</f>
        <v/>
      </c>
      <c r="CN98" t="str">
        <f>(_xlfn.XLOOKUP(Table1[[#This Row],[Term 17 UID]],Dictionary!$B$2:$B$557,Dictionary!$D$2:$D$557,"",0,1))</f>
        <v/>
      </c>
      <c r="CQ98" t="str">
        <f>(_xlfn.XLOOKUP(Table1[[#This Row],[Term 18 UID]],Dictionary!$B$2:$B$557,Dictionary!$A$2:$A$557,"",0,1))</f>
        <v/>
      </c>
      <c r="CR98" t="str">
        <f>(_xlfn.XLOOKUP(Table1[[#This Row],[Term 18 UID]],Dictionary!$B$2:$B$557,Dictionary!$C$2:$C$557,"",0,1))</f>
        <v/>
      </c>
      <c r="CS98" t="str">
        <f>(_xlfn.XLOOKUP(Table1[[#This Row],[Term 18 UID]],Dictionary!$B$2:$B$557,Dictionary!$D$2:$D$557,"",0,1))</f>
        <v/>
      </c>
      <c r="CV98" t="str">
        <f>(_xlfn.XLOOKUP(Table1[[#This Row],[Term 19 UID]],Dictionary!$B$2:$B$557,Dictionary!$A$2:$A$557,"",0,1))</f>
        <v/>
      </c>
      <c r="CW98" t="str">
        <f>(_xlfn.XLOOKUP(Table1[[#This Row],[Term 19 UID]],Dictionary!$B$2:$B$557,Dictionary!$C$2:$C$557,"",0,1))</f>
        <v/>
      </c>
      <c r="CX98" t="str">
        <f>(_xlfn.XLOOKUP(Table1[[#This Row],[Term 19 UID]],Dictionary!$B$2:$B$557,Dictionary!$D$2:$D$557,"",0,1))</f>
        <v/>
      </c>
      <c r="DA98" t="str">
        <f>(_xlfn.XLOOKUP(Table1[[#This Row],[Term 20 UID]],Dictionary!$B$2:$B$557,Dictionary!$A$2:$A$557,"",0,1))</f>
        <v/>
      </c>
      <c r="DB98" t="str">
        <f>(_xlfn.XLOOKUP(Table1[[#This Row],[Term 20 UID]],Dictionary!$B$2:$B$557,Dictionary!$C$2:$C$557,"",0,1))</f>
        <v/>
      </c>
      <c r="DC98" t="str">
        <f>(_xlfn.XLOOKUP(Table1[[#This Row],[Term 20 UID]],Dictionary!$B$2:$B$557,Dictionary!$D$2:$D$557,"",0,1))</f>
        <v/>
      </c>
      <c r="DF98" t="str">
        <f>(_xlfn.XLOOKUP(Table1[[#This Row],[Term 21 UID]],Dictionary!$B$2:$B$557,Dictionary!$A$2:$A$557,"",0,1))</f>
        <v/>
      </c>
      <c r="DG98" t="str">
        <f>(_xlfn.XLOOKUP(Table1[[#This Row],[Term 21 UID]],Dictionary!$B$2:$B$557,Dictionary!$C$2:$C$557,"",0,1))</f>
        <v/>
      </c>
      <c r="DH98" t="str">
        <f>(_xlfn.XLOOKUP(Table1[[#This Row],[Term 21 UID]],Dictionary!$B$2:$B$557,Dictionary!$D$2:$D$557,"",0,1))</f>
        <v/>
      </c>
      <c r="DK98" t="str">
        <f>(_xlfn.XLOOKUP(Table1[[#This Row],[Term 22 UID]],Dictionary!$B$2:$B$557,Dictionary!$A$2:$A$557,"",0,1))</f>
        <v/>
      </c>
      <c r="DL98" t="str">
        <f>(_xlfn.XLOOKUP(Table1[[#This Row],[Term 22 UID]],Dictionary!$B$2:$B$557,Dictionary!$C$2:$C$557,"",0,1))</f>
        <v/>
      </c>
      <c r="DM98" t="str">
        <f>(_xlfn.XLOOKUP(Table1[[#This Row],[Term 22 UID]],Dictionary!$B$2:$B$557,Dictionary!$D$2:$D$557,"",0,1))</f>
        <v/>
      </c>
      <c r="DP98" t="str">
        <f>(_xlfn.XLOOKUP(Table1[[#This Row],[Term 23 UID]],Dictionary!$B$2:$B$557,Dictionary!$A$2:$A$557,"",0,1))</f>
        <v/>
      </c>
      <c r="DQ98" t="str">
        <f>(_xlfn.XLOOKUP(Table1[[#This Row],[Term 23 UID]],Dictionary!$B$2:$B$557,Dictionary!$C$2:$C$557,"",0,1))</f>
        <v/>
      </c>
      <c r="DR98" t="str">
        <f>(_xlfn.XLOOKUP(Table1[[#This Row],[Term 23 UID]],Dictionary!$B$2:$B$557,Dictionary!$D$2:$D$557,"",0,1))</f>
        <v/>
      </c>
      <c r="DU98" t="str">
        <f>(_xlfn.XLOOKUP(Table1[[#This Row],[Term 24 UID]],Dictionary!$B$2:$B$557,Dictionary!$A$2:$A$557,"",0,1))</f>
        <v/>
      </c>
      <c r="DV98" t="str">
        <f>(_xlfn.XLOOKUP(Table1[[#This Row],[Term 24 UID]],Dictionary!$B$2:$B$557,Dictionary!$C$2:$C$557,"",0,1))</f>
        <v/>
      </c>
      <c r="DW98" t="str">
        <f>(_xlfn.XLOOKUP(Table1[[#This Row],[Term 24 UID]],Dictionary!$B$2:$B$557,Dictionary!$D$2:$D$557,"",0,1))</f>
        <v/>
      </c>
      <c r="DZ98" t="str">
        <f>(_xlfn.XLOOKUP(Table1[[#This Row],[Term 25 UID]],Dictionary!$B$2:$B$557,Dictionary!$A$2:$A$557,"",0,1))</f>
        <v/>
      </c>
      <c r="EA98" t="str">
        <f>(_xlfn.XLOOKUP(Table1[[#This Row],[Term 25 UID]],Dictionary!$B$2:$B$557,Dictionary!$C$2:$C$557,"",0,1))</f>
        <v/>
      </c>
      <c r="EB98" t="str">
        <f>(_xlfn.XLOOKUP(Table1[[#This Row],[Term 25 UID]],Dictionary!$B$2:$B$557,Dictionary!$D$2:$D$557,"",0,1))</f>
        <v/>
      </c>
      <c r="EE98" t="str">
        <f>(_xlfn.XLOOKUP(Table1[[#This Row],[Term 26 UID]],Dictionary!$B$2:$B$557,Dictionary!$A$2:$A$557,"",0,1))</f>
        <v/>
      </c>
      <c r="EF98" t="str">
        <f>(_xlfn.XLOOKUP(Table1[[#This Row],[Term 26 UID]],Dictionary!$B$2:$B$557,Dictionary!$C$2:$C$557,"",0,1))</f>
        <v/>
      </c>
      <c r="EG98" t="str">
        <f>(_xlfn.XLOOKUP(Table1[[#This Row],[Term 26 UID]],Dictionary!$B$2:$B$557,Dictionary!$D$2:$D$557,"",0,1))</f>
        <v/>
      </c>
      <c r="EJ98" t="str">
        <f>(_xlfn.XLOOKUP(Table1[[#This Row],[Term 27 UID]],Dictionary!$B$2:$B$557,Dictionary!$A$2:$A$557,"",0,1))</f>
        <v/>
      </c>
      <c r="EK98" t="str">
        <f>(_xlfn.XLOOKUP(Table1[[#This Row],[Term 27 UID]],Dictionary!$B$2:$B$557,Dictionary!$C$2:$C$557,"",0,1))</f>
        <v/>
      </c>
      <c r="EL98" t="str">
        <f>(_xlfn.XLOOKUP(Table1[[#This Row],[Term 27 UID]],Dictionary!$B$2:$B$557,Dictionary!$D$2:$D$557,"",0,1))</f>
        <v/>
      </c>
      <c r="EO98" t="str">
        <f>(_xlfn.XLOOKUP(Table1[[#This Row],[Term 28 UID]],Dictionary!$B$2:$B$557,Dictionary!$A$2:$A$557,"",0,1))</f>
        <v/>
      </c>
      <c r="EP98" t="str">
        <f>(_xlfn.XLOOKUP(Table1[[#This Row],[Term 28 UID]],Dictionary!$B$2:$B$557,Dictionary!$C$2:$C$557,"",0,1))</f>
        <v/>
      </c>
      <c r="EQ98" t="str">
        <f>(_xlfn.XLOOKUP(Table1[[#This Row],[Term 28 UID]],Dictionary!$B$2:$B$557,Dictionary!$D$2:$D$557,"",0,1))</f>
        <v/>
      </c>
      <c r="ET98" t="str">
        <f>(_xlfn.XLOOKUP(Table1[[#This Row],[Term 29 UID]],Dictionary!$B$2:$B$557,Dictionary!$A$2:$A$557,"",0,1))</f>
        <v/>
      </c>
      <c r="EU98" t="str">
        <f>(_xlfn.XLOOKUP(Table1[[#This Row],[Term 29 UID]],Dictionary!$B$2:$B$557,Dictionary!$C$2:$C$557,"",0,1))</f>
        <v/>
      </c>
      <c r="EV98" t="str">
        <f>(_xlfn.XLOOKUP(Table1[[#This Row],[Term 29 UID]],Dictionary!$B$2:$B$557,Dictionary!$D$2:$D$557,"",0,1))</f>
        <v/>
      </c>
      <c r="EY98" t="str">
        <f>(_xlfn.XLOOKUP(Table1[[#This Row],[Term 30 UID]],Dictionary!$B$2:$B$557,Dictionary!$A$2:$A$557,"",0,1))</f>
        <v/>
      </c>
      <c r="EZ98" t="str">
        <f>(_xlfn.XLOOKUP(Table1[[#This Row],[Term 30 UID]],Dictionary!$B$2:$B$557,Dictionary!$C$2:$C$557,"",0,1))</f>
        <v/>
      </c>
      <c r="FA98" t="str">
        <f>(_xlfn.XLOOKUP(Table1[[#This Row],[Term 30 UID]],Dictionary!$B$2:$B$557,Dictionary!$D$2:$D$557,"",0,1))</f>
        <v/>
      </c>
      <c r="FD98" t="str">
        <f>(_xlfn.XLOOKUP(Table1[[#This Row],[Term 31 UID]],Dictionary!$B$2:$B$557,Dictionary!$A$2:$A$557,"",0,1))</f>
        <v/>
      </c>
      <c r="FE98" t="str">
        <f>(_xlfn.XLOOKUP(Table1[[#This Row],[Term 31 UID]],Dictionary!$B$2:$B$557,Dictionary!$C$2:$C$557,"",0,1))</f>
        <v/>
      </c>
      <c r="FF98" t="str">
        <f>(_xlfn.XLOOKUP(Table1[[#This Row],[Term 31 UID]],Dictionary!$B$2:$B$557,Dictionary!$D$2:$D$557,"",0,1))</f>
        <v/>
      </c>
    </row>
    <row r="99" spans="1:162" ht="15" customHeight="1" x14ac:dyDescent="0.2">
      <c r="A99" t="s">
        <v>1776</v>
      </c>
      <c r="B99" t="s">
        <v>1777</v>
      </c>
      <c r="C99" t="str">
        <f>_xlfn.TEXTJOIN(", ", TRUE, Table1[[#This Row],[Last Name]],Table1[[#This Row],[First Name]])</f>
        <v>Sato, Brian</v>
      </c>
      <c r="D99" t="s">
        <v>1778</v>
      </c>
      <c r="E99" t="s">
        <v>200</v>
      </c>
      <c r="F99" t="s">
        <v>402</v>
      </c>
      <c r="G99" t="s">
        <v>1779</v>
      </c>
      <c r="H99" t="s">
        <v>292</v>
      </c>
      <c r="J99" t="str">
        <f>(_xlfn.XLOOKUP(Table1[[#This Row],[Term 1 UID]],Dictionary!$B$2:$B$557,Dictionary!$A$2:$A$557,"",0,1))</f>
        <v/>
      </c>
      <c r="K99" t="str">
        <f>(_xlfn.XLOOKUP(Table1[[#This Row],[Term 1 UID]],Dictionary!$B$2:$B$557,Dictionary!C$2:C$557,"",0,1))</f>
        <v/>
      </c>
      <c r="L99" t="str">
        <f>(_xlfn.XLOOKUP(Table1[[#This Row],[Term 1 UID]],Dictionary!$B$2:$B$557,Dictionary!D$2:D$557,"",0,1))</f>
        <v/>
      </c>
      <c r="M99" t="s">
        <v>301</v>
      </c>
      <c r="O99" t="str">
        <f>(_xlfn.XLOOKUP(Table1[[#This Row],[Term 2 UID]],Dictionary!$B$2:$B$557,Dictionary!$A$2:$A$557,"",0,1))</f>
        <v/>
      </c>
      <c r="P99" t="str">
        <f>(_xlfn.XLOOKUP(Table1[[#This Row],[Term 2 UID]],Dictionary!$B$2:$B$557,Dictionary!C$2:C$557,"",0,1))</f>
        <v/>
      </c>
      <c r="Q99" t="str">
        <f>(_xlfn.XLOOKUP(Table1[[#This Row],[Term 2 UID]],Dictionary!$B$2:$B$557,Dictionary!D$2:D$557,"",0,1))</f>
        <v/>
      </c>
      <c r="R99" t="s">
        <v>1780</v>
      </c>
      <c r="S99" t="s">
        <v>313</v>
      </c>
      <c r="T99" t="str">
        <f>(_xlfn.XLOOKUP(Table1[[#This Row],[Term 3 UID]],Dictionary!$B$2:$B$557,Dictionary!$A$2:$A$557,"",0,1))</f>
        <v>I01.076.201.450.350.500</v>
      </c>
      <c r="U99" t="str">
        <f>(_xlfn.XLOOKUP(Table1[[#This Row],[Term 3 UID]],Dictionary!$B$2:$B$557,Dictionary!C$2:C$557,"",0,1))</f>
        <v>I01.076.201.450.350</v>
      </c>
      <c r="V99" t="str">
        <f>(_xlfn.XLOOKUP(Table1[[#This Row],[Term 3 UID]],Dictionary!$B$2:$B$557,Dictionary!D$2:D$557,"",0,1))</f>
        <v>I01.076.201.450</v>
      </c>
      <c r="W99" t="s">
        <v>1781</v>
      </c>
      <c r="Y99" t="str">
        <f>(_xlfn.XLOOKUP(Table1[[#This Row],[Term 4 UID]],Dictionary!$B$2:$B$557,Dictionary!$A$2:$A$557,"",0,1))</f>
        <v/>
      </c>
      <c r="Z99" t="str" cm="1">
        <f t="array" ref="Z99">(_xlfn.XLOOKUP(Table1[[#This Row],[Term 4 UID]],Dictionary!$B$2:$B$557,Dictionary!$C$2:C$557,"",0,1))</f>
        <v/>
      </c>
      <c r="AA99" t="str" cm="1">
        <f t="array" ref="AA99">(_xlfn.XLOOKUP(Table1[[#This Row],[Term 4 UID]],Dictionary!$B$2:$B$557,Dictionary!$D$2:D$557,"",0,1))</f>
        <v/>
      </c>
      <c r="AB99" t="s">
        <v>1194</v>
      </c>
      <c r="AD99" t="str">
        <f>(_xlfn.XLOOKUP(Table1[[#This Row],[Term 5 UID]],Dictionary!$B$2:$B$557,Dictionary!$A$2:$A$557,"",0,1))</f>
        <v/>
      </c>
      <c r="AE99" t="str">
        <f>(_xlfn.XLOOKUP(Table1[[#This Row],[Term 5 UID]],Dictionary!$B$2:$B$557,Dictionary!$C$2:$C$557,"",0,1))</f>
        <v/>
      </c>
      <c r="AF99" t="str">
        <f>(_xlfn.XLOOKUP(Table1[[#This Row],[Term 5 UID]],Dictionary!$B$2:$B$557,Dictionary!$D$2:$D$557,"",0,1))</f>
        <v/>
      </c>
      <c r="AG99" t="s">
        <v>1782</v>
      </c>
      <c r="AI99" t="str">
        <f>(_xlfn.XLOOKUP(Table1[[#This Row],[Term 6 UID]],Dictionary!$B$2:$B$557,Dictionary!$A$2:$A$557,"",0,1))</f>
        <v/>
      </c>
      <c r="AJ99" t="str">
        <f>(_xlfn.XLOOKUP(Table1[[#This Row],[Term 6 UID]],Dictionary!$B$2:$B$557,Dictionary!$C$2:$C$557,"",0,1))</f>
        <v/>
      </c>
      <c r="AK99" t="str">
        <f>(_xlfn.XLOOKUP(Table1[[#This Row],[Term 6 UID]],Dictionary!$B$2:$B$557,Dictionary!$D$2:$D$557,"",0,1))</f>
        <v/>
      </c>
      <c r="AN99" t="str">
        <f>(_xlfn.XLOOKUP(Table1[[#This Row],[Term 7 UID]],Dictionary!$B$2:$B$557,Dictionary!$A$2:$A$557,"",0,1))</f>
        <v/>
      </c>
      <c r="AO99" t="str">
        <f>(_xlfn.XLOOKUP(Table1[[#This Row],[Term 7 UID]],Dictionary!$B$2:$B$557,Dictionary!$C$2:$C$557,"",0,1))</f>
        <v/>
      </c>
      <c r="AP99" t="str">
        <f>(_xlfn.XLOOKUP(Table1[[#This Row],[Term 7 UID]],Dictionary!$B$2:$B$557,Dictionary!$D$2:$D$557,"",0,1))</f>
        <v/>
      </c>
      <c r="AS99" t="str">
        <f>(_xlfn.XLOOKUP(Table1[[#This Row],[Term 8 UID]],Dictionary!$B$2:$B$557,Dictionary!$A$2:$A$557,"",0,1))</f>
        <v/>
      </c>
      <c r="AT99" t="str">
        <f>(_xlfn.XLOOKUP(Table1[[#This Row],[Term 8 UID]],Dictionary!$B$2:$B$557,Dictionary!$C$2:$C$557,"",0,1))</f>
        <v/>
      </c>
      <c r="AU99" t="str">
        <f>(_xlfn.XLOOKUP(Table1[[#This Row],[Term 8 UID]],Dictionary!$B$2:$B$557,Dictionary!$D$2:$D$557,"",0,1))</f>
        <v/>
      </c>
      <c r="AX99" t="str">
        <f>(_xlfn.XLOOKUP(Table1[[#This Row],[Term 9 UID]],Dictionary!$B$2:$B$557,Dictionary!$A$2:$A$557,"",0,1))</f>
        <v/>
      </c>
      <c r="AY99" t="str">
        <f>(_xlfn.XLOOKUP(Table1[[#This Row],[Term 9 UID]],Dictionary!$B$2:$B$557,Dictionary!$C$2:$C$557,"",0,1))</f>
        <v/>
      </c>
      <c r="AZ99" t="str">
        <f>(_xlfn.XLOOKUP(Table1[[#This Row],[Term 9 UID]],Dictionary!$B$2:$B$557,Dictionary!$D$2:$D$557,"",0,1))</f>
        <v/>
      </c>
      <c r="BC99" t="str">
        <f>(_xlfn.XLOOKUP(Table1[[#This Row],[Term 10 UID]],Dictionary!$B$2:$B$557,Dictionary!$A$2:$A$557,"",0,1))</f>
        <v/>
      </c>
      <c r="BD99" t="str">
        <f>(_xlfn.XLOOKUP(Table1[[#This Row],[Term 10 UID]],Dictionary!$B$2:$B$557,Dictionary!$C$2:$C$557,"",0,1))</f>
        <v/>
      </c>
      <c r="BE99" t="str">
        <f>(_xlfn.XLOOKUP(Table1[[#This Row],[Term 10 UID]],Dictionary!$B$2:$B$557,Dictionary!$D$2:$D$557,"",0,1))</f>
        <v/>
      </c>
      <c r="BH99" t="str">
        <f>(_xlfn.XLOOKUP(Table1[[#This Row],[Term 11 UID]],Dictionary!$B$2:$B$557,Dictionary!$A$2:$A$557,"",0,1))</f>
        <v/>
      </c>
      <c r="BI99" t="str">
        <f>(_xlfn.XLOOKUP(Table1[[#This Row],[Term 11 UID]],Dictionary!$B$2:$B$557,Dictionary!$C$2:$C$557,"",0,1))</f>
        <v/>
      </c>
      <c r="BJ99" t="str">
        <f>(_xlfn.XLOOKUP(Table1[[#This Row],[Term 11 UID]],Dictionary!$B$2:$B$557,Dictionary!$D$2:$D$557,"",0,1))</f>
        <v/>
      </c>
      <c r="BM99" t="str">
        <f>(_xlfn.XLOOKUP(Table1[[#This Row],[Term 12 UID]],Dictionary!$B$2:$B$557,Dictionary!$A$2:$A$557,"",0,1))</f>
        <v/>
      </c>
      <c r="BN99" t="str">
        <f>(_xlfn.XLOOKUP(Table1[[#This Row],[Term 12 UID]],Dictionary!$B$2:$B$557,Dictionary!$C$2:$C$557,"",0,1))</f>
        <v/>
      </c>
      <c r="BO99" t="str">
        <f>(_xlfn.XLOOKUP(Table1[[#This Row],[Term 12 UID]],Dictionary!$B$2:$B$557,Dictionary!$D$2:$D$557,"",0,1))</f>
        <v/>
      </c>
      <c r="BR99" t="str">
        <f>(_xlfn.XLOOKUP(Table1[[#This Row],[Term 13 UID]],Dictionary!$B$2:$B$557,Dictionary!$A$2:$A$557,"",0,1))</f>
        <v/>
      </c>
      <c r="BS99" t="str">
        <f>(_xlfn.XLOOKUP(Table1[[#This Row],[Term 13 UID]],Dictionary!$B$2:$B$557,Dictionary!$C$2:$C$557,"",0,1))</f>
        <v/>
      </c>
      <c r="BT99" t="str">
        <f>(_xlfn.XLOOKUP(Table1[[#This Row],[Term 13 UID]],Dictionary!$B$2:$B$557,Dictionary!$D$2:$D$557,"",0,1))</f>
        <v/>
      </c>
      <c r="BW99" t="str">
        <f>(_xlfn.XLOOKUP(Table1[[#This Row],[Term 14 UID]],Dictionary!$B$2:$B$557,Dictionary!$A$2:$A$557,"",0,1))</f>
        <v/>
      </c>
      <c r="BX99" t="str">
        <f>(_xlfn.XLOOKUP(Table1[[#This Row],[Term 14 UID]],Dictionary!$B$2:$B$557,Dictionary!$C$2:$C$557,"",0,1))</f>
        <v/>
      </c>
      <c r="BY99" t="str">
        <f>(_xlfn.XLOOKUP(Table1[[#This Row],[Term 14 UID]],Dictionary!$B$2:$B$557,Dictionary!$D$2:$D$557,"",0,1))</f>
        <v/>
      </c>
      <c r="CB99" t="str">
        <f>(_xlfn.XLOOKUP(Table1[[#This Row],[Term 15 UID]],Dictionary!$B$2:$B$557,Dictionary!$A$2:$A$557,"",0,1))</f>
        <v/>
      </c>
      <c r="CC99" t="str">
        <f>(_xlfn.XLOOKUP(Table1[[#This Row],[Term 15 UID]],Dictionary!$B$2:$B$557,Dictionary!$C$2:$C$557,"",0,1))</f>
        <v/>
      </c>
      <c r="CD99" t="str">
        <f>(_xlfn.XLOOKUP(Table1[[#This Row],[Term 15 UID]],Dictionary!$B$2:$B$557,Dictionary!$D$2:$D$557,"",0,1))</f>
        <v/>
      </c>
      <c r="CG99" t="str">
        <f>(_xlfn.XLOOKUP(Table1[[#This Row],[Term 16 UID]],Dictionary!$B$2:$B$557,Dictionary!$A$2:$A$557,"",0,1))</f>
        <v/>
      </c>
      <c r="CH99" t="str">
        <f>(_xlfn.XLOOKUP(Table1[[#This Row],[Term 16 UID]],Dictionary!$B$2:$B$557,Dictionary!$C$2:$C$557,"",0,1))</f>
        <v/>
      </c>
      <c r="CI99" t="str">
        <f>(_xlfn.XLOOKUP(Table1[[#This Row],[Term 16 UID]],Dictionary!$B$2:$B$557,Dictionary!$D$2:$D$557,"",0,1))</f>
        <v/>
      </c>
      <c r="CL99" t="str">
        <f>(_xlfn.XLOOKUP(Table1[[#This Row],[Term 17 UID]],Dictionary!$B$2:$B$557,Dictionary!$A$2:$A$557,"",0,1))</f>
        <v/>
      </c>
      <c r="CM99" t="str">
        <f>(_xlfn.XLOOKUP(Table1[[#This Row],[Term 17 UID]],Dictionary!$B$2:$B$557,Dictionary!$C$2:$C$557,"",0,1))</f>
        <v/>
      </c>
      <c r="CN99" t="str">
        <f>(_xlfn.XLOOKUP(Table1[[#This Row],[Term 17 UID]],Dictionary!$B$2:$B$557,Dictionary!$D$2:$D$557,"",0,1))</f>
        <v/>
      </c>
      <c r="CQ99" t="str">
        <f>(_xlfn.XLOOKUP(Table1[[#This Row],[Term 18 UID]],Dictionary!$B$2:$B$557,Dictionary!$A$2:$A$557,"",0,1))</f>
        <v/>
      </c>
      <c r="CR99" t="str">
        <f>(_xlfn.XLOOKUP(Table1[[#This Row],[Term 18 UID]],Dictionary!$B$2:$B$557,Dictionary!$C$2:$C$557,"",0,1))</f>
        <v/>
      </c>
      <c r="CS99" t="str">
        <f>(_xlfn.XLOOKUP(Table1[[#This Row],[Term 18 UID]],Dictionary!$B$2:$B$557,Dictionary!$D$2:$D$557,"",0,1))</f>
        <v/>
      </c>
      <c r="CV99" t="str">
        <f>(_xlfn.XLOOKUP(Table1[[#This Row],[Term 19 UID]],Dictionary!$B$2:$B$557,Dictionary!$A$2:$A$557,"",0,1))</f>
        <v/>
      </c>
      <c r="CW99" t="str">
        <f>(_xlfn.XLOOKUP(Table1[[#This Row],[Term 19 UID]],Dictionary!$B$2:$B$557,Dictionary!$C$2:$C$557,"",0,1))</f>
        <v/>
      </c>
      <c r="CX99" t="str">
        <f>(_xlfn.XLOOKUP(Table1[[#This Row],[Term 19 UID]],Dictionary!$B$2:$B$557,Dictionary!$D$2:$D$557,"",0,1))</f>
        <v/>
      </c>
      <c r="DA99" t="str">
        <f>(_xlfn.XLOOKUP(Table1[[#This Row],[Term 20 UID]],Dictionary!$B$2:$B$557,Dictionary!$A$2:$A$557,"",0,1))</f>
        <v/>
      </c>
      <c r="DB99" t="str">
        <f>(_xlfn.XLOOKUP(Table1[[#This Row],[Term 20 UID]],Dictionary!$B$2:$B$557,Dictionary!$C$2:$C$557,"",0,1))</f>
        <v/>
      </c>
      <c r="DC99" t="str">
        <f>(_xlfn.XLOOKUP(Table1[[#This Row],[Term 20 UID]],Dictionary!$B$2:$B$557,Dictionary!$D$2:$D$557,"",0,1))</f>
        <v/>
      </c>
      <c r="DF99" t="str">
        <f>(_xlfn.XLOOKUP(Table1[[#This Row],[Term 21 UID]],Dictionary!$B$2:$B$557,Dictionary!$A$2:$A$557,"",0,1))</f>
        <v/>
      </c>
      <c r="DG99" t="str">
        <f>(_xlfn.XLOOKUP(Table1[[#This Row],[Term 21 UID]],Dictionary!$B$2:$B$557,Dictionary!$C$2:$C$557,"",0,1))</f>
        <v/>
      </c>
      <c r="DH99" t="str">
        <f>(_xlfn.XLOOKUP(Table1[[#This Row],[Term 21 UID]],Dictionary!$B$2:$B$557,Dictionary!$D$2:$D$557,"",0,1))</f>
        <v/>
      </c>
      <c r="DK99" t="str">
        <f>(_xlfn.XLOOKUP(Table1[[#This Row],[Term 22 UID]],Dictionary!$B$2:$B$557,Dictionary!$A$2:$A$557,"",0,1))</f>
        <v/>
      </c>
      <c r="DL99" t="str">
        <f>(_xlfn.XLOOKUP(Table1[[#This Row],[Term 22 UID]],Dictionary!$B$2:$B$557,Dictionary!$C$2:$C$557,"",0,1))</f>
        <v/>
      </c>
      <c r="DM99" t="str">
        <f>(_xlfn.XLOOKUP(Table1[[#This Row],[Term 22 UID]],Dictionary!$B$2:$B$557,Dictionary!$D$2:$D$557,"",0,1))</f>
        <v/>
      </c>
      <c r="DP99" t="str">
        <f>(_xlfn.XLOOKUP(Table1[[#This Row],[Term 23 UID]],Dictionary!$B$2:$B$557,Dictionary!$A$2:$A$557,"",0,1))</f>
        <v/>
      </c>
      <c r="DQ99" t="str">
        <f>(_xlfn.XLOOKUP(Table1[[#This Row],[Term 23 UID]],Dictionary!$B$2:$B$557,Dictionary!$C$2:$C$557,"",0,1))</f>
        <v/>
      </c>
      <c r="DR99" t="str">
        <f>(_xlfn.XLOOKUP(Table1[[#This Row],[Term 23 UID]],Dictionary!$B$2:$B$557,Dictionary!$D$2:$D$557,"",0,1))</f>
        <v/>
      </c>
      <c r="DU99" t="str">
        <f>(_xlfn.XLOOKUP(Table1[[#This Row],[Term 24 UID]],Dictionary!$B$2:$B$557,Dictionary!$A$2:$A$557,"",0,1))</f>
        <v/>
      </c>
      <c r="DV99" t="str">
        <f>(_xlfn.XLOOKUP(Table1[[#This Row],[Term 24 UID]],Dictionary!$B$2:$B$557,Dictionary!$C$2:$C$557,"",0,1))</f>
        <v/>
      </c>
      <c r="DW99" t="str">
        <f>(_xlfn.XLOOKUP(Table1[[#This Row],[Term 24 UID]],Dictionary!$B$2:$B$557,Dictionary!$D$2:$D$557,"",0,1))</f>
        <v/>
      </c>
      <c r="DZ99" t="str">
        <f>(_xlfn.XLOOKUP(Table1[[#This Row],[Term 25 UID]],Dictionary!$B$2:$B$557,Dictionary!$A$2:$A$557,"",0,1))</f>
        <v/>
      </c>
      <c r="EA99" t="str">
        <f>(_xlfn.XLOOKUP(Table1[[#This Row],[Term 25 UID]],Dictionary!$B$2:$B$557,Dictionary!$C$2:$C$557,"",0,1))</f>
        <v/>
      </c>
      <c r="EB99" t="str">
        <f>(_xlfn.XLOOKUP(Table1[[#This Row],[Term 25 UID]],Dictionary!$B$2:$B$557,Dictionary!$D$2:$D$557,"",0,1))</f>
        <v/>
      </c>
      <c r="EE99" t="str">
        <f>(_xlfn.XLOOKUP(Table1[[#This Row],[Term 26 UID]],Dictionary!$B$2:$B$557,Dictionary!$A$2:$A$557,"",0,1))</f>
        <v/>
      </c>
      <c r="EF99" t="str">
        <f>(_xlfn.XLOOKUP(Table1[[#This Row],[Term 26 UID]],Dictionary!$B$2:$B$557,Dictionary!$C$2:$C$557,"",0,1))</f>
        <v/>
      </c>
      <c r="EG99" t="str">
        <f>(_xlfn.XLOOKUP(Table1[[#This Row],[Term 26 UID]],Dictionary!$B$2:$B$557,Dictionary!$D$2:$D$557,"",0,1))</f>
        <v/>
      </c>
      <c r="EJ99" t="str">
        <f>(_xlfn.XLOOKUP(Table1[[#This Row],[Term 27 UID]],Dictionary!$B$2:$B$557,Dictionary!$A$2:$A$557,"",0,1))</f>
        <v/>
      </c>
      <c r="EK99" t="str">
        <f>(_xlfn.XLOOKUP(Table1[[#This Row],[Term 27 UID]],Dictionary!$B$2:$B$557,Dictionary!$C$2:$C$557,"",0,1))</f>
        <v/>
      </c>
      <c r="EL99" t="str">
        <f>(_xlfn.XLOOKUP(Table1[[#This Row],[Term 27 UID]],Dictionary!$B$2:$B$557,Dictionary!$D$2:$D$557,"",0,1))</f>
        <v/>
      </c>
      <c r="EO99" t="str">
        <f>(_xlfn.XLOOKUP(Table1[[#This Row],[Term 28 UID]],Dictionary!$B$2:$B$557,Dictionary!$A$2:$A$557,"",0,1))</f>
        <v/>
      </c>
      <c r="EP99" t="str">
        <f>(_xlfn.XLOOKUP(Table1[[#This Row],[Term 28 UID]],Dictionary!$B$2:$B$557,Dictionary!$C$2:$C$557,"",0,1))</f>
        <v/>
      </c>
      <c r="EQ99" t="str">
        <f>(_xlfn.XLOOKUP(Table1[[#This Row],[Term 28 UID]],Dictionary!$B$2:$B$557,Dictionary!$D$2:$D$557,"",0,1))</f>
        <v/>
      </c>
      <c r="ET99" t="str">
        <f>(_xlfn.XLOOKUP(Table1[[#This Row],[Term 29 UID]],Dictionary!$B$2:$B$557,Dictionary!$A$2:$A$557,"",0,1))</f>
        <v/>
      </c>
      <c r="EU99" t="str">
        <f>(_xlfn.XLOOKUP(Table1[[#This Row],[Term 29 UID]],Dictionary!$B$2:$B$557,Dictionary!$C$2:$C$557,"",0,1))</f>
        <v/>
      </c>
      <c r="EV99" t="str">
        <f>(_xlfn.XLOOKUP(Table1[[#This Row],[Term 29 UID]],Dictionary!$B$2:$B$557,Dictionary!$D$2:$D$557,"",0,1))</f>
        <v/>
      </c>
      <c r="EY99" t="str">
        <f>(_xlfn.XLOOKUP(Table1[[#This Row],[Term 30 UID]],Dictionary!$B$2:$B$557,Dictionary!$A$2:$A$557,"",0,1))</f>
        <v/>
      </c>
      <c r="EZ99" t="str">
        <f>(_xlfn.XLOOKUP(Table1[[#This Row],[Term 30 UID]],Dictionary!$B$2:$B$557,Dictionary!$C$2:$C$557,"",0,1))</f>
        <v/>
      </c>
      <c r="FA99" t="str">
        <f>(_xlfn.XLOOKUP(Table1[[#This Row],[Term 30 UID]],Dictionary!$B$2:$B$557,Dictionary!$D$2:$D$557,"",0,1))</f>
        <v/>
      </c>
      <c r="FD99" t="str">
        <f>(_xlfn.XLOOKUP(Table1[[#This Row],[Term 31 UID]],Dictionary!$B$2:$B$557,Dictionary!$A$2:$A$557,"",0,1))</f>
        <v/>
      </c>
      <c r="FE99" t="str">
        <f>(_xlfn.XLOOKUP(Table1[[#This Row],[Term 31 UID]],Dictionary!$B$2:$B$557,Dictionary!$C$2:$C$557,"",0,1))</f>
        <v/>
      </c>
      <c r="FF99" t="str">
        <f>(_xlfn.XLOOKUP(Table1[[#This Row],[Term 31 UID]],Dictionary!$B$2:$B$557,Dictionary!$D$2:$D$557,"",0,1))</f>
        <v/>
      </c>
    </row>
    <row r="100" spans="1:162" ht="15" customHeight="1" x14ac:dyDescent="0.2">
      <c r="A100" t="s">
        <v>1783</v>
      </c>
      <c r="B100" t="s">
        <v>1784</v>
      </c>
      <c r="C100" t="str">
        <f>_xlfn.TEXTJOIN(", ", TRUE, Table1[[#This Row],[Last Name]],Table1[[#This Row],[First Name]])</f>
        <v>Plikus, Maksim</v>
      </c>
      <c r="D100" t="s">
        <v>1785</v>
      </c>
      <c r="E100" t="s">
        <v>217</v>
      </c>
      <c r="F100" t="s">
        <v>168</v>
      </c>
      <c r="G100" t="s">
        <v>1786</v>
      </c>
      <c r="H100" t="s">
        <v>1418</v>
      </c>
      <c r="I100" t="s">
        <v>506</v>
      </c>
      <c r="J100" t="str">
        <f>(_xlfn.XLOOKUP(Table1[[#This Row],[Term 1 UID]],Dictionary!$B$2:$B$557,Dictionary!$A$2:$A$557,"",0,1))</f>
        <v>A11.872</v>
      </c>
      <c r="K100" t="str">
        <f>(_xlfn.XLOOKUP(Table1[[#This Row],[Term 1 UID]],Dictionary!$B$2:$B$557,Dictionary!C$2:C$557,"",0,1))</f>
        <v>A11</v>
      </c>
      <c r="L100">
        <f>(_xlfn.XLOOKUP(Table1[[#This Row],[Term 1 UID]],Dictionary!$B$2:$B$557,Dictionary!D$2:D$557,"",0,1))</f>
        <v>0</v>
      </c>
      <c r="M100" t="s">
        <v>1750</v>
      </c>
      <c r="N100" t="s">
        <v>1181</v>
      </c>
      <c r="O100" t="str">
        <f>(_xlfn.XLOOKUP(Table1[[#This Row],[Term 2 UID]],Dictionary!$B$2:$B$557,Dictionary!$A$2:$A$557,"",0,1))</f>
        <v>G16.762</v>
      </c>
      <c r="P100" t="str">
        <f>(_xlfn.XLOOKUP(Table1[[#This Row],[Term 2 UID]],Dictionary!$B$2:$B$557,Dictionary!C$2:C$557,"",0,1))</f>
        <v>G16</v>
      </c>
      <c r="Q100">
        <f>(_xlfn.XLOOKUP(Table1[[#This Row],[Term 2 UID]],Dictionary!$B$2:$B$557,Dictionary!D$2:D$557,"",0,1))</f>
        <v>0</v>
      </c>
      <c r="R100" t="s">
        <v>1787</v>
      </c>
      <c r="S100" t="s">
        <v>1788</v>
      </c>
      <c r="T100" t="str">
        <f>(_xlfn.XLOOKUP(Table1[[#This Row],[Term 3 UID]],Dictionary!$B$2:$B$557,Dictionary!$A$2:$A$557,"",0,1))</f>
        <v>G16.762.891</v>
      </c>
      <c r="U100" t="str">
        <f>(_xlfn.XLOOKUP(Table1[[#This Row],[Term 3 UID]],Dictionary!$B$2:$B$557,Dictionary!C$2:C$557,"",0,1))</f>
        <v>G16.762</v>
      </c>
      <c r="V100" t="str">
        <f>(_xlfn.XLOOKUP(Table1[[#This Row],[Term 3 UID]],Dictionary!$B$2:$B$557,Dictionary!D$2:D$557,"",0,1))</f>
        <v>G16</v>
      </c>
      <c r="W100" t="s">
        <v>1789</v>
      </c>
      <c r="X100" t="s">
        <v>1790</v>
      </c>
      <c r="Y100" t="str">
        <f>(_xlfn.XLOOKUP(Table1[[#This Row],[Term 4 UID]],Dictionary!$B$2:$B$557,Dictionary!$A$2:$A$557,"",0,1))</f>
        <v>E05.242.900.500</v>
      </c>
      <c r="Z100" t="str" cm="1">
        <f t="array" ref="Z100">(_xlfn.XLOOKUP(Table1[[#This Row],[Term 4 UID]],Dictionary!$B$2:$B$557,Dictionary!$C$2:C$557,"",0,1))</f>
        <v>E05.242.900</v>
      </c>
      <c r="AA100" t="str" cm="1">
        <f t="array" ref="AA100">(_xlfn.XLOOKUP(Table1[[#This Row],[Term 4 UID]],Dictionary!$B$2:$B$557,Dictionary!$D$2:D$557,"",0,1))</f>
        <v>E05.242</v>
      </c>
      <c r="AB100" t="s">
        <v>1791</v>
      </c>
      <c r="AC100" t="s">
        <v>504</v>
      </c>
      <c r="AD100" t="str">
        <f>(_xlfn.XLOOKUP(Table1[[#This Row],[Term 5 UID]],Dictionary!$B$2:$B$557,Dictionary!$A$2:$A$557,"",0,1))</f>
        <v>A17.815</v>
      </c>
      <c r="AE100" t="str">
        <f>(_xlfn.XLOOKUP(Table1[[#This Row],[Term 5 UID]],Dictionary!$B$2:$B$557,Dictionary!$C$2:$C$557,"",0,1))</f>
        <v>A17</v>
      </c>
      <c r="AF100">
        <f>(_xlfn.XLOOKUP(Table1[[#This Row],[Term 5 UID]],Dictionary!$B$2:$B$557,Dictionary!$D$2:$D$557,"",0,1))</f>
        <v>0</v>
      </c>
      <c r="AG100" t="s">
        <v>1792</v>
      </c>
      <c r="AH100" t="s">
        <v>1793</v>
      </c>
      <c r="AI100" t="str">
        <f>(_xlfn.XLOOKUP(Table1[[#This Row],[Term 6 UID]],Dictionary!$B$2:$B$557,Dictionary!$A$2:$A$557,"",0,1))</f>
        <v>A10.272.497.500</v>
      </c>
      <c r="AJ100" t="str">
        <f>(_xlfn.XLOOKUP(Table1[[#This Row],[Term 6 UID]],Dictionary!$B$2:$B$557,Dictionary!$C$2:$C$557,"",0,1))</f>
        <v>A10.272.497</v>
      </c>
      <c r="AK100" t="str">
        <f>(_xlfn.XLOOKUP(Table1[[#This Row],[Term 6 UID]],Dictionary!$B$2:$B$557,Dictionary!$D$2:$D$557,"",0,1))</f>
        <v>A10.272</v>
      </c>
      <c r="AN100" t="str">
        <f>(_xlfn.XLOOKUP(Table1[[#This Row],[Term 7 UID]],Dictionary!$B$2:$B$557,Dictionary!$A$2:$A$557,"",0,1))</f>
        <v/>
      </c>
      <c r="AO100" t="str">
        <f>(_xlfn.XLOOKUP(Table1[[#This Row],[Term 7 UID]],Dictionary!$B$2:$B$557,Dictionary!$C$2:$C$557,"",0,1))</f>
        <v/>
      </c>
      <c r="AP100" t="str">
        <f>(_xlfn.XLOOKUP(Table1[[#This Row],[Term 7 UID]],Dictionary!$B$2:$B$557,Dictionary!$D$2:$D$557,"",0,1))</f>
        <v/>
      </c>
      <c r="AS100" t="str">
        <f>(_xlfn.XLOOKUP(Table1[[#This Row],[Term 8 UID]],Dictionary!$B$2:$B$557,Dictionary!$A$2:$A$557,"",0,1))</f>
        <v/>
      </c>
      <c r="AT100" t="str">
        <f>(_xlfn.XLOOKUP(Table1[[#This Row],[Term 8 UID]],Dictionary!$B$2:$B$557,Dictionary!$C$2:$C$557,"",0,1))</f>
        <v/>
      </c>
      <c r="AU100" t="str">
        <f>(_xlfn.XLOOKUP(Table1[[#This Row],[Term 8 UID]],Dictionary!$B$2:$B$557,Dictionary!$D$2:$D$557,"",0,1))</f>
        <v/>
      </c>
      <c r="AX100" t="str">
        <f>(_xlfn.XLOOKUP(Table1[[#This Row],[Term 9 UID]],Dictionary!$B$2:$B$557,Dictionary!$A$2:$A$557,"",0,1))</f>
        <v/>
      </c>
      <c r="AY100" t="str">
        <f>(_xlfn.XLOOKUP(Table1[[#This Row],[Term 9 UID]],Dictionary!$B$2:$B$557,Dictionary!$C$2:$C$557,"",0,1))</f>
        <v/>
      </c>
      <c r="AZ100" t="str">
        <f>(_xlfn.XLOOKUP(Table1[[#This Row],[Term 9 UID]],Dictionary!$B$2:$B$557,Dictionary!$D$2:$D$557,"",0,1))</f>
        <v/>
      </c>
      <c r="BC100" t="str">
        <f>(_xlfn.XLOOKUP(Table1[[#This Row],[Term 10 UID]],Dictionary!$B$2:$B$557,Dictionary!$A$2:$A$557,"",0,1))</f>
        <v/>
      </c>
      <c r="BD100" t="str">
        <f>(_xlfn.XLOOKUP(Table1[[#This Row],[Term 10 UID]],Dictionary!$B$2:$B$557,Dictionary!$C$2:$C$557,"",0,1))</f>
        <v/>
      </c>
      <c r="BE100" t="str">
        <f>(_xlfn.XLOOKUP(Table1[[#This Row],[Term 10 UID]],Dictionary!$B$2:$B$557,Dictionary!$D$2:$D$557,"",0,1))</f>
        <v/>
      </c>
      <c r="BH100" t="str">
        <f>(_xlfn.XLOOKUP(Table1[[#This Row],[Term 11 UID]],Dictionary!$B$2:$B$557,Dictionary!$A$2:$A$557,"",0,1))</f>
        <v/>
      </c>
      <c r="BI100" t="str">
        <f>(_xlfn.XLOOKUP(Table1[[#This Row],[Term 11 UID]],Dictionary!$B$2:$B$557,Dictionary!$C$2:$C$557,"",0,1))</f>
        <v/>
      </c>
      <c r="BJ100" t="str">
        <f>(_xlfn.XLOOKUP(Table1[[#This Row],[Term 11 UID]],Dictionary!$B$2:$B$557,Dictionary!$D$2:$D$557,"",0,1))</f>
        <v/>
      </c>
      <c r="BM100" t="str">
        <f>(_xlfn.XLOOKUP(Table1[[#This Row],[Term 12 UID]],Dictionary!$B$2:$B$557,Dictionary!$A$2:$A$557,"",0,1))</f>
        <v/>
      </c>
      <c r="BN100" t="str">
        <f>(_xlfn.XLOOKUP(Table1[[#This Row],[Term 12 UID]],Dictionary!$B$2:$B$557,Dictionary!$C$2:$C$557,"",0,1))</f>
        <v/>
      </c>
      <c r="BO100" t="str">
        <f>(_xlfn.XLOOKUP(Table1[[#This Row],[Term 12 UID]],Dictionary!$B$2:$B$557,Dictionary!$D$2:$D$557,"",0,1))</f>
        <v/>
      </c>
      <c r="BR100" t="str">
        <f>(_xlfn.XLOOKUP(Table1[[#This Row],[Term 13 UID]],Dictionary!$B$2:$B$557,Dictionary!$A$2:$A$557,"",0,1))</f>
        <v/>
      </c>
      <c r="BS100" t="str">
        <f>(_xlfn.XLOOKUP(Table1[[#This Row],[Term 13 UID]],Dictionary!$B$2:$B$557,Dictionary!$C$2:$C$557,"",0,1))</f>
        <v/>
      </c>
      <c r="BT100" t="str">
        <f>(_xlfn.XLOOKUP(Table1[[#This Row],[Term 13 UID]],Dictionary!$B$2:$B$557,Dictionary!$D$2:$D$557,"",0,1))</f>
        <v/>
      </c>
      <c r="BW100" t="str">
        <f>(_xlfn.XLOOKUP(Table1[[#This Row],[Term 14 UID]],Dictionary!$B$2:$B$557,Dictionary!$A$2:$A$557,"",0,1))</f>
        <v/>
      </c>
      <c r="BX100" t="str">
        <f>(_xlfn.XLOOKUP(Table1[[#This Row],[Term 14 UID]],Dictionary!$B$2:$B$557,Dictionary!$C$2:$C$557,"",0,1))</f>
        <v/>
      </c>
      <c r="BY100" t="str">
        <f>(_xlfn.XLOOKUP(Table1[[#This Row],[Term 14 UID]],Dictionary!$B$2:$B$557,Dictionary!$D$2:$D$557,"",0,1))</f>
        <v/>
      </c>
      <c r="CB100" t="str">
        <f>(_xlfn.XLOOKUP(Table1[[#This Row],[Term 15 UID]],Dictionary!$B$2:$B$557,Dictionary!$A$2:$A$557,"",0,1))</f>
        <v/>
      </c>
      <c r="CC100" t="str">
        <f>(_xlfn.XLOOKUP(Table1[[#This Row],[Term 15 UID]],Dictionary!$B$2:$B$557,Dictionary!$C$2:$C$557,"",0,1))</f>
        <v/>
      </c>
      <c r="CD100" t="str">
        <f>(_xlfn.XLOOKUP(Table1[[#This Row],[Term 15 UID]],Dictionary!$B$2:$B$557,Dictionary!$D$2:$D$557,"",0,1))</f>
        <v/>
      </c>
      <c r="CG100" t="str">
        <f>(_xlfn.XLOOKUP(Table1[[#This Row],[Term 16 UID]],Dictionary!$B$2:$B$557,Dictionary!$A$2:$A$557,"",0,1))</f>
        <v/>
      </c>
      <c r="CH100" t="str">
        <f>(_xlfn.XLOOKUP(Table1[[#This Row],[Term 16 UID]],Dictionary!$B$2:$B$557,Dictionary!$C$2:$C$557,"",0,1))</f>
        <v/>
      </c>
      <c r="CI100" t="str">
        <f>(_xlfn.XLOOKUP(Table1[[#This Row],[Term 16 UID]],Dictionary!$B$2:$B$557,Dictionary!$D$2:$D$557,"",0,1))</f>
        <v/>
      </c>
      <c r="CL100" t="str">
        <f>(_xlfn.XLOOKUP(Table1[[#This Row],[Term 17 UID]],Dictionary!$B$2:$B$557,Dictionary!$A$2:$A$557,"",0,1))</f>
        <v/>
      </c>
      <c r="CM100" t="str">
        <f>(_xlfn.XLOOKUP(Table1[[#This Row],[Term 17 UID]],Dictionary!$B$2:$B$557,Dictionary!$C$2:$C$557,"",0,1))</f>
        <v/>
      </c>
      <c r="CN100" t="str">
        <f>(_xlfn.XLOOKUP(Table1[[#This Row],[Term 17 UID]],Dictionary!$B$2:$B$557,Dictionary!$D$2:$D$557,"",0,1))</f>
        <v/>
      </c>
      <c r="CQ100" t="str">
        <f>(_xlfn.XLOOKUP(Table1[[#This Row],[Term 18 UID]],Dictionary!$B$2:$B$557,Dictionary!$A$2:$A$557,"",0,1))</f>
        <v/>
      </c>
      <c r="CR100" t="str">
        <f>(_xlfn.XLOOKUP(Table1[[#This Row],[Term 18 UID]],Dictionary!$B$2:$B$557,Dictionary!$C$2:$C$557,"",0,1))</f>
        <v/>
      </c>
      <c r="CS100" t="str">
        <f>(_xlfn.XLOOKUP(Table1[[#This Row],[Term 18 UID]],Dictionary!$B$2:$B$557,Dictionary!$D$2:$D$557,"",0,1))</f>
        <v/>
      </c>
      <c r="CV100" t="str">
        <f>(_xlfn.XLOOKUP(Table1[[#This Row],[Term 19 UID]],Dictionary!$B$2:$B$557,Dictionary!$A$2:$A$557,"",0,1))</f>
        <v/>
      </c>
      <c r="CW100" t="str">
        <f>(_xlfn.XLOOKUP(Table1[[#This Row],[Term 19 UID]],Dictionary!$B$2:$B$557,Dictionary!$C$2:$C$557,"",0,1))</f>
        <v/>
      </c>
      <c r="CX100" t="str">
        <f>(_xlfn.XLOOKUP(Table1[[#This Row],[Term 19 UID]],Dictionary!$B$2:$B$557,Dictionary!$D$2:$D$557,"",0,1))</f>
        <v/>
      </c>
      <c r="DA100" t="str">
        <f>(_xlfn.XLOOKUP(Table1[[#This Row],[Term 20 UID]],Dictionary!$B$2:$B$557,Dictionary!$A$2:$A$557,"",0,1))</f>
        <v/>
      </c>
      <c r="DB100" t="str">
        <f>(_xlfn.XLOOKUP(Table1[[#This Row],[Term 20 UID]],Dictionary!$B$2:$B$557,Dictionary!$C$2:$C$557,"",0,1))</f>
        <v/>
      </c>
      <c r="DC100" t="str">
        <f>(_xlfn.XLOOKUP(Table1[[#This Row],[Term 20 UID]],Dictionary!$B$2:$B$557,Dictionary!$D$2:$D$557,"",0,1))</f>
        <v/>
      </c>
      <c r="DF100" t="str">
        <f>(_xlfn.XLOOKUP(Table1[[#This Row],[Term 21 UID]],Dictionary!$B$2:$B$557,Dictionary!$A$2:$A$557,"",0,1))</f>
        <v/>
      </c>
      <c r="DG100" t="str">
        <f>(_xlfn.XLOOKUP(Table1[[#This Row],[Term 21 UID]],Dictionary!$B$2:$B$557,Dictionary!$C$2:$C$557,"",0,1))</f>
        <v/>
      </c>
      <c r="DH100" t="str">
        <f>(_xlfn.XLOOKUP(Table1[[#This Row],[Term 21 UID]],Dictionary!$B$2:$B$557,Dictionary!$D$2:$D$557,"",0,1))</f>
        <v/>
      </c>
      <c r="DK100" t="str">
        <f>(_xlfn.XLOOKUP(Table1[[#This Row],[Term 22 UID]],Dictionary!$B$2:$B$557,Dictionary!$A$2:$A$557,"",0,1))</f>
        <v/>
      </c>
      <c r="DL100" t="str">
        <f>(_xlfn.XLOOKUP(Table1[[#This Row],[Term 22 UID]],Dictionary!$B$2:$B$557,Dictionary!$C$2:$C$557,"",0,1))</f>
        <v/>
      </c>
      <c r="DM100" t="str">
        <f>(_xlfn.XLOOKUP(Table1[[#This Row],[Term 22 UID]],Dictionary!$B$2:$B$557,Dictionary!$D$2:$D$557,"",0,1))</f>
        <v/>
      </c>
      <c r="DP100" t="str">
        <f>(_xlfn.XLOOKUP(Table1[[#This Row],[Term 23 UID]],Dictionary!$B$2:$B$557,Dictionary!$A$2:$A$557,"",0,1))</f>
        <v/>
      </c>
      <c r="DQ100" t="str">
        <f>(_xlfn.XLOOKUP(Table1[[#This Row],[Term 23 UID]],Dictionary!$B$2:$B$557,Dictionary!$C$2:$C$557,"",0,1))</f>
        <v/>
      </c>
      <c r="DR100" t="str">
        <f>(_xlfn.XLOOKUP(Table1[[#This Row],[Term 23 UID]],Dictionary!$B$2:$B$557,Dictionary!$D$2:$D$557,"",0,1))</f>
        <v/>
      </c>
      <c r="DU100" t="str">
        <f>(_xlfn.XLOOKUP(Table1[[#This Row],[Term 24 UID]],Dictionary!$B$2:$B$557,Dictionary!$A$2:$A$557,"",0,1))</f>
        <v/>
      </c>
      <c r="DV100" t="str">
        <f>(_xlfn.XLOOKUP(Table1[[#This Row],[Term 24 UID]],Dictionary!$B$2:$B$557,Dictionary!$C$2:$C$557,"",0,1))</f>
        <v/>
      </c>
      <c r="DW100" t="str">
        <f>(_xlfn.XLOOKUP(Table1[[#This Row],[Term 24 UID]],Dictionary!$B$2:$B$557,Dictionary!$D$2:$D$557,"",0,1))</f>
        <v/>
      </c>
      <c r="DZ100" t="str">
        <f>(_xlfn.XLOOKUP(Table1[[#This Row],[Term 25 UID]],Dictionary!$B$2:$B$557,Dictionary!$A$2:$A$557,"",0,1))</f>
        <v/>
      </c>
      <c r="EA100" t="str">
        <f>(_xlfn.XLOOKUP(Table1[[#This Row],[Term 25 UID]],Dictionary!$B$2:$B$557,Dictionary!$C$2:$C$557,"",0,1))</f>
        <v/>
      </c>
      <c r="EB100" t="str">
        <f>(_xlfn.XLOOKUP(Table1[[#This Row],[Term 25 UID]],Dictionary!$B$2:$B$557,Dictionary!$D$2:$D$557,"",0,1))</f>
        <v/>
      </c>
      <c r="EE100" t="str">
        <f>(_xlfn.XLOOKUP(Table1[[#This Row],[Term 26 UID]],Dictionary!$B$2:$B$557,Dictionary!$A$2:$A$557,"",0,1))</f>
        <v/>
      </c>
      <c r="EF100" t="str">
        <f>(_xlfn.XLOOKUP(Table1[[#This Row],[Term 26 UID]],Dictionary!$B$2:$B$557,Dictionary!$C$2:$C$557,"",0,1))</f>
        <v/>
      </c>
      <c r="EG100" t="str">
        <f>(_xlfn.XLOOKUP(Table1[[#This Row],[Term 26 UID]],Dictionary!$B$2:$B$557,Dictionary!$D$2:$D$557,"",0,1))</f>
        <v/>
      </c>
      <c r="EJ100" t="str">
        <f>(_xlfn.XLOOKUP(Table1[[#This Row],[Term 27 UID]],Dictionary!$B$2:$B$557,Dictionary!$A$2:$A$557,"",0,1))</f>
        <v/>
      </c>
      <c r="EK100" t="str">
        <f>(_xlfn.XLOOKUP(Table1[[#This Row],[Term 27 UID]],Dictionary!$B$2:$B$557,Dictionary!$C$2:$C$557,"",0,1))</f>
        <v/>
      </c>
      <c r="EL100" t="str">
        <f>(_xlfn.XLOOKUP(Table1[[#This Row],[Term 27 UID]],Dictionary!$B$2:$B$557,Dictionary!$D$2:$D$557,"",0,1))</f>
        <v/>
      </c>
      <c r="EO100" t="str">
        <f>(_xlfn.XLOOKUP(Table1[[#This Row],[Term 28 UID]],Dictionary!$B$2:$B$557,Dictionary!$A$2:$A$557,"",0,1))</f>
        <v/>
      </c>
      <c r="EP100" t="str">
        <f>(_xlfn.XLOOKUP(Table1[[#This Row],[Term 28 UID]],Dictionary!$B$2:$B$557,Dictionary!$C$2:$C$557,"",0,1))</f>
        <v/>
      </c>
      <c r="EQ100" t="str">
        <f>(_xlfn.XLOOKUP(Table1[[#This Row],[Term 28 UID]],Dictionary!$B$2:$B$557,Dictionary!$D$2:$D$557,"",0,1))</f>
        <v/>
      </c>
      <c r="ET100" t="str">
        <f>(_xlfn.XLOOKUP(Table1[[#This Row],[Term 29 UID]],Dictionary!$B$2:$B$557,Dictionary!$A$2:$A$557,"",0,1))</f>
        <v/>
      </c>
      <c r="EU100" t="str">
        <f>(_xlfn.XLOOKUP(Table1[[#This Row],[Term 29 UID]],Dictionary!$B$2:$B$557,Dictionary!$C$2:$C$557,"",0,1))</f>
        <v/>
      </c>
      <c r="EV100" t="str">
        <f>(_xlfn.XLOOKUP(Table1[[#This Row],[Term 29 UID]],Dictionary!$B$2:$B$557,Dictionary!$D$2:$D$557,"",0,1))</f>
        <v/>
      </c>
      <c r="EY100" t="str">
        <f>(_xlfn.XLOOKUP(Table1[[#This Row],[Term 30 UID]],Dictionary!$B$2:$B$557,Dictionary!$A$2:$A$557,"",0,1))</f>
        <v/>
      </c>
      <c r="EZ100" t="str">
        <f>(_xlfn.XLOOKUP(Table1[[#This Row],[Term 30 UID]],Dictionary!$B$2:$B$557,Dictionary!$C$2:$C$557,"",0,1))</f>
        <v/>
      </c>
      <c r="FA100" t="str">
        <f>(_xlfn.XLOOKUP(Table1[[#This Row],[Term 30 UID]],Dictionary!$B$2:$B$557,Dictionary!$D$2:$D$557,"",0,1))</f>
        <v/>
      </c>
      <c r="FD100" t="str">
        <f>(_xlfn.XLOOKUP(Table1[[#This Row],[Term 31 UID]],Dictionary!$B$2:$B$557,Dictionary!$A$2:$A$557,"",0,1))</f>
        <v/>
      </c>
      <c r="FE100" t="str">
        <f>(_xlfn.XLOOKUP(Table1[[#This Row],[Term 31 UID]],Dictionary!$B$2:$B$557,Dictionary!$C$2:$C$557,"",0,1))</f>
        <v/>
      </c>
      <c r="FF100" t="str">
        <f>(_xlfn.XLOOKUP(Table1[[#This Row],[Term 31 UID]],Dictionary!$B$2:$B$557,Dictionary!$D$2:$D$557,"",0,1))</f>
        <v/>
      </c>
    </row>
    <row r="101" spans="1:162" ht="15" customHeight="1" x14ac:dyDescent="0.2">
      <c r="A101" t="s">
        <v>1794</v>
      </c>
      <c r="B101" t="s">
        <v>1795</v>
      </c>
      <c r="C101" t="str">
        <f>_xlfn.TEXTJOIN(", ", TRUE, Table1[[#This Row],[Last Name]],Table1[[#This Row],[First Name]])</f>
        <v>Razorenova, Olga</v>
      </c>
      <c r="D101" t="s">
        <v>1796</v>
      </c>
      <c r="E101" t="s">
        <v>200</v>
      </c>
      <c r="F101" t="s">
        <v>201</v>
      </c>
      <c r="G101" t="s">
        <v>1797</v>
      </c>
      <c r="H101" t="s">
        <v>1798</v>
      </c>
      <c r="I101" t="s">
        <v>1799</v>
      </c>
      <c r="J101" t="str">
        <f>(_xlfn.XLOOKUP(Table1[[#This Row],[Term 1 UID]],Dictionary!$B$2:$B$557,Dictionary!$A$2:$A$557,"",0,1))</f>
        <v>C23.888.852.079</v>
      </c>
      <c r="K101" t="str">
        <f>(_xlfn.XLOOKUP(Table1[[#This Row],[Term 1 UID]],Dictionary!$B$2:$B$557,Dictionary!C$2:C$557,"",0,1))</f>
        <v>C23.888.852</v>
      </c>
      <c r="L101" t="str">
        <f>(_xlfn.XLOOKUP(Table1[[#This Row],[Term 1 UID]],Dictionary!$B$2:$B$557,Dictionary!D$2:D$557,"",0,1))</f>
        <v>C23.888</v>
      </c>
      <c r="M101" t="s">
        <v>1800</v>
      </c>
      <c r="N101" t="s">
        <v>1801</v>
      </c>
      <c r="O101" t="str">
        <f>(_xlfn.XLOOKUP(Table1[[#This Row],[Term 2 UID]],Dictionary!$B$2:$B$557,Dictionary!$A$2:$A$557,"",0,1))</f>
        <v>C04.588.180</v>
      </c>
      <c r="P101" t="str">
        <f>(_xlfn.XLOOKUP(Table1[[#This Row],[Term 2 UID]],Dictionary!$B$2:$B$557,Dictionary!C$2:C$557,"",0,1))</f>
        <v>C04.588</v>
      </c>
      <c r="Q101" t="str">
        <f>(_xlfn.XLOOKUP(Table1[[#This Row],[Term 2 UID]],Dictionary!$B$2:$B$557,Dictionary!D$2:D$557,"",0,1))</f>
        <v>C04</v>
      </c>
      <c r="R101" t="s">
        <v>1802</v>
      </c>
      <c r="S101" t="s">
        <v>1803</v>
      </c>
      <c r="T101" t="str">
        <f>(_xlfn.XLOOKUP(Table1[[#This Row],[Term 3 UID]],Dictionary!$B$2:$B$557,Dictionary!$A$2:$A$557,"",0,1))</f>
        <v>C04.588.945.947.535</v>
      </c>
      <c r="U101" t="str">
        <f>(_xlfn.XLOOKUP(Table1[[#This Row],[Term 3 UID]],Dictionary!$B$2:$B$557,Dictionary!C$2:C$557,"",0,1))</f>
        <v>C04.588.945.947</v>
      </c>
      <c r="V101" t="str">
        <f>(_xlfn.XLOOKUP(Table1[[#This Row],[Term 3 UID]],Dictionary!$B$2:$B$557,Dictionary!D$2:D$557,"",0,1))</f>
        <v>C04.588.945</v>
      </c>
      <c r="W101" t="s">
        <v>1804</v>
      </c>
      <c r="X101" t="s">
        <v>226</v>
      </c>
      <c r="Y101" t="str">
        <f>(_xlfn.XLOOKUP(Table1[[#This Row],[Term 4 UID]],Dictionary!$B$2:$B$557,Dictionary!$A$2:$A$557,"",0,1))</f>
        <v>A11.284.430.214.190.875.393</v>
      </c>
      <c r="Z101" t="str" cm="1">
        <f t="array" ref="Z101">(_xlfn.XLOOKUP(Table1[[#This Row],[Term 4 UID]],Dictionary!$B$2:$B$557,Dictionary!$C$2:C$557,"",0,1))</f>
        <v>A11.284.430.214.190.875</v>
      </c>
      <c r="AA101" t="str" cm="1">
        <f t="array" ref="AA101">(_xlfn.XLOOKUP(Table1[[#This Row],[Term 4 UID]],Dictionary!$B$2:$B$557,Dictionary!$D$2:D$557,"",0,1))</f>
        <v>A11.284.430.214.190</v>
      </c>
      <c r="AB101" t="s">
        <v>1805</v>
      </c>
      <c r="AC101" t="s">
        <v>1806</v>
      </c>
      <c r="AD101" t="str">
        <f>(_xlfn.XLOOKUP(Table1[[#This Row],[Term 5 UID]],Dictionary!$B$2:$B$557,Dictionary!$A$2:$A$557,"",0,1))</f>
        <v>G02.111.665.550</v>
      </c>
      <c r="AE101" t="str">
        <f>(_xlfn.XLOOKUP(Table1[[#This Row],[Term 5 UID]],Dictionary!$B$2:$B$557,Dictionary!$C$2:$C$557,"",0,1))</f>
        <v>G02.111.665</v>
      </c>
      <c r="AF101" t="str">
        <f>(_xlfn.XLOOKUP(Table1[[#This Row],[Term 5 UID]],Dictionary!$B$2:$B$557,Dictionary!$D$2:$D$557,"",0,1))</f>
        <v>G02.111</v>
      </c>
      <c r="AG101" t="s">
        <v>1807</v>
      </c>
      <c r="AH101" t="s">
        <v>1808</v>
      </c>
      <c r="AI101" t="str">
        <f>(_xlfn.XLOOKUP(Table1[[#This Row],[Term 6 UID]],Dictionary!$B$2:$B$557,Dictionary!$A$2:$A$557,"",0,1))</f>
        <v>C04.697.650</v>
      </c>
      <c r="AJ101" t="str">
        <f>(_xlfn.XLOOKUP(Table1[[#This Row],[Term 6 UID]],Dictionary!$B$2:$B$557,Dictionary!$C$2:$C$557,"",0,1))</f>
        <v>C04.697</v>
      </c>
      <c r="AK101" t="str">
        <f>(_xlfn.XLOOKUP(Table1[[#This Row],[Term 6 UID]],Dictionary!$B$2:$B$557,Dictionary!$D$2:$D$557,"",0,1))</f>
        <v>C04</v>
      </c>
      <c r="AL101" t="s">
        <v>1809</v>
      </c>
      <c r="AM101" t="s">
        <v>1810</v>
      </c>
      <c r="AN101" t="str">
        <f>(_xlfn.XLOOKUP(Table1[[#This Row],[Term 7 UID]],Dictionary!$B$2:$B$557,Dictionary!$A$2:$A$557,"",0,1))</f>
        <v>C10.562.925</v>
      </c>
      <c r="AO101" t="str">
        <f>(_xlfn.XLOOKUP(Table1[[#This Row],[Term 7 UID]],Dictionary!$B$2:$B$557,Dictionary!$C$2:$C$557,"",0,1))</f>
        <v>C10.562</v>
      </c>
      <c r="AP101" t="str">
        <f>(_xlfn.XLOOKUP(Table1[[#This Row],[Term 7 UID]],Dictionary!$B$2:$B$557,Dictionary!$D$2:$D$557,"",0,1))</f>
        <v>C10</v>
      </c>
      <c r="AQ101" t="s">
        <v>1811</v>
      </c>
      <c r="AR101" t="s">
        <v>1812</v>
      </c>
      <c r="AS101" t="str">
        <f>(_xlfn.XLOOKUP(Table1[[#This Row],[Term 8 UID]],Dictionary!$B$2:$B$557,Dictionary!$A$2:$A$557,"",0,1))</f>
        <v>D08.811.913.696.620.682.725.800</v>
      </c>
      <c r="AT101" t="str">
        <f>(_xlfn.XLOOKUP(Table1[[#This Row],[Term 8 UID]],Dictionary!$B$2:$B$557,Dictionary!$C$2:$C$557,"",0,1))</f>
        <v>D08.811.913.696.620.682.725</v>
      </c>
      <c r="AU101" t="str">
        <f>(_xlfn.XLOOKUP(Table1[[#This Row],[Term 8 UID]],Dictionary!$B$2:$B$557,Dictionary!$D$2:$D$557,"",0,1))</f>
        <v>D08.811.913.696.620.682</v>
      </c>
      <c r="AV101" t="s">
        <v>1813</v>
      </c>
      <c r="AW101" t="s">
        <v>1814</v>
      </c>
      <c r="AX101" t="str">
        <f>(_xlfn.XLOOKUP(Table1[[#This Row],[Term 9 UID]],Dictionary!$B$2:$B$557,Dictionary!$A$2:$A$557,"",0,1))</f>
        <v>G05.365.590.917</v>
      </c>
      <c r="AY101" t="str">
        <f>(_xlfn.XLOOKUP(Table1[[#This Row],[Term 9 UID]],Dictionary!$B$2:$B$557,Dictionary!$C$2:$C$557,"",0,1))</f>
        <v>G05.365.590</v>
      </c>
      <c r="AZ101" t="str">
        <f>(_xlfn.XLOOKUP(Table1[[#This Row],[Term 9 UID]],Dictionary!$B$2:$B$557,Dictionary!$D$2:$D$557,"",0,1))</f>
        <v>G05.365</v>
      </c>
      <c r="BA101" s="8" t="s">
        <v>494</v>
      </c>
      <c r="BB101" s="8" t="s">
        <v>495</v>
      </c>
      <c r="BC101" t="str">
        <f>(_xlfn.XLOOKUP(Table1[[#This Row],[Term 10 UID]],Dictionary!$B$2:$B$557,Dictionary!$A$2:$A$557,"",0,1))</f>
        <v>G03</v>
      </c>
      <c r="BD101">
        <f>(_xlfn.XLOOKUP(Table1[[#This Row],[Term 10 UID]],Dictionary!$B$2:$B$557,Dictionary!$C$2:$C$557,"",0,1))</f>
        <v>0</v>
      </c>
      <c r="BE101">
        <f>(_xlfn.XLOOKUP(Table1[[#This Row],[Term 10 UID]],Dictionary!$B$2:$B$557,Dictionary!$D$2:$D$557,"",0,1))</f>
        <v>0</v>
      </c>
      <c r="BF101" t="s">
        <v>781</v>
      </c>
      <c r="BG101" t="s">
        <v>369</v>
      </c>
      <c r="BH101" t="str">
        <f>(_xlfn.XLOOKUP(Table1[[#This Row],[Term 11 UID]],Dictionary!$B$2:$B$557,Dictionary!$A$2:$A$557,"",0,1))</f>
        <v>C04</v>
      </c>
      <c r="BI101">
        <f>(_xlfn.XLOOKUP(Table1[[#This Row],[Term 11 UID]],Dictionary!$B$2:$B$557,Dictionary!$C$2:$C$557,"",0,1))</f>
        <v>0</v>
      </c>
      <c r="BJ101">
        <f>(_xlfn.XLOOKUP(Table1[[#This Row],[Term 11 UID]],Dictionary!$B$2:$B$557,Dictionary!$D$2:$D$557,"",0,1))</f>
        <v>0</v>
      </c>
      <c r="BM101" t="str">
        <f>(_xlfn.XLOOKUP(Table1[[#This Row],[Term 12 UID]],Dictionary!$B$2:$B$557,Dictionary!$A$2:$A$557,"",0,1))</f>
        <v/>
      </c>
      <c r="BN101" t="str">
        <f>(_xlfn.XLOOKUP(Table1[[#This Row],[Term 12 UID]],Dictionary!$B$2:$B$557,Dictionary!$C$2:$C$557,"",0,1))</f>
        <v/>
      </c>
      <c r="BO101" t="str">
        <f>(_xlfn.XLOOKUP(Table1[[#This Row],[Term 12 UID]],Dictionary!$B$2:$B$557,Dictionary!$D$2:$D$557,"",0,1))</f>
        <v/>
      </c>
      <c r="BR101" t="str">
        <f>(_xlfn.XLOOKUP(Table1[[#This Row],[Term 13 UID]],Dictionary!$B$2:$B$557,Dictionary!$A$2:$A$557,"",0,1))</f>
        <v/>
      </c>
      <c r="BS101" t="str">
        <f>(_xlfn.XLOOKUP(Table1[[#This Row],[Term 13 UID]],Dictionary!$B$2:$B$557,Dictionary!$C$2:$C$557,"",0,1))</f>
        <v/>
      </c>
      <c r="BT101" t="str">
        <f>(_xlfn.XLOOKUP(Table1[[#This Row],[Term 13 UID]],Dictionary!$B$2:$B$557,Dictionary!$D$2:$D$557,"",0,1))</f>
        <v/>
      </c>
      <c r="BW101" t="str">
        <f>(_xlfn.XLOOKUP(Table1[[#This Row],[Term 14 UID]],Dictionary!$B$2:$B$557,Dictionary!$A$2:$A$557,"",0,1))</f>
        <v/>
      </c>
      <c r="BX101" t="str">
        <f>(_xlfn.XLOOKUP(Table1[[#This Row],[Term 14 UID]],Dictionary!$B$2:$B$557,Dictionary!$C$2:$C$557,"",0,1))</f>
        <v/>
      </c>
      <c r="BY101" t="str">
        <f>(_xlfn.XLOOKUP(Table1[[#This Row],[Term 14 UID]],Dictionary!$B$2:$B$557,Dictionary!$D$2:$D$557,"",0,1))</f>
        <v/>
      </c>
      <c r="CB101" t="str">
        <f>(_xlfn.XLOOKUP(Table1[[#This Row],[Term 15 UID]],Dictionary!$B$2:$B$557,Dictionary!$A$2:$A$557,"",0,1))</f>
        <v/>
      </c>
      <c r="CC101" t="str">
        <f>(_xlfn.XLOOKUP(Table1[[#This Row],[Term 15 UID]],Dictionary!$B$2:$B$557,Dictionary!$C$2:$C$557,"",0,1))</f>
        <v/>
      </c>
      <c r="CD101" t="str">
        <f>(_xlfn.XLOOKUP(Table1[[#This Row],[Term 15 UID]],Dictionary!$B$2:$B$557,Dictionary!$D$2:$D$557,"",0,1))</f>
        <v/>
      </c>
      <c r="CG101" t="str">
        <f>(_xlfn.XLOOKUP(Table1[[#This Row],[Term 16 UID]],Dictionary!$B$2:$B$557,Dictionary!$A$2:$A$557,"",0,1))</f>
        <v/>
      </c>
      <c r="CH101" t="str">
        <f>(_xlfn.XLOOKUP(Table1[[#This Row],[Term 16 UID]],Dictionary!$B$2:$B$557,Dictionary!$C$2:$C$557,"",0,1))</f>
        <v/>
      </c>
      <c r="CI101" t="str">
        <f>(_xlfn.XLOOKUP(Table1[[#This Row],[Term 16 UID]],Dictionary!$B$2:$B$557,Dictionary!$D$2:$D$557,"",0,1))</f>
        <v/>
      </c>
      <c r="CL101" t="str">
        <f>(_xlfn.XLOOKUP(Table1[[#This Row],[Term 17 UID]],Dictionary!$B$2:$B$557,Dictionary!$A$2:$A$557,"",0,1))</f>
        <v/>
      </c>
      <c r="CM101" t="str">
        <f>(_xlfn.XLOOKUP(Table1[[#This Row],[Term 17 UID]],Dictionary!$B$2:$B$557,Dictionary!$C$2:$C$557,"",0,1))</f>
        <v/>
      </c>
      <c r="CN101" t="str">
        <f>(_xlfn.XLOOKUP(Table1[[#This Row],[Term 17 UID]],Dictionary!$B$2:$B$557,Dictionary!$D$2:$D$557,"",0,1))</f>
        <v/>
      </c>
      <c r="CQ101" t="str">
        <f>(_xlfn.XLOOKUP(Table1[[#This Row],[Term 18 UID]],Dictionary!$B$2:$B$557,Dictionary!$A$2:$A$557,"",0,1))</f>
        <v/>
      </c>
      <c r="CR101" t="str">
        <f>(_xlfn.XLOOKUP(Table1[[#This Row],[Term 18 UID]],Dictionary!$B$2:$B$557,Dictionary!$C$2:$C$557,"",0,1))</f>
        <v/>
      </c>
      <c r="CS101" t="str">
        <f>(_xlfn.XLOOKUP(Table1[[#This Row],[Term 18 UID]],Dictionary!$B$2:$B$557,Dictionary!$D$2:$D$557,"",0,1))</f>
        <v/>
      </c>
      <c r="CV101" t="str">
        <f>(_xlfn.XLOOKUP(Table1[[#This Row],[Term 19 UID]],Dictionary!$B$2:$B$557,Dictionary!$A$2:$A$557,"",0,1))</f>
        <v/>
      </c>
      <c r="CW101" t="str">
        <f>(_xlfn.XLOOKUP(Table1[[#This Row],[Term 19 UID]],Dictionary!$B$2:$B$557,Dictionary!$C$2:$C$557,"",0,1))</f>
        <v/>
      </c>
      <c r="CX101" t="str">
        <f>(_xlfn.XLOOKUP(Table1[[#This Row],[Term 19 UID]],Dictionary!$B$2:$B$557,Dictionary!$D$2:$D$557,"",0,1))</f>
        <v/>
      </c>
      <c r="DA101" t="str">
        <f>(_xlfn.XLOOKUP(Table1[[#This Row],[Term 20 UID]],Dictionary!$B$2:$B$557,Dictionary!$A$2:$A$557,"",0,1))</f>
        <v/>
      </c>
      <c r="DB101" t="str">
        <f>(_xlfn.XLOOKUP(Table1[[#This Row],[Term 20 UID]],Dictionary!$B$2:$B$557,Dictionary!$C$2:$C$557,"",0,1))</f>
        <v/>
      </c>
      <c r="DC101" t="str">
        <f>(_xlfn.XLOOKUP(Table1[[#This Row],[Term 20 UID]],Dictionary!$B$2:$B$557,Dictionary!$D$2:$D$557,"",0,1))</f>
        <v/>
      </c>
      <c r="DF101" t="str">
        <f>(_xlfn.XLOOKUP(Table1[[#This Row],[Term 21 UID]],Dictionary!$B$2:$B$557,Dictionary!$A$2:$A$557,"",0,1))</f>
        <v/>
      </c>
      <c r="DG101" t="str">
        <f>(_xlfn.XLOOKUP(Table1[[#This Row],[Term 21 UID]],Dictionary!$B$2:$B$557,Dictionary!$C$2:$C$557,"",0,1))</f>
        <v/>
      </c>
      <c r="DH101" t="str">
        <f>(_xlfn.XLOOKUP(Table1[[#This Row],[Term 21 UID]],Dictionary!$B$2:$B$557,Dictionary!$D$2:$D$557,"",0,1))</f>
        <v/>
      </c>
      <c r="DK101" t="str">
        <f>(_xlfn.XLOOKUP(Table1[[#This Row],[Term 22 UID]],Dictionary!$B$2:$B$557,Dictionary!$A$2:$A$557,"",0,1))</f>
        <v/>
      </c>
      <c r="DL101" t="str">
        <f>(_xlfn.XLOOKUP(Table1[[#This Row],[Term 22 UID]],Dictionary!$B$2:$B$557,Dictionary!$C$2:$C$557,"",0,1))</f>
        <v/>
      </c>
      <c r="DM101" t="str">
        <f>(_xlfn.XLOOKUP(Table1[[#This Row],[Term 22 UID]],Dictionary!$B$2:$B$557,Dictionary!$D$2:$D$557,"",0,1))</f>
        <v/>
      </c>
      <c r="DP101" t="str">
        <f>(_xlfn.XLOOKUP(Table1[[#This Row],[Term 23 UID]],Dictionary!$B$2:$B$557,Dictionary!$A$2:$A$557,"",0,1))</f>
        <v/>
      </c>
      <c r="DQ101" t="str">
        <f>(_xlfn.XLOOKUP(Table1[[#This Row],[Term 23 UID]],Dictionary!$B$2:$B$557,Dictionary!$C$2:$C$557,"",0,1))</f>
        <v/>
      </c>
      <c r="DR101" t="str">
        <f>(_xlfn.XLOOKUP(Table1[[#This Row],[Term 23 UID]],Dictionary!$B$2:$B$557,Dictionary!$D$2:$D$557,"",0,1))</f>
        <v/>
      </c>
      <c r="DU101" t="str">
        <f>(_xlfn.XLOOKUP(Table1[[#This Row],[Term 24 UID]],Dictionary!$B$2:$B$557,Dictionary!$A$2:$A$557,"",0,1))</f>
        <v/>
      </c>
      <c r="DV101" t="str">
        <f>(_xlfn.XLOOKUP(Table1[[#This Row],[Term 24 UID]],Dictionary!$B$2:$B$557,Dictionary!$C$2:$C$557,"",0,1))</f>
        <v/>
      </c>
      <c r="DW101" t="str">
        <f>(_xlfn.XLOOKUP(Table1[[#This Row],[Term 24 UID]],Dictionary!$B$2:$B$557,Dictionary!$D$2:$D$557,"",0,1))</f>
        <v/>
      </c>
      <c r="DZ101" t="str">
        <f>(_xlfn.XLOOKUP(Table1[[#This Row],[Term 25 UID]],Dictionary!$B$2:$B$557,Dictionary!$A$2:$A$557,"",0,1))</f>
        <v/>
      </c>
      <c r="EA101" t="str">
        <f>(_xlfn.XLOOKUP(Table1[[#This Row],[Term 25 UID]],Dictionary!$B$2:$B$557,Dictionary!$C$2:$C$557,"",0,1))</f>
        <v/>
      </c>
      <c r="EB101" t="str">
        <f>(_xlfn.XLOOKUP(Table1[[#This Row],[Term 25 UID]],Dictionary!$B$2:$B$557,Dictionary!$D$2:$D$557,"",0,1))</f>
        <v/>
      </c>
      <c r="EE101" t="str">
        <f>(_xlfn.XLOOKUP(Table1[[#This Row],[Term 26 UID]],Dictionary!$B$2:$B$557,Dictionary!$A$2:$A$557,"",0,1))</f>
        <v/>
      </c>
      <c r="EF101" t="str">
        <f>(_xlfn.XLOOKUP(Table1[[#This Row],[Term 26 UID]],Dictionary!$B$2:$B$557,Dictionary!$C$2:$C$557,"",0,1))</f>
        <v/>
      </c>
      <c r="EG101" t="str">
        <f>(_xlfn.XLOOKUP(Table1[[#This Row],[Term 26 UID]],Dictionary!$B$2:$B$557,Dictionary!$D$2:$D$557,"",0,1))</f>
        <v/>
      </c>
      <c r="EJ101" t="str">
        <f>(_xlfn.XLOOKUP(Table1[[#This Row],[Term 27 UID]],Dictionary!$B$2:$B$557,Dictionary!$A$2:$A$557,"",0,1))</f>
        <v/>
      </c>
      <c r="EK101" t="str">
        <f>(_xlfn.XLOOKUP(Table1[[#This Row],[Term 27 UID]],Dictionary!$B$2:$B$557,Dictionary!$C$2:$C$557,"",0,1))</f>
        <v/>
      </c>
      <c r="EL101" t="str">
        <f>(_xlfn.XLOOKUP(Table1[[#This Row],[Term 27 UID]],Dictionary!$B$2:$B$557,Dictionary!$D$2:$D$557,"",0,1))</f>
        <v/>
      </c>
      <c r="EO101" t="str">
        <f>(_xlfn.XLOOKUP(Table1[[#This Row],[Term 28 UID]],Dictionary!$B$2:$B$557,Dictionary!$A$2:$A$557,"",0,1))</f>
        <v/>
      </c>
      <c r="EP101" t="str">
        <f>(_xlfn.XLOOKUP(Table1[[#This Row],[Term 28 UID]],Dictionary!$B$2:$B$557,Dictionary!$C$2:$C$557,"",0,1))</f>
        <v/>
      </c>
      <c r="EQ101" t="str">
        <f>(_xlfn.XLOOKUP(Table1[[#This Row],[Term 28 UID]],Dictionary!$B$2:$B$557,Dictionary!$D$2:$D$557,"",0,1))</f>
        <v/>
      </c>
      <c r="ET101" t="str">
        <f>(_xlfn.XLOOKUP(Table1[[#This Row],[Term 29 UID]],Dictionary!$B$2:$B$557,Dictionary!$A$2:$A$557,"",0,1))</f>
        <v/>
      </c>
      <c r="EU101" t="str">
        <f>(_xlfn.XLOOKUP(Table1[[#This Row],[Term 29 UID]],Dictionary!$B$2:$B$557,Dictionary!$C$2:$C$557,"",0,1))</f>
        <v/>
      </c>
      <c r="EV101" t="str">
        <f>(_xlfn.XLOOKUP(Table1[[#This Row],[Term 29 UID]],Dictionary!$B$2:$B$557,Dictionary!$D$2:$D$557,"",0,1))</f>
        <v/>
      </c>
      <c r="EY101" t="str">
        <f>(_xlfn.XLOOKUP(Table1[[#This Row],[Term 30 UID]],Dictionary!$B$2:$B$557,Dictionary!$A$2:$A$557,"",0,1))</f>
        <v/>
      </c>
      <c r="EZ101" t="str">
        <f>(_xlfn.XLOOKUP(Table1[[#This Row],[Term 30 UID]],Dictionary!$B$2:$B$557,Dictionary!$C$2:$C$557,"",0,1))</f>
        <v/>
      </c>
      <c r="FA101" t="str">
        <f>(_xlfn.XLOOKUP(Table1[[#This Row],[Term 30 UID]],Dictionary!$B$2:$B$557,Dictionary!$D$2:$D$557,"",0,1))</f>
        <v/>
      </c>
      <c r="FD101" t="str">
        <f>(_xlfn.XLOOKUP(Table1[[#This Row],[Term 31 UID]],Dictionary!$B$2:$B$557,Dictionary!$A$2:$A$557,"",0,1))</f>
        <v/>
      </c>
      <c r="FE101" t="str">
        <f>(_xlfn.XLOOKUP(Table1[[#This Row],[Term 31 UID]],Dictionary!$B$2:$B$557,Dictionary!$C$2:$C$557,"",0,1))</f>
        <v/>
      </c>
      <c r="FF101" t="str">
        <f>(_xlfn.XLOOKUP(Table1[[#This Row],[Term 31 UID]],Dictionary!$B$2:$B$557,Dictionary!$D$2:$D$557,"",0,1))</f>
        <v/>
      </c>
    </row>
    <row r="102" spans="1:162" ht="15" customHeight="1" x14ac:dyDescent="0.2">
      <c r="A102" t="s">
        <v>1815</v>
      </c>
      <c r="B102" t="s">
        <v>1816</v>
      </c>
      <c r="C102" t="str">
        <f>_xlfn.TEXTJOIN(", ", TRUE, Table1[[#This Row],[Last Name]],Table1[[#This Row],[First Name]])</f>
        <v>Ribbe, Markus</v>
      </c>
      <c r="D102" t="s">
        <v>1817</v>
      </c>
      <c r="E102" t="s">
        <v>200</v>
      </c>
      <c r="F102" t="s">
        <v>168</v>
      </c>
      <c r="G102" t="s">
        <v>1818</v>
      </c>
      <c r="H102" t="s">
        <v>1819</v>
      </c>
      <c r="I102" t="s">
        <v>1204</v>
      </c>
      <c r="J102" t="str">
        <f>(_xlfn.XLOOKUP(Table1[[#This Row],[Term 1 UID]],Dictionary!$B$2:$B$557,Dictionary!$A$2:$A$557,"",0,1))</f>
        <v>D08.811.682.647</v>
      </c>
      <c r="K102" t="str">
        <f>(_xlfn.XLOOKUP(Table1[[#This Row],[Term 1 UID]],Dictionary!$B$2:$B$557,Dictionary!C$2:C$557,"",0,1))</f>
        <v>D08.811.682</v>
      </c>
      <c r="L102" t="str">
        <f>(_xlfn.XLOOKUP(Table1[[#This Row],[Term 1 UID]],Dictionary!$B$2:$B$557,Dictionary!D$2:D$557,"",0,1))</f>
        <v>D08.811</v>
      </c>
      <c r="M102" t="s">
        <v>1820</v>
      </c>
      <c r="N102" t="s">
        <v>1202</v>
      </c>
      <c r="O102" t="str">
        <f>(_xlfn.XLOOKUP(Table1[[#This Row],[Term 2 UID]],Dictionary!$B$2:$B$557,Dictionary!$A$2:$A$557,"",0,1))</f>
        <v>G02.111.071.630</v>
      </c>
      <c r="P102" t="str">
        <f>(_xlfn.XLOOKUP(Table1[[#This Row],[Term 2 UID]],Dictionary!$B$2:$B$557,Dictionary!C$2:C$557,"",0,1))</f>
        <v>G02.111.071</v>
      </c>
      <c r="Q102" t="str">
        <f>(_xlfn.XLOOKUP(Table1[[#This Row],[Term 2 UID]],Dictionary!$B$2:$B$557,Dictionary!D$2:D$557,"",0,1))</f>
        <v>G02.111</v>
      </c>
      <c r="R102" t="s">
        <v>1821</v>
      </c>
      <c r="S102" t="s">
        <v>1206</v>
      </c>
      <c r="T102" t="str">
        <f>(_xlfn.XLOOKUP(Table1[[#This Row],[Term 3 UID]],Dictionary!$B$2:$B$557,Dictionary!$A$2:$A$557,"",0,1))</f>
        <v>D01.200.200</v>
      </c>
      <c r="U102" t="str">
        <f>(_xlfn.XLOOKUP(Table1[[#This Row],[Term 3 UID]],Dictionary!$B$2:$B$557,Dictionary!C$2:C$557,"",0,1))</f>
        <v>D01.200</v>
      </c>
      <c r="V102" t="str">
        <f>(_xlfn.XLOOKUP(Table1[[#This Row],[Term 3 UID]],Dictionary!$B$2:$B$557,Dictionary!D$2:D$557,"",0,1))</f>
        <v>D01</v>
      </c>
      <c r="W102" t="s">
        <v>1822</v>
      </c>
      <c r="X102" t="s">
        <v>1208</v>
      </c>
      <c r="Y102" t="str">
        <f>(_xlfn.XLOOKUP(Table1[[#This Row],[Term 4 UID]],Dictionary!$B$2:$B$557,Dictionary!$A$2:$A$557,"",0,1))</f>
        <v>D01.200.250</v>
      </c>
      <c r="Z102" t="str" cm="1">
        <f t="array" ref="Z102">(_xlfn.XLOOKUP(Table1[[#This Row],[Term 4 UID]],Dictionary!$B$2:$B$557,Dictionary!$C$2:C$557,"",0,1))</f>
        <v>D01.200</v>
      </c>
      <c r="AA102" t="str" cm="1">
        <f t="array" ref="AA102">(_xlfn.XLOOKUP(Table1[[#This Row],[Term 4 UID]],Dictionary!$B$2:$B$557,Dictionary!$D$2:D$557,"",0,1))</f>
        <v>D01</v>
      </c>
      <c r="AB102" t="s">
        <v>1209</v>
      </c>
      <c r="AC102" t="s">
        <v>1210</v>
      </c>
      <c r="AD102" t="str">
        <f>(_xlfn.XLOOKUP(Table1[[#This Row],[Term 5 UID]],Dictionary!$B$2:$B$557,Dictionary!$A$2:$A$557,"",0,1))</f>
        <v>D02.455</v>
      </c>
      <c r="AE102" t="str">
        <f>(_xlfn.XLOOKUP(Table1[[#This Row],[Term 5 UID]],Dictionary!$B$2:$B$557,Dictionary!$C$2:$C$557,"",0,1))</f>
        <v>D02</v>
      </c>
      <c r="AF102">
        <f>(_xlfn.XLOOKUP(Table1[[#This Row],[Term 5 UID]],Dictionary!$B$2:$B$557,Dictionary!$D$2:$D$557,"",0,1))</f>
        <v>0</v>
      </c>
      <c r="AG102" t="s">
        <v>1823</v>
      </c>
      <c r="AH102" t="s">
        <v>1824</v>
      </c>
      <c r="AI102" t="str">
        <f>(_xlfn.XLOOKUP(Table1[[#This Row],[Term 6 UID]],Dictionary!$B$2:$B$557,Dictionary!$A$2:$A$557,"",0,1))</f>
        <v>D20.147</v>
      </c>
      <c r="AJ102" t="str">
        <f>(_xlfn.XLOOKUP(Table1[[#This Row],[Term 6 UID]],Dictionary!$B$2:$B$557,Dictionary!$C$2:$C$557,"",0,1))</f>
        <v>D20</v>
      </c>
      <c r="AK102">
        <f>(_xlfn.XLOOKUP(Table1[[#This Row],[Term 6 UID]],Dictionary!$B$2:$B$557,Dictionary!$D$2:$D$557,"",0,1))</f>
        <v>0</v>
      </c>
      <c r="AL102" t="s">
        <v>1825</v>
      </c>
      <c r="AM102" t="s">
        <v>1103</v>
      </c>
      <c r="AN102" t="str">
        <f>(_xlfn.XLOOKUP(Table1[[#This Row],[Term 7 UID]],Dictionary!$B$2:$B$557,Dictionary!$A$2:$A$557,"",0,1))</f>
        <v>H01.158.201.214</v>
      </c>
      <c r="AO102" t="str">
        <f>(_xlfn.XLOOKUP(Table1[[#This Row],[Term 7 UID]],Dictionary!$B$2:$B$557,Dictionary!$C$2:$C$557,"",0,1))</f>
        <v>H01.158.201</v>
      </c>
      <c r="AP102" t="str">
        <f>(_xlfn.XLOOKUP(Table1[[#This Row],[Term 7 UID]],Dictionary!$B$2:$B$557,Dictionary!$D$2:$D$557,"",0,1))</f>
        <v>H01.158</v>
      </c>
      <c r="AQ102" t="s">
        <v>1826</v>
      </c>
      <c r="AR102" t="s">
        <v>1101</v>
      </c>
      <c r="AS102" t="str">
        <f>(_xlfn.XLOOKUP(Table1[[#This Row],[Term 8 UID]],Dictionary!$B$2:$B$557,Dictionary!$A$2:$A$557,"",0,1))</f>
        <v>D12.776.556</v>
      </c>
      <c r="AT102" t="str">
        <f>(_xlfn.XLOOKUP(Table1[[#This Row],[Term 8 UID]],Dictionary!$B$2:$B$557,Dictionary!$C$2:$C$557,"",0,1))</f>
        <v>D12.776</v>
      </c>
      <c r="AU102" t="str">
        <f>(_xlfn.XLOOKUP(Table1[[#This Row],[Term 8 UID]],Dictionary!$B$2:$B$557,Dictionary!$D$2:$D$557,"",0,1))</f>
        <v>D12</v>
      </c>
      <c r="AV102" t="s">
        <v>1827</v>
      </c>
      <c r="AW102" t="s">
        <v>1212</v>
      </c>
      <c r="AX102" t="str">
        <f>(_xlfn.XLOOKUP(Table1[[#This Row],[Term 9 UID]],Dictionary!$B$2:$B$557,Dictionary!$A$2:$A$557,"",0,1))</f>
        <v>D12.776.157.427.374.375</v>
      </c>
      <c r="AY102" t="str">
        <f>(_xlfn.XLOOKUP(Table1[[#This Row],[Term 9 UID]],Dictionary!$B$2:$B$557,Dictionary!$C$2:$C$557,"",0,1))</f>
        <v>D12.776.157.427.374</v>
      </c>
      <c r="AZ102" t="str">
        <f>(_xlfn.XLOOKUP(Table1[[#This Row],[Term 9 UID]],Dictionary!$B$2:$B$557,Dictionary!$D$2:$D$557,"",0,1))</f>
        <v>D12.776.157.427</v>
      </c>
      <c r="BA102" t="s">
        <v>1828</v>
      </c>
      <c r="BB102" t="s">
        <v>1101</v>
      </c>
      <c r="BC102" t="str">
        <f>(_xlfn.XLOOKUP(Table1[[#This Row],[Term 10 UID]],Dictionary!$B$2:$B$557,Dictionary!$A$2:$A$557,"",0,1))</f>
        <v>D12.776.556</v>
      </c>
      <c r="BD102" t="str">
        <f>(_xlfn.XLOOKUP(Table1[[#This Row],[Term 10 UID]],Dictionary!$B$2:$B$557,Dictionary!$C$2:$C$557,"",0,1))</f>
        <v>D12.776</v>
      </c>
      <c r="BE102" t="str">
        <f>(_xlfn.XLOOKUP(Table1[[#This Row],[Term 10 UID]],Dictionary!$B$2:$B$557,Dictionary!$D$2:$D$557,"",0,1))</f>
        <v>D12</v>
      </c>
      <c r="BH102" t="str">
        <f>(_xlfn.XLOOKUP(Table1[[#This Row],[Term 11 UID]],Dictionary!$B$2:$B$557,Dictionary!$A$2:$A$557,"",0,1))</f>
        <v/>
      </c>
      <c r="BI102" t="str">
        <f>(_xlfn.XLOOKUP(Table1[[#This Row],[Term 11 UID]],Dictionary!$B$2:$B$557,Dictionary!$C$2:$C$557,"",0,1))</f>
        <v/>
      </c>
      <c r="BJ102" t="str">
        <f>(_xlfn.XLOOKUP(Table1[[#This Row],[Term 11 UID]],Dictionary!$B$2:$B$557,Dictionary!$D$2:$D$557,"",0,1))</f>
        <v/>
      </c>
      <c r="BM102" t="str">
        <f>(_xlfn.XLOOKUP(Table1[[#This Row],[Term 12 UID]],Dictionary!$B$2:$B$557,Dictionary!$A$2:$A$557,"",0,1))</f>
        <v/>
      </c>
      <c r="BN102" t="str">
        <f>(_xlfn.XLOOKUP(Table1[[#This Row],[Term 12 UID]],Dictionary!$B$2:$B$557,Dictionary!$C$2:$C$557,"",0,1))</f>
        <v/>
      </c>
      <c r="BO102" t="str">
        <f>(_xlfn.XLOOKUP(Table1[[#This Row],[Term 12 UID]],Dictionary!$B$2:$B$557,Dictionary!$D$2:$D$557,"",0,1))</f>
        <v/>
      </c>
      <c r="BR102" t="str">
        <f>(_xlfn.XLOOKUP(Table1[[#This Row],[Term 13 UID]],Dictionary!$B$2:$B$557,Dictionary!$A$2:$A$557,"",0,1))</f>
        <v/>
      </c>
      <c r="BS102" t="str">
        <f>(_xlfn.XLOOKUP(Table1[[#This Row],[Term 13 UID]],Dictionary!$B$2:$B$557,Dictionary!$C$2:$C$557,"",0,1))</f>
        <v/>
      </c>
      <c r="BT102" t="str">
        <f>(_xlfn.XLOOKUP(Table1[[#This Row],[Term 13 UID]],Dictionary!$B$2:$B$557,Dictionary!$D$2:$D$557,"",0,1))</f>
        <v/>
      </c>
      <c r="BW102" t="str">
        <f>(_xlfn.XLOOKUP(Table1[[#This Row],[Term 14 UID]],Dictionary!$B$2:$B$557,Dictionary!$A$2:$A$557,"",0,1))</f>
        <v/>
      </c>
      <c r="BX102" t="str">
        <f>(_xlfn.XLOOKUP(Table1[[#This Row],[Term 14 UID]],Dictionary!$B$2:$B$557,Dictionary!$C$2:$C$557,"",0,1))</f>
        <v/>
      </c>
      <c r="BY102" t="str">
        <f>(_xlfn.XLOOKUP(Table1[[#This Row],[Term 14 UID]],Dictionary!$B$2:$B$557,Dictionary!$D$2:$D$557,"",0,1))</f>
        <v/>
      </c>
      <c r="CB102" t="str">
        <f>(_xlfn.XLOOKUP(Table1[[#This Row],[Term 15 UID]],Dictionary!$B$2:$B$557,Dictionary!$A$2:$A$557,"",0,1))</f>
        <v/>
      </c>
      <c r="CC102" t="str">
        <f>(_xlfn.XLOOKUP(Table1[[#This Row],[Term 15 UID]],Dictionary!$B$2:$B$557,Dictionary!$C$2:$C$557,"",0,1))</f>
        <v/>
      </c>
      <c r="CD102" t="str">
        <f>(_xlfn.XLOOKUP(Table1[[#This Row],[Term 15 UID]],Dictionary!$B$2:$B$557,Dictionary!$D$2:$D$557,"",0,1))</f>
        <v/>
      </c>
      <c r="CG102" t="str">
        <f>(_xlfn.XLOOKUP(Table1[[#This Row],[Term 16 UID]],Dictionary!$B$2:$B$557,Dictionary!$A$2:$A$557,"",0,1))</f>
        <v/>
      </c>
      <c r="CH102" t="str">
        <f>(_xlfn.XLOOKUP(Table1[[#This Row],[Term 16 UID]],Dictionary!$B$2:$B$557,Dictionary!$C$2:$C$557,"",0,1))</f>
        <v/>
      </c>
      <c r="CI102" t="str">
        <f>(_xlfn.XLOOKUP(Table1[[#This Row],[Term 16 UID]],Dictionary!$B$2:$B$557,Dictionary!$D$2:$D$557,"",0,1))</f>
        <v/>
      </c>
      <c r="CL102" t="str">
        <f>(_xlfn.XLOOKUP(Table1[[#This Row],[Term 17 UID]],Dictionary!$B$2:$B$557,Dictionary!$A$2:$A$557,"",0,1))</f>
        <v/>
      </c>
      <c r="CM102" t="str">
        <f>(_xlfn.XLOOKUP(Table1[[#This Row],[Term 17 UID]],Dictionary!$B$2:$B$557,Dictionary!$C$2:$C$557,"",0,1))</f>
        <v/>
      </c>
      <c r="CN102" t="str">
        <f>(_xlfn.XLOOKUP(Table1[[#This Row],[Term 17 UID]],Dictionary!$B$2:$B$557,Dictionary!$D$2:$D$557,"",0,1))</f>
        <v/>
      </c>
      <c r="CQ102" t="str">
        <f>(_xlfn.XLOOKUP(Table1[[#This Row],[Term 18 UID]],Dictionary!$B$2:$B$557,Dictionary!$A$2:$A$557,"",0,1))</f>
        <v/>
      </c>
      <c r="CR102" t="str">
        <f>(_xlfn.XLOOKUP(Table1[[#This Row],[Term 18 UID]],Dictionary!$B$2:$B$557,Dictionary!$C$2:$C$557,"",0,1))</f>
        <v/>
      </c>
      <c r="CS102" t="str">
        <f>(_xlfn.XLOOKUP(Table1[[#This Row],[Term 18 UID]],Dictionary!$B$2:$B$557,Dictionary!$D$2:$D$557,"",0,1))</f>
        <v/>
      </c>
      <c r="CV102" t="str">
        <f>(_xlfn.XLOOKUP(Table1[[#This Row],[Term 19 UID]],Dictionary!$B$2:$B$557,Dictionary!$A$2:$A$557,"",0,1))</f>
        <v/>
      </c>
      <c r="CW102" t="str">
        <f>(_xlfn.XLOOKUP(Table1[[#This Row],[Term 19 UID]],Dictionary!$B$2:$B$557,Dictionary!$C$2:$C$557,"",0,1))</f>
        <v/>
      </c>
      <c r="CX102" t="str">
        <f>(_xlfn.XLOOKUP(Table1[[#This Row],[Term 19 UID]],Dictionary!$B$2:$B$557,Dictionary!$D$2:$D$557,"",0,1))</f>
        <v/>
      </c>
      <c r="DA102" t="str">
        <f>(_xlfn.XLOOKUP(Table1[[#This Row],[Term 20 UID]],Dictionary!$B$2:$B$557,Dictionary!$A$2:$A$557,"",0,1))</f>
        <v/>
      </c>
      <c r="DB102" t="str">
        <f>(_xlfn.XLOOKUP(Table1[[#This Row],[Term 20 UID]],Dictionary!$B$2:$B$557,Dictionary!$C$2:$C$557,"",0,1))</f>
        <v/>
      </c>
      <c r="DC102" t="str">
        <f>(_xlfn.XLOOKUP(Table1[[#This Row],[Term 20 UID]],Dictionary!$B$2:$B$557,Dictionary!$D$2:$D$557,"",0,1))</f>
        <v/>
      </c>
      <c r="DF102" t="str">
        <f>(_xlfn.XLOOKUP(Table1[[#This Row],[Term 21 UID]],Dictionary!$B$2:$B$557,Dictionary!$A$2:$A$557,"",0,1))</f>
        <v/>
      </c>
      <c r="DG102" t="str">
        <f>(_xlfn.XLOOKUP(Table1[[#This Row],[Term 21 UID]],Dictionary!$B$2:$B$557,Dictionary!$C$2:$C$557,"",0,1))</f>
        <v/>
      </c>
      <c r="DH102" t="str">
        <f>(_xlfn.XLOOKUP(Table1[[#This Row],[Term 21 UID]],Dictionary!$B$2:$B$557,Dictionary!$D$2:$D$557,"",0,1))</f>
        <v/>
      </c>
      <c r="DK102" t="str">
        <f>(_xlfn.XLOOKUP(Table1[[#This Row],[Term 22 UID]],Dictionary!$B$2:$B$557,Dictionary!$A$2:$A$557,"",0,1))</f>
        <v/>
      </c>
      <c r="DL102" t="str">
        <f>(_xlfn.XLOOKUP(Table1[[#This Row],[Term 22 UID]],Dictionary!$B$2:$B$557,Dictionary!$C$2:$C$557,"",0,1))</f>
        <v/>
      </c>
      <c r="DM102" t="str">
        <f>(_xlfn.XLOOKUP(Table1[[#This Row],[Term 22 UID]],Dictionary!$B$2:$B$557,Dictionary!$D$2:$D$557,"",0,1))</f>
        <v/>
      </c>
      <c r="DP102" t="str">
        <f>(_xlfn.XLOOKUP(Table1[[#This Row],[Term 23 UID]],Dictionary!$B$2:$B$557,Dictionary!$A$2:$A$557,"",0,1))</f>
        <v/>
      </c>
      <c r="DQ102" t="str">
        <f>(_xlfn.XLOOKUP(Table1[[#This Row],[Term 23 UID]],Dictionary!$B$2:$B$557,Dictionary!$C$2:$C$557,"",0,1))</f>
        <v/>
      </c>
      <c r="DR102" t="str">
        <f>(_xlfn.XLOOKUP(Table1[[#This Row],[Term 23 UID]],Dictionary!$B$2:$B$557,Dictionary!$D$2:$D$557,"",0,1))</f>
        <v/>
      </c>
      <c r="DU102" t="str">
        <f>(_xlfn.XLOOKUP(Table1[[#This Row],[Term 24 UID]],Dictionary!$B$2:$B$557,Dictionary!$A$2:$A$557,"",0,1))</f>
        <v/>
      </c>
      <c r="DV102" t="str">
        <f>(_xlfn.XLOOKUP(Table1[[#This Row],[Term 24 UID]],Dictionary!$B$2:$B$557,Dictionary!$C$2:$C$557,"",0,1))</f>
        <v/>
      </c>
      <c r="DW102" t="str">
        <f>(_xlfn.XLOOKUP(Table1[[#This Row],[Term 24 UID]],Dictionary!$B$2:$B$557,Dictionary!$D$2:$D$557,"",0,1))</f>
        <v/>
      </c>
      <c r="DZ102" t="str">
        <f>(_xlfn.XLOOKUP(Table1[[#This Row],[Term 25 UID]],Dictionary!$B$2:$B$557,Dictionary!$A$2:$A$557,"",0,1))</f>
        <v/>
      </c>
      <c r="EA102" t="str">
        <f>(_xlfn.XLOOKUP(Table1[[#This Row],[Term 25 UID]],Dictionary!$B$2:$B$557,Dictionary!$C$2:$C$557,"",0,1))</f>
        <v/>
      </c>
      <c r="EB102" t="str">
        <f>(_xlfn.XLOOKUP(Table1[[#This Row],[Term 25 UID]],Dictionary!$B$2:$B$557,Dictionary!$D$2:$D$557,"",0,1))</f>
        <v/>
      </c>
      <c r="EE102" t="str">
        <f>(_xlfn.XLOOKUP(Table1[[#This Row],[Term 26 UID]],Dictionary!$B$2:$B$557,Dictionary!$A$2:$A$557,"",0,1))</f>
        <v/>
      </c>
      <c r="EF102" t="str">
        <f>(_xlfn.XLOOKUP(Table1[[#This Row],[Term 26 UID]],Dictionary!$B$2:$B$557,Dictionary!$C$2:$C$557,"",0,1))</f>
        <v/>
      </c>
      <c r="EG102" t="str">
        <f>(_xlfn.XLOOKUP(Table1[[#This Row],[Term 26 UID]],Dictionary!$B$2:$B$557,Dictionary!$D$2:$D$557,"",0,1))</f>
        <v/>
      </c>
      <c r="EJ102" t="str">
        <f>(_xlfn.XLOOKUP(Table1[[#This Row],[Term 27 UID]],Dictionary!$B$2:$B$557,Dictionary!$A$2:$A$557,"",0,1))</f>
        <v/>
      </c>
      <c r="EK102" t="str">
        <f>(_xlfn.XLOOKUP(Table1[[#This Row],[Term 27 UID]],Dictionary!$B$2:$B$557,Dictionary!$C$2:$C$557,"",0,1))</f>
        <v/>
      </c>
      <c r="EL102" t="str">
        <f>(_xlfn.XLOOKUP(Table1[[#This Row],[Term 27 UID]],Dictionary!$B$2:$B$557,Dictionary!$D$2:$D$557,"",0,1))</f>
        <v/>
      </c>
      <c r="EO102" t="str">
        <f>(_xlfn.XLOOKUP(Table1[[#This Row],[Term 28 UID]],Dictionary!$B$2:$B$557,Dictionary!$A$2:$A$557,"",0,1))</f>
        <v/>
      </c>
      <c r="EP102" t="str">
        <f>(_xlfn.XLOOKUP(Table1[[#This Row],[Term 28 UID]],Dictionary!$B$2:$B$557,Dictionary!$C$2:$C$557,"",0,1))</f>
        <v/>
      </c>
      <c r="EQ102" t="str">
        <f>(_xlfn.XLOOKUP(Table1[[#This Row],[Term 28 UID]],Dictionary!$B$2:$B$557,Dictionary!$D$2:$D$557,"",0,1))</f>
        <v/>
      </c>
      <c r="ET102" t="str">
        <f>(_xlfn.XLOOKUP(Table1[[#This Row],[Term 29 UID]],Dictionary!$B$2:$B$557,Dictionary!$A$2:$A$557,"",0,1))</f>
        <v/>
      </c>
      <c r="EU102" t="str">
        <f>(_xlfn.XLOOKUP(Table1[[#This Row],[Term 29 UID]],Dictionary!$B$2:$B$557,Dictionary!$C$2:$C$557,"",0,1))</f>
        <v/>
      </c>
      <c r="EV102" t="str">
        <f>(_xlfn.XLOOKUP(Table1[[#This Row],[Term 29 UID]],Dictionary!$B$2:$B$557,Dictionary!$D$2:$D$557,"",0,1))</f>
        <v/>
      </c>
      <c r="EY102" t="str">
        <f>(_xlfn.XLOOKUP(Table1[[#This Row],[Term 30 UID]],Dictionary!$B$2:$B$557,Dictionary!$A$2:$A$557,"",0,1))</f>
        <v/>
      </c>
      <c r="EZ102" t="str">
        <f>(_xlfn.XLOOKUP(Table1[[#This Row],[Term 30 UID]],Dictionary!$B$2:$B$557,Dictionary!$C$2:$C$557,"",0,1))</f>
        <v/>
      </c>
      <c r="FA102" t="str">
        <f>(_xlfn.XLOOKUP(Table1[[#This Row],[Term 30 UID]],Dictionary!$B$2:$B$557,Dictionary!$D$2:$D$557,"",0,1))</f>
        <v/>
      </c>
      <c r="FD102" t="str">
        <f>(_xlfn.XLOOKUP(Table1[[#This Row],[Term 31 UID]],Dictionary!$B$2:$B$557,Dictionary!$A$2:$A$557,"",0,1))</f>
        <v/>
      </c>
      <c r="FE102" t="str">
        <f>(_xlfn.XLOOKUP(Table1[[#This Row],[Term 31 UID]],Dictionary!$B$2:$B$557,Dictionary!$C$2:$C$557,"",0,1))</f>
        <v/>
      </c>
      <c r="FF102" t="str">
        <f>(_xlfn.XLOOKUP(Table1[[#This Row],[Term 31 UID]],Dictionary!$B$2:$B$557,Dictionary!$D$2:$D$557,"",0,1))</f>
        <v/>
      </c>
    </row>
    <row r="103" spans="1:162" ht="15" customHeight="1" x14ac:dyDescent="0.2">
      <c r="A103" t="s">
        <v>1829</v>
      </c>
      <c r="B103" t="s">
        <v>1830</v>
      </c>
      <c r="C103" t="str">
        <f>_xlfn.TEXTJOIN(", ", TRUE, Table1[[#This Row],[Last Name]],Table1[[#This Row],[First Name]])</f>
        <v>Sorte, Cascade</v>
      </c>
      <c r="D103" t="s">
        <v>1831</v>
      </c>
      <c r="E103" t="s">
        <v>167</v>
      </c>
      <c r="F103" t="s">
        <v>201</v>
      </c>
      <c r="G103" t="s">
        <v>1832</v>
      </c>
      <c r="H103" t="s">
        <v>185</v>
      </c>
      <c r="I103" t="s">
        <v>186</v>
      </c>
      <c r="J103" t="str">
        <f>(_xlfn.XLOOKUP(Table1[[#This Row],[Term 1 UID]],Dictionary!$B$2:$B$557,Dictionary!$A$2:$A$557,"",0,1))</f>
        <v>G16.500.175.374</v>
      </c>
      <c r="K103" t="str">
        <f>(_xlfn.XLOOKUP(Table1[[#This Row],[Term 1 UID]],Dictionary!$B$2:$B$557,Dictionary!C$2:C$557,"",0,1))</f>
        <v>G16.500.175</v>
      </c>
      <c r="L103" t="str">
        <f>(_xlfn.XLOOKUP(Table1[[#This Row],[Term 1 UID]],Dictionary!$B$2:$B$557,Dictionary!D$2:D$557,"",0,1))</f>
        <v>G16.500</v>
      </c>
      <c r="M103" t="s">
        <v>1833</v>
      </c>
      <c r="N103" t="s">
        <v>1834</v>
      </c>
      <c r="O103" t="str">
        <f>(_xlfn.XLOOKUP(Table1[[#This Row],[Term 2 UID]],Dictionary!$B$2:$B$557,Dictionary!$A$2:$A$557,"",0,1))</f>
        <v>B01.050.050.580</v>
      </c>
      <c r="P103" t="str">
        <f>(_xlfn.XLOOKUP(Table1[[#This Row],[Term 2 UID]],Dictionary!$B$2:$B$557,Dictionary!C$2:C$557,"",0,1))</f>
        <v>B01.050.050</v>
      </c>
      <c r="Q103" t="str">
        <f>(_xlfn.XLOOKUP(Table1[[#This Row],[Term 2 UID]],Dictionary!$B$2:$B$557,Dictionary!D$2:D$557,"",0,1))</f>
        <v>B01.050</v>
      </c>
      <c r="R103" t="s">
        <v>1835</v>
      </c>
      <c r="S103" t="s">
        <v>423</v>
      </c>
      <c r="T103" t="str">
        <f>(_xlfn.XLOOKUP(Table1[[#This Row],[Term 3 UID]],Dictionary!$B$2:$B$557,Dictionary!$A$2:$A$557,"",0,1))</f>
        <v>G01.311.625</v>
      </c>
      <c r="U103" t="str">
        <f>(_xlfn.XLOOKUP(Table1[[#This Row],[Term 3 UID]],Dictionary!$B$2:$B$557,Dictionary!C$2:C$557,"",0,1))</f>
        <v>G01.311</v>
      </c>
      <c r="V103" t="str">
        <f>(_xlfn.XLOOKUP(Table1[[#This Row],[Term 3 UID]],Dictionary!$B$2:$B$557,Dictionary!D$2:D$557,"",0,1))</f>
        <v>G01</v>
      </c>
      <c r="W103" t="s">
        <v>1836</v>
      </c>
      <c r="X103" t="s">
        <v>423</v>
      </c>
      <c r="Y103" t="str">
        <f>(_xlfn.XLOOKUP(Table1[[#This Row],[Term 4 UID]],Dictionary!$B$2:$B$557,Dictionary!$A$2:$A$557,"",0,1))</f>
        <v>G01.311.625</v>
      </c>
      <c r="Z103" t="str" cm="1">
        <f t="array" ref="Z103">(_xlfn.XLOOKUP(Table1[[#This Row],[Term 4 UID]],Dictionary!$B$2:$B$557,Dictionary!$C$2:C$557,"",0,1))</f>
        <v>G01.311</v>
      </c>
      <c r="AA103" t="str" cm="1">
        <f t="array" ref="AA103">(_xlfn.XLOOKUP(Table1[[#This Row],[Term 4 UID]],Dictionary!$B$2:$B$557,Dictionary!$D$2:D$557,"",0,1))</f>
        <v>G01</v>
      </c>
      <c r="AB103" t="s">
        <v>1837</v>
      </c>
      <c r="AD103" t="str">
        <f>(_xlfn.XLOOKUP(Table1[[#This Row],[Term 5 UID]],Dictionary!$B$2:$B$557,Dictionary!$A$2:$A$557,"",0,1))</f>
        <v/>
      </c>
      <c r="AE103" t="str">
        <f>(_xlfn.XLOOKUP(Table1[[#This Row],[Term 5 UID]],Dictionary!$B$2:$B$557,Dictionary!$C$2:$C$557,"",0,1))</f>
        <v/>
      </c>
      <c r="AF103" t="str">
        <f>(_xlfn.XLOOKUP(Table1[[#This Row],[Term 5 UID]],Dictionary!$B$2:$B$557,Dictionary!$D$2:$D$557,"",0,1))</f>
        <v/>
      </c>
      <c r="AG103" t="s">
        <v>191</v>
      </c>
      <c r="AH103" t="s">
        <v>192</v>
      </c>
      <c r="AI103" t="s">
        <v>193</v>
      </c>
      <c r="AJ103" t="s">
        <v>194</v>
      </c>
      <c r="AK103" t="str">
        <f>(_xlfn.XLOOKUP(Table1[[#This Row],[Term 6 UID]],Dictionary!$B$2:$B$557,Dictionary!$D$2:$D$557,"",0,1))</f>
        <v/>
      </c>
      <c r="AL103" t="s">
        <v>420</v>
      </c>
      <c r="AM103" t="s">
        <v>183</v>
      </c>
      <c r="AN103" t="str">
        <f>(_xlfn.XLOOKUP(Table1[[#This Row],[Term 7 UID]],Dictionary!$B$2:$B$557,Dictionary!$A$2:$A$557,"",0,1))</f>
        <v>G16.500.275.157</v>
      </c>
      <c r="AO103" t="str">
        <f>(_xlfn.XLOOKUP(Table1[[#This Row],[Term 7 UID]],Dictionary!$B$2:$B$557,Dictionary!$C$2:$C$557,"",0,1))</f>
        <v>G16.500.275</v>
      </c>
      <c r="AP103" t="str">
        <f>(_xlfn.XLOOKUP(Table1[[#This Row],[Term 7 UID]],Dictionary!$B$2:$B$557,Dictionary!$D$2:$D$557,"",0,1))</f>
        <v>G16.500</v>
      </c>
      <c r="AS103" t="str">
        <f>(_xlfn.XLOOKUP(Table1[[#This Row],[Term 8 UID]],Dictionary!$B$2:$B$557,Dictionary!$A$2:$A$557,"",0,1))</f>
        <v/>
      </c>
      <c r="AT103" t="str">
        <f>(_xlfn.XLOOKUP(Table1[[#This Row],[Term 8 UID]],Dictionary!$B$2:$B$557,Dictionary!$C$2:$C$557,"",0,1))</f>
        <v/>
      </c>
      <c r="AU103" t="str">
        <f>(_xlfn.XLOOKUP(Table1[[#This Row],[Term 8 UID]],Dictionary!$B$2:$B$557,Dictionary!$D$2:$D$557,"",0,1))</f>
        <v/>
      </c>
      <c r="AX103" t="str">
        <f>(_xlfn.XLOOKUP(Table1[[#This Row],[Term 9 UID]],Dictionary!$B$2:$B$557,Dictionary!$A$2:$A$557,"",0,1))</f>
        <v/>
      </c>
      <c r="AY103" t="str">
        <f>(_xlfn.XLOOKUP(Table1[[#This Row],[Term 9 UID]],Dictionary!$B$2:$B$557,Dictionary!$C$2:$C$557,"",0,1))</f>
        <v/>
      </c>
      <c r="AZ103" t="str">
        <f>(_xlfn.XLOOKUP(Table1[[#This Row],[Term 9 UID]],Dictionary!$B$2:$B$557,Dictionary!$D$2:$D$557,"",0,1))</f>
        <v/>
      </c>
      <c r="BC103" t="str">
        <f>(_xlfn.XLOOKUP(Table1[[#This Row],[Term 10 UID]],Dictionary!$B$2:$B$557,Dictionary!$A$2:$A$557,"",0,1))</f>
        <v/>
      </c>
      <c r="BD103" t="str">
        <f>(_xlfn.XLOOKUP(Table1[[#This Row],[Term 10 UID]],Dictionary!$B$2:$B$557,Dictionary!$C$2:$C$557,"",0,1))</f>
        <v/>
      </c>
      <c r="BE103" t="str">
        <f>(_xlfn.XLOOKUP(Table1[[#This Row],[Term 10 UID]],Dictionary!$B$2:$B$557,Dictionary!$D$2:$D$557,"",0,1))</f>
        <v/>
      </c>
      <c r="BH103" t="str">
        <f>(_xlfn.XLOOKUP(Table1[[#This Row],[Term 11 UID]],Dictionary!$B$2:$B$557,Dictionary!$A$2:$A$557,"",0,1))</f>
        <v/>
      </c>
      <c r="BI103" t="str">
        <f>(_xlfn.XLOOKUP(Table1[[#This Row],[Term 11 UID]],Dictionary!$B$2:$B$557,Dictionary!$C$2:$C$557,"",0,1))</f>
        <v/>
      </c>
      <c r="BJ103" t="str">
        <f>(_xlfn.XLOOKUP(Table1[[#This Row],[Term 11 UID]],Dictionary!$B$2:$B$557,Dictionary!$D$2:$D$557,"",0,1))</f>
        <v/>
      </c>
      <c r="BM103" t="str">
        <f>(_xlfn.XLOOKUP(Table1[[#This Row],[Term 12 UID]],Dictionary!$B$2:$B$557,Dictionary!$A$2:$A$557,"",0,1))</f>
        <v/>
      </c>
      <c r="BN103" t="str">
        <f>(_xlfn.XLOOKUP(Table1[[#This Row],[Term 12 UID]],Dictionary!$B$2:$B$557,Dictionary!$C$2:$C$557,"",0,1))</f>
        <v/>
      </c>
      <c r="BO103" t="str">
        <f>(_xlfn.XLOOKUP(Table1[[#This Row],[Term 12 UID]],Dictionary!$B$2:$B$557,Dictionary!$D$2:$D$557,"",0,1))</f>
        <v/>
      </c>
      <c r="BR103" t="str">
        <f>(_xlfn.XLOOKUP(Table1[[#This Row],[Term 13 UID]],Dictionary!$B$2:$B$557,Dictionary!$A$2:$A$557,"",0,1))</f>
        <v/>
      </c>
      <c r="BS103" t="str">
        <f>(_xlfn.XLOOKUP(Table1[[#This Row],[Term 13 UID]],Dictionary!$B$2:$B$557,Dictionary!$C$2:$C$557,"",0,1))</f>
        <v/>
      </c>
      <c r="BT103" t="str">
        <f>(_xlfn.XLOOKUP(Table1[[#This Row],[Term 13 UID]],Dictionary!$B$2:$B$557,Dictionary!$D$2:$D$557,"",0,1))</f>
        <v/>
      </c>
      <c r="BW103" t="str">
        <f>(_xlfn.XLOOKUP(Table1[[#This Row],[Term 14 UID]],Dictionary!$B$2:$B$557,Dictionary!$A$2:$A$557,"",0,1))</f>
        <v/>
      </c>
      <c r="BX103" t="str">
        <f>(_xlfn.XLOOKUP(Table1[[#This Row],[Term 14 UID]],Dictionary!$B$2:$B$557,Dictionary!$C$2:$C$557,"",0,1))</f>
        <v/>
      </c>
      <c r="BY103" t="str">
        <f>(_xlfn.XLOOKUP(Table1[[#This Row],[Term 14 UID]],Dictionary!$B$2:$B$557,Dictionary!$D$2:$D$557,"",0,1))</f>
        <v/>
      </c>
      <c r="CB103" t="str">
        <f>(_xlfn.XLOOKUP(Table1[[#This Row],[Term 15 UID]],Dictionary!$B$2:$B$557,Dictionary!$A$2:$A$557,"",0,1))</f>
        <v/>
      </c>
      <c r="CC103" t="str">
        <f>(_xlfn.XLOOKUP(Table1[[#This Row],[Term 15 UID]],Dictionary!$B$2:$B$557,Dictionary!$C$2:$C$557,"",0,1))</f>
        <v/>
      </c>
      <c r="CD103" t="str">
        <f>(_xlfn.XLOOKUP(Table1[[#This Row],[Term 15 UID]],Dictionary!$B$2:$B$557,Dictionary!$D$2:$D$557,"",0,1))</f>
        <v/>
      </c>
      <c r="CG103" t="str">
        <f>(_xlfn.XLOOKUP(Table1[[#This Row],[Term 16 UID]],Dictionary!$B$2:$B$557,Dictionary!$A$2:$A$557,"",0,1))</f>
        <v/>
      </c>
      <c r="CH103" t="str">
        <f>(_xlfn.XLOOKUP(Table1[[#This Row],[Term 16 UID]],Dictionary!$B$2:$B$557,Dictionary!$C$2:$C$557,"",0,1))</f>
        <v/>
      </c>
      <c r="CI103" t="str">
        <f>(_xlfn.XLOOKUP(Table1[[#This Row],[Term 16 UID]],Dictionary!$B$2:$B$557,Dictionary!$D$2:$D$557,"",0,1))</f>
        <v/>
      </c>
      <c r="CL103" t="str">
        <f>(_xlfn.XLOOKUP(Table1[[#This Row],[Term 17 UID]],Dictionary!$B$2:$B$557,Dictionary!$A$2:$A$557,"",0,1))</f>
        <v/>
      </c>
      <c r="CM103" t="str">
        <f>(_xlfn.XLOOKUP(Table1[[#This Row],[Term 17 UID]],Dictionary!$B$2:$B$557,Dictionary!$C$2:$C$557,"",0,1))</f>
        <v/>
      </c>
      <c r="CN103" t="str">
        <f>(_xlfn.XLOOKUP(Table1[[#This Row],[Term 17 UID]],Dictionary!$B$2:$B$557,Dictionary!$D$2:$D$557,"",0,1))</f>
        <v/>
      </c>
      <c r="CQ103" t="str">
        <f>(_xlfn.XLOOKUP(Table1[[#This Row],[Term 18 UID]],Dictionary!$B$2:$B$557,Dictionary!$A$2:$A$557,"",0,1))</f>
        <v/>
      </c>
      <c r="CR103" t="str">
        <f>(_xlfn.XLOOKUP(Table1[[#This Row],[Term 18 UID]],Dictionary!$B$2:$B$557,Dictionary!$C$2:$C$557,"",0,1))</f>
        <v/>
      </c>
      <c r="CS103" t="str">
        <f>(_xlfn.XLOOKUP(Table1[[#This Row],[Term 18 UID]],Dictionary!$B$2:$B$557,Dictionary!$D$2:$D$557,"",0,1))</f>
        <v/>
      </c>
      <c r="CV103" t="str">
        <f>(_xlfn.XLOOKUP(Table1[[#This Row],[Term 19 UID]],Dictionary!$B$2:$B$557,Dictionary!$A$2:$A$557,"",0,1))</f>
        <v/>
      </c>
      <c r="CW103" t="str">
        <f>(_xlfn.XLOOKUP(Table1[[#This Row],[Term 19 UID]],Dictionary!$B$2:$B$557,Dictionary!$C$2:$C$557,"",0,1))</f>
        <v/>
      </c>
      <c r="CX103" t="str">
        <f>(_xlfn.XLOOKUP(Table1[[#This Row],[Term 19 UID]],Dictionary!$B$2:$B$557,Dictionary!$D$2:$D$557,"",0,1))</f>
        <v/>
      </c>
      <c r="DA103" t="str">
        <f>(_xlfn.XLOOKUP(Table1[[#This Row],[Term 20 UID]],Dictionary!$B$2:$B$557,Dictionary!$A$2:$A$557,"",0,1))</f>
        <v/>
      </c>
      <c r="DB103" t="str">
        <f>(_xlfn.XLOOKUP(Table1[[#This Row],[Term 20 UID]],Dictionary!$B$2:$B$557,Dictionary!$C$2:$C$557,"",0,1))</f>
        <v/>
      </c>
      <c r="DC103" t="str">
        <f>(_xlfn.XLOOKUP(Table1[[#This Row],[Term 20 UID]],Dictionary!$B$2:$B$557,Dictionary!$D$2:$D$557,"",0,1))</f>
        <v/>
      </c>
      <c r="DF103" t="str">
        <f>(_xlfn.XLOOKUP(Table1[[#This Row],[Term 21 UID]],Dictionary!$B$2:$B$557,Dictionary!$A$2:$A$557,"",0,1))</f>
        <v/>
      </c>
      <c r="DG103" t="str">
        <f>(_xlfn.XLOOKUP(Table1[[#This Row],[Term 21 UID]],Dictionary!$B$2:$B$557,Dictionary!$C$2:$C$557,"",0,1))</f>
        <v/>
      </c>
      <c r="DH103" t="str">
        <f>(_xlfn.XLOOKUP(Table1[[#This Row],[Term 21 UID]],Dictionary!$B$2:$B$557,Dictionary!$D$2:$D$557,"",0,1))</f>
        <v/>
      </c>
      <c r="DK103" t="str">
        <f>(_xlfn.XLOOKUP(Table1[[#This Row],[Term 22 UID]],Dictionary!$B$2:$B$557,Dictionary!$A$2:$A$557,"",0,1))</f>
        <v/>
      </c>
      <c r="DL103" t="str">
        <f>(_xlfn.XLOOKUP(Table1[[#This Row],[Term 22 UID]],Dictionary!$B$2:$B$557,Dictionary!$C$2:$C$557,"",0,1))</f>
        <v/>
      </c>
      <c r="DM103" t="str">
        <f>(_xlfn.XLOOKUP(Table1[[#This Row],[Term 22 UID]],Dictionary!$B$2:$B$557,Dictionary!$D$2:$D$557,"",0,1))</f>
        <v/>
      </c>
      <c r="DP103" t="str">
        <f>(_xlfn.XLOOKUP(Table1[[#This Row],[Term 23 UID]],Dictionary!$B$2:$B$557,Dictionary!$A$2:$A$557,"",0,1))</f>
        <v/>
      </c>
      <c r="DQ103" t="str">
        <f>(_xlfn.XLOOKUP(Table1[[#This Row],[Term 23 UID]],Dictionary!$B$2:$B$557,Dictionary!$C$2:$C$557,"",0,1))</f>
        <v/>
      </c>
      <c r="DR103" t="str">
        <f>(_xlfn.XLOOKUP(Table1[[#This Row],[Term 23 UID]],Dictionary!$B$2:$B$557,Dictionary!$D$2:$D$557,"",0,1))</f>
        <v/>
      </c>
      <c r="DU103" t="str">
        <f>(_xlfn.XLOOKUP(Table1[[#This Row],[Term 24 UID]],Dictionary!$B$2:$B$557,Dictionary!$A$2:$A$557,"",0,1))</f>
        <v/>
      </c>
      <c r="DV103" t="str">
        <f>(_xlfn.XLOOKUP(Table1[[#This Row],[Term 24 UID]],Dictionary!$B$2:$B$557,Dictionary!$C$2:$C$557,"",0,1))</f>
        <v/>
      </c>
      <c r="DW103" t="str">
        <f>(_xlfn.XLOOKUP(Table1[[#This Row],[Term 24 UID]],Dictionary!$B$2:$B$557,Dictionary!$D$2:$D$557,"",0,1))</f>
        <v/>
      </c>
      <c r="DZ103" t="str">
        <f>(_xlfn.XLOOKUP(Table1[[#This Row],[Term 25 UID]],Dictionary!$B$2:$B$557,Dictionary!$A$2:$A$557,"",0,1))</f>
        <v/>
      </c>
      <c r="EA103" t="str">
        <f>(_xlfn.XLOOKUP(Table1[[#This Row],[Term 25 UID]],Dictionary!$B$2:$B$557,Dictionary!$C$2:$C$557,"",0,1))</f>
        <v/>
      </c>
      <c r="EB103" t="str">
        <f>(_xlfn.XLOOKUP(Table1[[#This Row],[Term 25 UID]],Dictionary!$B$2:$B$557,Dictionary!$D$2:$D$557,"",0,1))</f>
        <v/>
      </c>
      <c r="EE103" t="str">
        <f>(_xlfn.XLOOKUP(Table1[[#This Row],[Term 26 UID]],Dictionary!$B$2:$B$557,Dictionary!$A$2:$A$557,"",0,1))</f>
        <v/>
      </c>
      <c r="EF103" t="str">
        <f>(_xlfn.XLOOKUP(Table1[[#This Row],[Term 26 UID]],Dictionary!$B$2:$B$557,Dictionary!$C$2:$C$557,"",0,1))</f>
        <v/>
      </c>
      <c r="EG103" t="str">
        <f>(_xlfn.XLOOKUP(Table1[[#This Row],[Term 26 UID]],Dictionary!$B$2:$B$557,Dictionary!$D$2:$D$557,"",0,1))</f>
        <v/>
      </c>
      <c r="EJ103" t="str">
        <f>(_xlfn.XLOOKUP(Table1[[#This Row],[Term 27 UID]],Dictionary!$B$2:$B$557,Dictionary!$A$2:$A$557,"",0,1))</f>
        <v/>
      </c>
      <c r="EK103" t="str">
        <f>(_xlfn.XLOOKUP(Table1[[#This Row],[Term 27 UID]],Dictionary!$B$2:$B$557,Dictionary!$C$2:$C$557,"",0,1))</f>
        <v/>
      </c>
      <c r="EL103" t="str">
        <f>(_xlfn.XLOOKUP(Table1[[#This Row],[Term 27 UID]],Dictionary!$B$2:$B$557,Dictionary!$D$2:$D$557,"",0,1))</f>
        <v/>
      </c>
      <c r="EO103" t="str">
        <f>(_xlfn.XLOOKUP(Table1[[#This Row],[Term 28 UID]],Dictionary!$B$2:$B$557,Dictionary!$A$2:$A$557,"",0,1))</f>
        <v/>
      </c>
      <c r="EP103" t="str">
        <f>(_xlfn.XLOOKUP(Table1[[#This Row],[Term 28 UID]],Dictionary!$B$2:$B$557,Dictionary!$C$2:$C$557,"",0,1))</f>
        <v/>
      </c>
      <c r="EQ103" t="str">
        <f>(_xlfn.XLOOKUP(Table1[[#This Row],[Term 28 UID]],Dictionary!$B$2:$B$557,Dictionary!$D$2:$D$557,"",0,1))</f>
        <v/>
      </c>
      <c r="ET103" t="str">
        <f>(_xlfn.XLOOKUP(Table1[[#This Row],[Term 29 UID]],Dictionary!$B$2:$B$557,Dictionary!$A$2:$A$557,"",0,1))</f>
        <v/>
      </c>
      <c r="EU103" t="str">
        <f>(_xlfn.XLOOKUP(Table1[[#This Row],[Term 29 UID]],Dictionary!$B$2:$B$557,Dictionary!$C$2:$C$557,"",0,1))</f>
        <v/>
      </c>
      <c r="EV103" t="str">
        <f>(_xlfn.XLOOKUP(Table1[[#This Row],[Term 29 UID]],Dictionary!$B$2:$B$557,Dictionary!$D$2:$D$557,"",0,1))</f>
        <v/>
      </c>
      <c r="EY103" t="str">
        <f>(_xlfn.XLOOKUP(Table1[[#This Row],[Term 30 UID]],Dictionary!$B$2:$B$557,Dictionary!$A$2:$A$557,"",0,1))</f>
        <v/>
      </c>
      <c r="EZ103" t="str">
        <f>(_xlfn.XLOOKUP(Table1[[#This Row],[Term 30 UID]],Dictionary!$B$2:$B$557,Dictionary!$C$2:$C$557,"",0,1))</f>
        <v/>
      </c>
      <c r="FA103" t="str">
        <f>(_xlfn.XLOOKUP(Table1[[#This Row],[Term 30 UID]],Dictionary!$B$2:$B$557,Dictionary!$D$2:$D$557,"",0,1))</f>
        <v/>
      </c>
      <c r="FD103" t="str">
        <f>(_xlfn.XLOOKUP(Table1[[#This Row],[Term 31 UID]],Dictionary!$B$2:$B$557,Dictionary!$A$2:$A$557,"",0,1))</f>
        <v/>
      </c>
      <c r="FE103" t="str">
        <f>(_xlfn.XLOOKUP(Table1[[#This Row],[Term 31 UID]],Dictionary!$B$2:$B$557,Dictionary!$C$2:$C$557,"",0,1))</f>
        <v/>
      </c>
      <c r="FF103" t="str">
        <f>(_xlfn.XLOOKUP(Table1[[#This Row],[Term 31 UID]],Dictionary!$B$2:$B$557,Dictionary!$D$2:$D$557,"",0,1))</f>
        <v/>
      </c>
    </row>
    <row r="104" spans="1:162" ht="15" customHeight="1" x14ac:dyDescent="0.2">
      <c r="A104" t="s">
        <v>1838</v>
      </c>
      <c r="B104" t="s">
        <v>1839</v>
      </c>
      <c r="C104" t="str">
        <f>_xlfn.TEXTJOIN(", ", TRUE, Table1[[#This Row],[Last Name]],Table1[[#This Row],[First Name]])</f>
        <v>Schechtman, Eitan</v>
      </c>
      <c r="D104" t="s">
        <v>1840</v>
      </c>
      <c r="E104" t="s">
        <v>563</v>
      </c>
      <c r="F104" t="s">
        <v>262</v>
      </c>
      <c r="G104" t="s">
        <v>1841</v>
      </c>
      <c r="H104" t="s">
        <v>1630</v>
      </c>
      <c r="I104" t="s">
        <v>1631</v>
      </c>
      <c r="J104" t="str">
        <f>(_xlfn.XLOOKUP(Table1[[#This Row],[Term 1 UID]],Dictionary!$B$2:$B$557,Dictionary!$A$2:$A$557,"",0,1))</f>
        <v>F02.830.855</v>
      </c>
      <c r="K104" t="str">
        <f>(_xlfn.XLOOKUP(Table1[[#This Row],[Term 1 UID]],Dictionary!$B$2:$B$557,Dictionary!C$2:C$557,"",0,1))</f>
        <v>F02.830</v>
      </c>
      <c r="L104" t="str">
        <f>(_xlfn.XLOOKUP(Table1[[#This Row],[Term 1 UID]],Dictionary!$B$2:$B$557,Dictionary!D$2:D$557,"",0,1))</f>
        <v>F02</v>
      </c>
      <c r="M104" t="s">
        <v>1842</v>
      </c>
      <c r="N104" t="s">
        <v>1613</v>
      </c>
      <c r="O104" t="str">
        <f>(_xlfn.XLOOKUP(Table1[[#This Row],[Term 2 UID]],Dictionary!$B$2:$B$557,Dictionary!$A$2:$A$557,"",0,1))</f>
        <v>F02.463.425.540.305.500</v>
      </c>
      <c r="P104" t="str">
        <f>(_xlfn.XLOOKUP(Table1[[#This Row],[Term 2 UID]],Dictionary!$B$2:$B$557,Dictionary!C$2:C$557,"",0,1))</f>
        <v>F02.463.425.540.305</v>
      </c>
      <c r="Q104" t="str">
        <f>(_xlfn.XLOOKUP(Table1[[#This Row],[Term 2 UID]],Dictionary!$B$2:$B$557,Dictionary!D$2:D$557,"",0,1))</f>
        <v>F02.463.425.540</v>
      </c>
      <c r="R104" t="s">
        <v>1843</v>
      </c>
      <c r="S104" t="s">
        <v>1844</v>
      </c>
      <c r="T104" t="str">
        <f>(_xlfn.XLOOKUP(Table1[[#This Row],[Term 3 UID]],Dictionary!$B$2:$B$557,Dictionary!$A$2:$A$557,"",0,1))</f>
        <v>F04.096.628.255.500</v>
      </c>
      <c r="U104" t="str">
        <f>(_xlfn.XLOOKUP(Table1[[#This Row],[Term 3 UID]],Dictionary!$B$2:$B$557,Dictionary!C$2:C$557,"",0,1))</f>
        <v>F04.096.628.255</v>
      </c>
      <c r="V104" t="str">
        <f>(_xlfn.XLOOKUP(Table1[[#This Row],[Term 3 UID]],Dictionary!$B$2:$B$557,Dictionary!D$2:D$557,"",0,1))</f>
        <v>F04.096.628</v>
      </c>
      <c r="W104" t="s">
        <v>1845</v>
      </c>
      <c r="X104" t="s">
        <v>904</v>
      </c>
      <c r="Y104" t="str">
        <f>(_xlfn.XLOOKUP(Table1[[#This Row],[Term 4 UID]],Dictionary!$B$2:$B$557,Dictionary!$A$2:$A$557,"",0,1))</f>
        <v>H01.158.344.528</v>
      </c>
      <c r="Z104" t="str" cm="1">
        <f t="array" ref="Z104">(_xlfn.XLOOKUP(Table1[[#This Row],[Term 4 UID]],Dictionary!$B$2:$B$557,Dictionary!$C$2:C$557,"",0,1))</f>
        <v>H01.158.344</v>
      </c>
      <c r="AA104" t="str" cm="1">
        <f t="array" ref="AA104">(_xlfn.XLOOKUP(Table1[[#This Row],[Term 4 UID]],Dictionary!$B$2:$B$557,Dictionary!$D$2:D$557,"",0,1))</f>
        <v>H01.158</v>
      </c>
      <c r="AB104" t="s">
        <v>1846</v>
      </c>
      <c r="AC104" t="s">
        <v>1701</v>
      </c>
      <c r="AD104" t="str">
        <f>(_xlfn.XLOOKUP(Table1[[#This Row],[Term 5 UID]],Dictionary!$B$2:$B$557,Dictionary!$A$2:$A$557,"",0,1))</f>
        <v>G17.035.250.500</v>
      </c>
      <c r="AE104" t="str">
        <f>(_xlfn.XLOOKUP(Table1[[#This Row],[Term 5 UID]],Dictionary!$B$2:$B$557,Dictionary!$C$2:$C$557,"",0,1))</f>
        <v>G17.035.250</v>
      </c>
      <c r="AF104" t="str">
        <f>(_xlfn.XLOOKUP(Table1[[#This Row],[Term 5 UID]],Dictionary!$B$2:$B$557,Dictionary!$D$2:$D$557,"",0,1))</f>
        <v>G17.035</v>
      </c>
      <c r="AG104" t="s">
        <v>1847</v>
      </c>
      <c r="AH104" t="s">
        <v>1848</v>
      </c>
      <c r="AI104" t="str">
        <f>(_xlfn.XLOOKUP(Table1[[#This Row],[Term 6 UID]],Dictionary!$B$2:$B$557,Dictionary!$A$2:$A$557,"",0,1))</f>
        <v>F03.950.750.500</v>
      </c>
      <c r="AJ104" t="str">
        <f>(_xlfn.XLOOKUP(Table1[[#This Row],[Term 6 UID]],Dictionary!$B$2:$B$557,Dictionary!$C$2:$C$557,"",0,1))</f>
        <v>F03.950.750</v>
      </c>
      <c r="AK104" t="str">
        <f>(_xlfn.XLOOKUP(Table1[[#This Row],[Term 6 UID]],Dictionary!$B$2:$B$557,Dictionary!$D$2:$D$557,"",0,1))</f>
        <v>F03.950</v>
      </c>
      <c r="AL104" t="s">
        <v>1849</v>
      </c>
      <c r="AM104" t="s">
        <v>1850</v>
      </c>
      <c r="AN104" t="str">
        <f>(_xlfn.XLOOKUP(Table1[[#This Row],[Term 7 UID]],Dictionary!$B$2:$B$557,Dictionary!$A$2:$A$557,"",0,1))</f>
        <v>F03.600</v>
      </c>
      <c r="AO104" t="str">
        <f>(_xlfn.XLOOKUP(Table1[[#This Row],[Term 7 UID]],Dictionary!$B$2:$B$557,Dictionary!$C$2:$C$557,"",0,1))</f>
        <v>F03</v>
      </c>
      <c r="AP104">
        <f>(_xlfn.XLOOKUP(Table1[[#This Row],[Term 7 UID]],Dictionary!$B$2:$B$557,Dictionary!$D$2:$D$557,"",0,1))</f>
        <v>0</v>
      </c>
      <c r="AQ104" t="s">
        <v>1851</v>
      </c>
      <c r="AR104" t="s">
        <v>1852</v>
      </c>
      <c r="AS104" t="str">
        <f>(_xlfn.XLOOKUP(Table1[[#This Row],[Term 8 UID]],Dictionary!$B$2:$B$557,Dictionary!$A$2:$A$557,"",0,1))</f>
        <v>F02.463.188.409</v>
      </c>
      <c r="AT104" t="str">
        <f>(_xlfn.XLOOKUP(Table1[[#This Row],[Term 8 UID]],Dictionary!$B$2:$B$557,Dictionary!$C$2:$C$557,"",0,1))</f>
        <v>F02.463.188</v>
      </c>
      <c r="AU104" t="str">
        <f>(_xlfn.XLOOKUP(Table1[[#This Row],[Term 8 UID]],Dictionary!$B$2:$B$557,Dictionary!$D$2:$D$557,"",0,1))</f>
        <v>F02.463</v>
      </c>
      <c r="AV104" t="s">
        <v>1853</v>
      </c>
      <c r="AW104" t="s">
        <v>1854</v>
      </c>
      <c r="AX104" t="str">
        <f>(_xlfn.XLOOKUP(Table1[[#This Row],[Term 9 UID]],Dictionary!$B$2:$B$557,Dictionary!$A$2:$A$557,"",0,1))</f>
        <v>C01.550</v>
      </c>
      <c r="AY104" t="str">
        <f>(_xlfn.XLOOKUP(Table1[[#This Row],[Term 9 UID]],Dictionary!$B$2:$B$557,Dictionary!$C$2:$C$557,"",0,1))</f>
        <v>C01</v>
      </c>
      <c r="AZ104">
        <f>(_xlfn.XLOOKUP(Table1[[#This Row],[Term 9 UID]],Dictionary!$B$2:$B$557,Dictionary!$D$2:$D$557,"",0,1))</f>
        <v>0</v>
      </c>
      <c r="BA104" t="s">
        <v>1855</v>
      </c>
      <c r="BB104" t="s">
        <v>654</v>
      </c>
      <c r="BC104" t="str">
        <f>(_xlfn.XLOOKUP(Table1[[#This Row],[Term 10 UID]],Dictionary!$B$2:$B$557,Dictionary!$A$2:$A$557,"",0,1))</f>
        <v>F02.463.425.540</v>
      </c>
      <c r="BD104" t="str">
        <f>(_xlfn.XLOOKUP(Table1[[#This Row],[Term 10 UID]],Dictionary!$B$2:$B$557,Dictionary!$C$2:$C$557,"",0,1))</f>
        <v>F02.463.425</v>
      </c>
      <c r="BE104" t="str">
        <f>(_xlfn.XLOOKUP(Table1[[#This Row],[Term 10 UID]],Dictionary!$B$2:$B$557,Dictionary!$D$2:$D$557,"",0,1))</f>
        <v>F02.463</v>
      </c>
      <c r="BH104" t="str">
        <f>(_xlfn.XLOOKUP(Table1[[#This Row],[Term 11 UID]],Dictionary!$B$2:$B$557,Dictionary!$A$2:$A$557,"",0,1))</f>
        <v/>
      </c>
      <c r="BI104" t="str">
        <f>(_xlfn.XLOOKUP(Table1[[#This Row],[Term 11 UID]],Dictionary!$B$2:$B$557,Dictionary!$C$2:$C$557,"",0,1))</f>
        <v/>
      </c>
      <c r="BJ104" t="str">
        <f>(_xlfn.XLOOKUP(Table1[[#This Row],[Term 11 UID]],Dictionary!$B$2:$B$557,Dictionary!$D$2:$D$557,"",0,1))</f>
        <v/>
      </c>
      <c r="BM104" t="str">
        <f>(_xlfn.XLOOKUP(Table1[[#This Row],[Term 12 UID]],Dictionary!$B$2:$B$557,Dictionary!$A$2:$A$557,"",0,1))</f>
        <v/>
      </c>
      <c r="BN104" t="str">
        <f>(_xlfn.XLOOKUP(Table1[[#This Row],[Term 12 UID]],Dictionary!$B$2:$B$557,Dictionary!$C$2:$C$557,"",0,1))</f>
        <v/>
      </c>
      <c r="BO104" t="str">
        <f>(_xlfn.XLOOKUP(Table1[[#This Row],[Term 12 UID]],Dictionary!$B$2:$B$557,Dictionary!$D$2:$D$557,"",0,1))</f>
        <v/>
      </c>
      <c r="BR104" t="str">
        <f>(_xlfn.XLOOKUP(Table1[[#This Row],[Term 13 UID]],Dictionary!$B$2:$B$557,Dictionary!$A$2:$A$557,"",0,1))</f>
        <v/>
      </c>
      <c r="BS104" t="str">
        <f>(_xlfn.XLOOKUP(Table1[[#This Row],[Term 13 UID]],Dictionary!$B$2:$B$557,Dictionary!$C$2:$C$557,"",0,1))</f>
        <v/>
      </c>
      <c r="BT104" t="str">
        <f>(_xlfn.XLOOKUP(Table1[[#This Row],[Term 13 UID]],Dictionary!$B$2:$B$557,Dictionary!$D$2:$D$557,"",0,1))</f>
        <v/>
      </c>
      <c r="BW104" t="str">
        <f>(_xlfn.XLOOKUP(Table1[[#This Row],[Term 14 UID]],Dictionary!$B$2:$B$557,Dictionary!$A$2:$A$557,"",0,1))</f>
        <v/>
      </c>
      <c r="BX104" t="str">
        <f>(_xlfn.XLOOKUP(Table1[[#This Row],[Term 14 UID]],Dictionary!$B$2:$B$557,Dictionary!$C$2:$C$557,"",0,1))</f>
        <v/>
      </c>
      <c r="BY104" t="str">
        <f>(_xlfn.XLOOKUP(Table1[[#This Row],[Term 14 UID]],Dictionary!$B$2:$B$557,Dictionary!$D$2:$D$557,"",0,1))</f>
        <v/>
      </c>
      <c r="CB104" t="str">
        <f>(_xlfn.XLOOKUP(Table1[[#This Row],[Term 15 UID]],Dictionary!$B$2:$B$557,Dictionary!$A$2:$A$557,"",0,1))</f>
        <v/>
      </c>
      <c r="CC104" t="str">
        <f>(_xlfn.XLOOKUP(Table1[[#This Row],[Term 15 UID]],Dictionary!$B$2:$B$557,Dictionary!$C$2:$C$557,"",0,1))</f>
        <v/>
      </c>
      <c r="CD104" t="str">
        <f>(_xlfn.XLOOKUP(Table1[[#This Row],[Term 15 UID]],Dictionary!$B$2:$B$557,Dictionary!$D$2:$D$557,"",0,1))</f>
        <v/>
      </c>
      <c r="CG104" t="str">
        <f>(_xlfn.XLOOKUP(Table1[[#This Row],[Term 16 UID]],Dictionary!$B$2:$B$557,Dictionary!$A$2:$A$557,"",0,1))</f>
        <v/>
      </c>
      <c r="CH104" t="str">
        <f>(_xlfn.XLOOKUP(Table1[[#This Row],[Term 16 UID]],Dictionary!$B$2:$B$557,Dictionary!$C$2:$C$557,"",0,1))</f>
        <v/>
      </c>
      <c r="CI104" t="str">
        <f>(_xlfn.XLOOKUP(Table1[[#This Row],[Term 16 UID]],Dictionary!$B$2:$B$557,Dictionary!$D$2:$D$557,"",0,1))</f>
        <v/>
      </c>
      <c r="CL104" t="str">
        <f>(_xlfn.XLOOKUP(Table1[[#This Row],[Term 17 UID]],Dictionary!$B$2:$B$557,Dictionary!$A$2:$A$557,"",0,1))</f>
        <v/>
      </c>
      <c r="CM104" t="str">
        <f>(_xlfn.XLOOKUP(Table1[[#This Row],[Term 17 UID]],Dictionary!$B$2:$B$557,Dictionary!$C$2:$C$557,"",0,1))</f>
        <v/>
      </c>
      <c r="CN104" t="str">
        <f>(_xlfn.XLOOKUP(Table1[[#This Row],[Term 17 UID]],Dictionary!$B$2:$B$557,Dictionary!$D$2:$D$557,"",0,1))</f>
        <v/>
      </c>
      <c r="CQ104" t="str">
        <f>(_xlfn.XLOOKUP(Table1[[#This Row],[Term 18 UID]],Dictionary!$B$2:$B$557,Dictionary!$A$2:$A$557,"",0,1))</f>
        <v/>
      </c>
      <c r="CR104" t="str">
        <f>(_xlfn.XLOOKUP(Table1[[#This Row],[Term 18 UID]],Dictionary!$B$2:$B$557,Dictionary!$C$2:$C$557,"",0,1))</f>
        <v/>
      </c>
      <c r="CS104" t="str">
        <f>(_xlfn.XLOOKUP(Table1[[#This Row],[Term 18 UID]],Dictionary!$B$2:$B$557,Dictionary!$D$2:$D$557,"",0,1))</f>
        <v/>
      </c>
      <c r="CV104" t="str">
        <f>(_xlfn.XLOOKUP(Table1[[#This Row],[Term 19 UID]],Dictionary!$B$2:$B$557,Dictionary!$A$2:$A$557,"",0,1))</f>
        <v/>
      </c>
      <c r="CW104" t="str">
        <f>(_xlfn.XLOOKUP(Table1[[#This Row],[Term 19 UID]],Dictionary!$B$2:$B$557,Dictionary!$C$2:$C$557,"",0,1))</f>
        <v/>
      </c>
      <c r="CX104" t="str">
        <f>(_xlfn.XLOOKUP(Table1[[#This Row],[Term 19 UID]],Dictionary!$B$2:$B$557,Dictionary!$D$2:$D$557,"",0,1))</f>
        <v/>
      </c>
      <c r="DA104" t="str">
        <f>(_xlfn.XLOOKUP(Table1[[#This Row],[Term 20 UID]],Dictionary!$B$2:$B$557,Dictionary!$A$2:$A$557,"",0,1))</f>
        <v/>
      </c>
      <c r="DB104" t="str">
        <f>(_xlfn.XLOOKUP(Table1[[#This Row],[Term 20 UID]],Dictionary!$B$2:$B$557,Dictionary!$C$2:$C$557,"",0,1))</f>
        <v/>
      </c>
      <c r="DC104" t="str">
        <f>(_xlfn.XLOOKUP(Table1[[#This Row],[Term 20 UID]],Dictionary!$B$2:$B$557,Dictionary!$D$2:$D$557,"",0,1))</f>
        <v/>
      </c>
      <c r="DF104" t="str">
        <f>(_xlfn.XLOOKUP(Table1[[#This Row],[Term 21 UID]],Dictionary!$B$2:$B$557,Dictionary!$A$2:$A$557,"",0,1))</f>
        <v/>
      </c>
      <c r="DG104" t="str">
        <f>(_xlfn.XLOOKUP(Table1[[#This Row],[Term 21 UID]],Dictionary!$B$2:$B$557,Dictionary!$C$2:$C$557,"",0,1))</f>
        <v/>
      </c>
      <c r="DH104" t="str">
        <f>(_xlfn.XLOOKUP(Table1[[#This Row],[Term 21 UID]],Dictionary!$B$2:$B$557,Dictionary!$D$2:$D$557,"",0,1))</f>
        <v/>
      </c>
      <c r="DK104" t="str">
        <f>(_xlfn.XLOOKUP(Table1[[#This Row],[Term 22 UID]],Dictionary!$B$2:$B$557,Dictionary!$A$2:$A$557,"",0,1))</f>
        <v/>
      </c>
      <c r="DL104" t="str">
        <f>(_xlfn.XLOOKUP(Table1[[#This Row],[Term 22 UID]],Dictionary!$B$2:$B$557,Dictionary!$C$2:$C$557,"",0,1))</f>
        <v/>
      </c>
      <c r="DM104" t="str">
        <f>(_xlfn.XLOOKUP(Table1[[#This Row],[Term 22 UID]],Dictionary!$B$2:$B$557,Dictionary!$D$2:$D$557,"",0,1))</f>
        <v/>
      </c>
      <c r="DP104" t="str">
        <f>(_xlfn.XLOOKUP(Table1[[#This Row],[Term 23 UID]],Dictionary!$B$2:$B$557,Dictionary!$A$2:$A$557,"",0,1))</f>
        <v/>
      </c>
      <c r="DQ104" t="str">
        <f>(_xlfn.XLOOKUP(Table1[[#This Row],[Term 23 UID]],Dictionary!$B$2:$B$557,Dictionary!$C$2:$C$557,"",0,1))</f>
        <v/>
      </c>
      <c r="DR104" t="str">
        <f>(_xlfn.XLOOKUP(Table1[[#This Row],[Term 23 UID]],Dictionary!$B$2:$B$557,Dictionary!$D$2:$D$557,"",0,1))</f>
        <v/>
      </c>
      <c r="DU104" t="str">
        <f>(_xlfn.XLOOKUP(Table1[[#This Row],[Term 24 UID]],Dictionary!$B$2:$B$557,Dictionary!$A$2:$A$557,"",0,1))</f>
        <v/>
      </c>
      <c r="DV104" t="str">
        <f>(_xlfn.XLOOKUP(Table1[[#This Row],[Term 24 UID]],Dictionary!$B$2:$B$557,Dictionary!$C$2:$C$557,"",0,1))</f>
        <v/>
      </c>
      <c r="DW104" t="str">
        <f>(_xlfn.XLOOKUP(Table1[[#This Row],[Term 24 UID]],Dictionary!$B$2:$B$557,Dictionary!$D$2:$D$557,"",0,1))</f>
        <v/>
      </c>
      <c r="DZ104" t="str">
        <f>(_xlfn.XLOOKUP(Table1[[#This Row],[Term 25 UID]],Dictionary!$B$2:$B$557,Dictionary!$A$2:$A$557,"",0,1))</f>
        <v/>
      </c>
      <c r="EA104" t="str">
        <f>(_xlfn.XLOOKUP(Table1[[#This Row],[Term 25 UID]],Dictionary!$B$2:$B$557,Dictionary!$C$2:$C$557,"",0,1))</f>
        <v/>
      </c>
      <c r="EB104" t="str">
        <f>(_xlfn.XLOOKUP(Table1[[#This Row],[Term 25 UID]],Dictionary!$B$2:$B$557,Dictionary!$D$2:$D$557,"",0,1))</f>
        <v/>
      </c>
      <c r="EE104" t="str">
        <f>(_xlfn.XLOOKUP(Table1[[#This Row],[Term 26 UID]],Dictionary!$B$2:$B$557,Dictionary!$A$2:$A$557,"",0,1))</f>
        <v/>
      </c>
      <c r="EF104" t="str">
        <f>(_xlfn.XLOOKUP(Table1[[#This Row],[Term 26 UID]],Dictionary!$B$2:$B$557,Dictionary!$C$2:$C$557,"",0,1))</f>
        <v/>
      </c>
      <c r="EG104" t="str">
        <f>(_xlfn.XLOOKUP(Table1[[#This Row],[Term 26 UID]],Dictionary!$B$2:$B$557,Dictionary!$D$2:$D$557,"",0,1))</f>
        <v/>
      </c>
      <c r="EJ104" t="str">
        <f>(_xlfn.XLOOKUP(Table1[[#This Row],[Term 27 UID]],Dictionary!$B$2:$B$557,Dictionary!$A$2:$A$557,"",0,1))</f>
        <v/>
      </c>
      <c r="EK104" t="str">
        <f>(_xlfn.XLOOKUP(Table1[[#This Row],[Term 27 UID]],Dictionary!$B$2:$B$557,Dictionary!$C$2:$C$557,"",0,1))</f>
        <v/>
      </c>
      <c r="EL104" t="str">
        <f>(_xlfn.XLOOKUP(Table1[[#This Row],[Term 27 UID]],Dictionary!$B$2:$B$557,Dictionary!$D$2:$D$557,"",0,1))</f>
        <v/>
      </c>
      <c r="EO104" t="str">
        <f>(_xlfn.XLOOKUP(Table1[[#This Row],[Term 28 UID]],Dictionary!$B$2:$B$557,Dictionary!$A$2:$A$557,"",0,1))</f>
        <v/>
      </c>
      <c r="EP104" t="str">
        <f>(_xlfn.XLOOKUP(Table1[[#This Row],[Term 28 UID]],Dictionary!$B$2:$B$557,Dictionary!$C$2:$C$557,"",0,1))</f>
        <v/>
      </c>
      <c r="EQ104" t="str">
        <f>(_xlfn.XLOOKUP(Table1[[#This Row],[Term 28 UID]],Dictionary!$B$2:$B$557,Dictionary!$D$2:$D$557,"",0,1))</f>
        <v/>
      </c>
      <c r="ET104" t="str">
        <f>(_xlfn.XLOOKUP(Table1[[#This Row],[Term 29 UID]],Dictionary!$B$2:$B$557,Dictionary!$A$2:$A$557,"",0,1))</f>
        <v/>
      </c>
      <c r="EU104" t="str">
        <f>(_xlfn.XLOOKUP(Table1[[#This Row],[Term 29 UID]],Dictionary!$B$2:$B$557,Dictionary!$C$2:$C$557,"",0,1))</f>
        <v/>
      </c>
      <c r="EV104" t="str">
        <f>(_xlfn.XLOOKUP(Table1[[#This Row],[Term 29 UID]],Dictionary!$B$2:$B$557,Dictionary!$D$2:$D$557,"",0,1))</f>
        <v/>
      </c>
      <c r="EY104" t="str">
        <f>(_xlfn.XLOOKUP(Table1[[#This Row],[Term 30 UID]],Dictionary!$B$2:$B$557,Dictionary!$A$2:$A$557,"",0,1))</f>
        <v/>
      </c>
      <c r="EZ104" t="str">
        <f>(_xlfn.XLOOKUP(Table1[[#This Row],[Term 30 UID]],Dictionary!$B$2:$B$557,Dictionary!$C$2:$C$557,"",0,1))</f>
        <v/>
      </c>
      <c r="FA104" t="str">
        <f>(_xlfn.XLOOKUP(Table1[[#This Row],[Term 30 UID]],Dictionary!$B$2:$B$557,Dictionary!$D$2:$D$557,"",0,1))</f>
        <v/>
      </c>
      <c r="FD104" t="str">
        <f>(_xlfn.XLOOKUP(Table1[[#This Row],[Term 31 UID]],Dictionary!$B$2:$B$557,Dictionary!$A$2:$A$557,"",0,1))</f>
        <v/>
      </c>
      <c r="FE104" t="str">
        <f>(_xlfn.XLOOKUP(Table1[[#This Row],[Term 31 UID]],Dictionary!$B$2:$B$557,Dictionary!$C$2:$C$557,"",0,1))</f>
        <v/>
      </c>
      <c r="FF104" t="str">
        <f>(_xlfn.XLOOKUP(Table1[[#This Row],[Term 31 UID]],Dictionary!$B$2:$B$557,Dictionary!$D$2:$D$557,"",0,1))</f>
        <v/>
      </c>
    </row>
    <row r="105" spans="1:162" ht="15" customHeight="1" x14ac:dyDescent="0.2">
      <c r="A105" t="s">
        <v>1856</v>
      </c>
      <c r="B105" t="s">
        <v>1857</v>
      </c>
      <c r="C105" t="str">
        <f>_xlfn.TEXTJOIN(", ", TRUE, Table1[[#This Row],[Last Name]],Table1[[#This Row],[First Name]])</f>
        <v>Schilling, Thomas</v>
      </c>
      <c r="D105" t="s">
        <v>1858</v>
      </c>
      <c r="E105" t="s">
        <v>217</v>
      </c>
      <c r="F105" t="s">
        <v>168</v>
      </c>
      <c r="G105" t="s">
        <v>1859</v>
      </c>
      <c r="H105" t="s">
        <v>1860</v>
      </c>
      <c r="I105" t="s">
        <v>635</v>
      </c>
      <c r="J105" t="str">
        <f>(_xlfn.XLOOKUP(Table1[[#This Row],[Term 1 UID]],Dictionary!$B$2:$B$557,Dictionary!$A$2:$A$557,"",0,1))</f>
        <v>C16.131</v>
      </c>
      <c r="K105" t="str">
        <f>(_xlfn.XLOOKUP(Table1[[#This Row],[Term 1 UID]],Dictionary!$B$2:$B$557,Dictionary!C$2:C$557,"",0,1))</f>
        <v>C16</v>
      </c>
      <c r="L105">
        <f>(_xlfn.XLOOKUP(Table1[[#This Row],[Term 1 UID]],Dictionary!$B$2:$B$557,Dictionary!D$2:D$557,"",0,1))</f>
        <v>0</v>
      </c>
      <c r="M105" t="s">
        <v>1861</v>
      </c>
      <c r="N105" t="s">
        <v>1584</v>
      </c>
      <c r="O105" t="str">
        <f>(_xlfn.XLOOKUP(Table1[[#This Row],[Term 2 UID]],Dictionary!$B$2:$B$557,Dictionary!$A$2:$A$557,"",0,1))</f>
        <v>C05.660.207</v>
      </c>
      <c r="P105" t="str">
        <f>(_xlfn.XLOOKUP(Table1[[#This Row],[Term 2 UID]],Dictionary!$B$2:$B$557,Dictionary!C$2:C$557,"",0,1))</f>
        <v>C05.660</v>
      </c>
      <c r="Q105" t="str">
        <f>(_xlfn.XLOOKUP(Table1[[#This Row],[Term 2 UID]],Dictionary!$B$2:$B$557,Dictionary!D$2:D$557,"",0,1))</f>
        <v>C05</v>
      </c>
      <c r="R105" t="s">
        <v>1862</v>
      </c>
      <c r="S105" t="s">
        <v>1863</v>
      </c>
      <c r="T105" t="str">
        <f>(_xlfn.XLOOKUP(Table1[[#This Row],[Term 3 UID]],Dictionary!$B$2:$B$557,Dictionary!$A$2:$A$557,"",0,1))</f>
        <v>A02.835</v>
      </c>
      <c r="U105" t="str">
        <f>(_xlfn.XLOOKUP(Table1[[#This Row],[Term 3 UID]],Dictionary!$B$2:$B$557,Dictionary!C$2:C$557,"",0,1))</f>
        <v>A02</v>
      </c>
      <c r="V105">
        <f>(_xlfn.XLOOKUP(Table1[[#This Row],[Term 3 UID]],Dictionary!$B$2:$B$557,Dictionary!D$2:D$557,"",0,1))</f>
        <v>0</v>
      </c>
      <c r="W105" t="s">
        <v>1864</v>
      </c>
      <c r="X105" t="s">
        <v>248</v>
      </c>
      <c r="Y105" t="str">
        <f>(_xlfn.XLOOKUP(Table1[[#This Row],[Term 4 UID]],Dictionary!$B$2:$B$557,Dictionary!$A$2:$A$557,"",0,1))</f>
        <v>A02.880</v>
      </c>
      <c r="Z105" t="str" cm="1">
        <f t="array" ref="Z105">(_xlfn.XLOOKUP(Table1[[#This Row],[Term 4 UID]],Dictionary!$B$2:$B$557,Dictionary!$C$2:C$557,"",0,1))</f>
        <v>A02</v>
      </c>
      <c r="AA105" cm="1">
        <f t="array" ref="AA105">(_xlfn.XLOOKUP(Table1[[#This Row],[Term 4 UID]],Dictionary!$B$2:$B$557,Dictionary!$D$2:D$557,"",0,1))</f>
        <v>0</v>
      </c>
      <c r="AB105" t="s">
        <v>1865</v>
      </c>
      <c r="AC105" t="s">
        <v>867</v>
      </c>
      <c r="AD105" t="str">
        <f>(_xlfn.XLOOKUP(Table1[[#This Row],[Term 5 UID]],Dictionary!$B$2:$B$557,Dictionary!$A$2:$A$557,"",0,1))</f>
        <v>E05.393.332</v>
      </c>
      <c r="AE105" t="str">
        <f>(_xlfn.XLOOKUP(Table1[[#This Row],[Term 5 UID]],Dictionary!$B$2:$B$557,Dictionary!$C$2:$C$557,"",0,1))</f>
        <v>E05.393</v>
      </c>
      <c r="AF105" t="str">
        <f>(_xlfn.XLOOKUP(Table1[[#This Row],[Term 5 UID]],Dictionary!$B$2:$B$557,Dictionary!$D$2:$D$557,"",0,1))</f>
        <v>E05</v>
      </c>
      <c r="AG105" t="s">
        <v>1866</v>
      </c>
      <c r="AH105" t="s">
        <v>867</v>
      </c>
      <c r="AI105" t="str">
        <f>(_xlfn.XLOOKUP(Table1[[#This Row],[Term 6 UID]],Dictionary!$B$2:$B$557,Dictionary!$A$2:$A$557,"",0,1))</f>
        <v>E05.393.332</v>
      </c>
      <c r="AJ105" t="str">
        <f>(_xlfn.XLOOKUP(Table1[[#This Row],[Term 6 UID]],Dictionary!$B$2:$B$557,Dictionary!$C$2:$C$557,"",0,1))</f>
        <v>E05.393</v>
      </c>
      <c r="AK105" t="str">
        <f>(_xlfn.XLOOKUP(Table1[[#This Row],[Term 6 UID]],Dictionary!$B$2:$B$557,Dictionary!$D$2:$D$557,"",0,1))</f>
        <v>E05</v>
      </c>
      <c r="AL105" t="s">
        <v>1867</v>
      </c>
      <c r="AM105" t="s">
        <v>755</v>
      </c>
      <c r="AN105" t="str">
        <f>(_xlfn.XLOOKUP(Table1[[#This Row],[Term 7 UID]],Dictionary!$B$2:$B$557,Dictionary!$A$2:$A$557,"",0,1))</f>
        <v>H01.158.100.529</v>
      </c>
      <c r="AO105" t="str">
        <f>(_xlfn.XLOOKUP(Table1[[#This Row],[Term 7 UID]],Dictionary!$B$2:$B$557,Dictionary!$C$2:$C$557,"",0,1))</f>
        <v>H01.158.100</v>
      </c>
      <c r="AP105" t="str">
        <f>(_xlfn.XLOOKUP(Table1[[#This Row],[Term 7 UID]],Dictionary!$B$2:$B$557,Dictionary!$D$2:$D$557,"",0,1))</f>
        <v>H01.158</v>
      </c>
      <c r="AQ105" t="s">
        <v>1868</v>
      </c>
      <c r="AR105" t="s">
        <v>1869</v>
      </c>
      <c r="AS105" t="str">
        <f>(_xlfn.XLOOKUP(Table1[[#This Row],[Term 8 UID]],Dictionary!$B$2:$B$557,Dictionary!$A$2:$A$557,"",0,1))</f>
        <v>G04.172</v>
      </c>
      <c r="AT105" t="str">
        <f>(_xlfn.XLOOKUP(Table1[[#This Row],[Term 8 UID]],Dictionary!$B$2:$B$557,Dictionary!$C$2:$C$557,"",0,1))</f>
        <v>G04</v>
      </c>
      <c r="AU105">
        <f>(_xlfn.XLOOKUP(Table1[[#This Row],[Term 8 UID]],Dictionary!$B$2:$B$557,Dictionary!$D$2:$D$557,"",0,1))</f>
        <v>0</v>
      </c>
      <c r="AV105" t="s">
        <v>1870</v>
      </c>
      <c r="AW105" t="s">
        <v>1871</v>
      </c>
      <c r="AX105" t="str">
        <f>(_xlfn.XLOOKUP(Table1[[#This Row],[Term 9 UID]],Dictionary!$B$2:$B$557,Dictionary!$A$2:$A$557,"",0,1))</f>
        <v>G04.085.300</v>
      </c>
      <c r="AY105" t="str">
        <f>(_xlfn.XLOOKUP(Table1[[#This Row],[Term 9 UID]],Dictionary!$B$2:$B$557,Dictionary!$C$2:$C$557,"",0,1))</f>
        <v>G04.085</v>
      </c>
      <c r="AZ105" t="str">
        <f>(_xlfn.XLOOKUP(Table1[[#This Row],[Term 9 UID]],Dictionary!$B$2:$B$557,Dictionary!$D$2:$D$557,"",0,1))</f>
        <v>G04</v>
      </c>
      <c r="BA105" t="s">
        <v>1003</v>
      </c>
      <c r="BB105" t="s">
        <v>460</v>
      </c>
      <c r="BC105" t="str">
        <f>(_xlfn.XLOOKUP(Table1[[#This Row],[Term 10 UID]],Dictionary!$B$2:$B$557,Dictionary!$A$2:$A$557,"",0,1))</f>
        <v>H01.158.273.180.800</v>
      </c>
      <c r="BD105" t="str">
        <f>(_xlfn.XLOOKUP(Table1[[#This Row],[Term 10 UID]],Dictionary!$B$2:$B$557,Dictionary!$C$2:$C$557,"",0,1))</f>
        <v>H01.158.273.180</v>
      </c>
      <c r="BE105" t="str">
        <f>(_xlfn.XLOOKUP(Table1[[#This Row],[Term 10 UID]],Dictionary!$B$2:$B$557,Dictionary!$D$2:$D$557,"",0,1))</f>
        <v>H01.158.273</v>
      </c>
      <c r="BH105" t="str">
        <f>(_xlfn.XLOOKUP(Table1[[#This Row],[Term 11 UID]],Dictionary!$B$2:$B$557,Dictionary!$A$2:$A$557,"",0,1))</f>
        <v/>
      </c>
      <c r="BI105" t="str">
        <f>(_xlfn.XLOOKUP(Table1[[#This Row],[Term 11 UID]],Dictionary!$B$2:$B$557,Dictionary!$C$2:$C$557,"",0,1))</f>
        <v/>
      </c>
      <c r="BJ105" t="str">
        <f>(_xlfn.XLOOKUP(Table1[[#This Row],[Term 11 UID]],Dictionary!$B$2:$B$557,Dictionary!$D$2:$D$557,"",0,1))</f>
        <v/>
      </c>
      <c r="BM105" t="str">
        <f>(_xlfn.XLOOKUP(Table1[[#This Row],[Term 12 UID]],Dictionary!$B$2:$B$557,Dictionary!$A$2:$A$557,"",0,1))</f>
        <v/>
      </c>
      <c r="BN105" t="str">
        <f>(_xlfn.XLOOKUP(Table1[[#This Row],[Term 12 UID]],Dictionary!$B$2:$B$557,Dictionary!$C$2:$C$557,"",0,1))</f>
        <v/>
      </c>
      <c r="BO105" t="str">
        <f>(_xlfn.XLOOKUP(Table1[[#This Row],[Term 12 UID]],Dictionary!$B$2:$B$557,Dictionary!$D$2:$D$557,"",0,1))</f>
        <v/>
      </c>
      <c r="BR105" t="str">
        <f>(_xlfn.XLOOKUP(Table1[[#This Row],[Term 13 UID]],Dictionary!$B$2:$B$557,Dictionary!$A$2:$A$557,"",0,1))</f>
        <v/>
      </c>
      <c r="BS105" t="str">
        <f>(_xlfn.XLOOKUP(Table1[[#This Row],[Term 13 UID]],Dictionary!$B$2:$B$557,Dictionary!$C$2:$C$557,"",0,1))</f>
        <v/>
      </c>
      <c r="BT105" t="str">
        <f>(_xlfn.XLOOKUP(Table1[[#This Row],[Term 13 UID]],Dictionary!$B$2:$B$557,Dictionary!$D$2:$D$557,"",0,1))</f>
        <v/>
      </c>
      <c r="BW105" t="str">
        <f>(_xlfn.XLOOKUP(Table1[[#This Row],[Term 14 UID]],Dictionary!$B$2:$B$557,Dictionary!$A$2:$A$557,"",0,1))</f>
        <v/>
      </c>
      <c r="BX105" t="str">
        <f>(_xlfn.XLOOKUP(Table1[[#This Row],[Term 14 UID]],Dictionary!$B$2:$B$557,Dictionary!$C$2:$C$557,"",0,1))</f>
        <v/>
      </c>
      <c r="BY105" t="str">
        <f>(_xlfn.XLOOKUP(Table1[[#This Row],[Term 14 UID]],Dictionary!$B$2:$B$557,Dictionary!$D$2:$D$557,"",0,1))</f>
        <v/>
      </c>
      <c r="CB105" t="str">
        <f>(_xlfn.XLOOKUP(Table1[[#This Row],[Term 15 UID]],Dictionary!$B$2:$B$557,Dictionary!$A$2:$A$557,"",0,1))</f>
        <v/>
      </c>
      <c r="CC105" t="str">
        <f>(_xlfn.XLOOKUP(Table1[[#This Row],[Term 15 UID]],Dictionary!$B$2:$B$557,Dictionary!$C$2:$C$557,"",0,1))</f>
        <v/>
      </c>
      <c r="CD105" t="str">
        <f>(_xlfn.XLOOKUP(Table1[[#This Row],[Term 15 UID]],Dictionary!$B$2:$B$557,Dictionary!$D$2:$D$557,"",0,1))</f>
        <v/>
      </c>
      <c r="CG105" t="str">
        <f>(_xlfn.XLOOKUP(Table1[[#This Row],[Term 16 UID]],Dictionary!$B$2:$B$557,Dictionary!$A$2:$A$557,"",0,1))</f>
        <v/>
      </c>
      <c r="CH105" t="str">
        <f>(_xlfn.XLOOKUP(Table1[[#This Row],[Term 16 UID]],Dictionary!$B$2:$B$557,Dictionary!$C$2:$C$557,"",0,1))</f>
        <v/>
      </c>
      <c r="CI105" t="str">
        <f>(_xlfn.XLOOKUP(Table1[[#This Row],[Term 16 UID]],Dictionary!$B$2:$B$557,Dictionary!$D$2:$D$557,"",0,1))</f>
        <v/>
      </c>
      <c r="CL105" t="str">
        <f>(_xlfn.XLOOKUP(Table1[[#This Row],[Term 17 UID]],Dictionary!$B$2:$B$557,Dictionary!$A$2:$A$557,"",0,1))</f>
        <v/>
      </c>
      <c r="CM105" t="str">
        <f>(_xlfn.XLOOKUP(Table1[[#This Row],[Term 17 UID]],Dictionary!$B$2:$B$557,Dictionary!$C$2:$C$557,"",0,1))</f>
        <v/>
      </c>
      <c r="CN105" t="str">
        <f>(_xlfn.XLOOKUP(Table1[[#This Row],[Term 17 UID]],Dictionary!$B$2:$B$557,Dictionary!$D$2:$D$557,"",0,1))</f>
        <v/>
      </c>
      <c r="CQ105" t="str">
        <f>(_xlfn.XLOOKUP(Table1[[#This Row],[Term 18 UID]],Dictionary!$B$2:$B$557,Dictionary!$A$2:$A$557,"",0,1))</f>
        <v/>
      </c>
      <c r="CR105" t="str">
        <f>(_xlfn.XLOOKUP(Table1[[#This Row],[Term 18 UID]],Dictionary!$B$2:$B$557,Dictionary!$C$2:$C$557,"",0,1))</f>
        <v/>
      </c>
      <c r="CS105" t="str">
        <f>(_xlfn.XLOOKUP(Table1[[#This Row],[Term 18 UID]],Dictionary!$B$2:$B$557,Dictionary!$D$2:$D$557,"",0,1))</f>
        <v/>
      </c>
      <c r="CV105" t="str">
        <f>(_xlfn.XLOOKUP(Table1[[#This Row],[Term 19 UID]],Dictionary!$B$2:$B$557,Dictionary!$A$2:$A$557,"",0,1))</f>
        <v/>
      </c>
      <c r="CW105" t="str">
        <f>(_xlfn.XLOOKUP(Table1[[#This Row],[Term 19 UID]],Dictionary!$B$2:$B$557,Dictionary!$C$2:$C$557,"",0,1))</f>
        <v/>
      </c>
      <c r="CX105" t="str">
        <f>(_xlfn.XLOOKUP(Table1[[#This Row],[Term 19 UID]],Dictionary!$B$2:$B$557,Dictionary!$D$2:$D$557,"",0,1))</f>
        <v/>
      </c>
      <c r="DA105" t="str">
        <f>(_xlfn.XLOOKUP(Table1[[#This Row],[Term 20 UID]],Dictionary!$B$2:$B$557,Dictionary!$A$2:$A$557,"",0,1))</f>
        <v/>
      </c>
      <c r="DB105" t="str">
        <f>(_xlfn.XLOOKUP(Table1[[#This Row],[Term 20 UID]],Dictionary!$B$2:$B$557,Dictionary!$C$2:$C$557,"",0,1))</f>
        <v/>
      </c>
      <c r="DC105" t="str">
        <f>(_xlfn.XLOOKUP(Table1[[#This Row],[Term 20 UID]],Dictionary!$B$2:$B$557,Dictionary!$D$2:$D$557,"",0,1))</f>
        <v/>
      </c>
      <c r="DF105" t="str">
        <f>(_xlfn.XLOOKUP(Table1[[#This Row],[Term 21 UID]],Dictionary!$B$2:$B$557,Dictionary!$A$2:$A$557,"",0,1))</f>
        <v/>
      </c>
      <c r="DG105" t="str">
        <f>(_xlfn.XLOOKUP(Table1[[#This Row],[Term 21 UID]],Dictionary!$B$2:$B$557,Dictionary!$C$2:$C$557,"",0,1))</f>
        <v/>
      </c>
      <c r="DH105" t="str">
        <f>(_xlfn.XLOOKUP(Table1[[#This Row],[Term 21 UID]],Dictionary!$B$2:$B$557,Dictionary!$D$2:$D$557,"",0,1))</f>
        <v/>
      </c>
      <c r="DK105" t="str">
        <f>(_xlfn.XLOOKUP(Table1[[#This Row],[Term 22 UID]],Dictionary!$B$2:$B$557,Dictionary!$A$2:$A$557,"",0,1))</f>
        <v/>
      </c>
      <c r="DL105" t="str">
        <f>(_xlfn.XLOOKUP(Table1[[#This Row],[Term 22 UID]],Dictionary!$B$2:$B$557,Dictionary!$C$2:$C$557,"",0,1))</f>
        <v/>
      </c>
      <c r="DM105" t="str">
        <f>(_xlfn.XLOOKUP(Table1[[#This Row],[Term 22 UID]],Dictionary!$B$2:$B$557,Dictionary!$D$2:$D$557,"",0,1))</f>
        <v/>
      </c>
      <c r="DP105" t="str">
        <f>(_xlfn.XLOOKUP(Table1[[#This Row],[Term 23 UID]],Dictionary!$B$2:$B$557,Dictionary!$A$2:$A$557,"",0,1))</f>
        <v/>
      </c>
      <c r="DQ105" t="str">
        <f>(_xlfn.XLOOKUP(Table1[[#This Row],[Term 23 UID]],Dictionary!$B$2:$B$557,Dictionary!$C$2:$C$557,"",0,1))</f>
        <v/>
      </c>
      <c r="DR105" t="str">
        <f>(_xlfn.XLOOKUP(Table1[[#This Row],[Term 23 UID]],Dictionary!$B$2:$B$557,Dictionary!$D$2:$D$557,"",0,1))</f>
        <v/>
      </c>
      <c r="DU105" t="str">
        <f>(_xlfn.XLOOKUP(Table1[[#This Row],[Term 24 UID]],Dictionary!$B$2:$B$557,Dictionary!$A$2:$A$557,"",0,1))</f>
        <v/>
      </c>
      <c r="DV105" t="str">
        <f>(_xlfn.XLOOKUP(Table1[[#This Row],[Term 24 UID]],Dictionary!$B$2:$B$557,Dictionary!$C$2:$C$557,"",0,1))</f>
        <v/>
      </c>
      <c r="DW105" t="str">
        <f>(_xlfn.XLOOKUP(Table1[[#This Row],[Term 24 UID]],Dictionary!$B$2:$B$557,Dictionary!$D$2:$D$557,"",0,1))</f>
        <v/>
      </c>
      <c r="DZ105" t="str">
        <f>(_xlfn.XLOOKUP(Table1[[#This Row],[Term 25 UID]],Dictionary!$B$2:$B$557,Dictionary!$A$2:$A$557,"",0,1))</f>
        <v/>
      </c>
      <c r="EA105" t="str">
        <f>(_xlfn.XLOOKUP(Table1[[#This Row],[Term 25 UID]],Dictionary!$B$2:$B$557,Dictionary!$C$2:$C$557,"",0,1))</f>
        <v/>
      </c>
      <c r="EB105" t="str">
        <f>(_xlfn.XLOOKUP(Table1[[#This Row],[Term 25 UID]],Dictionary!$B$2:$B$557,Dictionary!$D$2:$D$557,"",0,1))</f>
        <v/>
      </c>
      <c r="EE105" t="str">
        <f>(_xlfn.XLOOKUP(Table1[[#This Row],[Term 26 UID]],Dictionary!$B$2:$B$557,Dictionary!$A$2:$A$557,"",0,1))</f>
        <v/>
      </c>
      <c r="EF105" t="str">
        <f>(_xlfn.XLOOKUP(Table1[[#This Row],[Term 26 UID]],Dictionary!$B$2:$B$557,Dictionary!$C$2:$C$557,"",0,1))</f>
        <v/>
      </c>
      <c r="EG105" t="str">
        <f>(_xlfn.XLOOKUP(Table1[[#This Row],[Term 26 UID]],Dictionary!$B$2:$B$557,Dictionary!$D$2:$D$557,"",0,1))</f>
        <v/>
      </c>
      <c r="EJ105" t="str">
        <f>(_xlfn.XLOOKUP(Table1[[#This Row],[Term 27 UID]],Dictionary!$B$2:$B$557,Dictionary!$A$2:$A$557,"",0,1))</f>
        <v/>
      </c>
      <c r="EK105" t="str">
        <f>(_xlfn.XLOOKUP(Table1[[#This Row],[Term 27 UID]],Dictionary!$B$2:$B$557,Dictionary!$C$2:$C$557,"",0,1))</f>
        <v/>
      </c>
      <c r="EL105" t="str">
        <f>(_xlfn.XLOOKUP(Table1[[#This Row],[Term 27 UID]],Dictionary!$B$2:$B$557,Dictionary!$D$2:$D$557,"",0,1))</f>
        <v/>
      </c>
      <c r="EO105" t="str">
        <f>(_xlfn.XLOOKUP(Table1[[#This Row],[Term 28 UID]],Dictionary!$B$2:$B$557,Dictionary!$A$2:$A$557,"",0,1))</f>
        <v/>
      </c>
      <c r="EP105" t="str">
        <f>(_xlfn.XLOOKUP(Table1[[#This Row],[Term 28 UID]],Dictionary!$B$2:$B$557,Dictionary!$C$2:$C$557,"",0,1))</f>
        <v/>
      </c>
      <c r="EQ105" t="str">
        <f>(_xlfn.XLOOKUP(Table1[[#This Row],[Term 28 UID]],Dictionary!$B$2:$B$557,Dictionary!$D$2:$D$557,"",0,1))</f>
        <v/>
      </c>
      <c r="ET105" t="str">
        <f>(_xlfn.XLOOKUP(Table1[[#This Row],[Term 29 UID]],Dictionary!$B$2:$B$557,Dictionary!$A$2:$A$557,"",0,1))</f>
        <v/>
      </c>
      <c r="EU105" t="str">
        <f>(_xlfn.XLOOKUP(Table1[[#This Row],[Term 29 UID]],Dictionary!$B$2:$B$557,Dictionary!$C$2:$C$557,"",0,1))</f>
        <v/>
      </c>
      <c r="EV105" t="str">
        <f>(_xlfn.XLOOKUP(Table1[[#This Row],[Term 29 UID]],Dictionary!$B$2:$B$557,Dictionary!$D$2:$D$557,"",0,1))</f>
        <v/>
      </c>
      <c r="EY105" t="str">
        <f>(_xlfn.XLOOKUP(Table1[[#This Row],[Term 30 UID]],Dictionary!$B$2:$B$557,Dictionary!$A$2:$A$557,"",0,1))</f>
        <v/>
      </c>
      <c r="EZ105" t="str">
        <f>(_xlfn.XLOOKUP(Table1[[#This Row],[Term 30 UID]],Dictionary!$B$2:$B$557,Dictionary!$C$2:$C$557,"",0,1))</f>
        <v/>
      </c>
      <c r="FA105" t="str">
        <f>(_xlfn.XLOOKUP(Table1[[#This Row],[Term 30 UID]],Dictionary!$B$2:$B$557,Dictionary!$D$2:$D$557,"",0,1))</f>
        <v/>
      </c>
      <c r="FD105" t="str">
        <f>(_xlfn.XLOOKUP(Table1[[#This Row],[Term 31 UID]],Dictionary!$B$2:$B$557,Dictionary!$A$2:$A$557,"",0,1))</f>
        <v/>
      </c>
      <c r="FE105" t="str">
        <f>(_xlfn.XLOOKUP(Table1[[#This Row],[Term 31 UID]],Dictionary!$B$2:$B$557,Dictionary!$C$2:$C$557,"",0,1))</f>
        <v/>
      </c>
      <c r="FF105" t="str">
        <f>(_xlfn.XLOOKUP(Table1[[#This Row],[Term 31 UID]],Dictionary!$B$2:$B$557,Dictionary!$D$2:$D$557,"",0,1))</f>
        <v/>
      </c>
    </row>
    <row r="106" spans="1:162" ht="15" customHeight="1" x14ac:dyDescent="0.2">
      <c r="A106" t="s">
        <v>1872</v>
      </c>
      <c r="B106" t="s">
        <v>1873</v>
      </c>
      <c r="C106" t="str">
        <f>_xlfn.TEXTJOIN(", ", TRUE, Table1[[#This Row],[Last Name]],Table1[[#This Row],[First Name]])</f>
        <v>Shi, Xiaoyu</v>
      </c>
      <c r="D106" t="s">
        <v>1874</v>
      </c>
      <c r="E106" t="s">
        <v>217</v>
      </c>
      <c r="F106" t="s">
        <v>262</v>
      </c>
      <c r="G106" t="s">
        <v>1875</v>
      </c>
      <c r="H106" t="s">
        <v>1876</v>
      </c>
      <c r="I106" t="s">
        <v>340</v>
      </c>
      <c r="J106" t="str">
        <f>(_xlfn.XLOOKUP(Table1[[#This Row],[Term 1 UID]],Dictionary!$B$2:$B$557,Dictionary!$A$2:$A$557,"",0,1))</f>
        <v>E01.370.350.515</v>
      </c>
      <c r="K106" t="str">
        <f>(_xlfn.XLOOKUP(Table1[[#This Row],[Term 1 UID]],Dictionary!$B$2:$B$557,Dictionary!C$2:C$557,"",0,1))</f>
        <v>E01.370.350</v>
      </c>
      <c r="L106" t="str">
        <f>(_xlfn.XLOOKUP(Table1[[#This Row],[Term 1 UID]],Dictionary!$B$2:$B$557,Dictionary!D$2:D$557,"",0,1))</f>
        <v>E01.370</v>
      </c>
      <c r="M106" t="s">
        <v>1877</v>
      </c>
      <c r="N106" t="s">
        <v>1878</v>
      </c>
      <c r="O106" t="str">
        <f>(_xlfn.XLOOKUP(Table1[[#This Row],[Term 2 UID]],Dictionary!$B$2:$B$557,Dictionary!$A$2:$A$557,"",0,1))</f>
        <v>A10</v>
      </c>
      <c r="P106">
        <f>(_xlfn.XLOOKUP(Table1[[#This Row],[Term 2 UID]],Dictionary!$B$2:$B$557,Dictionary!C$2:C$557,"",0,1))</f>
        <v>0</v>
      </c>
      <c r="Q106">
        <f>(_xlfn.XLOOKUP(Table1[[#This Row],[Term 2 UID]],Dictionary!$B$2:$B$557,Dictionary!D$2:D$557,"",0,1))</f>
        <v>0</v>
      </c>
      <c r="R106" t="s">
        <v>1879</v>
      </c>
      <c r="S106" t="s">
        <v>792</v>
      </c>
      <c r="T106" t="str">
        <f>(_xlfn.XLOOKUP(Table1[[#This Row],[Term 3 UID]],Dictionary!$B$2:$B$557,Dictionary!$A$2:$A$557,"",0,1))</f>
        <v>E05.242.900</v>
      </c>
      <c r="U106" t="str">
        <f>(_xlfn.XLOOKUP(Table1[[#This Row],[Term 3 UID]],Dictionary!$B$2:$B$557,Dictionary!C$2:C$557,"",0,1))</f>
        <v>E05.242</v>
      </c>
      <c r="V106" t="str">
        <f>(_xlfn.XLOOKUP(Table1[[#This Row],[Term 3 UID]],Dictionary!$B$2:$B$557,Dictionary!D$2:D$557,"",0,1))</f>
        <v>E05</v>
      </c>
      <c r="W106" t="s">
        <v>327</v>
      </c>
      <c r="X106" t="s">
        <v>328</v>
      </c>
      <c r="Y106" t="str">
        <f>(_xlfn.XLOOKUP(Table1[[#This Row],[Term 4 UID]],Dictionary!$B$2:$B$557,Dictionary!$A$2:$A$557,"",0,1))</f>
        <v>H01.158.100.433</v>
      </c>
      <c r="Z106" t="str" cm="1">
        <f t="array" ref="Z106">(_xlfn.XLOOKUP(Table1[[#This Row],[Term 4 UID]],Dictionary!$B$2:$B$557,Dictionary!$C$2:C$557,"",0,1))</f>
        <v>H01.158.100</v>
      </c>
      <c r="AA106" t="str" cm="1">
        <f t="array" ref="AA106">(_xlfn.XLOOKUP(Table1[[#This Row],[Term 4 UID]],Dictionary!$B$2:$B$557,Dictionary!$D$2:D$557,"",0,1))</f>
        <v>H01.158</v>
      </c>
      <c r="AB106" t="s">
        <v>1880</v>
      </c>
      <c r="AC106" t="s">
        <v>244</v>
      </c>
      <c r="AD106" t="str">
        <f>(_xlfn.XLOOKUP(Table1[[#This Row],[Term 5 UID]],Dictionary!$B$2:$B$557,Dictionary!$A$2:$A$557,"",0,1))</f>
        <v>G07.345.124</v>
      </c>
      <c r="AE106" t="str">
        <f>(_xlfn.XLOOKUP(Table1[[#This Row],[Term 5 UID]],Dictionary!$B$2:$B$557,Dictionary!$C$2:$C$557,"",0,1))</f>
        <v>G07.345</v>
      </c>
      <c r="AF106" t="str">
        <f>(_xlfn.XLOOKUP(Table1[[#This Row],[Term 5 UID]],Dictionary!$B$2:$B$557,Dictionary!$D$2:$D$557,"",0,1))</f>
        <v>G07</v>
      </c>
      <c r="AG106" t="s">
        <v>1881</v>
      </c>
      <c r="AH106" t="s">
        <v>1882</v>
      </c>
      <c r="AI106" t="str">
        <f>(_xlfn.XLOOKUP(Table1[[#This Row],[Term 6 UID]],Dictionary!$B$2:$B$557,Dictionary!$A$2:$A$557,"",0,1))</f>
        <v>A11.284.430.214.190.875</v>
      </c>
      <c r="AJ106" t="str">
        <f>(_xlfn.XLOOKUP(Table1[[#This Row],[Term 6 UID]],Dictionary!$B$2:$B$557,Dictionary!$C$2:$C$557,"",0,1))</f>
        <v>A11.284.430.214.190</v>
      </c>
      <c r="AK106" t="str">
        <f>(_xlfn.XLOOKUP(Table1[[#This Row],[Term 6 UID]],Dictionary!$B$2:$B$557,Dictionary!$D$2:$D$557,"",0,1))</f>
        <v>A11.284.430.214</v>
      </c>
      <c r="AL106" t="s">
        <v>1883</v>
      </c>
      <c r="AM106" t="s">
        <v>589</v>
      </c>
      <c r="AN106" t="str">
        <f>(_xlfn.XLOOKUP(Table1[[#This Row],[Term 7 UID]],Dictionary!$B$2:$B$557,Dictionary!$A$2:$A$557,"",0,1))</f>
        <v>C23.550.737</v>
      </c>
      <c r="AO106" t="str">
        <f>(_xlfn.XLOOKUP(Table1[[#This Row],[Term 7 UID]],Dictionary!$B$2:$B$557,Dictionary!$C$2:$C$557,"",0,1))</f>
        <v>C23.550</v>
      </c>
      <c r="AP106" t="str">
        <f>(_xlfn.XLOOKUP(Table1[[#This Row],[Term 7 UID]],Dictionary!$B$2:$B$557,Dictionary!$D$2:$D$557,"",0,1))</f>
        <v>C23</v>
      </c>
      <c r="AQ106" t="s">
        <v>1884</v>
      </c>
      <c r="AR106" t="s">
        <v>224</v>
      </c>
      <c r="AS106" t="str">
        <f>(_xlfn.XLOOKUP(Table1[[#This Row],[Term 8 UID]],Dictionary!$B$2:$B$557,Dictionary!$A$2:$A$557,"",0,1))</f>
        <v>H01.158.344</v>
      </c>
      <c r="AT106" t="str">
        <f>(_xlfn.XLOOKUP(Table1[[#This Row],[Term 8 UID]],Dictionary!$B$2:$B$557,Dictionary!$C$2:$C$557,"",0,1))</f>
        <v>H01.158</v>
      </c>
      <c r="AU106" t="str">
        <f>(_xlfn.XLOOKUP(Table1[[#This Row],[Term 8 UID]],Dictionary!$B$2:$B$557,Dictionary!$D$2:$D$557,"",0,1))</f>
        <v>H01</v>
      </c>
      <c r="AV106" t="s">
        <v>1885</v>
      </c>
      <c r="AW106" t="s">
        <v>204</v>
      </c>
      <c r="AX106" t="str">
        <f>(_xlfn.XLOOKUP(Table1[[#This Row],[Term 9 UID]],Dictionary!$B$2:$B$557,Dictionary!$A$2:$A$557,"",0,1))</f>
        <v>G02.111.570</v>
      </c>
      <c r="AY106" t="str">
        <f>(_xlfn.XLOOKUP(Table1[[#This Row],[Term 9 UID]],Dictionary!$B$2:$B$557,Dictionary!$C$2:$C$557,"",0,1))</f>
        <v>G02.111</v>
      </c>
      <c r="AZ106" t="str">
        <f>(_xlfn.XLOOKUP(Table1[[#This Row],[Term 9 UID]],Dictionary!$B$2:$B$557,Dictionary!$D$2:$D$557,"",0,1))</f>
        <v>G02</v>
      </c>
      <c r="BC106" t="str">
        <f>(_xlfn.XLOOKUP(Table1[[#This Row],[Term 10 UID]],Dictionary!$B$2:$B$557,Dictionary!$A$2:$A$557,"",0,1))</f>
        <v/>
      </c>
      <c r="BD106" t="str">
        <f>(_xlfn.XLOOKUP(Table1[[#This Row],[Term 10 UID]],Dictionary!$B$2:$B$557,Dictionary!$C$2:$C$557,"",0,1))</f>
        <v/>
      </c>
      <c r="BE106" t="str">
        <f>(_xlfn.XLOOKUP(Table1[[#This Row],[Term 10 UID]],Dictionary!$B$2:$B$557,Dictionary!$D$2:$D$557,"",0,1))</f>
        <v/>
      </c>
      <c r="BH106" t="str">
        <f>(_xlfn.XLOOKUP(Table1[[#This Row],[Term 11 UID]],Dictionary!$B$2:$B$557,Dictionary!$A$2:$A$557,"",0,1))</f>
        <v/>
      </c>
      <c r="BI106" t="str">
        <f>(_xlfn.XLOOKUP(Table1[[#This Row],[Term 11 UID]],Dictionary!$B$2:$B$557,Dictionary!$C$2:$C$557,"",0,1))</f>
        <v/>
      </c>
      <c r="BJ106" t="str">
        <f>(_xlfn.XLOOKUP(Table1[[#This Row],[Term 11 UID]],Dictionary!$B$2:$B$557,Dictionary!$D$2:$D$557,"",0,1))</f>
        <v/>
      </c>
      <c r="BM106" t="str">
        <f>(_xlfn.XLOOKUP(Table1[[#This Row],[Term 12 UID]],Dictionary!$B$2:$B$557,Dictionary!$A$2:$A$557,"",0,1))</f>
        <v/>
      </c>
      <c r="BN106" t="str">
        <f>(_xlfn.XLOOKUP(Table1[[#This Row],[Term 12 UID]],Dictionary!$B$2:$B$557,Dictionary!$C$2:$C$557,"",0,1))</f>
        <v/>
      </c>
      <c r="BO106" t="str">
        <f>(_xlfn.XLOOKUP(Table1[[#This Row],[Term 12 UID]],Dictionary!$B$2:$B$557,Dictionary!$D$2:$D$557,"",0,1))</f>
        <v/>
      </c>
      <c r="BR106" t="str">
        <f>(_xlfn.XLOOKUP(Table1[[#This Row],[Term 13 UID]],Dictionary!$B$2:$B$557,Dictionary!$A$2:$A$557,"",0,1))</f>
        <v/>
      </c>
      <c r="BS106" t="str">
        <f>(_xlfn.XLOOKUP(Table1[[#This Row],[Term 13 UID]],Dictionary!$B$2:$B$557,Dictionary!$C$2:$C$557,"",0,1))</f>
        <v/>
      </c>
      <c r="BT106" t="str">
        <f>(_xlfn.XLOOKUP(Table1[[#This Row],[Term 13 UID]],Dictionary!$B$2:$B$557,Dictionary!$D$2:$D$557,"",0,1))</f>
        <v/>
      </c>
      <c r="BW106" t="str">
        <f>(_xlfn.XLOOKUP(Table1[[#This Row],[Term 14 UID]],Dictionary!$B$2:$B$557,Dictionary!$A$2:$A$557,"",0,1))</f>
        <v/>
      </c>
      <c r="BX106" t="str">
        <f>(_xlfn.XLOOKUP(Table1[[#This Row],[Term 14 UID]],Dictionary!$B$2:$B$557,Dictionary!$C$2:$C$557,"",0,1))</f>
        <v/>
      </c>
      <c r="BY106" t="str">
        <f>(_xlfn.XLOOKUP(Table1[[#This Row],[Term 14 UID]],Dictionary!$B$2:$B$557,Dictionary!$D$2:$D$557,"",0,1))</f>
        <v/>
      </c>
      <c r="CB106" t="str">
        <f>(_xlfn.XLOOKUP(Table1[[#This Row],[Term 15 UID]],Dictionary!$B$2:$B$557,Dictionary!$A$2:$A$557,"",0,1))</f>
        <v/>
      </c>
      <c r="CC106" t="str">
        <f>(_xlfn.XLOOKUP(Table1[[#This Row],[Term 15 UID]],Dictionary!$B$2:$B$557,Dictionary!$C$2:$C$557,"",0,1))</f>
        <v/>
      </c>
      <c r="CD106" t="str">
        <f>(_xlfn.XLOOKUP(Table1[[#This Row],[Term 15 UID]],Dictionary!$B$2:$B$557,Dictionary!$D$2:$D$557,"",0,1))</f>
        <v/>
      </c>
      <c r="CG106" t="str">
        <f>(_xlfn.XLOOKUP(Table1[[#This Row],[Term 16 UID]],Dictionary!$B$2:$B$557,Dictionary!$A$2:$A$557,"",0,1))</f>
        <v/>
      </c>
      <c r="CH106" t="str">
        <f>(_xlfn.XLOOKUP(Table1[[#This Row],[Term 16 UID]],Dictionary!$B$2:$B$557,Dictionary!$C$2:$C$557,"",0,1))</f>
        <v/>
      </c>
      <c r="CI106" t="str">
        <f>(_xlfn.XLOOKUP(Table1[[#This Row],[Term 16 UID]],Dictionary!$B$2:$B$557,Dictionary!$D$2:$D$557,"",0,1))</f>
        <v/>
      </c>
      <c r="CL106" t="str">
        <f>(_xlfn.XLOOKUP(Table1[[#This Row],[Term 17 UID]],Dictionary!$B$2:$B$557,Dictionary!$A$2:$A$557,"",0,1))</f>
        <v/>
      </c>
      <c r="CM106" t="str">
        <f>(_xlfn.XLOOKUP(Table1[[#This Row],[Term 17 UID]],Dictionary!$B$2:$B$557,Dictionary!$C$2:$C$557,"",0,1))</f>
        <v/>
      </c>
      <c r="CN106" t="str">
        <f>(_xlfn.XLOOKUP(Table1[[#This Row],[Term 17 UID]],Dictionary!$B$2:$B$557,Dictionary!$D$2:$D$557,"",0,1))</f>
        <v/>
      </c>
      <c r="CQ106" t="str">
        <f>(_xlfn.XLOOKUP(Table1[[#This Row],[Term 18 UID]],Dictionary!$B$2:$B$557,Dictionary!$A$2:$A$557,"",0,1))</f>
        <v/>
      </c>
      <c r="CR106" t="str">
        <f>(_xlfn.XLOOKUP(Table1[[#This Row],[Term 18 UID]],Dictionary!$B$2:$B$557,Dictionary!$C$2:$C$557,"",0,1))</f>
        <v/>
      </c>
      <c r="CS106" t="str">
        <f>(_xlfn.XLOOKUP(Table1[[#This Row],[Term 18 UID]],Dictionary!$B$2:$B$557,Dictionary!$D$2:$D$557,"",0,1))</f>
        <v/>
      </c>
      <c r="CV106" t="str">
        <f>(_xlfn.XLOOKUP(Table1[[#This Row],[Term 19 UID]],Dictionary!$B$2:$B$557,Dictionary!$A$2:$A$557,"",0,1))</f>
        <v/>
      </c>
      <c r="CW106" t="str">
        <f>(_xlfn.XLOOKUP(Table1[[#This Row],[Term 19 UID]],Dictionary!$B$2:$B$557,Dictionary!$C$2:$C$557,"",0,1))</f>
        <v/>
      </c>
      <c r="CX106" t="str">
        <f>(_xlfn.XLOOKUP(Table1[[#This Row],[Term 19 UID]],Dictionary!$B$2:$B$557,Dictionary!$D$2:$D$557,"",0,1))</f>
        <v/>
      </c>
      <c r="DA106" t="str">
        <f>(_xlfn.XLOOKUP(Table1[[#This Row],[Term 20 UID]],Dictionary!$B$2:$B$557,Dictionary!$A$2:$A$557,"",0,1))</f>
        <v/>
      </c>
      <c r="DB106" t="str">
        <f>(_xlfn.XLOOKUP(Table1[[#This Row],[Term 20 UID]],Dictionary!$B$2:$B$557,Dictionary!$C$2:$C$557,"",0,1))</f>
        <v/>
      </c>
      <c r="DC106" t="str">
        <f>(_xlfn.XLOOKUP(Table1[[#This Row],[Term 20 UID]],Dictionary!$B$2:$B$557,Dictionary!$D$2:$D$557,"",0,1))</f>
        <v/>
      </c>
      <c r="DF106" t="str">
        <f>(_xlfn.XLOOKUP(Table1[[#This Row],[Term 21 UID]],Dictionary!$B$2:$B$557,Dictionary!$A$2:$A$557,"",0,1))</f>
        <v/>
      </c>
      <c r="DG106" t="str">
        <f>(_xlfn.XLOOKUP(Table1[[#This Row],[Term 21 UID]],Dictionary!$B$2:$B$557,Dictionary!$C$2:$C$557,"",0,1))</f>
        <v/>
      </c>
      <c r="DH106" t="str">
        <f>(_xlfn.XLOOKUP(Table1[[#This Row],[Term 21 UID]],Dictionary!$B$2:$B$557,Dictionary!$D$2:$D$557,"",0,1))</f>
        <v/>
      </c>
      <c r="DK106" t="str">
        <f>(_xlfn.XLOOKUP(Table1[[#This Row],[Term 22 UID]],Dictionary!$B$2:$B$557,Dictionary!$A$2:$A$557,"",0,1))</f>
        <v/>
      </c>
      <c r="DL106" t="str">
        <f>(_xlfn.XLOOKUP(Table1[[#This Row],[Term 22 UID]],Dictionary!$B$2:$B$557,Dictionary!$C$2:$C$557,"",0,1))</f>
        <v/>
      </c>
      <c r="DM106" t="str">
        <f>(_xlfn.XLOOKUP(Table1[[#This Row],[Term 22 UID]],Dictionary!$B$2:$B$557,Dictionary!$D$2:$D$557,"",0,1))</f>
        <v/>
      </c>
      <c r="DP106" t="str">
        <f>(_xlfn.XLOOKUP(Table1[[#This Row],[Term 23 UID]],Dictionary!$B$2:$B$557,Dictionary!$A$2:$A$557,"",0,1))</f>
        <v/>
      </c>
      <c r="DQ106" t="str">
        <f>(_xlfn.XLOOKUP(Table1[[#This Row],[Term 23 UID]],Dictionary!$B$2:$B$557,Dictionary!$C$2:$C$557,"",0,1))</f>
        <v/>
      </c>
      <c r="DR106" t="str">
        <f>(_xlfn.XLOOKUP(Table1[[#This Row],[Term 23 UID]],Dictionary!$B$2:$B$557,Dictionary!$D$2:$D$557,"",0,1))</f>
        <v/>
      </c>
      <c r="DU106" t="str">
        <f>(_xlfn.XLOOKUP(Table1[[#This Row],[Term 24 UID]],Dictionary!$B$2:$B$557,Dictionary!$A$2:$A$557,"",0,1))</f>
        <v/>
      </c>
      <c r="DV106" t="str">
        <f>(_xlfn.XLOOKUP(Table1[[#This Row],[Term 24 UID]],Dictionary!$B$2:$B$557,Dictionary!$C$2:$C$557,"",0,1))</f>
        <v/>
      </c>
      <c r="DW106" t="str">
        <f>(_xlfn.XLOOKUP(Table1[[#This Row],[Term 24 UID]],Dictionary!$B$2:$B$557,Dictionary!$D$2:$D$557,"",0,1))</f>
        <v/>
      </c>
      <c r="DZ106" t="str">
        <f>(_xlfn.XLOOKUP(Table1[[#This Row],[Term 25 UID]],Dictionary!$B$2:$B$557,Dictionary!$A$2:$A$557,"",0,1))</f>
        <v/>
      </c>
      <c r="EA106" t="str">
        <f>(_xlfn.XLOOKUP(Table1[[#This Row],[Term 25 UID]],Dictionary!$B$2:$B$557,Dictionary!$C$2:$C$557,"",0,1))</f>
        <v/>
      </c>
      <c r="EB106" t="str">
        <f>(_xlfn.XLOOKUP(Table1[[#This Row],[Term 25 UID]],Dictionary!$B$2:$B$557,Dictionary!$D$2:$D$557,"",0,1))</f>
        <v/>
      </c>
      <c r="EE106" t="str">
        <f>(_xlfn.XLOOKUP(Table1[[#This Row],[Term 26 UID]],Dictionary!$B$2:$B$557,Dictionary!$A$2:$A$557,"",0,1))</f>
        <v/>
      </c>
      <c r="EF106" t="str">
        <f>(_xlfn.XLOOKUP(Table1[[#This Row],[Term 26 UID]],Dictionary!$B$2:$B$557,Dictionary!$C$2:$C$557,"",0,1))</f>
        <v/>
      </c>
      <c r="EG106" t="str">
        <f>(_xlfn.XLOOKUP(Table1[[#This Row],[Term 26 UID]],Dictionary!$B$2:$B$557,Dictionary!$D$2:$D$557,"",0,1))</f>
        <v/>
      </c>
      <c r="EJ106" t="str">
        <f>(_xlfn.XLOOKUP(Table1[[#This Row],[Term 27 UID]],Dictionary!$B$2:$B$557,Dictionary!$A$2:$A$557,"",0,1))</f>
        <v/>
      </c>
      <c r="EK106" t="str">
        <f>(_xlfn.XLOOKUP(Table1[[#This Row],[Term 27 UID]],Dictionary!$B$2:$B$557,Dictionary!$C$2:$C$557,"",0,1))</f>
        <v/>
      </c>
      <c r="EL106" t="str">
        <f>(_xlfn.XLOOKUP(Table1[[#This Row],[Term 27 UID]],Dictionary!$B$2:$B$557,Dictionary!$D$2:$D$557,"",0,1))</f>
        <v/>
      </c>
      <c r="EO106" t="str">
        <f>(_xlfn.XLOOKUP(Table1[[#This Row],[Term 28 UID]],Dictionary!$B$2:$B$557,Dictionary!$A$2:$A$557,"",0,1))</f>
        <v/>
      </c>
      <c r="EP106" t="str">
        <f>(_xlfn.XLOOKUP(Table1[[#This Row],[Term 28 UID]],Dictionary!$B$2:$B$557,Dictionary!$C$2:$C$557,"",0,1))</f>
        <v/>
      </c>
      <c r="EQ106" t="str">
        <f>(_xlfn.XLOOKUP(Table1[[#This Row],[Term 28 UID]],Dictionary!$B$2:$B$557,Dictionary!$D$2:$D$557,"",0,1))</f>
        <v/>
      </c>
      <c r="ET106" t="str">
        <f>(_xlfn.XLOOKUP(Table1[[#This Row],[Term 29 UID]],Dictionary!$B$2:$B$557,Dictionary!$A$2:$A$557,"",0,1))</f>
        <v/>
      </c>
      <c r="EU106" t="str">
        <f>(_xlfn.XLOOKUP(Table1[[#This Row],[Term 29 UID]],Dictionary!$B$2:$B$557,Dictionary!$C$2:$C$557,"",0,1))</f>
        <v/>
      </c>
      <c r="EV106" t="str">
        <f>(_xlfn.XLOOKUP(Table1[[#This Row],[Term 29 UID]],Dictionary!$B$2:$B$557,Dictionary!$D$2:$D$557,"",0,1))</f>
        <v/>
      </c>
      <c r="EY106" t="str">
        <f>(_xlfn.XLOOKUP(Table1[[#This Row],[Term 30 UID]],Dictionary!$B$2:$B$557,Dictionary!$A$2:$A$557,"",0,1))</f>
        <v/>
      </c>
      <c r="EZ106" t="str">
        <f>(_xlfn.XLOOKUP(Table1[[#This Row],[Term 30 UID]],Dictionary!$B$2:$B$557,Dictionary!$C$2:$C$557,"",0,1))</f>
        <v/>
      </c>
      <c r="FA106" t="str">
        <f>(_xlfn.XLOOKUP(Table1[[#This Row],[Term 30 UID]],Dictionary!$B$2:$B$557,Dictionary!$D$2:$D$557,"",0,1))</f>
        <v/>
      </c>
      <c r="FD106" t="str">
        <f>(_xlfn.XLOOKUP(Table1[[#This Row],[Term 31 UID]],Dictionary!$B$2:$B$557,Dictionary!$A$2:$A$557,"",0,1))</f>
        <v/>
      </c>
      <c r="FE106" t="str">
        <f>(_xlfn.XLOOKUP(Table1[[#This Row],[Term 31 UID]],Dictionary!$B$2:$B$557,Dictionary!$C$2:$C$557,"",0,1))</f>
        <v/>
      </c>
      <c r="FF106" t="str">
        <f>(_xlfn.XLOOKUP(Table1[[#This Row],[Term 31 UID]],Dictionary!$B$2:$B$557,Dictionary!$D$2:$D$557,"",0,1))</f>
        <v/>
      </c>
    </row>
    <row r="107" spans="1:162" ht="15" customHeight="1" x14ac:dyDescent="0.2">
      <c r="A107" t="s">
        <v>1886</v>
      </c>
      <c r="B107" t="s">
        <v>1887</v>
      </c>
      <c r="C107" t="str">
        <f>_xlfn.TEXTJOIN(", ", TRUE, Table1[[#This Row],[Last Name]],Table1[[#This Row],[First Name]])</f>
        <v>Sumikawa, Katumi</v>
      </c>
      <c r="J107" t="str">
        <f>(_xlfn.XLOOKUP(Table1[[#This Row],[Term 1 UID]],Dictionary!$B$2:$B$557,Dictionary!$A$2:$A$557,"",0,1))</f>
        <v/>
      </c>
      <c r="K107" t="str">
        <f>(_xlfn.XLOOKUP(Table1[[#This Row],[Term 1 UID]],Dictionary!$B$2:$B$557,Dictionary!C$2:C$557,"",0,1))</f>
        <v/>
      </c>
      <c r="L107" t="str">
        <f>(_xlfn.XLOOKUP(Table1[[#This Row],[Term 1 UID]],Dictionary!$B$2:$B$557,Dictionary!D$2:D$557,"",0,1))</f>
        <v/>
      </c>
      <c r="O107" t="str">
        <f>(_xlfn.XLOOKUP(Table1[[#This Row],[Term 2 UID]],Dictionary!$B$2:$B$557,Dictionary!$A$2:$A$557,"",0,1))</f>
        <v/>
      </c>
      <c r="P107" t="str">
        <f>(_xlfn.XLOOKUP(Table1[[#This Row],[Term 2 UID]],Dictionary!$B$2:$B$557,Dictionary!C$2:C$557,"",0,1))</f>
        <v/>
      </c>
      <c r="Q107" t="str">
        <f>(_xlfn.XLOOKUP(Table1[[#This Row],[Term 2 UID]],Dictionary!$B$2:$B$557,Dictionary!D$2:D$557,"",0,1))</f>
        <v/>
      </c>
      <c r="T107" t="str">
        <f>(_xlfn.XLOOKUP(Table1[[#This Row],[Term 3 UID]],Dictionary!$B$2:$B$557,Dictionary!$A$2:$A$557,"",0,1))</f>
        <v/>
      </c>
      <c r="U107" t="str">
        <f>(_xlfn.XLOOKUP(Table1[[#This Row],[Term 3 UID]],Dictionary!$B$2:$B$557,Dictionary!C$2:C$557,"",0,1))</f>
        <v/>
      </c>
      <c r="V107" t="str">
        <f>(_xlfn.XLOOKUP(Table1[[#This Row],[Term 3 UID]],Dictionary!$B$2:$B$557,Dictionary!D$2:D$557,"",0,1))</f>
        <v/>
      </c>
      <c r="Y107" t="str">
        <f>(_xlfn.XLOOKUP(Table1[[#This Row],[Term 4 UID]],Dictionary!$B$2:$B$557,Dictionary!$A$2:$A$557,"",0,1))</f>
        <v/>
      </c>
      <c r="Z107" t="str" cm="1">
        <f t="array" ref="Z107">(_xlfn.XLOOKUP(Table1[[#This Row],[Term 4 UID]],Dictionary!$B$2:$B$557,Dictionary!$C$2:C$557,"",0,1))</f>
        <v/>
      </c>
      <c r="AA107" t="str" cm="1">
        <f t="array" ref="AA107">(_xlfn.XLOOKUP(Table1[[#This Row],[Term 4 UID]],Dictionary!$B$2:$B$557,Dictionary!$D$2:D$557,"",0,1))</f>
        <v/>
      </c>
      <c r="AD107" t="str">
        <f>(_xlfn.XLOOKUP(Table1[[#This Row],[Term 5 UID]],Dictionary!$B$2:$B$557,Dictionary!$A$2:$A$557,"",0,1))</f>
        <v/>
      </c>
      <c r="AE107" t="str">
        <f>(_xlfn.XLOOKUP(Table1[[#This Row],[Term 5 UID]],Dictionary!$B$2:$B$557,Dictionary!$C$2:$C$557,"",0,1))</f>
        <v/>
      </c>
      <c r="AF107" t="str">
        <f>(_xlfn.XLOOKUP(Table1[[#This Row],[Term 5 UID]],Dictionary!$B$2:$B$557,Dictionary!$D$2:$D$557,"",0,1))</f>
        <v/>
      </c>
      <c r="AI107" t="str">
        <f>(_xlfn.XLOOKUP(Table1[[#This Row],[Term 6 UID]],Dictionary!$B$2:$B$557,Dictionary!$A$2:$A$557,"",0,1))</f>
        <v/>
      </c>
      <c r="AJ107" t="str">
        <f>(_xlfn.XLOOKUP(Table1[[#This Row],[Term 6 UID]],Dictionary!$B$2:$B$557,Dictionary!$C$2:$C$557,"",0,1))</f>
        <v/>
      </c>
      <c r="AK107" t="str">
        <f>(_xlfn.XLOOKUP(Table1[[#This Row],[Term 6 UID]],Dictionary!$B$2:$B$557,Dictionary!$D$2:$D$557,"",0,1))</f>
        <v/>
      </c>
      <c r="AN107" t="str">
        <f>(_xlfn.XLOOKUP(Table1[[#This Row],[Term 7 UID]],Dictionary!$B$2:$B$557,Dictionary!$A$2:$A$557,"",0,1))</f>
        <v/>
      </c>
      <c r="AO107" t="str">
        <f>(_xlfn.XLOOKUP(Table1[[#This Row],[Term 7 UID]],Dictionary!$B$2:$B$557,Dictionary!$C$2:$C$557,"",0,1))</f>
        <v/>
      </c>
      <c r="AP107" t="str">
        <f>(_xlfn.XLOOKUP(Table1[[#This Row],[Term 7 UID]],Dictionary!$B$2:$B$557,Dictionary!$D$2:$D$557,"",0,1))</f>
        <v/>
      </c>
      <c r="AS107" t="str">
        <f>(_xlfn.XLOOKUP(Table1[[#This Row],[Term 8 UID]],Dictionary!$B$2:$B$557,Dictionary!$A$2:$A$557,"",0,1))</f>
        <v/>
      </c>
      <c r="AT107" t="str">
        <f>(_xlfn.XLOOKUP(Table1[[#This Row],[Term 8 UID]],Dictionary!$B$2:$B$557,Dictionary!$C$2:$C$557,"",0,1))</f>
        <v/>
      </c>
      <c r="AU107" t="str">
        <f>(_xlfn.XLOOKUP(Table1[[#This Row],[Term 8 UID]],Dictionary!$B$2:$B$557,Dictionary!$D$2:$D$557,"",0,1))</f>
        <v/>
      </c>
      <c r="AX107" t="str">
        <f>(_xlfn.XLOOKUP(Table1[[#This Row],[Term 9 UID]],Dictionary!$B$2:$B$557,Dictionary!$A$2:$A$557,"",0,1))</f>
        <v/>
      </c>
      <c r="AY107" t="str">
        <f>(_xlfn.XLOOKUP(Table1[[#This Row],[Term 9 UID]],Dictionary!$B$2:$B$557,Dictionary!$C$2:$C$557,"",0,1))</f>
        <v/>
      </c>
      <c r="AZ107" t="str">
        <f>(_xlfn.XLOOKUP(Table1[[#This Row],[Term 9 UID]],Dictionary!$B$2:$B$557,Dictionary!$D$2:$D$557,"",0,1))</f>
        <v/>
      </c>
      <c r="BC107" t="str">
        <f>(_xlfn.XLOOKUP(Table1[[#This Row],[Term 10 UID]],Dictionary!$B$2:$B$557,Dictionary!$A$2:$A$557,"",0,1))</f>
        <v/>
      </c>
      <c r="BD107" t="str">
        <f>(_xlfn.XLOOKUP(Table1[[#This Row],[Term 10 UID]],Dictionary!$B$2:$B$557,Dictionary!$C$2:$C$557,"",0,1))</f>
        <v/>
      </c>
      <c r="BE107" t="str">
        <f>(_xlfn.XLOOKUP(Table1[[#This Row],[Term 10 UID]],Dictionary!$B$2:$B$557,Dictionary!$D$2:$D$557,"",0,1))</f>
        <v/>
      </c>
      <c r="BH107" t="str">
        <f>(_xlfn.XLOOKUP(Table1[[#This Row],[Term 11 UID]],Dictionary!$B$2:$B$557,Dictionary!$A$2:$A$557,"",0,1))</f>
        <v/>
      </c>
      <c r="BI107" t="str">
        <f>(_xlfn.XLOOKUP(Table1[[#This Row],[Term 11 UID]],Dictionary!$B$2:$B$557,Dictionary!$C$2:$C$557,"",0,1))</f>
        <v/>
      </c>
      <c r="BJ107" t="str">
        <f>(_xlfn.XLOOKUP(Table1[[#This Row],[Term 11 UID]],Dictionary!$B$2:$B$557,Dictionary!$D$2:$D$557,"",0,1))</f>
        <v/>
      </c>
      <c r="BM107" t="str">
        <f>(_xlfn.XLOOKUP(Table1[[#This Row],[Term 12 UID]],Dictionary!$B$2:$B$557,Dictionary!$A$2:$A$557,"",0,1))</f>
        <v/>
      </c>
      <c r="BN107" t="str">
        <f>(_xlfn.XLOOKUP(Table1[[#This Row],[Term 12 UID]],Dictionary!$B$2:$B$557,Dictionary!$C$2:$C$557,"",0,1))</f>
        <v/>
      </c>
      <c r="BO107" t="str">
        <f>(_xlfn.XLOOKUP(Table1[[#This Row],[Term 12 UID]],Dictionary!$B$2:$B$557,Dictionary!$D$2:$D$557,"",0,1))</f>
        <v/>
      </c>
      <c r="BR107" t="str">
        <f>(_xlfn.XLOOKUP(Table1[[#This Row],[Term 13 UID]],Dictionary!$B$2:$B$557,Dictionary!$A$2:$A$557,"",0,1))</f>
        <v/>
      </c>
      <c r="BS107" t="str">
        <f>(_xlfn.XLOOKUP(Table1[[#This Row],[Term 13 UID]],Dictionary!$B$2:$B$557,Dictionary!$C$2:$C$557,"",0,1))</f>
        <v/>
      </c>
      <c r="BT107" t="str">
        <f>(_xlfn.XLOOKUP(Table1[[#This Row],[Term 13 UID]],Dictionary!$B$2:$B$557,Dictionary!$D$2:$D$557,"",0,1))</f>
        <v/>
      </c>
      <c r="BW107" t="str">
        <f>(_xlfn.XLOOKUP(Table1[[#This Row],[Term 14 UID]],Dictionary!$B$2:$B$557,Dictionary!$A$2:$A$557,"",0,1))</f>
        <v/>
      </c>
      <c r="BX107" t="str">
        <f>(_xlfn.XLOOKUP(Table1[[#This Row],[Term 14 UID]],Dictionary!$B$2:$B$557,Dictionary!$C$2:$C$557,"",0,1))</f>
        <v/>
      </c>
      <c r="BY107" t="str">
        <f>(_xlfn.XLOOKUP(Table1[[#This Row],[Term 14 UID]],Dictionary!$B$2:$B$557,Dictionary!$D$2:$D$557,"",0,1))</f>
        <v/>
      </c>
      <c r="CB107" t="str">
        <f>(_xlfn.XLOOKUP(Table1[[#This Row],[Term 15 UID]],Dictionary!$B$2:$B$557,Dictionary!$A$2:$A$557,"",0,1))</f>
        <v/>
      </c>
      <c r="CC107" t="str">
        <f>(_xlfn.XLOOKUP(Table1[[#This Row],[Term 15 UID]],Dictionary!$B$2:$B$557,Dictionary!$C$2:$C$557,"",0,1))</f>
        <v/>
      </c>
      <c r="CD107" t="str">
        <f>(_xlfn.XLOOKUP(Table1[[#This Row],[Term 15 UID]],Dictionary!$B$2:$B$557,Dictionary!$D$2:$D$557,"",0,1))</f>
        <v/>
      </c>
      <c r="CG107" t="str">
        <f>(_xlfn.XLOOKUP(Table1[[#This Row],[Term 16 UID]],Dictionary!$B$2:$B$557,Dictionary!$A$2:$A$557,"",0,1))</f>
        <v/>
      </c>
      <c r="CH107" t="str">
        <f>(_xlfn.XLOOKUP(Table1[[#This Row],[Term 16 UID]],Dictionary!$B$2:$B$557,Dictionary!$C$2:$C$557,"",0,1))</f>
        <v/>
      </c>
      <c r="CI107" t="str">
        <f>(_xlfn.XLOOKUP(Table1[[#This Row],[Term 16 UID]],Dictionary!$B$2:$B$557,Dictionary!$D$2:$D$557,"",0,1))</f>
        <v/>
      </c>
      <c r="CL107" t="str">
        <f>(_xlfn.XLOOKUP(Table1[[#This Row],[Term 17 UID]],Dictionary!$B$2:$B$557,Dictionary!$A$2:$A$557,"",0,1))</f>
        <v/>
      </c>
      <c r="CM107" t="str">
        <f>(_xlfn.XLOOKUP(Table1[[#This Row],[Term 17 UID]],Dictionary!$B$2:$B$557,Dictionary!$C$2:$C$557,"",0,1))</f>
        <v/>
      </c>
      <c r="CN107" t="str">
        <f>(_xlfn.XLOOKUP(Table1[[#This Row],[Term 17 UID]],Dictionary!$B$2:$B$557,Dictionary!$D$2:$D$557,"",0,1))</f>
        <v/>
      </c>
      <c r="CQ107" t="str">
        <f>(_xlfn.XLOOKUP(Table1[[#This Row],[Term 18 UID]],Dictionary!$B$2:$B$557,Dictionary!$A$2:$A$557,"",0,1))</f>
        <v/>
      </c>
      <c r="CR107" t="str">
        <f>(_xlfn.XLOOKUP(Table1[[#This Row],[Term 18 UID]],Dictionary!$B$2:$B$557,Dictionary!$C$2:$C$557,"",0,1))</f>
        <v/>
      </c>
      <c r="CS107" t="str">
        <f>(_xlfn.XLOOKUP(Table1[[#This Row],[Term 18 UID]],Dictionary!$B$2:$B$557,Dictionary!$D$2:$D$557,"",0,1))</f>
        <v/>
      </c>
      <c r="CV107" t="str">
        <f>(_xlfn.XLOOKUP(Table1[[#This Row],[Term 19 UID]],Dictionary!$B$2:$B$557,Dictionary!$A$2:$A$557,"",0,1))</f>
        <v/>
      </c>
      <c r="CW107" t="str">
        <f>(_xlfn.XLOOKUP(Table1[[#This Row],[Term 19 UID]],Dictionary!$B$2:$B$557,Dictionary!$C$2:$C$557,"",0,1))</f>
        <v/>
      </c>
      <c r="CX107" t="str">
        <f>(_xlfn.XLOOKUP(Table1[[#This Row],[Term 19 UID]],Dictionary!$B$2:$B$557,Dictionary!$D$2:$D$557,"",0,1))</f>
        <v/>
      </c>
      <c r="DA107" t="str">
        <f>(_xlfn.XLOOKUP(Table1[[#This Row],[Term 20 UID]],Dictionary!$B$2:$B$557,Dictionary!$A$2:$A$557,"",0,1))</f>
        <v/>
      </c>
      <c r="DB107" t="str">
        <f>(_xlfn.XLOOKUP(Table1[[#This Row],[Term 20 UID]],Dictionary!$B$2:$B$557,Dictionary!$C$2:$C$557,"",0,1))</f>
        <v/>
      </c>
      <c r="DC107" t="str">
        <f>(_xlfn.XLOOKUP(Table1[[#This Row],[Term 20 UID]],Dictionary!$B$2:$B$557,Dictionary!$D$2:$D$557,"",0,1))</f>
        <v/>
      </c>
      <c r="DF107" t="str">
        <f>(_xlfn.XLOOKUP(Table1[[#This Row],[Term 21 UID]],Dictionary!$B$2:$B$557,Dictionary!$A$2:$A$557,"",0,1))</f>
        <v/>
      </c>
      <c r="DG107" t="str">
        <f>(_xlfn.XLOOKUP(Table1[[#This Row],[Term 21 UID]],Dictionary!$B$2:$B$557,Dictionary!$C$2:$C$557,"",0,1))</f>
        <v/>
      </c>
      <c r="DH107" t="str">
        <f>(_xlfn.XLOOKUP(Table1[[#This Row],[Term 21 UID]],Dictionary!$B$2:$B$557,Dictionary!$D$2:$D$557,"",0,1))</f>
        <v/>
      </c>
      <c r="DK107" t="str">
        <f>(_xlfn.XLOOKUP(Table1[[#This Row],[Term 22 UID]],Dictionary!$B$2:$B$557,Dictionary!$A$2:$A$557,"",0,1))</f>
        <v/>
      </c>
      <c r="DL107" t="str">
        <f>(_xlfn.XLOOKUP(Table1[[#This Row],[Term 22 UID]],Dictionary!$B$2:$B$557,Dictionary!$C$2:$C$557,"",0,1))</f>
        <v/>
      </c>
      <c r="DM107" t="str">
        <f>(_xlfn.XLOOKUP(Table1[[#This Row],[Term 22 UID]],Dictionary!$B$2:$B$557,Dictionary!$D$2:$D$557,"",0,1))</f>
        <v/>
      </c>
      <c r="DP107" t="str">
        <f>(_xlfn.XLOOKUP(Table1[[#This Row],[Term 23 UID]],Dictionary!$B$2:$B$557,Dictionary!$A$2:$A$557,"",0,1))</f>
        <v/>
      </c>
      <c r="DQ107" t="str">
        <f>(_xlfn.XLOOKUP(Table1[[#This Row],[Term 23 UID]],Dictionary!$B$2:$B$557,Dictionary!$C$2:$C$557,"",0,1))</f>
        <v/>
      </c>
      <c r="DR107" t="str">
        <f>(_xlfn.XLOOKUP(Table1[[#This Row],[Term 23 UID]],Dictionary!$B$2:$B$557,Dictionary!$D$2:$D$557,"",0,1))</f>
        <v/>
      </c>
      <c r="DU107" t="str">
        <f>(_xlfn.XLOOKUP(Table1[[#This Row],[Term 24 UID]],Dictionary!$B$2:$B$557,Dictionary!$A$2:$A$557,"",0,1))</f>
        <v/>
      </c>
      <c r="DV107" t="str">
        <f>(_xlfn.XLOOKUP(Table1[[#This Row],[Term 24 UID]],Dictionary!$B$2:$B$557,Dictionary!$C$2:$C$557,"",0,1))</f>
        <v/>
      </c>
      <c r="DW107" t="str">
        <f>(_xlfn.XLOOKUP(Table1[[#This Row],[Term 24 UID]],Dictionary!$B$2:$B$557,Dictionary!$D$2:$D$557,"",0,1))</f>
        <v/>
      </c>
      <c r="DZ107" t="str">
        <f>(_xlfn.XLOOKUP(Table1[[#This Row],[Term 25 UID]],Dictionary!$B$2:$B$557,Dictionary!$A$2:$A$557,"",0,1))</f>
        <v/>
      </c>
      <c r="EA107" t="str">
        <f>(_xlfn.XLOOKUP(Table1[[#This Row],[Term 25 UID]],Dictionary!$B$2:$B$557,Dictionary!$C$2:$C$557,"",0,1))</f>
        <v/>
      </c>
      <c r="EB107" t="str">
        <f>(_xlfn.XLOOKUP(Table1[[#This Row],[Term 25 UID]],Dictionary!$B$2:$B$557,Dictionary!$D$2:$D$557,"",0,1))</f>
        <v/>
      </c>
      <c r="EE107" t="str">
        <f>(_xlfn.XLOOKUP(Table1[[#This Row],[Term 26 UID]],Dictionary!$B$2:$B$557,Dictionary!$A$2:$A$557,"",0,1))</f>
        <v/>
      </c>
      <c r="EF107" t="str">
        <f>(_xlfn.XLOOKUP(Table1[[#This Row],[Term 26 UID]],Dictionary!$B$2:$B$557,Dictionary!$C$2:$C$557,"",0,1))</f>
        <v/>
      </c>
      <c r="EG107" t="str">
        <f>(_xlfn.XLOOKUP(Table1[[#This Row],[Term 26 UID]],Dictionary!$B$2:$B$557,Dictionary!$D$2:$D$557,"",0,1))</f>
        <v/>
      </c>
      <c r="EJ107" t="str">
        <f>(_xlfn.XLOOKUP(Table1[[#This Row],[Term 27 UID]],Dictionary!$B$2:$B$557,Dictionary!$A$2:$A$557,"",0,1))</f>
        <v/>
      </c>
      <c r="EK107" t="str">
        <f>(_xlfn.XLOOKUP(Table1[[#This Row],[Term 27 UID]],Dictionary!$B$2:$B$557,Dictionary!$C$2:$C$557,"",0,1))</f>
        <v/>
      </c>
      <c r="EL107" t="str">
        <f>(_xlfn.XLOOKUP(Table1[[#This Row],[Term 27 UID]],Dictionary!$B$2:$B$557,Dictionary!$D$2:$D$557,"",0,1))</f>
        <v/>
      </c>
      <c r="EO107" t="str">
        <f>(_xlfn.XLOOKUP(Table1[[#This Row],[Term 28 UID]],Dictionary!$B$2:$B$557,Dictionary!$A$2:$A$557,"",0,1))</f>
        <v/>
      </c>
      <c r="EP107" t="str">
        <f>(_xlfn.XLOOKUP(Table1[[#This Row],[Term 28 UID]],Dictionary!$B$2:$B$557,Dictionary!$C$2:$C$557,"",0,1))</f>
        <v/>
      </c>
      <c r="EQ107" t="str">
        <f>(_xlfn.XLOOKUP(Table1[[#This Row],[Term 28 UID]],Dictionary!$B$2:$B$557,Dictionary!$D$2:$D$557,"",0,1))</f>
        <v/>
      </c>
      <c r="ET107" t="str">
        <f>(_xlfn.XLOOKUP(Table1[[#This Row],[Term 29 UID]],Dictionary!$B$2:$B$557,Dictionary!$A$2:$A$557,"",0,1))</f>
        <v/>
      </c>
      <c r="EU107" t="str">
        <f>(_xlfn.XLOOKUP(Table1[[#This Row],[Term 29 UID]],Dictionary!$B$2:$B$557,Dictionary!$C$2:$C$557,"",0,1))</f>
        <v/>
      </c>
      <c r="EV107" t="str">
        <f>(_xlfn.XLOOKUP(Table1[[#This Row],[Term 29 UID]],Dictionary!$B$2:$B$557,Dictionary!$D$2:$D$557,"",0,1))</f>
        <v/>
      </c>
      <c r="EY107" t="str">
        <f>(_xlfn.XLOOKUP(Table1[[#This Row],[Term 30 UID]],Dictionary!$B$2:$B$557,Dictionary!$A$2:$A$557,"",0,1))</f>
        <v/>
      </c>
      <c r="EZ107" t="str">
        <f>(_xlfn.XLOOKUP(Table1[[#This Row],[Term 30 UID]],Dictionary!$B$2:$B$557,Dictionary!$C$2:$C$557,"",0,1))</f>
        <v/>
      </c>
      <c r="FA107" t="str">
        <f>(_xlfn.XLOOKUP(Table1[[#This Row],[Term 30 UID]],Dictionary!$B$2:$B$557,Dictionary!$D$2:$D$557,"",0,1))</f>
        <v/>
      </c>
      <c r="FD107" t="str">
        <f>(_xlfn.XLOOKUP(Table1[[#This Row],[Term 31 UID]],Dictionary!$B$2:$B$557,Dictionary!$A$2:$A$557,"",0,1))</f>
        <v/>
      </c>
      <c r="FE107" t="str">
        <f>(_xlfn.XLOOKUP(Table1[[#This Row],[Term 31 UID]],Dictionary!$B$2:$B$557,Dictionary!$C$2:$C$557,"",0,1))</f>
        <v/>
      </c>
      <c r="FF107" t="str">
        <f>(_xlfn.XLOOKUP(Table1[[#This Row],[Term 31 UID]],Dictionary!$B$2:$B$557,Dictionary!$D$2:$D$557,"",0,1))</f>
        <v/>
      </c>
    </row>
    <row r="108" spans="1:162" ht="15" customHeight="1" x14ac:dyDescent="0.2">
      <c r="A108" t="s">
        <v>1888</v>
      </c>
      <c r="B108" t="s">
        <v>1889</v>
      </c>
      <c r="C108" t="str">
        <f>_xlfn.TEXTJOIN(", ", TRUE, Table1[[#This Row],[Last Name]],Table1[[#This Row],[First Name]])</f>
        <v>Stark, Craig</v>
      </c>
      <c r="D108" t="s">
        <v>1890</v>
      </c>
      <c r="E108" t="s">
        <v>563</v>
      </c>
      <c r="F108" t="s">
        <v>168</v>
      </c>
      <c r="G108" t="s">
        <v>1891</v>
      </c>
      <c r="H108" t="s">
        <v>1146</v>
      </c>
      <c r="I108" t="s">
        <v>654</v>
      </c>
      <c r="J108" t="str">
        <f>(_xlfn.XLOOKUP(Table1[[#This Row],[Term 1 UID]],Dictionary!$B$2:$B$557,Dictionary!$A$2:$A$557,"",0,1))</f>
        <v>F02.463.425.540</v>
      </c>
      <c r="K108" t="str">
        <f>(_xlfn.XLOOKUP(Table1[[#This Row],[Term 1 UID]],Dictionary!$B$2:$B$557,Dictionary!C$2:C$557,"",0,1))</f>
        <v>F02.463.425</v>
      </c>
      <c r="L108" t="str">
        <f>(_xlfn.XLOOKUP(Table1[[#This Row],[Term 1 UID]],Dictionary!$B$2:$B$557,Dictionary!D$2:D$557,"",0,1))</f>
        <v>F02.463</v>
      </c>
      <c r="M108" t="s">
        <v>1481</v>
      </c>
      <c r="N108" t="s">
        <v>1482</v>
      </c>
      <c r="O108" t="str">
        <f>(_xlfn.XLOOKUP(Table1[[#This Row],[Term 2 UID]],Dictionary!$B$2:$B$557,Dictionary!$A$2:$A$557,"",0,1))</f>
        <v>E01.370.350.578</v>
      </c>
      <c r="P108" t="str">
        <f>(_xlfn.XLOOKUP(Table1[[#This Row],[Term 2 UID]],Dictionary!$B$2:$B$557,Dictionary!C$2:C$557,"",0,1))</f>
        <v>E01.370.350</v>
      </c>
      <c r="Q108" t="str">
        <f>(_xlfn.XLOOKUP(Table1[[#This Row],[Term 2 UID]],Dictionary!$B$2:$B$557,Dictionary!D$2:D$557,"",0,1))</f>
        <v>E01.370</v>
      </c>
      <c r="R108" t="s">
        <v>1892</v>
      </c>
      <c r="S108" t="s">
        <v>423</v>
      </c>
      <c r="T108" t="str">
        <f>(_xlfn.XLOOKUP(Table1[[#This Row],[Term 3 UID]],Dictionary!$B$2:$B$557,Dictionary!$A$2:$A$557,"",0,1))</f>
        <v>G01.311.625</v>
      </c>
      <c r="U108" t="str">
        <f>(_xlfn.XLOOKUP(Table1[[#This Row],[Term 3 UID]],Dictionary!$B$2:$B$557,Dictionary!C$2:C$557,"",0,1))</f>
        <v>G01.311</v>
      </c>
      <c r="V108" t="str">
        <f>(_xlfn.XLOOKUP(Table1[[#This Row],[Term 3 UID]],Dictionary!$B$2:$B$557,Dictionary!D$2:D$557,"",0,1))</f>
        <v>G01</v>
      </c>
      <c r="W108" t="s">
        <v>596</v>
      </c>
      <c r="X108" t="s">
        <v>244</v>
      </c>
      <c r="Y108" t="str">
        <f>(_xlfn.XLOOKUP(Table1[[#This Row],[Term 4 UID]],Dictionary!$B$2:$B$557,Dictionary!$A$2:$A$557,"",0,1))</f>
        <v>G07.345.124</v>
      </c>
      <c r="Z108" t="str" cm="1">
        <f t="array" ref="Z108">(_xlfn.XLOOKUP(Table1[[#This Row],[Term 4 UID]],Dictionary!$B$2:$B$557,Dictionary!$C$2:C$557,"",0,1))</f>
        <v>G07.345</v>
      </c>
      <c r="AA108" t="str" cm="1">
        <f t="array" ref="AA108">(_xlfn.XLOOKUP(Table1[[#This Row],[Term 4 UID]],Dictionary!$B$2:$B$557,Dictionary!$D$2:D$557,"",0,1))</f>
        <v>G07</v>
      </c>
      <c r="AB108" t="s">
        <v>1893</v>
      </c>
      <c r="AC108" t="s">
        <v>361</v>
      </c>
      <c r="AD108" t="str">
        <f>(_xlfn.XLOOKUP(Table1[[#This Row],[Term 5 UID]],Dictionary!$B$2:$B$557,Dictionary!$A$2:$A$557,"",0,1))</f>
        <v>C10.228.140.380.100</v>
      </c>
      <c r="AE108" t="str">
        <f>(_xlfn.XLOOKUP(Table1[[#This Row],[Term 5 UID]],Dictionary!$B$2:$B$557,Dictionary!$C$2:$C$557,"",0,1))</f>
        <v>C10.228.140.380</v>
      </c>
      <c r="AF108" t="str">
        <f>(_xlfn.XLOOKUP(Table1[[#This Row],[Term 5 UID]],Dictionary!$B$2:$B$557,Dictionary!$D$2:$D$557,"",0,1))</f>
        <v>C10.228.140</v>
      </c>
      <c r="AG108" t="s">
        <v>1894</v>
      </c>
      <c r="AH108" t="s">
        <v>1895</v>
      </c>
      <c r="AI108" t="str">
        <f>(_xlfn.XLOOKUP(Table1[[#This Row],[Term 6 UID]],Dictionary!$B$2:$B$557,Dictionary!$A$2:$A$557,"",0,1))</f>
        <v>F01.393.821</v>
      </c>
      <c r="AJ108" t="str">
        <f>(_xlfn.XLOOKUP(Table1[[#This Row],[Term 6 UID]],Dictionary!$B$2:$B$557,Dictionary!$C$2:$C$557,"",0,1))</f>
        <v>F01.393</v>
      </c>
      <c r="AK108" t="str">
        <f>(_xlfn.XLOOKUP(Table1[[#This Row],[Term 6 UID]],Dictionary!$B$2:$B$557,Dictionary!$D$2:$D$557,"",0,1))</f>
        <v>F01</v>
      </c>
      <c r="AL108" t="s">
        <v>1151</v>
      </c>
      <c r="AM108" t="s">
        <v>900</v>
      </c>
      <c r="AN108" t="str">
        <f>(_xlfn.XLOOKUP(Table1[[#This Row],[Term 7 UID]],Dictionary!$B$2:$B$557,Dictionary!$A$2:$A$557,"",0,1))</f>
        <v>A08.186.211.180.405</v>
      </c>
      <c r="AO108" t="str">
        <f>(_xlfn.XLOOKUP(Table1[[#This Row],[Term 7 UID]],Dictionary!$B$2:$B$557,Dictionary!$C$2:$C$557,"",0,1))</f>
        <v>A08.186.211.180</v>
      </c>
      <c r="AP108" t="str">
        <f>(_xlfn.XLOOKUP(Table1[[#This Row],[Term 7 UID]],Dictionary!$B$2:$B$557,Dictionary!$D$2:$D$557,"",0,1))</f>
        <v>A08.186.211</v>
      </c>
      <c r="AQ108" t="s">
        <v>1896</v>
      </c>
      <c r="AR108" t="s">
        <v>1897</v>
      </c>
      <c r="AS108" t="str">
        <f>(_xlfn.XLOOKUP(Table1[[#This Row],[Term 8 UID]],Dictionary!$B$2:$B$557,Dictionary!$A$2:$A$557,"",0,1))</f>
        <v>F02.463.593.524</v>
      </c>
      <c r="AT108" t="str">
        <f>(_xlfn.XLOOKUP(Table1[[#This Row],[Term 8 UID]],Dictionary!$B$2:$B$557,Dictionary!$C$2:$C$557,"",0,1))</f>
        <v>F02.463.593</v>
      </c>
      <c r="AU108" t="str">
        <f>(_xlfn.XLOOKUP(Table1[[#This Row],[Term 8 UID]],Dictionary!$B$2:$B$557,Dictionary!$D$2:$D$557,"",0,1))</f>
        <v>F02.463</v>
      </c>
      <c r="AV108" t="s">
        <v>371</v>
      </c>
      <c r="AW108" t="s">
        <v>372</v>
      </c>
      <c r="AX108" t="str">
        <f>(_xlfn.XLOOKUP(Table1[[#This Row],[Term 9 UID]],Dictionary!$B$2:$B$557,Dictionary!$A$2:$A$557,"",0,1))</f>
        <v>D23.101</v>
      </c>
      <c r="AY108" t="str">
        <f>(_xlfn.XLOOKUP(Table1[[#This Row],[Term 9 UID]],Dictionary!$B$2:$B$557,Dictionary!$C$2:$C$557,"",0,1))</f>
        <v>D23</v>
      </c>
      <c r="AZ108">
        <f>(_xlfn.XLOOKUP(Table1[[#This Row],[Term 9 UID]],Dictionary!$B$2:$B$557,Dictionary!$D$2:$D$557,"",0,1))</f>
        <v>0</v>
      </c>
      <c r="BC108" t="str">
        <f>(_xlfn.XLOOKUP(Table1[[#This Row],[Term 10 UID]],Dictionary!$B$2:$B$557,Dictionary!$A$2:$A$557,"",0,1))</f>
        <v/>
      </c>
      <c r="BD108" t="str">
        <f>(_xlfn.XLOOKUP(Table1[[#This Row],[Term 10 UID]],Dictionary!$B$2:$B$557,Dictionary!$C$2:$C$557,"",0,1))</f>
        <v/>
      </c>
      <c r="BE108" t="str">
        <f>(_xlfn.XLOOKUP(Table1[[#This Row],[Term 10 UID]],Dictionary!$B$2:$B$557,Dictionary!$D$2:$D$557,"",0,1))</f>
        <v/>
      </c>
      <c r="BH108" t="str">
        <f>(_xlfn.XLOOKUP(Table1[[#This Row],[Term 11 UID]],Dictionary!$B$2:$B$557,Dictionary!$A$2:$A$557,"",0,1))</f>
        <v/>
      </c>
      <c r="BI108" t="str">
        <f>(_xlfn.XLOOKUP(Table1[[#This Row],[Term 11 UID]],Dictionary!$B$2:$B$557,Dictionary!$C$2:$C$557,"",0,1))</f>
        <v/>
      </c>
      <c r="BJ108" t="str">
        <f>(_xlfn.XLOOKUP(Table1[[#This Row],[Term 11 UID]],Dictionary!$B$2:$B$557,Dictionary!$D$2:$D$557,"",0,1))</f>
        <v/>
      </c>
      <c r="BM108" t="str">
        <f>(_xlfn.XLOOKUP(Table1[[#This Row],[Term 12 UID]],Dictionary!$B$2:$B$557,Dictionary!$A$2:$A$557,"",0,1))</f>
        <v/>
      </c>
      <c r="BN108" t="str">
        <f>(_xlfn.XLOOKUP(Table1[[#This Row],[Term 12 UID]],Dictionary!$B$2:$B$557,Dictionary!$C$2:$C$557,"",0,1))</f>
        <v/>
      </c>
      <c r="BO108" t="str">
        <f>(_xlfn.XLOOKUP(Table1[[#This Row],[Term 12 UID]],Dictionary!$B$2:$B$557,Dictionary!$D$2:$D$557,"",0,1))</f>
        <v/>
      </c>
      <c r="BR108" t="str">
        <f>(_xlfn.XLOOKUP(Table1[[#This Row],[Term 13 UID]],Dictionary!$B$2:$B$557,Dictionary!$A$2:$A$557,"",0,1))</f>
        <v/>
      </c>
      <c r="BS108" t="str">
        <f>(_xlfn.XLOOKUP(Table1[[#This Row],[Term 13 UID]],Dictionary!$B$2:$B$557,Dictionary!$C$2:$C$557,"",0,1))</f>
        <v/>
      </c>
      <c r="BT108" t="str">
        <f>(_xlfn.XLOOKUP(Table1[[#This Row],[Term 13 UID]],Dictionary!$B$2:$B$557,Dictionary!$D$2:$D$557,"",0,1))</f>
        <v/>
      </c>
      <c r="BW108" t="str">
        <f>(_xlfn.XLOOKUP(Table1[[#This Row],[Term 14 UID]],Dictionary!$B$2:$B$557,Dictionary!$A$2:$A$557,"",0,1))</f>
        <v/>
      </c>
      <c r="BX108" t="str">
        <f>(_xlfn.XLOOKUP(Table1[[#This Row],[Term 14 UID]],Dictionary!$B$2:$B$557,Dictionary!$C$2:$C$557,"",0,1))</f>
        <v/>
      </c>
      <c r="BY108" t="str">
        <f>(_xlfn.XLOOKUP(Table1[[#This Row],[Term 14 UID]],Dictionary!$B$2:$B$557,Dictionary!$D$2:$D$557,"",0,1))</f>
        <v/>
      </c>
      <c r="CB108" t="str">
        <f>(_xlfn.XLOOKUP(Table1[[#This Row],[Term 15 UID]],Dictionary!$B$2:$B$557,Dictionary!$A$2:$A$557,"",0,1))</f>
        <v/>
      </c>
      <c r="CC108" t="str">
        <f>(_xlfn.XLOOKUP(Table1[[#This Row],[Term 15 UID]],Dictionary!$B$2:$B$557,Dictionary!$C$2:$C$557,"",0,1))</f>
        <v/>
      </c>
      <c r="CD108" t="str">
        <f>(_xlfn.XLOOKUP(Table1[[#This Row],[Term 15 UID]],Dictionary!$B$2:$B$557,Dictionary!$D$2:$D$557,"",0,1))</f>
        <v/>
      </c>
      <c r="CG108" t="str">
        <f>(_xlfn.XLOOKUP(Table1[[#This Row],[Term 16 UID]],Dictionary!$B$2:$B$557,Dictionary!$A$2:$A$557,"",0,1))</f>
        <v/>
      </c>
      <c r="CH108" t="str">
        <f>(_xlfn.XLOOKUP(Table1[[#This Row],[Term 16 UID]],Dictionary!$B$2:$B$557,Dictionary!$C$2:$C$557,"",0,1))</f>
        <v/>
      </c>
      <c r="CI108" t="str">
        <f>(_xlfn.XLOOKUP(Table1[[#This Row],[Term 16 UID]],Dictionary!$B$2:$B$557,Dictionary!$D$2:$D$557,"",0,1))</f>
        <v/>
      </c>
      <c r="CL108" t="str">
        <f>(_xlfn.XLOOKUP(Table1[[#This Row],[Term 17 UID]],Dictionary!$B$2:$B$557,Dictionary!$A$2:$A$557,"",0,1))</f>
        <v/>
      </c>
      <c r="CM108" t="str">
        <f>(_xlfn.XLOOKUP(Table1[[#This Row],[Term 17 UID]],Dictionary!$B$2:$B$557,Dictionary!$C$2:$C$557,"",0,1))</f>
        <v/>
      </c>
      <c r="CN108" t="str">
        <f>(_xlfn.XLOOKUP(Table1[[#This Row],[Term 17 UID]],Dictionary!$B$2:$B$557,Dictionary!$D$2:$D$557,"",0,1))</f>
        <v/>
      </c>
      <c r="CQ108" t="str">
        <f>(_xlfn.XLOOKUP(Table1[[#This Row],[Term 18 UID]],Dictionary!$B$2:$B$557,Dictionary!$A$2:$A$557,"",0,1))</f>
        <v/>
      </c>
      <c r="CR108" t="str">
        <f>(_xlfn.XLOOKUP(Table1[[#This Row],[Term 18 UID]],Dictionary!$B$2:$B$557,Dictionary!$C$2:$C$557,"",0,1))</f>
        <v/>
      </c>
      <c r="CS108" t="str">
        <f>(_xlfn.XLOOKUP(Table1[[#This Row],[Term 18 UID]],Dictionary!$B$2:$B$557,Dictionary!$D$2:$D$557,"",0,1))</f>
        <v/>
      </c>
      <c r="CV108" t="str">
        <f>(_xlfn.XLOOKUP(Table1[[#This Row],[Term 19 UID]],Dictionary!$B$2:$B$557,Dictionary!$A$2:$A$557,"",0,1))</f>
        <v/>
      </c>
      <c r="CW108" t="str">
        <f>(_xlfn.XLOOKUP(Table1[[#This Row],[Term 19 UID]],Dictionary!$B$2:$B$557,Dictionary!$C$2:$C$557,"",0,1))</f>
        <v/>
      </c>
      <c r="CX108" t="str">
        <f>(_xlfn.XLOOKUP(Table1[[#This Row],[Term 19 UID]],Dictionary!$B$2:$B$557,Dictionary!$D$2:$D$557,"",0,1))</f>
        <v/>
      </c>
      <c r="DA108" t="str">
        <f>(_xlfn.XLOOKUP(Table1[[#This Row],[Term 20 UID]],Dictionary!$B$2:$B$557,Dictionary!$A$2:$A$557,"",0,1))</f>
        <v/>
      </c>
      <c r="DB108" t="str">
        <f>(_xlfn.XLOOKUP(Table1[[#This Row],[Term 20 UID]],Dictionary!$B$2:$B$557,Dictionary!$C$2:$C$557,"",0,1))</f>
        <v/>
      </c>
      <c r="DC108" t="str">
        <f>(_xlfn.XLOOKUP(Table1[[#This Row],[Term 20 UID]],Dictionary!$B$2:$B$557,Dictionary!$D$2:$D$557,"",0,1))</f>
        <v/>
      </c>
      <c r="DF108" t="str">
        <f>(_xlfn.XLOOKUP(Table1[[#This Row],[Term 21 UID]],Dictionary!$B$2:$B$557,Dictionary!$A$2:$A$557,"",0,1))</f>
        <v/>
      </c>
      <c r="DG108" t="str">
        <f>(_xlfn.XLOOKUP(Table1[[#This Row],[Term 21 UID]],Dictionary!$B$2:$B$557,Dictionary!$C$2:$C$557,"",0,1))</f>
        <v/>
      </c>
      <c r="DH108" t="str">
        <f>(_xlfn.XLOOKUP(Table1[[#This Row],[Term 21 UID]],Dictionary!$B$2:$B$557,Dictionary!$D$2:$D$557,"",0,1))</f>
        <v/>
      </c>
      <c r="DK108" t="str">
        <f>(_xlfn.XLOOKUP(Table1[[#This Row],[Term 22 UID]],Dictionary!$B$2:$B$557,Dictionary!$A$2:$A$557,"",0,1))</f>
        <v/>
      </c>
      <c r="DL108" t="str">
        <f>(_xlfn.XLOOKUP(Table1[[#This Row],[Term 22 UID]],Dictionary!$B$2:$B$557,Dictionary!$C$2:$C$557,"",0,1))</f>
        <v/>
      </c>
      <c r="DM108" t="str">
        <f>(_xlfn.XLOOKUP(Table1[[#This Row],[Term 22 UID]],Dictionary!$B$2:$B$557,Dictionary!$D$2:$D$557,"",0,1))</f>
        <v/>
      </c>
      <c r="DP108" t="str">
        <f>(_xlfn.XLOOKUP(Table1[[#This Row],[Term 23 UID]],Dictionary!$B$2:$B$557,Dictionary!$A$2:$A$557,"",0,1))</f>
        <v/>
      </c>
      <c r="DQ108" t="str">
        <f>(_xlfn.XLOOKUP(Table1[[#This Row],[Term 23 UID]],Dictionary!$B$2:$B$557,Dictionary!$C$2:$C$557,"",0,1))</f>
        <v/>
      </c>
      <c r="DR108" t="str">
        <f>(_xlfn.XLOOKUP(Table1[[#This Row],[Term 23 UID]],Dictionary!$B$2:$B$557,Dictionary!$D$2:$D$557,"",0,1))</f>
        <v/>
      </c>
      <c r="DU108" t="str">
        <f>(_xlfn.XLOOKUP(Table1[[#This Row],[Term 24 UID]],Dictionary!$B$2:$B$557,Dictionary!$A$2:$A$557,"",0,1))</f>
        <v/>
      </c>
      <c r="DV108" t="str">
        <f>(_xlfn.XLOOKUP(Table1[[#This Row],[Term 24 UID]],Dictionary!$B$2:$B$557,Dictionary!$C$2:$C$557,"",0,1))</f>
        <v/>
      </c>
      <c r="DW108" t="str">
        <f>(_xlfn.XLOOKUP(Table1[[#This Row],[Term 24 UID]],Dictionary!$B$2:$B$557,Dictionary!$D$2:$D$557,"",0,1))</f>
        <v/>
      </c>
      <c r="DZ108" t="str">
        <f>(_xlfn.XLOOKUP(Table1[[#This Row],[Term 25 UID]],Dictionary!$B$2:$B$557,Dictionary!$A$2:$A$557,"",0,1))</f>
        <v/>
      </c>
      <c r="EA108" t="str">
        <f>(_xlfn.XLOOKUP(Table1[[#This Row],[Term 25 UID]],Dictionary!$B$2:$B$557,Dictionary!$C$2:$C$557,"",0,1))</f>
        <v/>
      </c>
      <c r="EB108" t="str">
        <f>(_xlfn.XLOOKUP(Table1[[#This Row],[Term 25 UID]],Dictionary!$B$2:$B$557,Dictionary!$D$2:$D$557,"",0,1))</f>
        <v/>
      </c>
      <c r="EE108" t="str">
        <f>(_xlfn.XLOOKUP(Table1[[#This Row],[Term 26 UID]],Dictionary!$B$2:$B$557,Dictionary!$A$2:$A$557,"",0,1))</f>
        <v/>
      </c>
      <c r="EF108" t="str">
        <f>(_xlfn.XLOOKUP(Table1[[#This Row],[Term 26 UID]],Dictionary!$B$2:$B$557,Dictionary!$C$2:$C$557,"",0,1))</f>
        <v/>
      </c>
      <c r="EG108" t="str">
        <f>(_xlfn.XLOOKUP(Table1[[#This Row],[Term 26 UID]],Dictionary!$B$2:$B$557,Dictionary!$D$2:$D$557,"",0,1))</f>
        <v/>
      </c>
      <c r="EJ108" t="str">
        <f>(_xlfn.XLOOKUP(Table1[[#This Row],[Term 27 UID]],Dictionary!$B$2:$B$557,Dictionary!$A$2:$A$557,"",0,1))</f>
        <v/>
      </c>
      <c r="EK108" t="str">
        <f>(_xlfn.XLOOKUP(Table1[[#This Row],[Term 27 UID]],Dictionary!$B$2:$B$557,Dictionary!$C$2:$C$557,"",0,1))</f>
        <v/>
      </c>
      <c r="EL108" t="str">
        <f>(_xlfn.XLOOKUP(Table1[[#This Row],[Term 27 UID]],Dictionary!$B$2:$B$557,Dictionary!$D$2:$D$557,"",0,1))</f>
        <v/>
      </c>
      <c r="EO108" t="str">
        <f>(_xlfn.XLOOKUP(Table1[[#This Row],[Term 28 UID]],Dictionary!$B$2:$B$557,Dictionary!$A$2:$A$557,"",0,1))</f>
        <v/>
      </c>
      <c r="EP108" t="str">
        <f>(_xlfn.XLOOKUP(Table1[[#This Row],[Term 28 UID]],Dictionary!$B$2:$B$557,Dictionary!$C$2:$C$557,"",0,1))</f>
        <v/>
      </c>
      <c r="EQ108" t="str">
        <f>(_xlfn.XLOOKUP(Table1[[#This Row],[Term 28 UID]],Dictionary!$B$2:$B$557,Dictionary!$D$2:$D$557,"",0,1))</f>
        <v/>
      </c>
      <c r="ET108" t="str">
        <f>(_xlfn.XLOOKUP(Table1[[#This Row],[Term 29 UID]],Dictionary!$B$2:$B$557,Dictionary!$A$2:$A$557,"",0,1))</f>
        <v/>
      </c>
      <c r="EU108" t="str">
        <f>(_xlfn.XLOOKUP(Table1[[#This Row],[Term 29 UID]],Dictionary!$B$2:$B$557,Dictionary!$C$2:$C$557,"",0,1))</f>
        <v/>
      </c>
      <c r="EV108" t="str">
        <f>(_xlfn.XLOOKUP(Table1[[#This Row],[Term 29 UID]],Dictionary!$B$2:$B$557,Dictionary!$D$2:$D$557,"",0,1))</f>
        <v/>
      </c>
      <c r="EY108" t="str">
        <f>(_xlfn.XLOOKUP(Table1[[#This Row],[Term 30 UID]],Dictionary!$B$2:$B$557,Dictionary!$A$2:$A$557,"",0,1))</f>
        <v/>
      </c>
      <c r="EZ108" t="str">
        <f>(_xlfn.XLOOKUP(Table1[[#This Row],[Term 30 UID]],Dictionary!$B$2:$B$557,Dictionary!$C$2:$C$557,"",0,1))</f>
        <v/>
      </c>
      <c r="FA108" t="str">
        <f>(_xlfn.XLOOKUP(Table1[[#This Row],[Term 30 UID]],Dictionary!$B$2:$B$557,Dictionary!$D$2:$D$557,"",0,1))</f>
        <v/>
      </c>
      <c r="FD108" t="str">
        <f>(_xlfn.XLOOKUP(Table1[[#This Row],[Term 31 UID]],Dictionary!$B$2:$B$557,Dictionary!$A$2:$A$557,"",0,1))</f>
        <v/>
      </c>
      <c r="FE108" t="str">
        <f>(_xlfn.XLOOKUP(Table1[[#This Row],[Term 31 UID]],Dictionary!$B$2:$B$557,Dictionary!$C$2:$C$557,"",0,1))</f>
        <v/>
      </c>
      <c r="FF108" t="str">
        <f>(_xlfn.XLOOKUP(Table1[[#This Row],[Term 31 UID]],Dictionary!$B$2:$B$557,Dictionary!$D$2:$D$557,"",0,1))</f>
        <v/>
      </c>
    </row>
    <row r="109" spans="1:162" ht="15" customHeight="1" x14ac:dyDescent="0.2">
      <c r="A109" t="s">
        <v>1898</v>
      </c>
      <c r="B109" t="s">
        <v>1899</v>
      </c>
      <c r="C109" t="str">
        <f>_xlfn.TEXTJOIN(", ", TRUE, Table1[[#This Row],[Last Name]],Table1[[#This Row],[First Name]])</f>
        <v>Striedter, Georg</v>
      </c>
      <c r="D109" t="s">
        <v>1900</v>
      </c>
      <c r="E109" t="s">
        <v>563</v>
      </c>
      <c r="F109" t="s">
        <v>168</v>
      </c>
      <c r="G109" t="s">
        <v>1901</v>
      </c>
      <c r="H109" t="s">
        <v>1902</v>
      </c>
      <c r="I109" t="s">
        <v>284</v>
      </c>
      <c r="J109" t="str">
        <f>(_xlfn.XLOOKUP(Table1[[#This Row],[Term 1 UID]],Dictionary!$B$2:$B$557,Dictionary!$A$2:$A$557,"",0,1))</f>
        <v>G05.045</v>
      </c>
      <c r="K109" t="str">
        <f>(_xlfn.XLOOKUP(Table1[[#This Row],[Term 1 UID]],Dictionary!$B$2:$B$557,Dictionary!C$2:C$557,"",0,1))</f>
        <v>G05</v>
      </c>
      <c r="L109">
        <f>(_xlfn.XLOOKUP(Table1[[#This Row],[Term 1 UID]],Dictionary!$B$2:$B$557,Dictionary!D$2:D$557,"",0,1))</f>
        <v>0</v>
      </c>
      <c r="M109" t="s">
        <v>1903</v>
      </c>
      <c r="N109" t="s">
        <v>1129</v>
      </c>
      <c r="O109" t="str">
        <f>(_xlfn.XLOOKUP(Table1[[#This Row],[Term 2 UID]],Dictionary!$B$2:$B$557,Dictionary!$A$2:$A$557,"",0,1))</f>
        <v>H01.158.782.688</v>
      </c>
      <c r="P109" t="str">
        <f>(_xlfn.XLOOKUP(Table1[[#This Row],[Term 2 UID]],Dictionary!$B$2:$B$557,Dictionary!C$2:C$557,"",0,1))</f>
        <v>H01.158.782</v>
      </c>
      <c r="Q109" t="str">
        <f>(_xlfn.XLOOKUP(Table1[[#This Row],[Term 2 UID]],Dictionary!$B$2:$B$557,Dictionary!D$2:D$557,"",0,1))</f>
        <v>H01.158</v>
      </c>
      <c r="T109" t="str">
        <f>(_xlfn.XLOOKUP(Table1[[#This Row],[Term 3 UID]],Dictionary!$B$2:$B$557,Dictionary!$A$2:$A$557,"",0,1))</f>
        <v/>
      </c>
      <c r="U109" t="str">
        <f>(_xlfn.XLOOKUP(Table1[[#This Row],[Term 3 UID]],Dictionary!$B$2:$B$557,Dictionary!C$2:C$557,"",0,1))</f>
        <v/>
      </c>
      <c r="V109" t="str">
        <f>(_xlfn.XLOOKUP(Table1[[#This Row],[Term 3 UID]],Dictionary!$B$2:$B$557,Dictionary!D$2:D$557,"",0,1))</f>
        <v/>
      </c>
      <c r="Y109" t="str">
        <f>(_xlfn.XLOOKUP(Table1[[#This Row],[Term 4 UID]],Dictionary!$B$2:$B$557,Dictionary!$A$2:$A$557,"",0,1))</f>
        <v/>
      </c>
      <c r="Z109" t="str" cm="1">
        <f t="array" ref="Z109">(_xlfn.XLOOKUP(Table1[[#This Row],[Term 4 UID]],Dictionary!$B$2:$B$557,Dictionary!$C$2:C$557,"",0,1))</f>
        <v/>
      </c>
      <c r="AA109" t="str" cm="1">
        <f t="array" ref="AA109">(_xlfn.XLOOKUP(Table1[[#This Row],[Term 4 UID]],Dictionary!$B$2:$B$557,Dictionary!$D$2:D$557,"",0,1))</f>
        <v/>
      </c>
      <c r="AD109" t="str">
        <f>(_xlfn.XLOOKUP(Table1[[#This Row],[Term 5 UID]],Dictionary!$B$2:$B$557,Dictionary!$A$2:$A$557,"",0,1))</f>
        <v/>
      </c>
      <c r="AE109" t="str">
        <f>(_xlfn.XLOOKUP(Table1[[#This Row],[Term 5 UID]],Dictionary!$B$2:$B$557,Dictionary!$C$2:$C$557,"",0,1))</f>
        <v/>
      </c>
      <c r="AF109" t="str">
        <f>(_xlfn.XLOOKUP(Table1[[#This Row],[Term 5 UID]],Dictionary!$B$2:$B$557,Dictionary!$D$2:$D$557,"",0,1))</f>
        <v/>
      </c>
      <c r="AI109" t="str">
        <f>(_xlfn.XLOOKUP(Table1[[#This Row],[Term 6 UID]],Dictionary!$B$2:$B$557,Dictionary!$A$2:$A$557,"",0,1))</f>
        <v/>
      </c>
      <c r="AJ109" t="str">
        <f>(_xlfn.XLOOKUP(Table1[[#This Row],[Term 6 UID]],Dictionary!$B$2:$B$557,Dictionary!$C$2:$C$557,"",0,1))</f>
        <v/>
      </c>
      <c r="AK109" t="str">
        <f>(_xlfn.XLOOKUP(Table1[[#This Row],[Term 6 UID]],Dictionary!$B$2:$B$557,Dictionary!$D$2:$D$557,"",0,1))</f>
        <v/>
      </c>
      <c r="AN109" t="str">
        <f>(_xlfn.XLOOKUP(Table1[[#This Row],[Term 7 UID]],Dictionary!$B$2:$B$557,Dictionary!$A$2:$A$557,"",0,1))</f>
        <v/>
      </c>
      <c r="AO109" t="str">
        <f>(_xlfn.XLOOKUP(Table1[[#This Row],[Term 7 UID]],Dictionary!$B$2:$B$557,Dictionary!$C$2:$C$557,"",0,1))</f>
        <v/>
      </c>
      <c r="AP109" t="str">
        <f>(_xlfn.XLOOKUP(Table1[[#This Row],[Term 7 UID]],Dictionary!$B$2:$B$557,Dictionary!$D$2:$D$557,"",0,1))</f>
        <v/>
      </c>
      <c r="AS109" t="str">
        <f>(_xlfn.XLOOKUP(Table1[[#This Row],[Term 8 UID]],Dictionary!$B$2:$B$557,Dictionary!$A$2:$A$557,"",0,1))</f>
        <v/>
      </c>
      <c r="AT109" t="str">
        <f>(_xlfn.XLOOKUP(Table1[[#This Row],[Term 8 UID]],Dictionary!$B$2:$B$557,Dictionary!$C$2:$C$557,"",0,1))</f>
        <v/>
      </c>
      <c r="AU109" t="str">
        <f>(_xlfn.XLOOKUP(Table1[[#This Row],[Term 8 UID]],Dictionary!$B$2:$B$557,Dictionary!$D$2:$D$557,"",0,1))</f>
        <v/>
      </c>
      <c r="AX109" t="str">
        <f>(_xlfn.XLOOKUP(Table1[[#This Row],[Term 9 UID]],Dictionary!$B$2:$B$557,Dictionary!$A$2:$A$557,"",0,1))</f>
        <v/>
      </c>
      <c r="AY109" t="str">
        <f>(_xlfn.XLOOKUP(Table1[[#This Row],[Term 9 UID]],Dictionary!$B$2:$B$557,Dictionary!$C$2:$C$557,"",0,1))</f>
        <v/>
      </c>
      <c r="AZ109" t="str">
        <f>(_xlfn.XLOOKUP(Table1[[#This Row],[Term 9 UID]],Dictionary!$B$2:$B$557,Dictionary!$D$2:$D$557,"",0,1))</f>
        <v/>
      </c>
      <c r="BC109" t="str">
        <f>(_xlfn.XLOOKUP(Table1[[#This Row],[Term 10 UID]],Dictionary!$B$2:$B$557,Dictionary!$A$2:$A$557,"",0,1))</f>
        <v/>
      </c>
      <c r="BD109" t="str">
        <f>(_xlfn.XLOOKUP(Table1[[#This Row],[Term 10 UID]],Dictionary!$B$2:$B$557,Dictionary!$C$2:$C$557,"",0,1))</f>
        <v/>
      </c>
      <c r="BE109" t="str">
        <f>(_xlfn.XLOOKUP(Table1[[#This Row],[Term 10 UID]],Dictionary!$B$2:$B$557,Dictionary!$D$2:$D$557,"",0,1))</f>
        <v/>
      </c>
      <c r="BH109" t="str">
        <f>(_xlfn.XLOOKUP(Table1[[#This Row],[Term 11 UID]],Dictionary!$B$2:$B$557,Dictionary!$A$2:$A$557,"",0,1))</f>
        <v/>
      </c>
      <c r="BI109" t="str">
        <f>(_xlfn.XLOOKUP(Table1[[#This Row],[Term 11 UID]],Dictionary!$B$2:$B$557,Dictionary!$C$2:$C$557,"",0,1))</f>
        <v/>
      </c>
      <c r="BJ109" t="str">
        <f>(_xlfn.XLOOKUP(Table1[[#This Row],[Term 11 UID]],Dictionary!$B$2:$B$557,Dictionary!$D$2:$D$557,"",0,1))</f>
        <v/>
      </c>
      <c r="BM109" t="str">
        <f>(_xlfn.XLOOKUP(Table1[[#This Row],[Term 12 UID]],Dictionary!$B$2:$B$557,Dictionary!$A$2:$A$557,"",0,1))</f>
        <v/>
      </c>
      <c r="BN109" t="str">
        <f>(_xlfn.XLOOKUP(Table1[[#This Row],[Term 12 UID]],Dictionary!$B$2:$B$557,Dictionary!$C$2:$C$557,"",0,1))</f>
        <v/>
      </c>
      <c r="BO109" t="str">
        <f>(_xlfn.XLOOKUP(Table1[[#This Row],[Term 12 UID]],Dictionary!$B$2:$B$557,Dictionary!$D$2:$D$557,"",0,1))</f>
        <v/>
      </c>
      <c r="BR109" t="str">
        <f>(_xlfn.XLOOKUP(Table1[[#This Row],[Term 13 UID]],Dictionary!$B$2:$B$557,Dictionary!$A$2:$A$557,"",0,1))</f>
        <v/>
      </c>
      <c r="BS109" t="str">
        <f>(_xlfn.XLOOKUP(Table1[[#This Row],[Term 13 UID]],Dictionary!$B$2:$B$557,Dictionary!$C$2:$C$557,"",0,1))</f>
        <v/>
      </c>
      <c r="BT109" t="str">
        <f>(_xlfn.XLOOKUP(Table1[[#This Row],[Term 13 UID]],Dictionary!$B$2:$B$557,Dictionary!$D$2:$D$557,"",0,1))</f>
        <v/>
      </c>
      <c r="BW109" t="str">
        <f>(_xlfn.XLOOKUP(Table1[[#This Row],[Term 14 UID]],Dictionary!$B$2:$B$557,Dictionary!$A$2:$A$557,"",0,1))</f>
        <v/>
      </c>
      <c r="BX109" t="str">
        <f>(_xlfn.XLOOKUP(Table1[[#This Row],[Term 14 UID]],Dictionary!$B$2:$B$557,Dictionary!$C$2:$C$557,"",0,1))</f>
        <v/>
      </c>
      <c r="BY109" t="str">
        <f>(_xlfn.XLOOKUP(Table1[[#This Row],[Term 14 UID]],Dictionary!$B$2:$B$557,Dictionary!$D$2:$D$557,"",0,1))</f>
        <v/>
      </c>
      <c r="CB109" t="str">
        <f>(_xlfn.XLOOKUP(Table1[[#This Row],[Term 15 UID]],Dictionary!$B$2:$B$557,Dictionary!$A$2:$A$557,"",0,1))</f>
        <v/>
      </c>
      <c r="CC109" t="str">
        <f>(_xlfn.XLOOKUP(Table1[[#This Row],[Term 15 UID]],Dictionary!$B$2:$B$557,Dictionary!$C$2:$C$557,"",0,1))</f>
        <v/>
      </c>
      <c r="CD109" t="str">
        <f>(_xlfn.XLOOKUP(Table1[[#This Row],[Term 15 UID]],Dictionary!$B$2:$B$557,Dictionary!$D$2:$D$557,"",0,1))</f>
        <v/>
      </c>
      <c r="CG109" t="str">
        <f>(_xlfn.XLOOKUP(Table1[[#This Row],[Term 16 UID]],Dictionary!$B$2:$B$557,Dictionary!$A$2:$A$557,"",0,1))</f>
        <v/>
      </c>
      <c r="CH109" t="str">
        <f>(_xlfn.XLOOKUP(Table1[[#This Row],[Term 16 UID]],Dictionary!$B$2:$B$557,Dictionary!$C$2:$C$557,"",0,1))</f>
        <v/>
      </c>
      <c r="CI109" t="str">
        <f>(_xlfn.XLOOKUP(Table1[[#This Row],[Term 16 UID]],Dictionary!$B$2:$B$557,Dictionary!$D$2:$D$557,"",0,1))</f>
        <v/>
      </c>
      <c r="CL109" t="str">
        <f>(_xlfn.XLOOKUP(Table1[[#This Row],[Term 17 UID]],Dictionary!$B$2:$B$557,Dictionary!$A$2:$A$557,"",0,1))</f>
        <v/>
      </c>
      <c r="CM109" t="str">
        <f>(_xlfn.XLOOKUP(Table1[[#This Row],[Term 17 UID]],Dictionary!$B$2:$B$557,Dictionary!$C$2:$C$557,"",0,1))</f>
        <v/>
      </c>
      <c r="CN109" t="str">
        <f>(_xlfn.XLOOKUP(Table1[[#This Row],[Term 17 UID]],Dictionary!$B$2:$B$557,Dictionary!$D$2:$D$557,"",0,1))</f>
        <v/>
      </c>
      <c r="CQ109" t="str">
        <f>(_xlfn.XLOOKUP(Table1[[#This Row],[Term 18 UID]],Dictionary!$B$2:$B$557,Dictionary!$A$2:$A$557,"",0,1))</f>
        <v/>
      </c>
      <c r="CR109" t="str">
        <f>(_xlfn.XLOOKUP(Table1[[#This Row],[Term 18 UID]],Dictionary!$B$2:$B$557,Dictionary!$C$2:$C$557,"",0,1))</f>
        <v/>
      </c>
      <c r="CS109" t="str">
        <f>(_xlfn.XLOOKUP(Table1[[#This Row],[Term 18 UID]],Dictionary!$B$2:$B$557,Dictionary!$D$2:$D$557,"",0,1))</f>
        <v/>
      </c>
      <c r="CV109" t="str">
        <f>(_xlfn.XLOOKUP(Table1[[#This Row],[Term 19 UID]],Dictionary!$B$2:$B$557,Dictionary!$A$2:$A$557,"",0,1))</f>
        <v/>
      </c>
      <c r="CW109" t="str">
        <f>(_xlfn.XLOOKUP(Table1[[#This Row],[Term 19 UID]],Dictionary!$B$2:$B$557,Dictionary!$C$2:$C$557,"",0,1))</f>
        <v/>
      </c>
      <c r="CX109" t="str">
        <f>(_xlfn.XLOOKUP(Table1[[#This Row],[Term 19 UID]],Dictionary!$B$2:$B$557,Dictionary!$D$2:$D$557,"",0,1))</f>
        <v/>
      </c>
      <c r="DA109" t="str">
        <f>(_xlfn.XLOOKUP(Table1[[#This Row],[Term 20 UID]],Dictionary!$B$2:$B$557,Dictionary!$A$2:$A$557,"",0,1))</f>
        <v/>
      </c>
      <c r="DB109" t="str">
        <f>(_xlfn.XLOOKUP(Table1[[#This Row],[Term 20 UID]],Dictionary!$B$2:$B$557,Dictionary!$C$2:$C$557,"",0,1))</f>
        <v/>
      </c>
      <c r="DC109" t="str">
        <f>(_xlfn.XLOOKUP(Table1[[#This Row],[Term 20 UID]],Dictionary!$B$2:$B$557,Dictionary!$D$2:$D$557,"",0,1))</f>
        <v/>
      </c>
      <c r="DF109" t="str">
        <f>(_xlfn.XLOOKUP(Table1[[#This Row],[Term 21 UID]],Dictionary!$B$2:$B$557,Dictionary!$A$2:$A$557,"",0,1))</f>
        <v/>
      </c>
      <c r="DG109" t="str">
        <f>(_xlfn.XLOOKUP(Table1[[#This Row],[Term 21 UID]],Dictionary!$B$2:$B$557,Dictionary!$C$2:$C$557,"",0,1))</f>
        <v/>
      </c>
      <c r="DH109" t="str">
        <f>(_xlfn.XLOOKUP(Table1[[#This Row],[Term 21 UID]],Dictionary!$B$2:$B$557,Dictionary!$D$2:$D$557,"",0,1))</f>
        <v/>
      </c>
      <c r="DK109" t="str">
        <f>(_xlfn.XLOOKUP(Table1[[#This Row],[Term 22 UID]],Dictionary!$B$2:$B$557,Dictionary!$A$2:$A$557,"",0,1))</f>
        <v/>
      </c>
      <c r="DL109" t="str">
        <f>(_xlfn.XLOOKUP(Table1[[#This Row],[Term 22 UID]],Dictionary!$B$2:$B$557,Dictionary!$C$2:$C$557,"",0,1))</f>
        <v/>
      </c>
      <c r="DM109" t="str">
        <f>(_xlfn.XLOOKUP(Table1[[#This Row],[Term 22 UID]],Dictionary!$B$2:$B$557,Dictionary!$D$2:$D$557,"",0,1))</f>
        <v/>
      </c>
      <c r="DP109" t="str">
        <f>(_xlfn.XLOOKUP(Table1[[#This Row],[Term 23 UID]],Dictionary!$B$2:$B$557,Dictionary!$A$2:$A$557,"",0,1))</f>
        <v/>
      </c>
      <c r="DQ109" t="str">
        <f>(_xlfn.XLOOKUP(Table1[[#This Row],[Term 23 UID]],Dictionary!$B$2:$B$557,Dictionary!$C$2:$C$557,"",0,1))</f>
        <v/>
      </c>
      <c r="DR109" t="str">
        <f>(_xlfn.XLOOKUP(Table1[[#This Row],[Term 23 UID]],Dictionary!$B$2:$B$557,Dictionary!$D$2:$D$557,"",0,1))</f>
        <v/>
      </c>
      <c r="DU109" t="str">
        <f>(_xlfn.XLOOKUP(Table1[[#This Row],[Term 24 UID]],Dictionary!$B$2:$B$557,Dictionary!$A$2:$A$557,"",0,1))</f>
        <v/>
      </c>
      <c r="DV109" t="str">
        <f>(_xlfn.XLOOKUP(Table1[[#This Row],[Term 24 UID]],Dictionary!$B$2:$B$557,Dictionary!$C$2:$C$557,"",0,1))</f>
        <v/>
      </c>
      <c r="DW109" t="str">
        <f>(_xlfn.XLOOKUP(Table1[[#This Row],[Term 24 UID]],Dictionary!$B$2:$B$557,Dictionary!$D$2:$D$557,"",0,1))</f>
        <v/>
      </c>
      <c r="DZ109" t="str">
        <f>(_xlfn.XLOOKUP(Table1[[#This Row],[Term 25 UID]],Dictionary!$B$2:$B$557,Dictionary!$A$2:$A$557,"",0,1))</f>
        <v/>
      </c>
      <c r="EA109" t="str">
        <f>(_xlfn.XLOOKUP(Table1[[#This Row],[Term 25 UID]],Dictionary!$B$2:$B$557,Dictionary!$C$2:$C$557,"",0,1))</f>
        <v/>
      </c>
      <c r="EB109" t="str">
        <f>(_xlfn.XLOOKUP(Table1[[#This Row],[Term 25 UID]],Dictionary!$B$2:$B$557,Dictionary!$D$2:$D$557,"",0,1))</f>
        <v/>
      </c>
      <c r="EE109" t="str">
        <f>(_xlfn.XLOOKUP(Table1[[#This Row],[Term 26 UID]],Dictionary!$B$2:$B$557,Dictionary!$A$2:$A$557,"",0,1))</f>
        <v/>
      </c>
      <c r="EF109" t="str">
        <f>(_xlfn.XLOOKUP(Table1[[#This Row],[Term 26 UID]],Dictionary!$B$2:$B$557,Dictionary!$C$2:$C$557,"",0,1))</f>
        <v/>
      </c>
      <c r="EG109" t="str">
        <f>(_xlfn.XLOOKUP(Table1[[#This Row],[Term 26 UID]],Dictionary!$B$2:$B$557,Dictionary!$D$2:$D$557,"",0,1))</f>
        <v/>
      </c>
      <c r="EJ109" t="str">
        <f>(_xlfn.XLOOKUP(Table1[[#This Row],[Term 27 UID]],Dictionary!$B$2:$B$557,Dictionary!$A$2:$A$557,"",0,1))</f>
        <v/>
      </c>
      <c r="EK109" t="str">
        <f>(_xlfn.XLOOKUP(Table1[[#This Row],[Term 27 UID]],Dictionary!$B$2:$B$557,Dictionary!$C$2:$C$557,"",0,1))</f>
        <v/>
      </c>
      <c r="EL109" t="str">
        <f>(_xlfn.XLOOKUP(Table1[[#This Row],[Term 27 UID]],Dictionary!$B$2:$B$557,Dictionary!$D$2:$D$557,"",0,1))</f>
        <v/>
      </c>
      <c r="EO109" t="str">
        <f>(_xlfn.XLOOKUP(Table1[[#This Row],[Term 28 UID]],Dictionary!$B$2:$B$557,Dictionary!$A$2:$A$557,"",0,1))</f>
        <v/>
      </c>
      <c r="EP109" t="str">
        <f>(_xlfn.XLOOKUP(Table1[[#This Row],[Term 28 UID]],Dictionary!$B$2:$B$557,Dictionary!$C$2:$C$557,"",0,1))</f>
        <v/>
      </c>
      <c r="EQ109" t="str">
        <f>(_xlfn.XLOOKUP(Table1[[#This Row],[Term 28 UID]],Dictionary!$B$2:$B$557,Dictionary!$D$2:$D$557,"",0,1))</f>
        <v/>
      </c>
      <c r="ET109" t="str">
        <f>(_xlfn.XLOOKUP(Table1[[#This Row],[Term 29 UID]],Dictionary!$B$2:$B$557,Dictionary!$A$2:$A$557,"",0,1))</f>
        <v/>
      </c>
      <c r="EU109" t="str">
        <f>(_xlfn.XLOOKUP(Table1[[#This Row],[Term 29 UID]],Dictionary!$B$2:$B$557,Dictionary!$C$2:$C$557,"",0,1))</f>
        <v/>
      </c>
      <c r="EV109" t="str">
        <f>(_xlfn.XLOOKUP(Table1[[#This Row],[Term 29 UID]],Dictionary!$B$2:$B$557,Dictionary!$D$2:$D$557,"",0,1))</f>
        <v/>
      </c>
      <c r="EY109" t="str">
        <f>(_xlfn.XLOOKUP(Table1[[#This Row],[Term 30 UID]],Dictionary!$B$2:$B$557,Dictionary!$A$2:$A$557,"",0,1))</f>
        <v/>
      </c>
      <c r="EZ109" t="str">
        <f>(_xlfn.XLOOKUP(Table1[[#This Row],[Term 30 UID]],Dictionary!$B$2:$B$557,Dictionary!$C$2:$C$557,"",0,1))</f>
        <v/>
      </c>
      <c r="FA109" t="str">
        <f>(_xlfn.XLOOKUP(Table1[[#This Row],[Term 30 UID]],Dictionary!$B$2:$B$557,Dictionary!$D$2:$D$557,"",0,1))</f>
        <v/>
      </c>
      <c r="FD109" t="str">
        <f>(_xlfn.XLOOKUP(Table1[[#This Row],[Term 31 UID]],Dictionary!$B$2:$B$557,Dictionary!$A$2:$A$557,"",0,1))</f>
        <v/>
      </c>
      <c r="FE109" t="str">
        <f>(_xlfn.XLOOKUP(Table1[[#This Row],[Term 31 UID]],Dictionary!$B$2:$B$557,Dictionary!$C$2:$C$557,"",0,1))</f>
        <v/>
      </c>
      <c r="FF109" t="str">
        <f>(_xlfn.XLOOKUP(Table1[[#This Row],[Term 31 UID]],Dictionary!$B$2:$B$557,Dictionary!$D$2:$D$557,"",0,1))</f>
        <v/>
      </c>
    </row>
    <row r="110" spans="1:162" ht="15" customHeight="1" x14ac:dyDescent="0.2">
      <c r="A110" t="s">
        <v>1904</v>
      </c>
      <c r="B110" t="s">
        <v>719</v>
      </c>
      <c r="C110" t="str">
        <f>_xlfn.TEXTJOIN(", ", TRUE, Table1[[#This Row],[Last Name]],Table1[[#This Row],[First Name]])</f>
        <v>Symons, Celia</v>
      </c>
      <c r="D110" t="s">
        <v>1905</v>
      </c>
      <c r="E110" t="s">
        <v>167</v>
      </c>
      <c r="F110" t="s">
        <v>262</v>
      </c>
      <c r="G110" t="s">
        <v>1906</v>
      </c>
      <c r="H110" t="s">
        <v>1907</v>
      </c>
      <c r="I110" t="s">
        <v>186</v>
      </c>
      <c r="J110" t="str">
        <f>(_xlfn.XLOOKUP(Table1[[#This Row],[Term 1 UID]],Dictionary!$B$2:$B$557,Dictionary!$A$2:$A$557,"",0,1))</f>
        <v>G16.500.175.374</v>
      </c>
      <c r="K110" t="str">
        <f>(_xlfn.XLOOKUP(Table1[[#This Row],[Term 1 UID]],Dictionary!$B$2:$B$557,Dictionary!C$2:C$557,"",0,1))</f>
        <v>G16.500.175</v>
      </c>
      <c r="L110" t="str">
        <f>(_xlfn.XLOOKUP(Table1[[#This Row],[Term 1 UID]],Dictionary!$B$2:$B$557,Dictionary!D$2:D$557,"",0,1))</f>
        <v>G16.500</v>
      </c>
      <c r="M110" t="s">
        <v>448</v>
      </c>
      <c r="N110" t="s">
        <v>449</v>
      </c>
      <c r="O110" t="str">
        <f>(_xlfn.XLOOKUP(Table1[[#This Row],[Term 2 UID]],Dictionary!$B$2:$B$557,Dictionary!$A$2:$A$557,"",0,1))</f>
        <v>H01.158.273.248</v>
      </c>
      <c r="P110" t="str">
        <f>(_xlfn.XLOOKUP(Table1[[#This Row],[Term 2 UID]],Dictionary!$B$2:$B$557,Dictionary!C$2:C$557,"",0,1))</f>
        <v>H01.158.273</v>
      </c>
      <c r="Q110" t="str">
        <f>(_xlfn.XLOOKUP(Table1[[#This Row],[Term 2 UID]],Dictionary!$B$2:$B$557,Dictionary!D$2:D$557,"",0,1))</f>
        <v>H01.158</v>
      </c>
      <c r="R110" t="s">
        <v>1908</v>
      </c>
      <c r="S110" t="s">
        <v>1909</v>
      </c>
      <c r="T110" t="str">
        <f>(_xlfn.XLOOKUP(Table1[[#This Row],[Term 3 UID]],Dictionary!$B$2:$B$557,Dictionary!$A$2:$A$557,"",0,1))</f>
        <v>G16.500.275.157.049.100</v>
      </c>
      <c r="U110" t="str">
        <f>(_xlfn.XLOOKUP(Table1[[#This Row],[Term 3 UID]],Dictionary!$B$2:$B$557,Dictionary!C$2:C$557,"",0,1))</f>
        <v>G16.500.275.157.049</v>
      </c>
      <c r="V110" t="str">
        <f>(_xlfn.XLOOKUP(Table1[[#This Row],[Term 3 UID]],Dictionary!$B$2:$B$557,Dictionary!D$2:D$557,"",0,1))</f>
        <v>G16.500.275.157</v>
      </c>
      <c r="W110" t="s">
        <v>1910</v>
      </c>
      <c r="X110" t="s">
        <v>417</v>
      </c>
      <c r="Y110" t="str">
        <f>(_xlfn.XLOOKUP(Table1[[#This Row],[Term 4 UID]],Dictionary!$B$2:$B$557,Dictionary!$A$2:$A$557,"",0,1))</f>
        <v>G16.500.275.157.049</v>
      </c>
      <c r="Z110" t="str" cm="1">
        <f t="array" ref="Z110">(_xlfn.XLOOKUP(Table1[[#This Row],[Term 4 UID]],Dictionary!$B$2:$B$557,Dictionary!$C$2:C$557,"",0,1))</f>
        <v>G16.500.275.157</v>
      </c>
      <c r="AA110" t="str" cm="1">
        <f t="array" ref="AA110">(_xlfn.XLOOKUP(Table1[[#This Row],[Term 4 UID]],Dictionary!$B$2:$B$557,Dictionary!$D$2:D$557,"",0,1))</f>
        <v>G16.500.275</v>
      </c>
      <c r="AB110" t="s">
        <v>1911</v>
      </c>
      <c r="AC110" t="s">
        <v>1912</v>
      </c>
      <c r="AD110" t="str">
        <f>(_xlfn.XLOOKUP(Table1[[#This Row],[Term 5 UID]],Dictionary!$B$2:$B$557,Dictionary!$A$2:$A$557,"",0,1))</f>
        <v>G01.311.580</v>
      </c>
      <c r="AE110" t="str">
        <f>(_xlfn.XLOOKUP(Table1[[#This Row],[Term 5 UID]],Dictionary!$B$2:$B$557,Dictionary!$C$2:$C$557,"",0,1))</f>
        <v>G01.311</v>
      </c>
      <c r="AF110" t="str">
        <f>(_xlfn.XLOOKUP(Table1[[#This Row],[Term 5 UID]],Dictionary!$B$2:$B$557,Dictionary!$D$2:$D$557,"",0,1))</f>
        <v>G01</v>
      </c>
      <c r="AG110" t="s">
        <v>1913</v>
      </c>
      <c r="AH110" t="s">
        <v>1914</v>
      </c>
      <c r="AI110" t="str">
        <f>(_xlfn.XLOOKUP(Table1[[#This Row],[Term 6 UID]],Dictionary!$B$2:$B$557,Dictionary!$A$2:$A$557,"",0,1))</f>
        <v>H01.158.273.248.750.249</v>
      </c>
      <c r="AJ110" t="str">
        <f>(_xlfn.XLOOKUP(Table1[[#This Row],[Term 6 UID]],Dictionary!$B$2:$B$557,Dictionary!$C$2:$C$557,"",0,1))</f>
        <v>H01.158.273.248.750</v>
      </c>
      <c r="AK110" t="str">
        <f>(_xlfn.XLOOKUP(Table1[[#This Row],[Term 6 UID]],Dictionary!$B$2:$B$557,Dictionary!$D$2:$D$557,"",0,1))</f>
        <v>H01.158.273.248</v>
      </c>
      <c r="AL110" t="s">
        <v>1915</v>
      </c>
      <c r="AM110" t="s">
        <v>1916</v>
      </c>
      <c r="AN110" t="str">
        <f>(_xlfn.XLOOKUP(Table1[[#This Row],[Term 7 UID]],Dictionary!$B$2:$B$557,Dictionary!$A$2:$A$557,"",0,1))</f>
        <v>B05.080.500.980</v>
      </c>
      <c r="AO110" t="str">
        <f>(_xlfn.XLOOKUP(Table1[[#This Row],[Term 7 UID]],Dictionary!$B$2:$B$557,Dictionary!$C$2:$C$557,"",0,1))</f>
        <v>B05.080.500</v>
      </c>
      <c r="AP110" t="str">
        <f>(_xlfn.XLOOKUP(Table1[[#This Row],[Term 7 UID]],Dictionary!$B$2:$B$557,Dictionary!$D$2:$D$557,"",0,1))</f>
        <v>B05.080</v>
      </c>
      <c r="AQ110" t="s">
        <v>1917</v>
      </c>
      <c r="AR110" t="s">
        <v>1918</v>
      </c>
      <c r="AS110" t="str">
        <f>(_xlfn.XLOOKUP(Table1[[#This Row],[Term 8 UID]],Dictionary!$B$2:$B$557,Dictionary!$A$2:$A$557,"",0,1))</f>
        <v>G16.500.275.157.250</v>
      </c>
      <c r="AT110" t="str">
        <f>(_xlfn.XLOOKUP(Table1[[#This Row],[Term 8 UID]],Dictionary!$B$2:$B$557,Dictionary!$C$2:$C$557,"",0,1))</f>
        <v>G16.500.275.157</v>
      </c>
      <c r="AU110" t="str">
        <f>(_xlfn.XLOOKUP(Table1[[#This Row],[Term 8 UID]],Dictionary!$B$2:$B$557,Dictionary!$D$2:$D$557,"",0,1))</f>
        <v>G16.500.275</v>
      </c>
      <c r="AV110" t="s">
        <v>1919</v>
      </c>
      <c r="AW110" t="s">
        <v>1920</v>
      </c>
      <c r="AX110" t="str">
        <f>(_xlfn.XLOOKUP(Table1[[#This Row],[Term 9 UID]],Dictionary!$B$2:$B$557,Dictionary!$A$2:$A$557,"",0,1))</f>
        <v>N06.850.460.350.080.625</v>
      </c>
      <c r="AY110" t="str">
        <f>(_xlfn.XLOOKUP(Table1[[#This Row],[Term 9 UID]],Dictionary!$B$2:$B$557,Dictionary!$C$2:$C$557,"",0,1))</f>
        <v>N06.850.460.350.080</v>
      </c>
      <c r="AZ110" t="str">
        <f>(_xlfn.XLOOKUP(Table1[[#This Row],[Term 9 UID]],Dictionary!$B$2:$B$557,Dictionary!$D$2:$D$557,"",0,1))</f>
        <v>N06.850.460.350</v>
      </c>
      <c r="BA110" t="s">
        <v>1921</v>
      </c>
      <c r="BB110" t="s">
        <v>1500</v>
      </c>
      <c r="BC110" t="str">
        <f>(_xlfn.XLOOKUP(Table1[[#This Row],[Term 10 UID]],Dictionary!$B$2:$B$557,Dictionary!$A$2:$A$557,"",0,1))</f>
        <v>F01.145.113.547</v>
      </c>
      <c r="BD110" t="str">
        <f>(_xlfn.XLOOKUP(Table1[[#This Row],[Term 10 UID]],Dictionary!$B$2:$B$557,Dictionary!$C$2:$C$557,"",0,1))</f>
        <v>F01.145.113</v>
      </c>
      <c r="BE110" t="str">
        <f>(_xlfn.XLOOKUP(Table1[[#This Row],[Term 10 UID]],Dictionary!$B$2:$B$557,Dictionary!$D$2:$D$557,"",0,1))</f>
        <v>F01.145</v>
      </c>
      <c r="BF110" t="s">
        <v>1922</v>
      </c>
      <c r="BH110" t="str">
        <f>(_xlfn.XLOOKUP(Table1[[#This Row],[Term 11 UID]],Dictionary!$B$2:$B$557,Dictionary!$A$2:$A$557,"",0,1))</f>
        <v/>
      </c>
      <c r="BI110" t="str">
        <f>(_xlfn.XLOOKUP(Table1[[#This Row],[Term 11 UID]],Dictionary!$B$2:$B$557,Dictionary!$C$2:$C$557,"",0,1))</f>
        <v/>
      </c>
      <c r="BJ110" t="str">
        <f>(_xlfn.XLOOKUP(Table1[[#This Row],[Term 11 UID]],Dictionary!$B$2:$B$557,Dictionary!$D$2:$D$557,"",0,1))</f>
        <v/>
      </c>
      <c r="BK110" t="s">
        <v>191</v>
      </c>
      <c r="BL110" t="s">
        <v>192</v>
      </c>
      <c r="BM110" t="s">
        <v>193</v>
      </c>
      <c r="BN110" t="s">
        <v>194</v>
      </c>
      <c r="BO110" t="str">
        <f>(_xlfn.XLOOKUP(Table1[[#This Row],[Term 12 UID]],Dictionary!$B$2:$B$557,Dictionary!$D$2:$D$557,"",0,1))</f>
        <v/>
      </c>
      <c r="BP110" t="s">
        <v>420</v>
      </c>
      <c r="BQ110" t="s">
        <v>183</v>
      </c>
      <c r="BR110" t="str">
        <f>(_xlfn.XLOOKUP(Table1[[#This Row],[Term 13 UID]],Dictionary!$B$2:$B$557,Dictionary!$A$2:$A$557,"",0,1))</f>
        <v>G16.500.275.157</v>
      </c>
      <c r="BS110" t="str">
        <f>(_xlfn.XLOOKUP(Table1[[#This Row],[Term 13 UID]],Dictionary!$B$2:$B$557,Dictionary!$C$2:$C$557,"",0,1))</f>
        <v>G16.500.275</v>
      </c>
      <c r="BT110" t="str">
        <f>(_xlfn.XLOOKUP(Table1[[#This Row],[Term 13 UID]],Dictionary!$B$2:$B$557,Dictionary!$D$2:$D$557,"",0,1))</f>
        <v>G16.500</v>
      </c>
      <c r="BU110" t="s">
        <v>397</v>
      </c>
      <c r="BV110" t="s">
        <v>398</v>
      </c>
      <c r="BW110" t="str">
        <f>(_xlfn.XLOOKUP(Table1[[#This Row],[Term 14 UID]],Dictionary!$B$2:$B$557,Dictionary!$A$2:$A$557,"",0,1))</f>
        <v>G07.203.650.240</v>
      </c>
      <c r="BX110" t="str">
        <f>(_xlfn.XLOOKUP(Table1[[#This Row],[Term 14 UID]],Dictionary!$B$2:$B$557,Dictionary!$C$2:$C$557,"",0,1))</f>
        <v>G07.203.650</v>
      </c>
      <c r="BY110" t="str">
        <f>(_xlfn.XLOOKUP(Table1[[#This Row],[Term 14 UID]],Dictionary!$B$2:$B$557,Dictionary!$D$2:$D$557,"",0,1))</f>
        <v>G07.203</v>
      </c>
      <c r="CB110" t="str">
        <f>(_xlfn.XLOOKUP(Table1[[#This Row],[Term 15 UID]],Dictionary!$B$2:$B$557,Dictionary!$A$2:$A$557,"",0,1))</f>
        <v/>
      </c>
      <c r="CC110" t="str">
        <f>(_xlfn.XLOOKUP(Table1[[#This Row],[Term 15 UID]],Dictionary!$B$2:$B$557,Dictionary!$C$2:$C$557,"",0,1))</f>
        <v/>
      </c>
      <c r="CD110" t="str">
        <f>(_xlfn.XLOOKUP(Table1[[#This Row],[Term 15 UID]],Dictionary!$B$2:$B$557,Dictionary!$D$2:$D$557,"",0,1))</f>
        <v/>
      </c>
      <c r="CG110" t="str">
        <f>(_xlfn.XLOOKUP(Table1[[#This Row],[Term 16 UID]],Dictionary!$B$2:$B$557,Dictionary!$A$2:$A$557,"",0,1))</f>
        <v/>
      </c>
      <c r="CH110" t="str">
        <f>(_xlfn.XLOOKUP(Table1[[#This Row],[Term 16 UID]],Dictionary!$B$2:$B$557,Dictionary!$C$2:$C$557,"",0,1))</f>
        <v/>
      </c>
      <c r="CI110" t="str">
        <f>(_xlfn.XLOOKUP(Table1[[#This Row],[Term 16 UID]],Dictionary!$B$2:$B$557,Dictionary!$D$2:$D$557,"",0,1))</f>
        <v/>
      </c>
      <c r="CL110" t="str">
        <f>(_xlfn.XLOOKUP(Table1[[#This Row],[Term 17 UID]],Dictionary!$B$2:$B$557,Dictionary!$A$2:$A$557,"",0,1))</f>
        <v/>
      </c>
      <c r="CM110" t="str">
        <f>(_xlfn.XLOOKUP(Table1[[#This Row],[Term 17 UID]],Dictionary!$B$2:$B$557,Dictionary!$C$2:$C$557,"",0,1))</f>
        <v/>
      </c>
      <c r="CN110" t="str">
        <f>(_xlfn.XLOOKUP(Table1[[#This Row],[Term 17 UID]],Dictionary!$B$2:$B$557,Dictionary!$D$2:$D$557,"",0,1))</f>
        <v/>
      </c>
      <c r="CQ110" t="str">
        <f>(_xlfn.XLOOKUP(Table1[[#This Row],[Term 18 UID]],Dictionary!$B$2:$B$557,Dictionary!$A$2:$A$557,"",0,1))</f>
        <v/>
      </c>
      <c r="CR110" t="str">
        <f>(_xlfn.XLOOKUP(Table1[[#This Row],[Term 18 UID]],Dictionary!$B$2:$B$557,Dictionary!$C$2:$C$557,"",0,1))</f>
        <v/>
      </c>
      <c r="CS110" t="str">
        <f>(_xlfn.XLOOKUP(Table1[[#This Row],[Term 18 UID]],Dictionary!$B$2:$B$557,Dictionary!$D$2:$D$557,"",0,1))</f>
        <v/>
      </c>
      <c r="CV110" t="str">
        <f>(_xlfn.XLOOKUP(Table1[[#This Row],[Term 19 UID]],Dictionary!$B$2:$B$557,Dictionary!$A$2:$A$557,"",0,1))</f>
        <v/>
      </c>
      <c r="CW110" t="str">
        <f>(_xlfn.XLOOKUP(Table1[[#This Row],[Term 19 UID]],Dictionary!$B$2:$B$557,Dictionary!$C$2:$C$557,"",0,1))</f>
        <v/>
      </c>
      <c r="CX110" t="str">
        <f>(_xlfn.XLOOKUP(Table1[[#This Row],[Term 19 UID]],Dictionary!$B$2:$B$557,Dictionary!$D$2:$D$557,"",0,1))</f>
        <v/>
      </c>
      <c r="DA110" t="str">
        <f>(_xlfn.XLOOKUP(Table1[[#This Row],[Term 20 UID]],Dictionary!$B$2:$B$557,Dictionary!$A$2:$A$557,"",0,1))</f>
        <v/>
      </c>
      <c r="DB110" t="str">
        <f>(_xlfn.XLOOKUP(Table1[[#This Row],[Term 20 UID]],Dictionary!$B$2:$B$557,Dictionary!$C$2:$C$557,"",0,1))</f>
        <v/>
      </c>
      <c r="DC110" t="str">
        <f>(_xlfn.XLOOKUP(Table1[[#This Row],[Term 20 UID]],Dictionary!$B$2:$B$557,Dictionary!$D$2:$D$557,"",0,1))</f>
        <v/>
      </c>
      <c r="DF110" t="str">
        <f>(_xlfn.XLOOKUP(Table1[[#This Row],[Term 21 UID]],Dictionary!$B$2:$B$557,Dictionary!$A$2:$A$557,"",0,1))</f>
        <v/>
      </c>
      <c r="DG110" t="str">
        <f>(_xlfn.XLOOKUP(Table1[[#This Row],[Term 21 UID]],Dictionary!$B$2:$B$557,Dictionary!$C$2:$C$557,"",0,1))</f>
        <v/>
      </c>
      <c r="DH110" t="str">
        <f>(_xlfn.XLOOKUP(Table1[[#This Row],[Term 21 UID]],Dictionary!$B$2:$B$557,Dictionary!$D$2:$D$557,"",0,1))</f>
        <v/>
      </c>
      <c r="DK110" t="str">
        <f>(_xlfn.XLOOKUP(Table1[[#This Row],[Term 22 UID]],Dictionary!$B$2:$B$557,Dictionary!$A$2:$A$557,"",0,1))</f>
        <v/>
      </c>
      <c r="DL110" t="str">
        <f>(_xlfn.XLOOKUP(Table1[[#This Row],[Term 22 UID]],Dictionary!$B$2:$B$557,Dictionary!$C$2:$C$557,"",0,1))</f>
        <v/>
      </c>
      <c r="DM110" t="str">
        <f>(_xlfn.XLOOKUP(Table1[[#This Row],[Term 22 UID]],Dictionary!$B$2:$B$557,Dictionary!$D$2:$D$557,"",0,1))</f>
        <v/>
      </c>
      <c r="DP110" t="str">
        <f>(_xlfn.XLOOKUP(Table1[[#This Row],[Term 23 UID]],Dictionary!$B$2:$B$557,Dictionary!$A$2:$A$557,"",0,1))</f>
        <v/>
      </c>
      <c r="DQ110" t="str">
        <f>(_xlfn.XLOOKUP(Table1[[#This Row],[Term 23 UID]],Dictionary!$B$2:$B$557,Dictionary!$C$2:$C$557,"",0,1))</f>
        <v/>
      </c>
      <c r="DR110" t="str">
        <f>(_xlfn.XLOOKUP(Table1[[#This Row],[Term 23 UID]],Dictionary!$B$2:$B$557,Dictionary!$D$2:$D$557,"",0,1))</f>
        <v/>
      </c>
      <c r="DU110" t="str">
        <f>(_xlfn.XLOOKUP(Table1[[#This Row],[Term 24 UID]],Dictionary!$B$2:$B$557,Dictionary!$A$2:$A$557,"",0,1))</f>
        <v/>
      </c>
      <c r="DV110" t="str">
        <f>(_xlfn.XLOOKUP(Table1[[#This Row],[Term 24 UID]],Dictionary!$B$2:$B$557,Dictionary!$C$2:$C$557,"",0,1))</f>
        <v/>
      </c>
      <c r="DW110" t="str">
        <f>(_xlfn.XLOOKUP(Table1[[#This Row],[Term 24 UID]],Dictionary!$B$2:$B$557,Dictionary!$D$2:$D$557,"",0,1))</f>
        <v/>
      </c>
      <c r="DZ110" t="str">
        <f>(_xlfn.XLOOKUP(Table1[[#This Row],[Term 25 UID]],Dictionary!$B$2:$B$557,Dictionary!$A$2:$A$557,"",0,1))</f>
        <v/>
      </c>
      <c r="EA110" t="str">
        <f>(_xlfn.XLOOKUP(Table1[[#This Row],[Term 25 UID]],Dictionary!$B$2:$B$557,Dictionary!$C$2:$C$557,"",0,1))</f>
        <v/>
      </c>
      <c r="EB110" t="str">
        <f>(_xlfn.XLOOKUP(Table1[[#This Row],[Term 25 UID]],Dictionary!$B$2:$B$557,Dictionary!$D$2:$D$557,"",0,1))</f>
        <v/>
      </c>
      <c r="EE110" t="str">
        <f>(_xlfn.XLOOKUP(Table1[[#This Row],[Term 26 UID]],Dictionary!$B$2:$B$557,Dictionary!$A$2:$A$557,"",0,1))</f>
        <v/>
      </c>
      <c r="EF110" t="str">
        <f>(_xlfn.XLOOKUP(Table1[[#This Row],[Term 26 UID]],Dictionary!$B$2:$B$557,Dictionary!$C$2:$C$557,"",0,1))</f>
        <v/>
      </c>
      <c r="EG110" t="str">
        <f>(_xlfn.XLOOKUP(Table1[[#This Row],[Term 26 UID]],Dictionary!$B$2:$B$557,Dictionary!$D$2:$D$557,"",0,1))</f>
        <v/>
      </c>
      <c r="EJ110" t="str">
        <f>(_xlfn.XLOOKUP(Table1[[#This Row],[Term 27 UID]],Dictionary!$B$2:$B$557,Dictionary!$A$2:$A$557,"",0,1))</f>
        <v/>
      </c>
      <c r="EK110" t="str">
        <f>(_xlfn.XLOOKUP(Table1[[#This Row],[Term 27 UID]],Dictionary!$B$2:$B$557,Dictionary!$C$2:$C$557,"",0,1))</f>
        <v/>
      </c>
      <c r="EL110" t="str">
        <f>(_xlfn.XLOOKUP(Table1[[#This Row],[Term 27 UID]],Dictionary!$B$2:$B$557,Dictionary!$D$2:$D$557,"",0,1))</f>
        <v/>
      </c>
      <c r="EO110" t="str">
        <f>(_xlfn.XLOOKUP(Table1[[#This Row],[Term 28 UID]],Dictionary!$B$2:$B$557,Dictionary!$A$2:$A$557,"",0,1))</f>
        <v/>
      </c>
      <c r="EP110" t="str">
        <f>(_xlfn.XLOOKUP(Table1[[#This Row],[Term 28 UID]],Dictionary!$B$2:$B$557,Dictionary!$C$2:$C$557,"",0,1))</f>
        <v/>
      </c>
      <c r="EQ110" t="str">
        <f>(_xlfn.XLOOKUP(Table1[[#This Row],[Term 28 UID]],Dictionary!$B$2:$B$557,Dictionary!$D$2:$D$557,"",0,1))</f>
        <v/>
      </c>
      <c r="ET110" t="str">
        <f>(_xlfn.XLOOKUP(Table1[[#This Row],[Term 29 UID]],Dictionary!$B$2:$B$557,Dictionary!$A$2:$A$557,"",0,1))</f>
        <v/>
      </c>
      <c r="EU110" t="str">
        <f>(_xlfn.XLOOKUP(Table1[[#This Row],[Term 29 UID]],Dictionary!$B$2:$B$557,Dictionary!$C$2:$C$557,"",0,1))</f>
        <v/>
      </c>
      <c r="EV110" t="str">
        <f>(_xlfn.XLOOKUP(Table1[[#This Row],[Term 29 UID]],Dictionary!$B$2:$B$557,Dictionary!$D$2:$D$557,"",0,1))</f>
        <v/>
      </c>
      <c r="EY110" t="str">
        <f>(_xlfn.XLOOKUP(Table1[[#This Row],[Term 30 UID]],Dictionary!$B$2:$B$557,Dictionary!$A$2:$A$557,"",0,1))</f>
        <v/>
      </c>
      <c r="EZ110" t="str">
        <f>(_xlfn.XLOOKUP(Table1[[#This Row],[Term 30 UID]],Dictionary!$B$2:$B$557,Dictionary!$C$2:$C$557,"",0,1))</f>
        <v/>
      </c>
      <c r="FA110" t="str">
        <f>(_xlfn.XLOOKUP(Table1[[#This Row],[Term 30 UID]],Dictionary!$B$2:$B$557,Dictionary!$D$2:$D$557,"",0,1))</f>
        <v/>
      </c>
      <c r="FD110" t="str">
        <f>(_xlfn.XLOOKUP(Table1[[#This Row],[Term 31 UID]],Dictionary!$B$2:$B$557,Dictionary!$A$2:$A$557,"",0,1))</f>
        <v/>
      </c>
      <c r="FE110" t="str">
        <f>(_xlfn.XLOOKUP(Table1[[#This Row],[Term 31 UID]],Dictionary!$B$2:$B$557,Dictionary!$C$2:$C$557,"",0,1))</f>
        <v/>
      </c>
      <c r="FF110" t="str">
        <f>(_xlfn.XLOOKUP(Table1[[#This Row],[Term 31 UID]],Dictionary!$B$2:$B$557,Dictionary!$D$2:$D$557,"",0,1))</f>
        <v/>
      </c>
    </row>
    <row r="111" spans="1:162" ht="15" customHeight="1" x14ac:dyDescent="0.2">
      <c r="A111" t="s">
        <v>1923</v>
      </c>
      <c r="B111" t="s">
        <v>1924</v>
      </c>
      <c r="C111" t="str">
        <f>_xlfn.TEXTJOIN(", ", TRUE, Table1[[#This Row],[Last Name]],Table1[[#This Row],[First Name]])</f>
        <v>Sun, Sha</v>
      </c>
      <c r="D111" t="s">
        <v>1925</v>
      </c>
      <c r="E111" t="s">
        <v>217</v>
      </c>
      <c r="F111" t="s">
        <v>201</v>
      </c>
      <c r="G111" t="s">
        <v>1926</v>
      </c>
      <c r="H111" t="s">
        <v>544</v>
      </c>
      <c r="I111" t="s">
        <v>545</v>
      </c>
      <c r="J111" t="str">
        <f>(_xlfn.XLOOKUP(Table1[[#This Row],[Term 1 UID]],Dictionary!$B$2:$B$557,Dictionary!$A$2:$A$557,"",0,1))</f>
        <v>H01.158.273.180.350.074</v>
      </c>
      <c r="K111" t="str">
        <f>(_xlfn.XLOOKUP(Table1[[#This Row],[Term 1 UID]],Dictionary!$B$2:$B$557,Dictionary!C$2:C$557,"",0,1))</f>
        <v>H01.158.273.180.350</v>
      </c>
      <c r="L111" t="str">
        <f>(_xlfn.XLOOKUP(Table1[[#This Row],[Term 1 UID]],Dictionary!$B$2:$B$557,Dictionary!D$2:D$557,"",0,1))</f>
        <v>H01.158.273.180</v>
      </c>
      <c r="M111" t="s">
        <v>1927</v>
      </c>
      <c r="N111" t="s">
        <v>1928</v>
      </c>
      <c r="O111" t="str">
        <f>(_xlfn.XLOOKUP(Table1[[#This Row],[Term 2 UID]],Dictionary!$B$2:$B$557,Dictionary!$A$2:$A$557,"",0,1))</f>
        <v>D13.444.735.790</v>
      </c>
      <c r="P111" t="str">
        <f>(_xlfn.XLOOKUP(Table1[[#This Row],[Term 2 UID]],Dictionary!$B$2:$B$557,Dictionary!C$2:C$557,"",0,1))</f>
        <v>D13.444.735</v>
      </c>
      <c r="Q111" t="str">
        <f>(_xlfn.XLOOKUP(Table1[[#This Row],[Term 2 UID]],Dictionary!$B$2:$B$557,Dictionary!D$2:D$557,"",0,1))</f>
        <v>D13.444</v>
      </c>
      <c r="R111" t="s">
        <v>1929</v>
      </c>
      <c r="S111" t="s">
        <v>1329</v>
      </c>
      <c r="T111" t="str">
        <f>(_xlfn.XLOOKUP(Table1[[#This Row],[Term 3 UID]],Dictionary!$B$2:$B$557,Dictionary!$A$2:$A$557,"",0,1))</f>
        <v>D13.444.735.790.375</v>
      </c>
      <c r="U111" t="str">
        <f>(_xlfn.XLOOKUP(Table1[[#This Row],[Term 3 UID]],Dictionary!$B$2:$B$557,Dictionary!C$2:C$557,"",0,1))</f>
        <v>D13.444.735.790</v>
      </c>
      <c r="V111" t="str">
        <f>(_xlfn.XLOOKUP(Table1[[#This Row],[Term 3 UID]],Dictionary!$B$2:$B$557,Dictionary!D$2:D$557,"",0,1))</f>
        <v>D13.444.735</v>
      </c>
      <c r="W111" t="s">
        <v>1930</v>
      </c>
      <c r="X111" t="s">
        <v>1931</v>
      </c>
      <c r="Y111" t="str">
        <f>(_xlfn.XLOOKUP(Table1[[#This Row],[Term 4 UID]],Dictionary!$B$2:$B$557,Dictionary!$A$2:$A$557,"",0,1))</f>
        <v>A11.284.187.865.982</v>
      </c>
      <c r="Z111" t="str" cm="1">
        <f t="array" ref="Z111">(_xlfn.XLOOKUP(Table1[[#This Row],[Term 4 UID]],Dictionary!$B$2:$B$557,Dictionary!$C$2:C$557,"",0,1))</f>
        <v>A11.284.187.865</v>
      </c>
      <c r="AA111" t="str" cm="1">
        <f t="array" ref="AA111">(_xlfn.XLOOKUP(Table1[[#This Row],[Term 4 UID]],Dictionary!$B$2:$B$557,Dictionary!$D$2:D$557,"",0,1))</f>
        <v>A11.284.187</v>
      </c>
      <c r="AB111" t="s">
        <v>1932</v>
      </c>
      <c r="AC111" t="s">
        <v>1933</v>
      </c>
      <c r="AD111" t="str">
        <f>(_xlfn.XLOOKUP(Table1[[#This Row],[Term 5 UID]],Dictionary!$B$2:$B$557,Dictionary!$A$2:$A$557,"",0,1))</f>
        <v>A11.872.220</v>
      </c>
      <c r="AE111" t="str">
        <f>(_xlfn.XLOOKUP(Table1[[#This Row],[Term 5 UID]],Dictionary!$B$2:$B$557,Dictionary!$C$2:$C$557,"",0,1))</f>
        <v>A11.872</v>
      </c>
      <c r="AF111" t="str">
        <f>(_xlfn.XLOOKUP(Table1[[#This Row],[Term 5 UID]],Dictionary!$B$2:$B$557,Dictionary!$D$2:$D$557,"",0,1))</f>
        <v>A11</v>
      </c>
      <c r="AG111" t="s">
        <v>1934</v>
      </c>
      <c r="AH111" t="s">
        <v>269</v>
      </c>
      <c r="AI111" t="str">
        <f>(_xlfn.XLOOKUP(Table1[[#This Row],[Term 6 UID]],Dictionary!$B$2:$B$557,Dictionary!$A$2:$A$557,"",0,1))</f>
        <v>G05.045.250</v>
      </c>
      <c r="AJ111" t="str">
        <f>(_xlfn.XLOOKUP(Table1[[#This Row],[Term 6 UID]],Dictionary!$B$2:$B$557,Dictionary!$C$2:$C$557,"",0,1))</f>
        <v>G05.045</v>
      </c>
      <c r="AK111" t="str">
        <f>(_xlfn.XLOOKUP(Table1[[#This Row],[Term 6 UID]],Dictionary!$B$2:$B$557,Dictionary!$D$2:$D$557,"",0,1))</f>
        <v>G05</v>
      </c>
      <c r="AL111" t="s">
        <v>483</v>
      </c>
      <c r="AM111" t="s">
        <v>442</v>
      </c>
      <c r="AN111" t="str">
        <f>(_xlfn.XLOOKUP(Table1[[#This Row],[Term 7 UID]],Dictionary!$B$2:$B$557,Dictionary!$A$2:$A$557,"",0,1))</f>
        <v>H01.158.273.343</v>
      </c>
      <c r="AO111" t="str">
        <f>(_xlfn.XLOOKUP(Table1[[#This Row],[Term 7 UID]],Dictionary!$B$2:$B$557,Dictionary!$C$2:$C$557,"",0,1))</f>
        <v>H01.158.273</v>
      </c>
      <c r="AP111" t="str">
        <f>(_xlfn.XLOOKUP(Table1[[#This Row],[Term 7 UID]],Dictionary!$B$2:$B$557,Dictionary!$D$2:$D$557,"",0,1))</f>
        <v>H01.158</v>
      </c>
      <c r="AQ111" t="s">
        <v>283</v>
      </c>
      <c r="AR111" t="s">
        <v>284</v>
      </c>
      <c r="AS111" t="str">
        <f>(_xlfn.XLOOKUP(Table1[[#This Row],[Term 8 UID]],Dictionary!$B$2:$B$557,Dictionary!$A$2:$A$557,"",0,1))</f>
        <v>G05.045</v>
      </c>
      <c r="AT111" t="str">
        <f>(_xlfn.XLOOKUP(Table1[[#This Row],[Term 8 UID]],Dictionary!$B$2:$B$557,Dictionary!$C$2:$C$557,"",0,1))</f>
        <v>G05</v>
      </c>
      <c r="AU111">
        <f>(_xlfn.XLOOKUP(Table1[[#This Row],[Term 8 UID]],Dictionary!$B$2:$B$557,Dictionary!$D$2:$D$557,"",0,1))</f>
        <v>0</v>
      </c>
      <c r="AV111" t="s">
        <v>1418</v>
      </c>
      <c r="AW111" t="s">
        <v>506</v>
      </c>
      <c r="AX111" t="str">
        <f>(_xlfn.XLOOKUP(Table1[[#This Row],[Term 9 UID]],Dictionary!$B$2:$B$557,Dictionary!$A$2:$A$557,"",0,1))</f>
        <v>A11.872</v>
      </c>
      <c r="AY111" t="str">
        <f>(_xlfn.XLOOKUP(Table1[[#This Row],[Term 9 UID]],Dictionary!$B$2:$B$557,Dictionary!$C$2:$C$557,"",0,1))</f>
        <v>A11</v>
      </c>
      <c r="AZ111">
        <f>(_xlfn.XLOOKUP(Table1[[#This Row],[Term 9 UID]],Dictionary!$B$2:$B$557,Dictionary!$D$2:$D$557,"",0,1))</f>
        <v>0</v>
      </c>
      <c r="BC111" t="str">
        <f>(_xlfn.XLOOKUP(Table1[[#This Row],[Term 10 UID]],Dictionary!$B$2:$B$557,Dictionary!$A$2:$A$557,"",0,1))</f>
        <v/>
      </c>
      <c r="BD111" t="str">
        <f>(_xlfn.XLOOKUP(Table1[[#This Row],[Term 10 UID]],Dictionary!$B$2:$B$557,Dictionary!$C$2:$C$557,"",0,1))</f>
        <v/>
      </c>
      <c r="BE111" t="str">
        <f>(_xlfn.XLOOKUP(Table1[[#This Row],[Term 10 UID]],Dictionary!$B$2:$B$557,Dictionary!$D$2:$D$557,"",0,1))</f>
        <v/>
      </c>
      <c r="BH111" t="str">
        <f>(_xlfn.XLOOKUP(Table1[[#This Row],[Term 11 UID]],Dictionary!$B$2:$B$557,Dictionary!$A$2:$A$557,"",0,1))</f>
        <v/>
      </c>
      <c r="BI111" t="str">
        <f>(_xlfn.XLOOKUP(Table1[[#This Row],[Term 11 UID]],Dictionary!$B$2:$B$557,Dictionary!$C$2:$C$557,"",0,1))</f>
        <v/>
      </c>
      <c r="BJ111" t="str">
        <f>(_xlfn.XLOOKUP(Table1[[#This Row],[Term 11 UID]],Dictionary!$B$2:$B$557,Dictionary!$D$2:$D$557,"",0,1))</f>
        <v/>
      </c>
      <c r="BM111" t="str">
        <f>(_xlfn.XLOOKUP(Table1[[#This Row],[Term 12 UID]],Dictionary!$B$2:$B$557,Dictionary!$A$2:$A$557,"",0,1))</f>
        <v/>
      </c>
      <c r="BN111" t="str">
        <f>(_xlfn.XLOOKUP(Table1[[#This Row],[Term 12 UID]],Dictionary!$B$2:$B$557,Dictionary!$C$2:$C$557,"",0,1))</f>
        <v/>
      </c>
      <c r="BO111" t="str">
        <f>(_xlfn.XLOOKUP(Table1[[#This Row],[Term 12 UID]],Dictionary!$B$2:$B$557,Dictionary!$D$2:$D$557,"",0,1))</f>
        <v/>
      </c>
      <c r="BR111" t="str">
        <f>(_xlfn.XLOOKUP(Table1[[#This Row],[Term 13 UID]],Dictionary!$B$2:$B$557,Dictionary!$A$2:$A$557,"",0,1))</f>
        <v/>
      </c>
      <c r="BS111" t="str">
        <f>(_xlfn.XLOOKUP(Table1[[#This Row],[Term 13 UID]],Dictionary!$B$2:$B$557,Dictionary!$C$2:$C$557,"",0,1))</f>
        <v/>
      </c>
      <c r="BT111" t="str">
        <f>(_xlfn.XLOOKUP(Table1[[#This Row],[Term 13 UID]],Dictionary!$B$2:$B$557,Dictionary!$D$2:$D$557,"",0,1))</f>
        <v/>
      </c>
      <c r="BW111" t="str">
        <f>(_xlfn.XLOOKUP(Table1[[#This Row],[Term 14 UID]],Dictionary!$B$2:$B$557,Dictionary!$A$2:$A$557,"",0,1))</f>
        <v/>
      </c>
      <c r="BX111" t="str">
        <f>(_xlfn.XLOOKUP(Table1[[#This Row],[Term 14 UID]],Dictionary!$B$2:$B$557,Dictionary!$C$2:$C$557,"",0,1))</f>
        <v/>
      </c>
      <c r="BY111" t="str">
        <f>(_xlfn.XLOOKUP(Table1[[#This Row],[Term 14 UID]],Dictionary!$B$2:$B$557,Dictionary!$D$2:$D$557,"",0,1))</f>
        <v/>
      </c>
      <c r="CB111" t="str">
        <f>(_xlfn.XLOOKUP(Table1[[#This Row],[Term 15 UID]],Dictionary!$B$2:$B$557,Dictionary!$A$2:$A$557,"",0,1))</f>
        <v/>
      </c>
      <c r="CC111" t="str">
        <f>(_xlfn.XLOOKUP(Table1[[#This Row],[Term 15 UID]],Dictionary!$B$2:$B$557,Dictionary!$C$2:$C$557,"",0,1))</f>
        <v/>
      </c>
      <c r="CD111" t="str">
        <f>(_xlfn.XLOOKUP(Table1[[#This Row],[Term 15 UID]],Dictionary!$B$2:$B$557,Dictionary!$D$2:$D$557,"",0,1))</f>
        <v/>
      </c>
      <c r="CG111" t="str">
        <f>(_xlfn.XLOOKUP(Table1[[#This Row],[Term 16 UID]],Dictionary!$B$2:$B$557,Dictionary!$A$2:$A$557,"",0,1))</f>
        <v/>
      </c>
      <c r="CH111" t="str">
        <f>(_xlfn.XLOOKUP(Table1[[#This Row],[Term 16 UID]],Dictionary!$B$2:$B$557,Dictionary!$C$2:$C$557,"",0,1))</f>
        <v/>
      </c>
      <c r="CI111" t="str">
        <f>(_xlfn.XLOOKUP(Table1[[#This Row],[Term 16 UID]],Dictionary!$B$2:$B$557,Dictionary!$D$2:$D$557,"",0,1))</f>
        <v/>
      </c>
      <c r="CL111" t="str">
        <f>(_xlfn.XLOOKUP(Table1[[#This Row],[Term 17 UID]],Dictionary!$B$2:$B$557,Dictionary!$A$2:$A$557,"",0,1))</f>
        <v/>
      </c>
      <c r="CM111" t="str">
        <f>(_xlfn.XLOOKUP(Table1[[#This Row],[Term 17 UID]],Dictionary!$B$2:$B$557,Dictionary!$C$2:$C$557,"",0,1))</f>
        <v/>
      </c>
      <c r="CN111" t="str">
        <f>(_xlfn.XLOOKUP(Table1[[#This Row],[Term 17 UID]],Dictionary!$B$2:$B$557,Dictionary!$D$2:$D$557,"",0,1))</f>
        <v/>
      </c>
      <c r="CQ111" t="str">
        <f>(_xlfn.XLOOKUP(Table1[[#This Row],[Term 18 UID]],Dictionary!$B$2:$B$557,Dictionary!$A$2:$A$557,"",0,1))</f>
        <v/>
      </c>
      <c r="CR111" t="str">
        <f>(_xlfn.XLOOKUP(Table1[[#This Row],[Term 18 UID]],Dictionary!$B$2:$B$557,Dictionary!$C$2:$C$557,"",0,1))</f>
        <v/>
      </c>
      <c r="CS111" t="str">
        <f>(_xlfn.XLOOKUP(Table1[[#This Row],[Term 18 UID]],Dictionary!$B$2:$B$557,Dictionary!$D$2:$D$557,"",0,1))</f>
        <v/>
      </c>
      <c r="CV111" t="str">
        <f>(_xlfn.XLOOKUP(Table1[[#This Row],[Term 19 UID]],Dictionary!$B$2:$B$557,Dictionary!$A$2:$A$557,"",0,1))</f>
        <v/>
      </c>
      <c r="CW111" t="str">
        <f>(_xlfn.XLOOKUP(Table1[[#This Row],[Term 19 UID]],Dictionary!$B$2:$B$557,Dictionary!$C$2:$C$557,"",0,1))</f>
        <v/>
      </c>
      <c r="CX111" t="str">
        <f>(_xlfn.XLOOKUP(Table1[[#This Row],[Term 19 UID]],Dictionary!$B$2:$B$557,Dictionary!$D$2:$D$557,"",0,1))</f>
        <v/>
      </c>
      <c r="DA111" t="str">
        <f>(_xlfn.XLOOKUP(Table1[[#This Row],[Term 20 UID]],Dictionary!$B$2:$B$557,Dictionary!$A$2:$A$557,"",0,1))</f>
        <v/>
      </c>
      <c r="DB111" t="str">
        <f>(_xlfn.XLOOKUP(Table1[[#This Row],[Term 20 UID]],Dictionary!$B$2:$B$557,Dictionary!$C$2:$C$557,"",0,1))</f>
        <v/>
      </c>
      <c r="DC111" t="str">
        <f>(_xlfn.XLOOKUP(Table1[[#This Row],[Term 20 UID]],Dictionary!$B$2:$B$557,Dictionary!$D$2:$D$557,"",0,1))</f>
        <v/>
      </c>
      <c r="DF111" t="str">
        <f>(_xlfn.XLOOKUP(Table1[[#This Row],[Term 21 UID]],Dictionary!$B$2:$B$557,Dictionary!$A$2:$A$557,"",0,1))</f>
        <v/>
      </c>
      <c r="DG111" t="str">
        <f>(_xlfn.XLOOKUP(Table1[[#This Row],[Term 21 UID]],Dictionary!$B$2:$B$557,Dictionary!$C$2:$C$557,"",0,1))</f>
        <v/>
      </c>
      <c r="DH111" t="str">
        <f>(_xlfn.XLOOKUP(Table1[[#This Row],[Term 21 UID]],Dictionary!$B$2:$B$557,Dictionary!$D$2:$D$557,"",0,1))</f>
        <v/>
      </c>
      <c r="DK111" t="str">
        <f>(_xlfn.XLOOKUP(Table1[[#This Row],[Term 22 UID]],Dictionary!$B$2:$B$557,Dictionary!$A$2:$A$557,"",0,1))</f>
        <v/>
      </c>
      <c r="DL111" t="str">
        <f>(_xlfn.XLOOKUP(Table1[[#This Row],[Term 22 UID]],Dictionary!$B$2:$B$557,Dictionary!$C$2:$C$557,"",0,1))</f>
        <v/>
      </c>
      <c r="DM111" t="str">
        <f>(_xlfn.XLOOKUP(Table1[[#This Row],[Term 22 UID]],Dictionary!$B$2:$B$557,Dictionary!$D$2:$D$557,"",0,1))</f>
        <v/>
      </c>
      <c r="DP111" t="str">
        <f>(_xlfn.XLOOKUP(Table1[[#This Row],[Term 23 UID]],Dictionary!$B$2:$B$557,Dictionary!$A$2:$A$557,"",0,1))</f>
        <v/>
      </c>
      <c r="DQ111" t="str">
        <f>(_xlfn.XLOOKUP(Table1[[#This Row],[Term 23 UID]],Dictionary!$B$2:$B$557,Dictionary!$C$2:$C$557,"",0,1))</f>
        <v/>
      </c>
      <c r="DR111" t="str">
        <f>(_xlfn.XLOOKUP(Table1[[#This Row],[Term 23 UID]],Dictionary!$B$2:$B$557,Dictionary!$D$2:$D$557,"",0,1))</f>
        <v/>
      </c>
      <c r="DU111" t="str">
        <f>(_xlfn.XLOOKUP(Table1[[#This Row],[Term 24 UID]],Dictionary!$B$2:$B$557,Dictionary!$A$2:$A$557,"",0,1))</f>
        <v/>
      </c>
      <c r="DV111" t="str">
        <f>(_xlfn.XLOOKUP(Table1[[#This Row],[Term 24 UID]],Dictionary!$B$2:$B$557,Dictionary!$C$2:$C$557,"",0,1))</f>
        <v/>
      </c>
      <c r="DW111" t="str">
        <f>(_xlfn.XLOOKUP(Table1[[#This Row],[Term 24 UID]],Dictionary!$B$2:$B$557,Dictionary!$D$2:$D$557,"",0,1))</f>
        <v/>
      </c>
      <c r="DZ111" t="str">
        <f>(_xlfn.XLOOKUP(Table1[[#This Row],[Term 25 UID]],Dictionary!$B$2:$B$557,Dictionary!$A$2:$A$557,"",0,1))</f>
        <v/>
      </c>
      <c r="EA111" t="str">
        <f>(_xlfn.XLOOKUP(Table1[[#This Row],[Term 25 UID]],Dictionary!$B$2:$B$557,Dictionary!$C$2:$C$557,"",0,1))</f>
        <v/>
      </c>
      <c r="EB111" t="str">
        <f>(_xlfn.XLOOKUP(Table1[[#This Row],[Term 25 UID]],Dictionary!$B$2:$B$557,Dictionary!$D$2:$D$557,"",0,1))</f>
        <v/>
      </c>
      <c r="EE111" t="str">
        <f>(_xlfn.XLOOKUP(Table1[[#This Row],[Term 26 UID]],Dictionary!$B$2:$B$557,Dictionary!$A$2:$A$557,"",0,1))</f>
        <v/>
      </c>
      <c r="EF111" t="str">
        <f>(_xlfn.XLOOKUP(Table1[[#This Row],[Term 26 UID]],Dictionary!$B$2:$B$557,Dictionary!$C$2:$C$557,"",0,1))</f>
        <v/>
      </c>
      <c r="EG111" t="str">
        <f>(_xlfn.XLOOKUP(Table1[[#This Row],[Term 26 UID]],Dictionary!$B$2:$B$557,Dictionary!$D$2:$D$557,"",0,1))</f>
        <v/>
      </c>
      <c r="EJ111" t="str">
        <f>(_xlfn.XLOOKUP(Table1[[#This Row],[Term 27 UID]],Dictionary!$B$2:$B$557,Dictionary!$A$2:$A$557,"",0,1))</f>
        <v/>
      </c>
      <c r="EK111" t="str">
        <f>(_xlfn.XLOOKUP(Table1[[#This Row],[Term 27 UID]],Dictionary!$B$2:$B$557,Dictionary!$C$2:$C$557,"",0,1))</f>
        <v/>
      </c>
      <c r="EL111" t="str">
        <f>(_xlfn.XLOOKUP(Table1[[#This Row],[Term 27 UID]],Dictionary!$B$2:$B$557,Dictionary!$D$2:$D$557,"",0,1))</f>
        <v/>
      </c>
      <c r="EO111" t="str">
        <f>(_xlfn.XLOOKUP(Table1[[#This Row],[Term 28 UID]],Dictionary!$B$2:$B$557,Dictionary!$A$2:$A$557,"",0,1))</f>
        <v/>
      </c>
      <c r="EP111" t="str">
        <f>(_xlfn.XLOOKUP(Table1[[#This Row],[Term 28 UID]],Dictionary!$B$2:$B$557,Dictionary!$C$2:$C$557,"",0,1))</f>
        <v/>
      </c>
      <c r="EQ111" t="str">
        <f>(_xlfn.XLOOKUP(Table1[[#This Row],[Term 28 UID]],Dictionary!$B$2:$B$557,Dictionary!$D$2:$D$557,"",0,1))</f>
        <v/>
      </c>
      <c r="ET111" t="str">
        <f>(_xlfn.XLOOKUP(Table1[[#This Row],[Term 29 UID]],Dictionary!$B$2:$B$557,Dictionary!$A$2:$A$557,"",0,1))</f>
        <v/>
      </c>
      <c r="EU111" t="str">
        <f>(_xlfn.XLOOKUP(Table1[[#This Row],[Term 29 UID]],Dictionary!$B$2:$B$557,Dictionary!$C$2:$C$557,"",0,1))</f>
        <v/>
      </c>
      <c r="EV111" t="str">
        <f>(_xlfn.XLOOKUP(Table1[[#This Row],[Term 29 UID]],Dictionary!$B$2:$B$557,Dictionary!$D$2:$D$557,"",0,1))</f>
        <v/>
      </c>
      <c r="EY111" t="str">
        <f>(_xlfn.XLOOKUP(Table1[[#This Row],[Term 30 UID]],Dictionary!$B$2:$B$557,Dictionary!$A$2:$A$557,"",0,1))</f>
        <v/>
      </c>
      <c r="EZ111" t="str">
        <f>(_xlfn.XLOOKUP(Table1[[#This Row],[Term 30 UID]],Dictionary!$B$2:$B$557,Dictionary!$C$2:$C$557,"",0,1))</f>
        <v/>
      </c>
      <c r="FA111" t="str">
        <f>(_xlfn.XLOOKUP(Table1[[#This Row],[Term 30 UID]],Dictionary!$B$2:$B$557,Dictionary!$D$2:$D$557,"",0,1))</f>
        <v/>
      </c>
      <c r="FD111" t="str">
        <f>(_xlfn.XLOOKUP(Table1[[#This Row],[Term 31 UID]],Dictionary!$B$2:$B$557,Dictionary!$A$2:$A$557,"",0,1))</f>
        <v/>
      </c>
      <c r="FE111" t="str">
        <f>(_xlfn.XLOOKUP(Table1[[#This Row],[Term 31 UID]],Dictionary!$B$2:$B$557,Dictionary!$C$2:$C$557,"",0,1))</f>
        <v/>
      </c>
      <c r="FF111" t="str">
        <f>(_xlfn.XLOOKUP(Table1[[#This Row],[Term 31 UID]],Dictionary!$B$2:$B$557,Dictionary!$D$2:$D$557,"",0,1))</f>
        <v/>
      </c>
    </row>
    <row r="112" spans="1:162" ht="15" customHeight="1" x14ac:dyDescent="0.2">
      <c r="A112" t="s">
        <v>1935</v>
      </c>
      <c r="B112" t="s">
        <v>1936</v>
      </c>
      <c r="C112" t="str">
        <f>_xlfn.TEXTJOIN(", ", TRUE, Table1[[#This Row],[Last Name]],Table1[[#This Row],[First Name]])</f>
        <v>Swarup, Vivek</v>
      </c>
      <c r="D112" t="s">
        <v>1937</v>
      </c>
      <c r="E112" t="s">
        <v>563</v>
      </c>
      <c r="F112" t="s">
        <v>201</v>
      </c>
      <c r="G112" t="s">
        <v>1938</v>
      </c>
      <c r="H112" t="s">
        <v>1939</v>
      </c>
      <c r="I112" t="s">
        <v>361</v>
      </c>
      <c r="J112" t="str">
        <f>(_xlfn.XLOOKUP(Table1[[#This Row],[Term 1 UID]],Dictionary!$B$2:$B$557,Dictionary!$A$2:$A$557,"",0,1))</f>
        <v>C10.228.140.380.100</v>
      </c>
      <c r="K112" t="str">
        <f>(_xlfn.XLOOKUP(Table1[[#This Row],[Term 1 UID]],Dictionary!$B$2:$B$557,Dictionary!C$2:C$557,"",0,1))</f>
        <v>C10.228.140.380</v>
      </c>
      <c r="L112" t="str">
        <f>(_xlfn.XLOOKUP(Table1[[#This Row],[Term 1 UID]],Dictionary!$B$2:$B$557,Dictionary!D$2:D$557,"",0,1))</f>
        <v>C10.228.140</v>
      </c>
      <c r="M112" t="s">
        <v>1708</v>
      </c>
      <c r="N112" t="s">
        <v>867</v>
      </c>
      <c r="O112" t="str">
        <f>(_xlfn.XLOOKUP(Table1[[#This Row],[Term 2 UID]],Dictionary!$B$2:$B$557,Dictionary!$A$2:$A$557,"",0,1))</f>
        <v>E05.393.332</v>
      </c>
      <c r="P112" t="str">
        <f>(_xlfn.XLOOKUP(Table1[[#This Row],[Term 2 UID]],Dictionary!$B$2:$B$557,Dictionary!C$2:C$557,"",0,1))</f>
        <v>E05.393</v>
      </c>
      <c r="Q112" t="str">
        <f>(_xlfn.XLOOKUP(Table1[[#This Row],[Term 2 UID]],Dictionary!$B$2:$B$557,Dictionary!D$2:D$557,"",0,1))</f>
        <v>E05</v>
      </c>
      <c r="R112" t="s">
        <v>700</v>
      </c>
      <c r="S112" t="s">
        <v>625</v>
      </c>
      <c r="T112" t="str">
        <f>(_xlfn.XLOOKUP(Table1[[#This Row],[Term 3 UID]],Dictionary!$B$2:$B$557,Dictionary!$A$2:$A$557,"",0,1))</f>
        <v>H01.158.273.180.350</v>
      </c>
      <c r="U112" t="str">
        <f>(_xlfn.XLOOKUP(Table1[[#This Row],[Term 3 UID]],Dictionary!$B$2:$B$557,Dictionary!C$2:C$557,"",0,1))</f>
        <v>H01.158.273.180</v>
      </c>
      <c r="V112" t="str">
        <f>(_xlfn.XLOOKUP(Table1[[#This Row],[Term 3 UID]],Dictionary!$B$2:$B$557,Dictionary!D$2:D$557,"",0,1))</f>
        <v>H01.158.273</v>
      </c>
      <c r="W112" t="s">
        <v>1940</v>
      </c>
      <c r="X112" t="s">
        <v>545</v>
      </c>
      <c r="Y112" t="str">
        <f>(_xlfn.XLOOKUP(Table1[[#This Row],[Term 4 UID]],Dictionary!$B$2:$B$557,Dictionary!$A$2:$A$557,"",0,1))</f>
        <v>H01.158.273.180.350.074</v>
      </c>
      <c r="Z112" t="str" cm="1">
        <f t="array" ref="Z112">(_xlfn.XLOOKUP(Table1[[#This Row],[Term 4 UID]],Dictionary!$B$2:$B$557,Dictionary!$C$2:C$557,"",0,1))</f>
        <v>H01.158.273.180.350</v>
      </c>
      <c r="AA112" t="str" cm="1">
        <f t="array" ref="AA112">(_xlfn.XLOOKUP(Table1[[#This Row],[Term 4 UID]],Dictionary!$B$2:$B$557,Dictionary!$D$2:D$557,"",0,1))</f>
        <v>H01.158.273.180</v>
      </c>
      <c r="AB112" t="s">
        <v>1941</v>
      </c>
      <c r="AC112" t="s">
        <v>1942</v>
      </c>
      <c r="AD112" t="str">
        <f>(_xlfn.XLOOKUP(Table1[[#This Row],[Term 5 UID]],Dictionary!$B$2:$B$557,Dictionary!$A$2:$A$557,"",0,1))</f>
        <v>C10.574.945</v>
      </c>
      <c r="AE112" t="str">
        <f>(_xlfn.XLOOKUP(Table1[[#This Row],[Term 5 UID]],Dictionary!$B$2:$B$557,Dictionary!$C$2:$C$557,"",0,1))</f>
        <v>C10.574</v>
      </c>
      <c r="AF112" t="str">
        <f>(_xlfn.XLOOKUP(Table1[[#This Row],[Term 5 UID]],Dictionary!$B$2:$B$557,Dictionary!$D$2:$D$557,"",0,1))</f>
        <v>C10</v>
      </c>
      <c r="AG112" t="s">
        <v>921</v>
      </c>
      <c r="AH112" t="s">
        <v>922</v>
      </c>
      <c r="AI112" t="str">
        <f>(_xlfn.XLOOKUP(Table1[[#This Row],[Term 6 UID]],Dictionary!$B$2:$B$557,Dictionary!$A$2:$A$557,"",0,1))</f>
        <v>C25.775</v>
      </c>
      <c r="AJ112" t="str">
        <f>(_xlfn.XLOOKUP(Table1[[#This Row],[Term 6 UID]],Dictionary!$B$2:$B$557,Dictionary!$C$2:$C$557,"",0,1))</f>
        <v>C25</v>
      </c>
      <c r="AK112">
        <f>(_xlfn.XLOOKUP(Table1[[#This Row],[Term 6 UID]],Dictionary!$B$2:$B$557,Dictionary!$D$2:$D$557,"",0,1))</f>
        <v>0</v>
      </c>
      <c r="AL112" t="s">
        <v>1694</v>
      </c>
      <c r="AM112" t="s">
        <v>792</v>
      </c>
      <c r="AN112" t="str">
        <f>(_xlfn.XLOOKUP(Table1[[#This Row],[Term 7 UID]],Dictionary!$B$2:$B$557,Dictionary!$A$2:$A$557,"",0,1))</f>
        <v>E05.242.900</v>
      </c>
      <c r="AO112" t="str">
        <f>(_xlfn.XLOOKUP(Table1[[#This Row],[Term 7 UID]],Dictionary!$B$2:$B$557,Dictionary!$C$2:$C$557,"",0,1))</f>
        <v>E05.242</v>
      </c>
      <c r="AP112" t="str">
        <f>(_xlfn.XLOOKUP(Table1[[#This Row],[Term 7 UID]],Dictionary!$B$2:$B$557,Dictionary!$D$2:$D$557,"",0,1))</f>
        <v>E05</v>
      </c>
      <c r="AQ112" t="s">
        <v>1943</v>
      </c>
      <c r="AR112" t="s">
        <v>1944</v>
      </c>
      <c r="AS112" t="str">
        <f>(_xlfn.XLOOKUP(Table1[[#This Row],[Term 8 UID]],Dictionary!$B$2:$B$557,Dictionary!$A$2:$A$557,"",0,1))</f>
        <v>F02.463.425.540.886</v>
      </c>
      <c r="AT112" t="str">
        <f>(_xlfn.XLOOKUP(Table1[[#This Row],[Term 8 UID]],Dictionary!$B$2:$B$557,Dictionary!$C$2:$C$557,"",0,1))</f>
        <v>F02.463.425.540</v>
      </c>
      <c r="AU112" t="str">
        <f>(_xlfn.XLOOKUP(Table1[[#This Row],[Term 8 UID]],Dictionary!$B$2:$B$557,Dictionary!$D$2:$D$557,"",0,1))</f>
        <v>F02.463.425</v>
      </c>
      <c r="AV112" t="s">
        <v>441</v>
      </c>
      <c r="AW112" t="s">
        <v>442</v>
      </c>
      <c r="AX112" t="str">
        <f>(_xlfn.XLOOKUP(Table1[[#This Row],[Term 9 UID]],Dictionary!$B$2:$B$557,Dictionary!$A$2:$A$557,"",0,1))</f>
        <v>H01.158.273.343</v>
      </c>
      <c r="AY112" t="str">
        <f>(_xlfn.XLOOKUP(Table1[[#This Row],[Term 9 UID]],Dictionary!$B$2:$B$557,Dictionary!$C$2:$C$557,"",0,1))</f>
        <v>H01.158.273</v>
      </c>
      <c r="AZ112" t="str">
        <f>(_xlfn.XLOOKUP(Table1[[#This Row],[Term 9 UID]],Dictionary!$B$2:$B$557,Dictionary!$D$2:$D$557,"",0,1))</f>
        <v>H01.158</v>
      </c>
      <c r="BA112" t="s">
        <v>1945</v>
      </c>
      <c r="BB112" t="s">
        <v>390</v>
      </c>
      <c r="BC112" t="str">
        <f>(_xlfn.XLOOKUP(Table1[[#This Row],[Term 10 UID]],Dictionary!$B$2:$B$557,Dictionary!$A$2:$A$557,"",0,1))</f>
        <v>H01.158.273.180</v>
      </c>
      <c r="BD112" t="str">
        <f>(_xlfn.XLOOKUP(Table1[[#This Row],[Term 10 UID]],Dictionary!$B$2:$B$557,Dictionary!$C$2:$C$557,"",0,1))</f>
        <v>H01.158.273</v>
      </c>
      <c r="BE112" t="str">
        <f>(_xlfn.XLOOKUP(Table1[[#This Row],[Term 10 UID]],Dictionary!$B$2:$B$557,Dictionary!$D$2:$D$557,"",0,1))</f>
        <v>H01.158</v>
      </c>
      <c r="BH112" t="str">
        <f>(_xlfn.XLOOKUP(Table1[[#This Row],[Term 11 UID]],Dictionary!$B$2:$B$557,Dictionary!$A$2:$A$557,"",0,1))</f>
        <v/>
      </c>
      <c r="BI112" t="str">
        <f>(_xlfn.XLOOKUP(Table1[[#This Row],[Term 11 UID]],Dictionary!$B$2:$B$557,Dictionary!$C$2:$C$557,"",0,1))</f>
        <v/>
      </c>
      <c r="BJ112" t="str">
        <f>(_xlfn.XLOOKUP(Table1[[#This Row],[Term 11 UID]],Dictionary!$B$2:$B$557,Dictionary!$D$2:$D$557,"",0,1))</f>
        <v/>
      </c>
      <c r="BM112" t="str">
        <f>(_xlfn.XLOOKUP(Table1[[#This Row],[Term 12 UID]],Dictionary!$B$2:$B$557,Dictionary!$A$2:$A$557,"",0,1))</f>
        <v/>
      </c>
      <c r="BN112" t="str">
        <f>(_xlfn.XLOOKUP(Table1[[#This Row],[Term 12 UID]],Dictionary!$B$2:$B$557,Dictionary!$C$2:$C$557,"",0,1))</f>
        <v/>
      </c>
      <c r="BO112" t="str">
        <f>(_xlfn.XLOOKUP(Table1[[#This Row],[Term 12 UID]],Dictionary!$B$2:$B$557,Dictionary!$D$2:$D$557,"",0,1))</f>
        <v/>
      </c>
      <c r="BR112" t="str">
        <f>(_xlfn.XLOOKUP(Table1[[#This Row],[Term 13 UID]],Dictionary!$B$2:$B$557,Dictionary!$A$2:$A$557,"",0,1))</f>
        <v/>
      </c>
      <c r="BS112" t="str">
        <f>(_xlfn.XLOOKUP(Table1[[#This Row],[Term 13 UID]],Dictionary!$B$2:$B$557,Dictionary!$C$2:$C$557,"",0,1))</f>
        <v/>
      </c>
      <c r="BT112" t="str">
        <f>(_xlfn.XLOOKUP(Table1[[#This Row],[Term 13 UID]],Dictionary!$B$2:$B$557,Dictionary!$D$2:$D$557,"",0,1))</f>
        <v/>
      </c>
      <c r="BW112" t="str">
        <f>(_xlfn.XLOOKUP(Table1[[#This Row],[Term 14 UID]],Dictionary!$B$2:$B$557,Dictionary!$A$2:$A$557,"",0,1))</f>
        <v/>
      </c>
      <c r="BX112" t="str">
        <f>(_xlfn.XLOOKUP(Table1[[#This Row],[Term 14 UID]],Dictionary!$B$2:$B$557,Dictionary!$C$2:$C$557,"",0,1))</f>
        <v/>
      </c>
      <c r="BY112" t="str">
        <f>(_xlfn.XLOOKUP(Table1[[#This Row],[Term 14 UID]],Dictionary!$B$2:$B$557,Dictionary!$D$2:$D$557,"",0,1))</f>
        <v/>
      </c>
      <c r="CB112" t="str">
        <f>(_xlfn.XLOOKUP(Table1[[#This Row],[Term 15 UID]],Dictionary!$B$2:$B$557,Dictionary!$A$2:$A$557,"",0,1))</f>
        <v/>
      </c>
      <c r="CC112" t="str">
        <f>(_xlfn.XLOOKUP(Table1[[#This Row],[Term 15 UID]],Dictionary!$B$2:$B$557,Dictionary!$C$2:$C$557,"",0,1))</f>
        <v/>
      </c>
      <c r="CD112" t="str">
        <f>(_xlfn.XLOOKUP(Table1[[#This Row],[Term 15 UID]],Dictionary!$B$2:$B$557,Dictionary!$D$2:$D$557,"",0,1))</f>
        <v/>
      </c>
      <c r="CG112" t="str">
        <f>(_xlfn.XLOOKUP(Table1[[#This Row],[Term 16 UID]],Dictionary!$B$2:$B$557,Dictionary!$A$2:$A$557,"",0,1))</f>
        <v/>
      </c>
      <c r="CH112" t="str">
        <f>(_xlfn.XLOOKUP(Table1[[#This Row],[Term 16 UID]],Dictionary!$B$2:$B$557,Dictionary!$C$2:$C$557,"",0,1))</f>
        <v/>
      </c>
      <c r="CI112" t="str">
        <f>(_xlfn.XLOOKUP(Table1[[#This Row],[Term 16 UID]],Dictionary!$B$2:$B$557,Dictionary!$D$2:$D$557,"",0,1))</f>
        <v/>
      </c>
      <c r="CL112" t="str">
        <f>(_xlfn.XLOOKUP(Table1[[#This Row],[Term 17 UID]],Dictionary!$B$2:$B$557,Dictionary!$A$2:$A$557,"",0,1))</f>
        <v/>
      </c>
      <c r="CM112" t="str">
        <f>(_xlfn.XLOOKUP(Table1[[#This Row],[Term 17 UID]],Dictionary!$B$2:$B$557,Dictionary!$C$2:$C$557,"",0,1))</f>
        <v/>
      </c>
      <c r="CN112" t="str">
        <f>(_xlfn.XLOOKUP(Table1[[#This Row],[Term 17 UID]],Dictionary!$B$2:$B$557,Dictionary!$D$2:$D$557,"",0,1))</f>
        <v/>
      </c>
      <c r="CQ112" t="str">
        <f>(_xlfn.XLOOKUP(Table1[[#This Row],[Term 18 UID]],Dictionary!$B$2:$B$557,Dictionary!$A$2:$A$557,"",0,1))</f>
        <v/>
      </c>
      <c r="CR112" t="str">
        <f>(_xlfn.XLOOKUP(Table1[[#This Row],[Term 18 UID]],Dictionary!$B$2:$B$557,Dictionary!$C$2:$C$557,"",0,1))</f>
        <v/>
      </c>
      <c r="CS112" t="str">
        <f>(_xlfn.XLOOKUP(Table1[[#This Row],[Term 18 UID]],Dictionary!$B$2:$B$557,Dictionary!$D$2:$D$557,"",0,1))</f>
        <v/>
      </c>
      <c r="CV112" t="str">
        <f>(_xlfn.XLOOKUP(Table1[[#This Row],[Term 19 UID]],Dictionary!$B$2:$B$557,Dictionary!$A$2:$A$557,"",0,1))</f>
        <v/>
      </c>
      <c r="CW112" t="str">
        <f>(_xlfn.XLOOKUP(Table1[[#This Row],[Term 19 UID]],Dictionary!$B$2:$B$557,Dictionary!$C$2:$C$557,"",0,1))</f>
        <v/>
      </c>
      <c r="CX112" t="str">
        <f>(_xlfn.XLOOKUP(Table1[[#This Row],[Term 19 UID]],Dictionary!$B$2:$B$557,Dictionary!$D$2:$D$557,"",0,1))</f>
        <v/>
      </c>
      <c r="DA112" t="str">
        <f>(_xlfn.XLOOKUP(Table1[[#This Row],[Term 20 UID]],Dictionary!$B$2:$B$557,Dictionary!$A$2:$A$557,"",0,1))</f>
        <v/>
      </c>
      <c r="DB112" t="str">
        <f>(_xlfn.XLOOKUP(Table1[[#This Row],[Term 20 UID]],Dictionary!$B$2:$B$557,Dictionary!$C$2:$C$557,"",0,1))</f>
        <v/>
      </c>
      <c r="DC112" t="str">
        <f>(_xlfn.XLOOKUP(Table1[[#This Row],[Term 20 UID]],Dictionary!$B$2:$B$557,Dictionary!$D$2:$D$557,"",0,1))</f>
        <v/>
      </c>
      <c r="DF112" t="str">
        <f>(_xlfn.XLOOKUP(Table1[[#This Row],[Term 21 UID]],Dictionary!$B$2:$B$557,Dictionary!$A$2:$A$557,"",0,1))</f>
        <v/>
      </c>
      <c r="DG112" t="str">
        <f>(_xlfn.XLOOKUP(Table1[[#This Row],[Term 21 UID]],Dictionary!$B$2:$B$557,Dictionary!$C$2:$C$557,"",0,1))</f>
        <v/>
      </c>
      <c r="DH112" t="str">
        <f>(_xlfn.XLOOKUP(Table1[[#This Row],[Term 21 UID]],Dictionary!$B$2:$B$557,Dictionary!$D$2:$D$557,"",0,1))</f>
        <v/>
      </c>
      <c r="DK112" t="str">
        <f>(_xlfn.XLOOKUP(Table1[[#This Row],[Term 22 UID]],Dictionary!$B$2:$B$557,Dictionary!$A$2:$A$557,"",0,1))</f>
        <v/>
      </c>
      <c r="DL112" t="str">
        <f>(_xlfn.XLOOKUP(Table1[[#This Row],[Term 22 UID]],Dictionary!$B$2:$B$557,Dictionary!$C$2:$C$557,"",0,1))</f>
        <v/>
      </c>
      <c r="DM112" t="str">
        <f>(_xlfn.XLOOKUP(Table1[[#This Row],[Term 22 UID]],Dictionary!$B$2:$B$557,Dictionary!$D$2:$D$557,"",0,1))</f>
        <v/>
      </c>
      <c r="DP112" t="str">
        <f>(_xlfn.XLOOKUP(Table1[[#This Row],[Term 23 UID]],Dictionary!$B$2:$B$557,Dictionary!$A$2:$A$557,"",0,1))</f>
        <v/>
      </c>
      <c r="DQ112" t="str">
        <f>(_xlfn.XLOOKUP(Table1[[#This Row],[Term 23 UID]],Dictionary!$B$2:$B$557,Dictionary!$C$2:$C$557,"",0,1))</f>
        <v/>
      </c>
      <c r="DR112" t="str">
        <f>(_xlfn.XLOOKUP(Table1[[#This Row],[Term 23 UID]],Dictionary!$B$2:$B$557,Dictionary!$D$2:$D$557,"",0,1))</f>
        <v/>
      </c>
      <c r="DU112" t="str">
        <f>(_xlfn.XLOOKUP(Table1[[#This Row],[Term 24 UID]],Dictionary!$B$2:$B$557,Dictionary!$A$2:$A$557,"",0,1))</f>
        <v/>
      </c>
      <c r="DV112" t="str">
        <f>(_xlfn.XLOOKUP(Table1[[#This Row],[Term 24 UID]],Dictionary!$B$2:$B$557,Dictionary!$C$2:$C$557,"",0,1))</f>
        <v/>
      </c>
      <c r="DW112" t="str">
        <f>(_xlfn.XLOOKUP(Table1[[#This Row],[Term 24 UID]],Dictionary!$B$2:$B$557,Dictionary!$D$2:$D$557,"",0,1))</f>
        <v/>
      </c>
      <c r="DZ112" t="str">
        <f>(_xlfn.XLOOKUP(Table1[[#This Row],[Term 25 UID]],Dictionary!$B$2:$B$557,Dictionary!$A$2:$A$557,"",0,1))</f>
        <v/>
      </c>
      <c r="EA112" t="str">
        <f>(_xlfn.XLOOKUP(Table1[[#This Row],[Term 25 UID]],Dictionary!$B$2:$B$557,Dictionary!$C$2:$C$557,"",0,1))</f>
        <v/>
      </c>
      <c r="EB112" t="str">
        <f>(_xlfn.XLOOKUP(Table1[[#This Row],[Term 25 UID]],Dictionary!$B$2:$B$557,Dictionary!$D$2:$D$557,"",0,1))</f>
        <v/>
      </c>
      <c r="EE112" t="str">
        <f>(_xlfn.XLOOKUP(Table1[[#This Row],[Term 26 UID]],Dictionary!$B$2:$B$557,Dictionary!$A$2:$A$557,"",0,1))</f>
        <v/>
      </c>
      <c r="EF112" t="str">
        <f>(_xlfn.XLOOKUP(Table1[[#This Row],[Term 26 UID]],Dictionary!$B$2:$B$557,Dictionary!$C$2:$C$557,"",0,1))</f>
        <v/>
      </c>
      <c r="EG112" t="str">
        <f>(_xlfn.XLOOKUP(Table1[[#This Row],[Term 26 UID]],Dictionary!$B$2:$B$557,Dictionary!$D$2:$D$557,"",0,1))</f>
        <v/>
      </c>
      <c r="EJ112" t="str">
        <f>(_xlfn.XLOOKUP(Table1[[#This Row],[Term 27 UID]],Dictionary!$B$2:$B$557,Dictionary!$A$2:$A$557,"",0,1))</f>
        <v/>
      </c>
      <c r="EK112" t="str">
        <f>(_xlfn.XLOOKUP(Table1[[#This Row],[Term 27 UID]],Dictionary!$B$2:$B$557,Dictionary!$C$2:$C$557,"",0,1))</f>
        <v/>
      </c>
      <c r="EL112" t="str">
        <f>(_xlfn.XLOOKUP(Table1[[#This Row],[Term 27 UID]],Dictionary!$B$2:$B$557,Dictionary!$D$2:$D$557,"",0,1))</f>
        <v/>
      </c>
      <c r="EO112" t="str">
        <f>(_xlfn.XLOOKUP(Table1[[#This Row],[Term 28 UID]],Dictionary!$B$2:$B$557,Dictionary!$A$2:$A$557,"",0,1))</f>
        <v/>
      </c>
      <c r="EP112" t="str">
        <f>(_xlfn.XLOOKUP(Table1[[#This Row],[Term 28 UID]],Dictionary!$B$2:$B$557,Dictionary!$C$2:$C$557,"",0,1))</f>
        <v/>
      </c>
      <c r="EQ112" t="str">
        <f>(_xlfn.XLOOKUP(Table1[[#This Row],[Term 28 UID]],Dictionary!$B$2:$B$557,Dictionary!$D$2:$D$557,"",0,1))</f>
        <v/>
      </c>
      <c r="ET112" t="str">
        <f>(_xlfn.XLOOKUP(Table1[[#This Row],[Term 29 UID]],Dictionary!$B$2:$B$557,Dictionary!$A$2:$A$557,"",0,1))</f>
        <v/>
      </c>
      <c r="EU112" t="str">
        <f>(_xlfn.XLOOKUP(Table1[[#This Row],[Term 29 UID]],Dictionary!$B$2:$B$557,Dictionary!$C$2:$C$557,"",0,1))</f>
        <v/>
      </c>
      <c r="EV112" t="str">
        <f>(_xlfn.XLOOKUP(Table1[[#This Row],[Term 29 UID]],Dictionary!$B$2:$B$557,Dictionary!$D$2:$D$557,"",0,1))</f>
        <v/>
      </c>
      <c r="EY112" t="str">
        <f>(_xlfn.XLOOKUP(Table1[[#This Row],[Term 30 UID]],Dictionary!$B$2:$B$557,Dictionary!$A$2:$A$557,"",0,1))</f>
        <v/>
      </c>
      <c r="EZ112" t="str">
        <f>(_xlfn.XLOOKUP(Table1[[#This Row],[Term 30 UID]],Dictionary!$B$2:$B$557,Dictionary!$C$2:$C$557,"",0,1))</f>
        <v/>
      </c>
      <c r="FA112" t="str">
        <f>(_xlfn.XLOOKUP(Table1[[#This Row],[Term 30 UID]],Dictionary!$B$2:$B$557,Dictionary!$D$2:$D$557,"",0,1))</f>
        <v/>
      </c>
      <c r="FD112" t="str">
        <f>(_xlfn.XLOOKUP(Table1[[#This Row],[Term 31 UID]],Dictionary!$B$2:$B$557,Dictionary!$A$2:$A$557,"",0,1))</f>
        <v/>
      </c>
      <c r="FE112" t="str">
        <f>(_xlfn.XLOOKUP(Table1[[#This Row],[Term 31 UID]],Dictionary!$B$2:$B$557,Dictionary!$C$2:$C$557,"",0,1))</f>
        <v/>
      </c>
      <c r="FF112" t="str">
        <f>(_xlfn.XLOOKUP(Table1[[#This Row],[Term 31 UID]],Dictionary!$B$2:$B$557,Dictionary!$D$2:$D$557,"",0,1))</f>
        <v/>
      </c>
    </row>
    <row r="113" spans="1:162" ht="15" customHeight="1" x14ac:dyDescent="0.2">
      <c r="A113" t="s">
        <v>1946</v>
      </c>
      <c r="B113" t="s">
        <v>1670</v>
      </c>
      <c r="C113" t="str">
        <f>_xlfn.TEXTJOIN(", ", TRUE, Table1[[#This Row],[Last Name]],Table1[[#This Row],[First Name]])</f>
        <v>Tenner, Andrea</v>
      </c>
      <c r="D113" t="s">
        <v>1947</v>
      </c>
      <c r="E113" t="s">
        <v>200</v>
      </c>
      <c r="F113" t="s">
        <v>168</v>
      </c>
      <c r="G113" t="s">
        <v>1948</v>
      </c>
      <c r="H113" t="s">
        <v>1949</v>
      </c>
      <c r="I113" t="s">
        <v>1950</v>
      </c>
      <c r="J113" t="str">
        <f>(_xlfn.XLOOKUP(Table1[[#This Row],[Term 1 UID]],Dictionary!$B$2:$B$557,Dictionary!$A$2:$A$557,"",0,1))</f>
        <v>D12.776.124.486.274</v>
      </c>
      <c r="K113" t="str">
        <f>(_xlfn.XLOOKUP(Table1[[#This Row],[Term 1 UID]],Dictionary!$B$2:$B$557,Dictionary!C$2:C$557,"",0,1))</f>
        <v>D12.776.124.486</v>
      </c>
      <c r="L113" t="str">
        <f>(_xlfn.XLOOKUP(Table1[[#This Row],[Term 1 UID]],Dictionary!$B$2:$B$557,Dictionary!D$2:D$557,"",0,1))</f>
        <v>D12.776.124</v>
      </c>
      <c r="M113" t="s">
        <v>587</v>
      </c>
      <c r="N113" t="s">
        <v>361</v>
      </c>
      <c r="O113" t="str">
        <f>(_xlfn.XLOOKUP(Table1[[#This Row],[Term 2 UID]],Dictionary!$B$2:$B$557,Dictionary!$A$2:$A$557,"",0,1))</f>
        <v>C10.228.140.380.100</v>
      </c>
      <c r="P113" t="str">
        <f>(_xlfn.XLOOKUP(Table1[[#This Row],[Term 2 UID]],Dictionary!$B$2:$B$557,Dictionary!C$2:C$557,"",0,1))</f>
        <v>C10.228.140.380</v>
      </c>
      <c r="Q113" t="str">
        <f>(_xlfn.XLOOKUP(Table1[[#This Row],[Term 2 UID]],Dictionary!$B$2:$B$557,Dictionary!D$2:D$557,"",0,1))</f>
        <v>C10.228.140</v>
      </c>
      <c r="R113" t="s">
        <v>592</v>
      </c>
      <c r="S113" t="s">
        <v>593</v>
      </c>
      <c r="T113" t="str">
        <f>(_xlfn.XLOOKUP(Table1[[#This Row],[Term 3 UID]],Dictionary!$B$2:$B$557,Dictionary!$A$2:$A$557,"",0,1))</f>
        <v>C10.586</v>
      </c>
      <c r="U113" t="str">
        <f>(_xlfn.XLOOKUP(Table1[[#This Row],[Term 3 UID]],Dictionary!$B$2:$B$557,Dictionary!C$2:C$557,"",0,1))</f>
        <v>C10</v>
      </c>
      <c r="V113">
        <f>(_xlfn.XLOOKUP(Table1[[#This Row],[Term 3 UID]],Dictionary!$B$2:$B$557,Dictionary!D$2:D$557,"",0,1))</f>
        <v>0</v>
      </c>
      <c r="W113" t="s">
        <v>1068</v>
      </c>
      <c r="X113" t="s">
        <v>1069</v>
      </c>
      <c r="Y113" t="str">
        <f>(_xlfn.XLOOKUP(Table1[[#This Row],[Term 4 UID]],Dictionary!$B$2:$B$557,Dictionary!$A$2:$A$557,"",0,1))</f>
        <v>B01.050.150.900.649.313.992.635.505.500</v>
      </c>
      <c r="Z113" t="str" cm="1">
        <f t="array" ref="Z113">(_xlfn.XLOOKUP(Table1[[#This Row],[Term 4 UID]],Dictionary!$B$2:$B$557,Dictionary!$C$2:C$557,"",0,1))</f>
        <v>B01.050.150.900.649.313.992.635.505</v>
      </c>
      <c r="AA113" t="str" cm="1">
        <f t="array" ref="AA113">(_xlfn.XLOOKUP(Table1[[#This Row],[Term 4 UID]],Dictionary!$B$2:$B$557,Dictionary!$D$2:D$557,"",0,1))</f>
        <v>B01.050.150.900.649.313.992.635</v>
      </c>
      <c r="AB113" t="s">
        <v>411</v>
      </c>
      <c r="AC113" t="s">
        <v>267</v>
      </c>
      <c r="AD113" t="str">
        <f>(_xlfn.XLOOKUP(Table1[[#This Row],[Term 5 UID]],Dictionary!$B$2:$B$557,Dictionary!$A$2:$A$557,"",0,1))</f>
        <v>G12.450.564</v>
      </c>
      <c r="AE113" t="str">
        <f>(_xlfn.XLOOKUP(Table1[[#This Row],[Term 5 UID]],Dictionary!$B$2:$B$557,Dictionary!$C$2:$C$557,"",0,1))</f>
        <v>G12.450</v>
      </c>
      <c r="AF113" t="str">
        <f>(_xlfn.XLOOKUP(Table1[[#This Row],[Term 5 UID]],Dictionary!$B$2:$B$557,Dictionary!$D$2:$D$557,"",0,1))</f>
        <v>G12</v>
      </c>
      <c r="AG113" t="s">
        <v>1951</v>
      </c>
      <c r="AH113" t="s">
        <v>941</v>
      </c>
      <c r="AI113" t="str">
        <f>(_xlfn.XLOOKUP(Table1[[#This Row],[Term 6 UID]],Dictionary!$B$2:$B$557,Dictionary!$A$2:$A$557,"",0,1))</f>
        <v>E02</v>
      </c>
      <c r="AJ113">
        <f>(_xlfn.XLOOKUP(Table1[[#This Row],[Term 6 UID]],Dictionary!$B$2:$B$557,Dictionary!$C$2:$C$557,"",0,1))</f>
        <v>0</v>
      </c>
      <c r="AK113">
        <f>(_xlfn.XLOOKUP(Table1[[#This Row],[Term 6 UID]],Dictionary!$B$2:$B$557,Dictionary!$D$2:$D$557,"",0,1))</f>
        <v>0</v>
      </c>
      <c r="AL113" t="s">
        <v>1952</v>
      </c>
      <c r="AM113" t="s">
        <v>1953</v>
      </c>
      <c r="AN113" t="str">
        <f>(_xlfn.XLOOKUP(Table1[[#This Row],[Term 7 UID]],Dictionary!$B$2:$B$557,Dictionary!$A$2:$A$557,"",0,1))</f>
        <v>D12.776.124.486.274.050.270</v>
      </c>
      <c r="AO113" t="str">
        <f>(_xlfn.XLOOKUP(Table1[[#This Row],[Term 7 UID]],Dictionary!$B$2:$B$557,Dictionary!$C$2:$C$557,"",0,1))</f>
        <v>D12.776.124.486.274.050</v>
      </c>
      <c r="AP113" t="str">
        <f>(_xlfn.XLOOKUP(Table1[[#This Row],[Term 7 UID]],Dictionary!$B$2:$B$557,Dictionary!$D$2:$D$557,"",0,1))</f>
        <v>D12.776.124.486.274</v>
      </c>
      <c r="AQ113" t="s">
        <v>1954</v>
      </c>
      <c r="AR113" t="s">
        <v>1955</v>
      </c>
      <c r="AS113" t="str">
        <f>(_xlfn.XLOOKUP(Table1[[#This Row],[Term 8 UID]],Dictionary!$B$2:$B$557,Dictionary!$A$2:$A$557,"",0,1))</f>
        <v>D12.776.543.750.695.024</v>
      </c>
      <c r="AT113" t="str">
        <f>(_xlfn.XLOOKUP(Table1[[#This Row],[Term 8 UID]],Dictionary!$B$2:$B$557,Dictionary!$C$2:$C$557,"",0,1))</f>
        <v>D12.776.543.750.695</v>
      </c>
      <c r="AU113" t="str">
        <f>(_xlfn.XLOOKUP(Table1[[#This Row],[Term 8 UID]],Dictionary!$B$2:$B$557,Dictionary!$D$2:$D$557,"",0,1))</f>
        <v>D12.776.543.750</v>
      </c>
      <c r="AV113" t="s">
        <v>409</v>
      </c>
      <c r="AW113" t="s">
        <v>410</v>
      </c>
      <c r="AX113" t="str">
        <f>(_xlfn.XLOOKUP(Table1[[#This Row],[Term 9 UID]],Dictionary!$B$2:$B$557,Dictionary!$A$2:$A$557,"",0,1))</f>
        <v>C23.550.470</v>
      </c>
      <c r="AY113" t="str">
        <f>(_xlfn.XLOOKUP(Table1[[#This Row],[Term 9 UID]],Dictionary!$B$2:$B$557,Dictionary!$C$2:$C$557,"",0,1))</f>
        <v>C23.550</v>
      </c>
      <c r="AZ113" t="str">
        <f>(_xlfn.XLOOKUP(Table1[[#This Row],[Term 9 UID]],Dictionary!$B$2:$B$557,Dictionary!$D$2:$D$557,"",0,1))</f>
        <v>C23</v>
      </c>
      <c r="BA113" t="s">
        <v>1956</v>
      </c>
      <c r="BB113" t="s">
        <v>1957</v>
      </c>
      <c r="BC113" t="str">
        <f>(_xlfn.XLOOKUP(Table1[[#This Row],[Term 10 UID]],Dictionary!$B$2:$B$557,Dictionary!$A$2:$A$557,"",0,1))</f>
        <v>G11.561.645</v>
      </c>
      <c r="BD113" t="str">
        <f>(_xlfn.XLOOKUP(Table1[[#This Row],[Term 10 UID]],Dictionary!$B$2:$B$557,Dictionary!$C$2:$C$557,"",0,1))</f>
        <v>G11.561</v>
      </c>
      <c r="BE113" t="str">
        <f>(_xlfn.XLOOKUP(Table1[[#This Row],[Term 10 UID]],Dictionary!$B$2:$B$557,Dictionary!$D$2:$D$557,"",0,1))</f>
        <v>G11</v>
      </c>
      <c r="BF113" t="s">
        <v>1958</v>
      </c>
      <c r="BG113" t="s">
        <v>1959</v>
      </c>
      <c r="BH113" t="str">
        <f>(_xlfn.XLOOKUP(Table1[[#This Row],[Term 11 UID]],Dictionary!$B$2:$B$557,Dictionary!$A$2:$A$557,"",0,1))</f>
        <v>G04.417.350</v>
      </c>
      <c r="BI113" t="str">
        <f>(_xlfn.XLOOKUP(Table1[[#This Row],[Term 11 UID]],Dictionary!$B$2:$B$557,Dictionary!$C$2:$C$557,"",0,1))</f>
        <v>G04.417</v>
      </c>
      <c r="BJ113" t="str">
        <f>(_xlfn.XLOOKUP(Table1[[#This Row],[Term 11 UID]],Dictionary!$B$2:$B$557,Dictionary!$D$2:$D$557,"",0,1))</f>
        <v>G04</v>
      </c>
      <c r="BK113" t="s">
        <v>285</v>
      </c>
      <c r="BL113" t="s">
        <v>286</v>
      </c>
      <c r="BM113" t="str">
        <f>(_xlfn.XLOOKUP(Table1[[#This Row],[Term 12 UID]],Dictionary!$B$2:$B$557,Dictionary!$A$2:$A$557,"",0,1))</f>
        <v>H02.403.044</v>
      </c>
      <c r="BN113" t="str">
        <f>(_xlfn.XLOOKUP(Table1[[#This Row],[Term 12 UID]],Dictionary!$B$2:$B$557,Dictionary!$C$2:$C$557,"",0,1))</f>
        <v>H02.403</v>
      </c>
      <c r="BO113" t="str">
        <f>(_xlfn.XLOOKUP(Table1[[#This Row],[Term 12 UID]],Dictionary!$B$2:$B$557,Dictionary!$D$2:$D$557,"",0,1))</f>
        <v>H02</v>
      </c>
      <c r="BR113" t="str">
        <f>(_xlfn.XLOOKUP(Table1[[#This Row],[Term 13 UID]],Dictionary!$B$2:$B$557,Dictionary!$A$2:$A$557,"",0,1))</f>
        <v/>
      </c>
      <c r="BS113" t="str">
        <f>(_xlfn.XLOOKUP(Table1[[#This Row],[Term 13 UID]],Dictionary!$B$2:$B$557,Dictionary!$C$2:$C$557,"",0,1))</f>
        <v/>
      </c>
      <c r="BT113" t="str">
        <f>(_xlfn.XLOOKUP(Table1[[#This Row],[Term 13 UID]],Dictionary!$B$2:$B$557,Dictionary!$D$2:$D$557,"",0,1))</f>
        <v/>
      </c>
      <c r="BW113" t="str">
        <f>(_xlfn.XLOOKUP(Table1[[#This Row],[Term 14 UID]],Dictionary!$B$2:$B$557,Dictionary!$A$2:$A$557,"",0,1))</f>
        <v/>
      </c>
      <c r="BX113" t="str">
        <f>(_xlfn.XLOOKUP(Table1[[#This Row],[Term 14 UID]],Dictionary!$B$2:$B$557,Dictionary!$C$2:$C$557,"",0,1))</f>
        <v/>
      </c>
      <c r="BY113" t="str">
        <f>(_xlfn.XLOOKUP(Table1[[#This Row],[Term 14 UID]],Dictionary!$B$2:$B$557,Dictionary!$D$2:$D$557,"",0,1))</f>
        <v/>
      </c>
      <c r="CB113" t="str">
        <f>(_xlfn.XLOOKUP(Table1[[#This Row],[Term 15 UID]],Dictionary!$B$2:$B$557,Dictionary!$A$2:$A$557,"",0,1))</f>
        <v/>
      </c>
      <c r="CC113" t="str">
        <f>(_xlfn.XLOOKUP(Table1[[#This Row],[Term 15 UID]],Dictionary!$B$2:$B$557,Dictionary!$C$2:$C$557,"",0,1))</f>
        <v/>
      </c>
      <c r="CD113" t="str">
        <f>(_xlfn.XLOOKUP(Table1[[#This Row],[Term 15 UID]],Dictionary!$B$2:$B$557,Dictionary!$D$2:$D$557,"",0,1))</f>
        <v/>
      </c>
      <c r="CG113" t="str">
        <f>(_xlfn.XLOOKUP(Table1[[#This Row],[Term 16 UID]],Dictionary!$B$2:$B$557,Dictionary!$A$2:$A$557,"",0,1))</f>
        <v/>
      </c>
      <c r="CH113" t="str">
        <f>(_xlfn.XLOOKUP(Table1[[#This Row],[Term 16 UID]],Dictionary!$B$2:$B$557,Dictionary!$C$2:$C$557,"",0,1))</f>
        <v/>
      </c>
      <c r="CI113" t="str">
        <f>(_xlfn.XLOOKUP(Table1[[#This Row],[Term 16 UID]],Dictionary!$B$2:$B$557,Dictionary!$D$2:$D$557,"",0,1))</f>
        <v/>
      </c>
      <c r="CL113" t="str">
        <f>(_xlfn.XLOOKUP(Table1[[#This Row],[Term 17 UID]],Dictionary!$B$2:$B$557,Dictionary!$A$2:$A$557,"",0,1))</f>
        <v/>
      </c>
      <c r="CM113" t="str">
        <f>(_xlfn.XLOOKUP(Table1[[#This Row],[Term 17 UID]],Dictionary!$B$2:$B$557,Dictionary!$C$2:$C$557,"",0,1))</f>
        <v/>
      </c>
      <c r="CN113" t="str">
        <f>(_xlfn.XLOOKUP(Table1[[#This Row],[Term 17 UID]],Dictionary!$B$2:$B$557,Dictionary!$D$2:$D$557,"",0,1))</f>
        <v/>
      </c>
      <c r="CQ113" t="str">
        <f>(_xlfn.XLOOKUP(Table1[[#This Row],[Term 18 UID]],Dictionary!$B$2:$B$557,Dictionary!$A$2:$A$557,"",0,1))</f>
        <v/>
      </c>
      <c r="CR113" t="str">
        <f>(_xlfn.XLOOKUP(Table1[[#This Row],[Term 18 UID]],Dictionary!$B$2:$B$557,Dictionary!$C$2:$C$557,"",0,1))</f>
        <v/>
      </c>
      <c r="CS113" t="str">
        <f>(_xlfn.XLOOKUP(Table1[[#This Row],[Term 18 UID]],Dictionary!$B$2:$B$557,Dictionary!$D$2:$D$557,"",0,1))</f>
        <v/>
      </c>
      <c r="CV113" t="str">
        <f>(_xlfn.XLOOKUP(Table1[[#This Row],[Term 19 UID]],Dictionary!$B$2:$B$557,Dictionary!$A$2:$A$557,"",0,1))</f>
        <v/>
      </c>
      <c r="CW113" t="str">
        <f>(_xlfn.XLOOKUP(Table1[[#This Row],[Term 19 UID]],Dictionary!$B$2:$B$557,Dictionary!$C$2:$C$557,"",0,1))</f>
        <v/>
      </c>
      <c r="CX113" t="str">
        <f>(_xlfn.XLOOKUP(Table1[[#This Row],[Term 19 UID]],Dictionary!$B$2:$B$557,Dictionary!$D$2:$D$557,"",0,1))</f>
        <v/>
      </c>
      <c r="DA113" t="str">
        <f>(_xlfn.XLOOKUP(Table1[[#This Row],[Term 20 UID]],Dictionary!$B$2:$B$557,Dictionary!$A$2:$A$557,"",0,1))</f>
        <v/>
      </c>
      <c r="DB113" t="str">
        <f>(_xlfn.XLOOKUP(Table1[[#This Row],[Term 20 UID]],Dictionary!$B$2:$B$557,Dictionary!$C$2:$C$557,"",0,1))</f>
        <v/>
      </c>
      <c r="DC113" t="str">
        <f>(_xlfn.XLOOKUP(Table1[[#This Row],[Term 20 UID]],Dictionary!$B$2:$B$557,Dictionary!$D$2:$D$557,"",0,1))</f>
        <v/>
      </c>
      <c r="DF113" t="str">
        <f>(_xlfn.XLOOKUP(Table1[[#This Row],[Term 21 UID]],Dictionary!$B$2:$B$557,Dictionary!$A$2:$A$557,"",0,1))</f>
        <v/>
      </c>
      <c r="DG113" t="str">
        <f>(_xlfn.XLOOKUP(Table1[[#This Row],[Term 21 UID]],Dictionary!$B$2:$B$557,Dictionary!$C$2:$C$557,"",0,1))</f>
        <v/>
      </c>
      <c r="DH113" t="str">
        <f>(_xlfn.XLOOKUP(Table1[[#This Row],[Term 21 UID]],Dictionary!$B$2:$B$557,Dictionary!$D$2:$D$557,"",0,1))</f>
        <v/>
      </c>
      <c r="DK113" t="str">
        <f>(_xlfn.XLOOKUP(Table1[[#This Row],[Term 22 UID]],Dictionary!$B$2:$B$557,Dictionary!$A$2:$A$557,"",0,1))</f>
        <v/>
      </c>
      <c r="DL113" t="str">
        <f>(_xlfn.XLOOKUP(Table1[[#This Row],[Term 22 UID]],Dictionary!$B$2:$B$557,Dictionary!$C$2:$C$557,"",0,1))</f>
        <v/>
      </c>
      <c r="DM113" t="str">
        <f>(_xlfn.XLOOKUP(Table1[[#This Row],[Term 22 UID]],Dictionary!$B$2:$B$557,Dictionary!$D$2:$D$557,"",0,1))</f>
        <v/>
      </c>
      <c r="DP113" t="str">
        <f>(_xlfn.XLOOKUP(Table1[[#This Row],[Term 23 UID]],Dictionary!$B$2:$B$557,Dictionary!$A$2:$A$557,"",0,1))</f>
        <v/>
      </c>
      <c r="DQ113" t="str">
        <f>(_xlfn.XLOOKUP(Table1[[#This Row],[Term 23 UID]],Dictionary!$B$2:$B$557,Dictionary!$C$2:$C$557,"",0,1))</f>
        <v/>
      </c>
      <c r="DR113" t="str">
        <f>(_xlfn.XLOOKUP(Table1[[#This Row],[Term 23 UID]],Dictionary!$B$2:$B$557,Dictionary!$D$2:$D$557,"",0,1))</f>
        <v/>
      </c>
      <c r="DU113" t="str">
        <f>(_xlfn.XLOOKUP(Table1[[#This Row],[Term 24 UID]],Dictionary!$B$2:$B$557,Dictionary!$A$2:$A$557,"",0,1))</f>
        <v/>
      </c>
      <c r="DV113" t="str">
        <f>(_xlfn.XLOOKUP(Table1[[#This Row],[Term 24 UID]],Dictionary!$B$2:$B$557,Dictionary!$C$2:$C$557,"",0,1))</f>
        <v/>
      </c>
      <c r="DW113" t="str">
        <f>(_xlfn.XLOOKUP(Table1[[#This Row],[Term 24 UID]],Dictionary!$B$2:$B$557,Dictionary!$D$2:$D$557,"",0,1))</f>
        <v/>
      </c>
      <c r="DZ113" t="str">
        <f>(_xlfn.XLOOKUP(Table1[[#This Row],[Term 25 UID]],Dictionary!$B$2:$B$557,Dictionary!$A$2:$A$557,"",0,1))</f>
        <v/>
      </c>
      <c r="EA113" t="str">
        <f>(_xlfn.XLOOKUP(Table1[[#This Row],[Term 25 UID]],Dictionary!$B$2:$B$557,Dictionary!$C$2:$C$557,"",0,1))</f>
        <v/>
      </c>
      <c r="EB113" t="str">
        <f>(_xlfn.XLOOKUP(Table1[[#This Row],[Term 25 UID]],Dictionary!$B$2:$B$557,Dictionary!$D$2:$D$557,"",0,1))</f>
        <v/>
      </c>
      <c r="EE113" t="str">
        <f>(_xlfn.XLOOKUP(Table1[[#This Row],[Term 26 UID]],Dictionary!$B$2:$B$557,Dictionary!$A$2:$A$557,"",0,1))</f>
        <v/>
      </c>
      <c r="EF113" t="str">
        <f>(_xlfn.XLOOKUP(Table1[[#This Row],[Term 26 UID]],Dictionary!$B$2:$B$557,Dictionary!$C$2:$C$557,"",0,1))</f>
        <v/>
      </c>
      <c r="EG113" t="str">
        <f>(_xlfn.XLOOKUP(Table1[[#This Row],[Term 26 UID]],Dictionary!$B$2:$B$557,Dictionary!$D$2:$D$557,"",0,1))</f>
        <v/>
      </c>
      <c r="EJ113" t="str">
        <f>(_xlfn.XLOOKUP(Table1[[#This Row],[Term 27 UID]],Dictionary!$B$2:$B$557,Dictionary!$A$2:$A$557,"",0,1))</f>
        <v/>
      </c>
      <c r="EK113" t="str">
        <f>(_xlfn.XLOOKUP(Table1[[#This Row],[Term 27 UID]],Dictionary!$B$2:$B$557,Dictionary!$C$2:$C$557,"",0,1))</f>
        <v/>
      </c>
      <c r="EL113" t="str">
        <f>(_xlfn.XLOOKUP(Table1[[#This Row],[Term 27 UID]],Dictionary!$B$2:$B$557,Dictionary!$D$2:$D$557,"",0,1))</f>
        <v/>
      </c>
      <c r="EO113" t="str">
        <f>(_xlfn.XLOOKUP(Table1[[#This Row],[Term 28 UID]],Dictionary!$B$2:$B$557,Dictionary!$A$2:$A$557,"",0,1))</f>
        <v/>
      </c>
      <c r="EP113" t="str">
        <f>(_xlfn.XLOOKUP(Table1[[#This Row],[Term 28 UID]],Dictionary!$B$2:$B$557,Dictionary!$C$2:$C$557,"",0,1))</f>
        <v/>
      </c>
      <c r="EQ113" t="str">
        <f>(_xlfn.XLOOKUP(Table1[[#This Row],[Term 28 UID]],Dictionary!$B$2:$B$557,Dictionary!$D$2:$D$557,"",0,1))</f>
        <v/>
      </c>
      <c r="ET113" t="str">
        <f>(_xlfn.XLOOKUP(Table1[[#This Row],[Term 29 UID]],Dictionary!$B$2:$B$557,Dictionary!$A$2:$A$557,"",0,1))</f>
        <v/>
      </c>
      <c r="EU113" t="str">
        <f>(_xlfn.XLOOKUP(Table1[[#This Row],[Term 29 UID]],Dictionary!$B$2:$B$557,Dictionary!$C$2:$C$557,"",0,1))</f>
        <v/>
      </c>
      <c r="EV113" t="str">
        <f>(_xlfn.XLOOKUP(Table1[[#This Row],[Term 29 UID]],Dictionary!$B$2:$B$557,Dictionary!$D$2:$D$557,"",0,1))</f>
        <v/>
      </c>
      <c r="EY113" t="str">
        <f>(_xlfn.XLOOKUP(Table1[[#This Row],[Term 30 UID]],Dictionary!$B$2:$B$557,Dictionary!$A$2:$A$557,"",0,1))</f>
        <v/>
      </c>
      <c r="EZ113" t="str">
        <f>(_xlfn.XLOOKUP(Table1[[#This Row],[Term 30 UID]],Dictionary!$B$2:$B$557,Dictionary!$C$2:$C$557,"",0,1))</f>
        <v/>
      </c>
      <c r="FA113" t="str">
        <f>(_xlfn.XLOOKUP(Table1[[#This Row],[Term 30 UID]],Dictionary!$B$2:$B$557,Dictionary!$D$2:$D$557,"",0,1))</f>
        <v/>
      </c>
      <c r="FD113" t="str">
        <f>(_xlfn.XLOOKUP(Table1[[#This Row],[Term 31 UID]],Dictionary!$B$2:$B$557,Dictionary!$A$2:$A$557,"",0,1))</f>
        <v/>
      </c>
      <c r="FE113" t="str">
        <f>(_xlfn.XLOOKUP(Table1[[#This Row],[Term 31 UID]],Dictionary!$B$2:$B$557,Dictionary!$C$2:$C$557,"",0,1))</f>
        <v/>
      </c>
      <c r="FF113" t="str">
        <f>(_xlfn.XLOOKUP(Table1[[#This Row],[Term 31 UID]],Dictionary!$B$2:$B$557,Dictionary!$D$2:$D$557,"",0,1))</f>
        <v/>
      </c>
    </row>
    <row r="114" spans="1:162" ht="15" customHeight="1" x14ac:dyDescent="0.2">
      <c r="A114" t="s">
        <v>1960</v>
      </c>
      <c r="B114" t="s">
        <v>1961</v>
      </c>
      <c r="C114" t="str">
        <f>_xlfn.TEXTJOIN(", ", TRUE, Table1[[#This Row],[Last Name]],Table1[[#This Row],[First Name]])</f>
        <v>Thornton, Kevin</v>
      </c>
      <c r="D114" t="s">
        <v>1962</v>
      </c>
      <c r="E114" t="s">
        <v>167</v>
      </c>
      <c r="F114" t="s">
        <v>168</v>
      </c>
      <c r="G114" t="s">
        <v>1963</v>
      </c>
      <c r="H114" t="s">
        <v>1964</v>
      </c>
      <c r="I114" t="s">
        <v>689</v>
      </c>
      <c r="J114" t="str">
        <f>(_xlfn.XLOOKUP(Table1[[#This Row],[Term 1 UID]],Dictionary!$B$2:$B$557,Dictionary!$A$2:$A$557,"",0,1))</f>
        <v>H01.158.273.343.335</v>
      </c>
      <c r="K114" t="str">
        <f>(_xlfn.XLOOKUP(Table1[[#This Row],[Term 1 UID]],Dictionary!$B$2:$B$557,Dictionary!C$2:C$557,"",0,1))</f>
        <v>H01.158.273.343</v>
      </c>
      <c r="L114" t="str">
        <f>(_xlfn.XLOOKUP(Table1[[#This Row],[Term 1 UID]],Dictionary!$B$2:$B$557,Dictionary!D$2:D$557,"",0,1))</f>
        <v>H01.158.273</v>
      </c>
      <c r="M114" t="s">
        <v>1965</v>
      </c>
      <c r="N114" t="s">
        <v>769</v>
      </c>
      <c r="O114" t="str">
        <f>(_xlfn.XLOOKUP(Table1[[#This Row],[Term 2 UID]],Dictionary!$B$2:$B$557,Dictionary!$A$2:$A$557,"",0,1))</f>
        <v>L01.224.160</v>
      </c>
      <c r="P114" t="str">
        <f>(_xlfn.XLOOKUP(Table1[[#This Row],[Term 2 UID]],Dictionary!$B$2:$B$557,Dictionary!C$2:C$557,"",0,1))</f>
        <v>L01.224</v>
      </c>
      <c r="Q114" t="str">
        <f>(_xlfn.XLOOKUP(Table1[[#This Row],[Term 2 UID]],Dictionary!$B$2:$B$557,Dictionary!D$2:D$557,"",0,1))</f>
        <v>L01</v>
      </c>
      <c r="R114" t="s">
        <v>1966</v>
      </c>
      <c r="S114" t="s">
        <v>616</v>
      </c>
      <c r="T114" t="str">
        <f>(_xlfn.XLOOKUP(Table1[[#This Row],[Term 3 UID]],Dictionary!$B$2:$B$557,Dictionary!$A$2:$A$557,"",0,1))</f>
        <v>G17.035</v>
      </c>
      <c r="U114" t="str">
        <f>(_xlfn.XLOOKUP(Table1[[#This Row],[Term 3 UID]],Dictionary!$B$2:$B$557,Dictionary!C$2:C$557,"",0,1))</f>
        <v>G17</v>
      </c>
      <c r="W114" t="s">
        <v>1967</v>
      </c>
      <c r="X114" t="s">
        <v>1968</v>
      </c>
      <c r="Y114" t="str">
        <f>(_xlfn.XLOOKUP(Table1[[#This Row],[Term 4 UID]],Dictionary!$B$2:$B$557,Dictionary!$A$2:$A$557,"",0,1))</f>
        <v>G05.045.594</v>
      </c>
      <c r="Z114" t="str" cm="1">
        <f t="array" ref="Z114">(_xlfn.XLOOKUP(Table1[[#This Row],[Term 4 UID]],Dictionary!$B$2:$B$557,Dictionary!$C$2:C$557,"",0,1))</f>
        <v>G05.045</v>
      </c>
      <c r="AA114" t="str" cm="1">
        <f t="array" ref="AA114">(_xlfn.XLOOKUP(Table1[[#This Row],[Term 4 UID]],Dictionary!$B$2:$B$557,Dictionary!$D$2:D$557,"",0,1))</f>
        <v>G05</v>
      </c>
      <c r="AB114" t="s">
        <v>1969</v>
      </c>
      <c r="AC114" t="s">
        <v>1968</v>
      </c>
      <c r="AD114" t="str">
        <f>(_xlfn.XLOOKUP(Table1[[#This Row],[Term 5 UID]],Dictionary!$B$2:$B$557,Dictionary!$A$2:$A$557,"",0,1))</f>
        <v>G05.045.594</v>
      </c>
      <c r="AE114" t="str">
        <f>(_xlfn.XLOOKUP(Table1[[#This Row],[Term 5 UID]],Dictionary!$B$2:$B$557,Dictionary!$C$2:$C$557,"",0,1))</f>
        <v>G05.045</v>
      </c>
      <c r="AF114" t="str">
        <f>(_xlfn.XLOOKUP(Table1[[#This Row],[Term 5 UID]],Dictionary!$B$2:$B$557,Dictionary!$D$2:$D$557,"",0,1))</f>
        <v>G05</v>
      </c>
      <c r="AG114" t="s">
        <v>191</v>
      </c>
      <c r="AH114" t="s">
        <v>192</v>
      </c>
      <c r="AI114" t="s">
        <v>193</v>
      </c>
      <c r="AJ114" t="s">
        <v>194</v>
      </c>
      <c r="AK114" t="str">
        <f>(_xlfn.XLOOKUP(Table1[[#This Row],[Term 6 UID]],Dictionary!$B$2:$B$557,Dictionary!$D$2:$D$557,"",0,1))</f>
        <v/>
      </c>
      <c r="AN114" t="str">
        <f>(_xlfn.XLOOKUP(Table1[[#This Row],[Term 7 UID]],Dictionary!$B$2:$B$557,Dictionary!$A$2:$A$557,"",0,1))</f>
        <v/>
      </c>
      <c r="AO114" t="str">
        <f>(_xlfn.XLOOKUP(Table1[[#This Row],[Term 7 UID]],Dictionary!$B$2:$B$557,Dictionary!$C$2:$C$557,"",0,1))</f>
        <v/>
      </c>
      <c r="AP114" t="str">
        <f>(_xlfn.XLOOKUP(Table1[[#This Row],[Term 7 UID]],Dictionary!$B$2:$B$557,Dictionary!$D$2:$D$557,"",0,1))</f>
        <v/>
      </c>
      <c r="AS114" t="str">
        <f>(_xlfn.XLOOKUP(Table1[[#This Row],[Term 8 UID]],Dictionary!$B$2:$B$557,Dictionary!$A$2:$A$557,"",0,1))</f>
        <v/>
      </c>
      <c r="AT114" t="str">
        <f>(_xlfn.XLOOKUP(Table1[[#This Row],[Term 8 UID]],Dictionary!$B$2:$B$557,Dictionary!$C$2:$C$557,"",0,1))</f>
        <v/>
      </c>
      <c r="AU114" t="str">
        <f>(_xlfn.XLOOKUP(Table1[[#This Row],[Term 8 UID]],Dictionary!$B$2:$B$557,Dictionary!$D$2:$D$557,"",0,1))</f>
        <v/>
      </c>
      <c r="AX114" t="str">
        <f>(_xlfn.XLOOKUP(Table1[[#This Row],[Term 9 UID]],Dictionary!$B$2:$B$557,Dictionary!$A$2:$A$557,"",0,1))</f>
        <v/>
      </c>
      <c r="AY114" t="str">
        <f>(_xlfn.XLOOKUP(Table1[[#This Row],[Term 9 UID]],Dictionary!$B$2:$B$557,Dictionary!$C$2:$C$557,"",0,1))</f>
        <v/>
      </c>
      <c r="AZ114" t="str">
        <f>(_xlfn.XLOOKUP(Table1[[#This Row],[Term 9 UID]],Dictionary!$B$2:$B$557,Dictionary!$D$2:$D$557,"",0,1))</f>
        <v/>
      </c>
      <c r="BC114" t="str">
        <f>(_xlfn.XLOOKUP(Table1[[#This Row],[Term 10 UID]],Dictionary!$B$2:$B$557,Dictionary!$A$2:$A$557,"",0,1))</f>
        <v/>
      </c>
      <c r="BD114" t="str">
        <f>(_xlfn.XLOOKUP(Table1[[#This Row],[Term 10 UID]],Dictionary!$B$2:$B$557,Dictionary!$C$2:$C$557,"",0,1))</f>
        <v/>
      </c>
      <c r="BE114" t="str">
        <f>(_xlfn.XLOOKUP(Table1[[#This Row],[Term 10 UID]],Dictionary!$B$2:$B$557,Dictionary!$D$2:$D$557,"",0,1))</f>
        <v/>
      </c>
      <c r="BH114" t="str">
        <f>(_xlfn.XLOOKUP(Table1[[#This Row],[Term 11 UID]],Dictionary!$B$2:$B$557,Dictionary!$A$2:$A$557,"",0,1))</f>
        <v/>
      </c>
      <c r="BI114" t="str">
        <f>(_xlfn.XLOOKUP(Table1[[#This Row],[Term 11 UID]],Dictionary!$B$2:$B$557,Dictionary!$C$2:$C$557,"",0,1))</f>
        <v/>
      </c>
      <c r="BJ114" t="str">
        <f>(_xlfn.XLOOKUP(Table1[[#This Row],[Term 11 UID]],Dictionary!$B$2:$B$557,Dictionary!$D$2:$D$557,"",0,1))</f>
        <v/>
      </c>
      <c r="BM114" t="str">
        <f>(_xlfn.XLOOKUP(Table1[[#This Row],[Term 12 UID]],Dictionary!$B$2:$B$557,Dictionary!$A$2:$A$557,"",0,1))</f>
        <v/>
      </c>
      <c r="BN114" t="str">
        <f>(_xlfn.XLOOKUP(Table1[[#This Row],[Term 12 UID]],Dictionary!$B$2:$B$557,Dictionary!$C$2:$C$557,"",0,1))</f>
        <v/>
      </c>
      <c r="BO114" t="str">
        <f>(_xlfn.XLOOKUP(Table1[[#This Row],[Term 12 UID]],Dictionary!$B$2:$B$557,Dictionary!$D$2:$D$557,"",0,1))</f>
        <v/>
      </c>
      <c r="BR114" t="str">
        <f>(_xlfn.XLOOKUP(Table1[[#This Row],[Term 13 UID]],Dictionary!$B$2:$B$557,Dictionary!$A$2:$A$557,"",0,1))</f>
        <v/>
      </c>
      <c r="BS114" t="str">
        <f>(_xlfn.XLOOKUP(Table1[[#This Row],[Term 13 UID]],Dictionary!$B$2:$B$557,Dictionary!$C$2:$C$557,"",0,1))</f>
        <v/>
      </c>
      <c r="BT114" t="str">
        <f>(_xlfn.XLOOKUP(Table1[[#This Row],[Term 13 UID]],Dictionary!$B$2:$B$557,Dictionary!$D$2:$D$557,"",0,1))</f>
        <v/>
      </c>
      <c r="BW114" t="str">
        <f>(_xlfn.XLOOKUP(Table1[[#This Row],[Term 14 UID]],Dictionary!$B$2:$B$557,Dictionary!$A$2:$A$557,"",0,1))</f>
        <v/>
      </c>
      <c r="BX114" t="str">
        <f>(_xlfn.XLOOKUP(Table1[[#This Row],[Term 14 UID]],Dictionary!$B$2:$B$557,Dictionary!$C$2:$C$557,"",0,1))</f>
        <v/>
      </c>
      <c r="BY114" t="str">
        <f>(_xlfn.XLOOKUP(Table1[[#This Row],[Term 14 UID]],Dictionary!$B$2:$B$557,Dictionary!$D$2:$D$557,"",0,1))</f>
        <v/>
      </c>
      <c r="CB114" t="str">
        <f>(_xlfn.XLOOKUP(Table1[[#This Row],[Term 15 UID]],Dictionary!$B$2:$B$557,Dictionary!$A$2:$A$557,"",0,1))</f>
        <v/>
      </c>
      <c r="CC114" t="str">
        <f>(_xlfn.XLOOKUP(Table1[[#This Row],[Term 15 UID]],Dictionary!$B$2:$B$557,Dictionary!$C$2:$C$557,"",0,1))</f>
        <v/>
      </c>
      <c r="CD114" t="str">
        <f>(_xlfn.XLOOKUP(Table1[[#This Row],[Term 15 UID]],Dictionary!$B$2:$B$557,Dictionary!$D$2:$D$557,"",0,1))</f>
        <v/>
      </c>
      <c r="CG114" t="str">
        <f>(_xlfn.XLOOKUP(Table1[[#This Row],[Term 16 UID]],Dictionary!$B$2:$B$557,Dictionary!$A$2:$A$557,"",0,1))</f>
        <v/>
      </c>
      <c r="CH114" t="str">
        <f>(_xlfn.XLOOKUP(Table1[[#This Row],[Term 16 UID]],Dictionary!$B$2:$B$557,Dictionary!$C$2:$C$557,"",0,1))</f>
        <v/>
      </c>
      <c r="CI114" t="str">
        <f>(_xlfn.XLOOKUP(Table1[[#This Row],[Term 16 UID]],Dictionary!$B$2:$B$557,Dictionary!$D$2:$D$557,"",0,1))</f>
        <v/>
      </c>
      <c r="CL114" t="str">
        <f>(_xlfn.XLOOKUP(Table1[[#This Row],[Term 17 UID]],Dictionary!$B$2:$B$557,Dictionary!$A$2:$A$557,"",0,1))</f>
        <v/>
      </c>
      <c r="CM114" t="str">
        <f>(_xlfn.XLOOKUP(Table1[[#This Row],[Term 17 UID]],Dictionary!$B$2:$B$557,Dictionary!$C$2:$C$557,"",0,1))</f>
        <v/>
      </c>
      <c r="CN114" t="str">
        <f>(_xlfn.XLOOKUP(Table1[[#This Row],[Term 17 UID]],Dictionary!$B$2:$B$557,Dictionary!$D$2:$D$557,"",0,1))</f>
        <v/>
      </c>
      <c r="CQ114" t="str">
        <f>(_xlfn.XLOOKUP(Table1[[#This Row],[Term 18 UID]],Dictionary!$B$2:$B$557,Dictionary!$A$2:$A$557,"",0,1))</f>
        <v/>
      </c>
      <c r="CR114" t="str">
        <f>(_xlfn.XLOOKUP(Table1[[#This Row],[Term 18 UID]],Dictionary!$B$2:$B$557,Dictionary!$C$2:$C$557,"",0,1))</f>
        <v/>
      </c>
      <c r="CS114" t="str">
        <f>(_xlfn.XLOOKUP(Table1[[#This Row],[Term 18 UID]],Dictionary!$B$2:$B$557,Dictionary!$D$2:$D$557,"",0,1))</f>
        <v/>
      </c>
      <c r="CV114" t="str">
        <f>(_xlfn.XLOOKUP(Table1[[#This Row],[Term 19 UID]],Dictionary!$B$2:$B$557,Dictionary!$A$2:$A$557,"",0,1))</f>
        <v/>
      </c>
      <c r="CW114" t="str">
        <f>(_xlfn.XLOOKUP(Table1[[#This Row],[Term 19 UID]],Dictionary!$B$2:$B$557,Dictionary!$C$2:$C$557,"",0,1))</f>
        <v/>
      </c>
      <c r="CX114" t="str">
        <f>(_xlfn.XLOOKUP(Table1[[#This Row],[Term 19 UID]],Dictionary!$B$2:$B$557,Dictionary!$D$2:$D$557,"",0,1))</f>
        <v/>
      </c>
      <c r="DA114" t="str">
        <f>(_xlfn.XLOOKUP(Table1[[#This Row],[Term 20 UID]],Dictionary!$B$2:$B$557,Dictionary!$A$2:$A$557,"",0,1))</f>
        <v/>
      </c>
      <c r="DB114" t="str">
        <f>(_xlfn.XLOOKUP(Table1[[#This Row],[Term 20 UID]],Dictionary!$B$2:$B$557,Dictionary!$C$2:$C$557,"",0,1))</f>
        <v/>
      </c>
      <c r="DC114" t="str">
        <f>(_xlfn.XLOOKUP(Table1[[#This Row],[Term 20 UID]],Dictionary!$B$2:$B$557,Dictionary!$D$2:$D$557,"",0,1))</f>
        <v/>
      </c>
      <c r="DF114" t="str">
        <f>(_xlfn.XLOOKUP(Table1[[#This Row],[Term 21 UID]],Dictionary!$B$2:$B$557,Dictionary!$A$2:$A$557,"",0,1))</f>
        <v/>
      </c>
      <c r="DG114" t="str">
        <f>(_xlfn.XLOOKUP(Table1[[#This Row],[Term 21 UID]],Dictionary!$B$2:$B$557,Dictionary!$C$2:$C$557,"",0,1))</f>
        <v/>
      </c>
      <c r="DH114" t="str">
        <f>(_xlfn.XLOOKUP(Table1[[#This Row],[Term 21 UID]],Dictionary!$B$2:$B$557,Dictionary!$D$2:$D$557,"",0,1))</f>
        <v/>
      </c>
      <c r="DK114" t="str">
        <f>(_xlfn.XLOOKUP(Table1[[#This Row],[Term 22 UID]],Dictionary!$B$2:$B$557,Dictionary!$A$2:$A$557,"",0,1))</f>
        <v/>
      </c>
      <c r="DL114" t="str">
        <f>(_xlfn.XLOOKUP(Table1[[#This Row],[Term 22 UID]],Dictionary!$B$2:$B$557,Dictionary!$C$2:$C$557,"",0,1))</f>
        <v/>
      </c>
      <c r="DM114" t="str">
        <f>(_xlfn.XLOOKUP(Table1[[#This Row],[Term 22 UID]],Dictionary!$B$2:$B$557,Dictionary!$D$2:$D$557,"",0,1))</f>
        <v/>
      </c>
      <c r="DP114" t="str">
        <f>(_xlfn.XLOOKUP(Table1[[#This Row],[Term 23 UID]],Dictionary!$B$2:$B$557,Dictionary!$A$2:$A$557,"",0,1))</f>
        <v/>
      </c>
      <c r="DQ114" t="str">
        <f>(_xlfn.XLOOKUP(Table1[[#This Row],[Term 23 UID]],Dictionary!$B$2:$B$557,Dictionary!$C$2:$C$557,"",0,1))</f>
        <v/>
      </c>
      <c r="DR114" t="str">
        <f>(_xlfn.XLOOKUP(Table1[[#This Row],[Term 23 UID]],Dictionary!$B$2:$B$557,Dictionary!$D$2:$D$557,"",0,1))</f>
        <v/>
      </c>
      <c r="DU114" t="str">
        <f>(_xlfn.XLOOKUP(Table1[[#This Row],[Term 24 UID]],Dictionary!$B$2:$B$557,Dictionary!$A$2:$A$557,"",0,1))</f>
        <v/>
      </c>
      <c r="DV114" t="str">
        <f>(_xlfn.XLOOKUP(Table1[[#This Row],[Term 24 UID]],Dictionary!$B$2:$B$557,Dictionary!$C$2:$C$557,"",0,1))</f>
        <v/>
      </c>
      <c r="DW114" t="str">
        <f>(_xlfn.XLOOKUP(Table1[[#This Row],[Term 24 UID]],Dictionary!$B$2:$B$557,Dictionary!$D$2:$D$557,"",0,1))</f>
        <v/>
      </c>
      <c r="DZ114" t="str">
        <f>(_xlfn.XLOOKUP(Table1[[#This Row],[Term 25 UID]],Dictionary!$B$2:$B$557,Dictionary!$A$2:$A$557,"",0,1))</f>
        <v/>
      </c>
      <c r="EA114" t="str">
        <f>(_xlfn.XLOOKUP(Table1[[#This Row],[Term 25 UID]],Dictionary!$B$2:$B$557,Dictionary!$C$2:$C$557,"",0,1))</f>
        <v/>
      </c>
      <c r="EB114" t="str">
        <f>(_xlfn.XLOOKUP(Table1[[#This Row],[Term 25 UID]],Dictionary!$B$2:$B$557,Dictionary!$D$2:$D$557,"",0,1))</f>
        <v/>
      </c>
      <c r="EE114" t="str">
        <f>(_xlfn.XLOOKUP(Table1[[#This Row],[Term 26 UID]],Dictionary!$B$2:$B$557,Dictionary!$A$2:$A$557,"",0,1))</f>
        <v/>
      </c>
      <c r="EF114" t="str">
        <f>(_xlfn.XLOOKUP(Table1[[#This Row],[Term 26 UID]],Dictionary!$B$2:$B$557,Dictionary!$C$2:$C$557,"",0,1))</f>
        <v/>
      </c>
      <c r="EG114" t="str">
        <f>(_xlfn.XLOOKUP(Table1[[#This Row],[Term 26 UID]],Dictionary!$B$2:$B$557,Dictionary!$D$2:$D$557,"",0,1))</f>
        <v/>
      </c>
      <c r="EJ114" t="str">
        <f>(_xlfn.XLOOKUP(Table1[[#This Row],[Term 27 UID]],Dictionary!$B$2:$B$557,Dictionary!$A$2:$A$557,"",0,1))</f>
        <v/>
      </c>
      <c r="EK114" t="str">
        <f>(_xlfn.XLOOKUP(Table1[[#This Row],[Term 27 UID]],Dictionary!$B$2:$B$557,Dictionary!$C$2:$C$557,"",0,1))</f>
        <v/>
      </c>
      <c r="EL114" t="str">
        <f>(_xlfn.XLOOKUP(Table1[[#This Row],[Term 27 UID]],Dictionary!$B$2:$B$557,Dictionary!$D$2:$D$557,"",0,1))</f>
        <v/>
      </c>
      <c r="EO114" t="str">
        <f>(_xlfn.XLOOKUP(Table1[[#This Row],[Term 28 UID]],Dictionary!$B$2:$B$557,Dictionary!$A$2:$A$557,"",0,1))</f>
        <v/>
      </c>
      <c r="EP114" t="str">
        <f>(_xlfn.XLOOKUP(Table1[[#This Row],[Term 28 UID]],Dictionary!$B$2:$B$557,Dictionary!$C$2:$C$557,"",0,1))</f>
        <v/>
      </c>
      <c r="EQ114" t="str">
        <f>(_xlfn.XLOOKUP(Table1[[#This Row],[Term 28 UID]],Dictionary!$B$2:$B$557,Dictionary!$D$2:$D$557,"",0,1))</f>
        <v/>
      </c>
      <c r="ET114" t="str">
        <f>(_xlfn.XLOOKUP(Table1[[#This Row],[Term 29 UID]],Dictionary!$B$2:$B$557,Dictionary!$A$2:$A$557,"",0,1))</f>
        <v/>
      </c>
      <c r="EU114" t="str">
        <f>(_xlfn.XLOOKUP(Table1[[#This Row],[Term 29 UID]],Dictionary!$B$2:$B$557,Dictionary!$C$2:$C$557,"",0,1))</f>
        <v/>
      </c>
      <c r="EV114" t="str">
        <f>(_xlfn.XLOOKUP(Table1[[#This Row],[Term 29 UID]],Dictionary!$B$2:$B$557,Dictionary!$D$2:$D$557,"",0,1))</f>
        <v/>
      </c>
      <c r="EY114" t="str">
        <f>(_xlfn.XLOOKUP(Table1[[#This Row],[Term 30 UID]],Dictionary!$B$2:$B$557,Dictionary!$A$2:$A$557,"",0,1))</f>
        <v/>
      </c>
      <c r="EZ114" t="str">
        <f>(_xlfn.XLOOKUP(Table1[[#This Row],[Term 30 UID]],Dictionary!$B$2:$B$557,Dictionary!$C$2:$C$557,"",0,1))</f>
        <v/>
      </c>
      <c r="FA114" t="str">
        <f>(_xlfn.XLOOKUP(Table1[[#This Row],[Term 30 UID]],Dictionary!$B$2:$B$557,Dictionary!$D$2:$D$557,"",0,1))</f>
        <v/>
      </c>
      <c r="FD114" t="str">
        <f>(_xlfn.XLOOKUP(Table1[[#This Row],[Term 31 UID]],Dictionary!$B$2:$B$557,Dictionary!$A$2:$A$557,"",0,1))</f>
        <v/>
      </c>
      <c r="FE114" t="str">
        <f>(_xlfn.XLOOKUP(Table1[[#This Row],[Term 31 UID]],Dictionary!$B$2:$B$557,Dictionary!$C$2:$C$557,"",0,1))</f>
        <v/>
      </c>
      <c r="FF114" t="str">
        <f>(_xlfn.XLOOKUP(Table1[[#This Row],[Term 31 UID]],Dictionary!$B$2:$B$557,Dictionary!$D$2:$D$557,"",0,1))</f>
        <v/>
      </c>
    </row>
    <row r="115" spans="1:162" ht="15" customHeight="1" x14ac:dyDescent="0.2">
      <c r="A115" t="s">
        <v>1970</v>
      </c>
      <c r="B115" t="s">
        <v>1971</v>
      </c>
      <c r="C115" t="str">
        <f>_xlfn.TEXTJOIN(", ", TRUE, Table1[[#This Row],[Last Name]],Table1[[#This Row],[First Name]])</f>
        <v>Thompson, Leslie</v>
      </c>
      <c r="D115" t="s">
        <v>1972</v>
      </c>
      <c r="E115" t="s">
        <v>563</v>
      </c>
      <c r="F115" t="s">
        <v>168</v>
      </c>
      <c r="G115" t="s">
        <v>1973</v>
      </c>
      <c r="H115" t="s">
        <v>1974</v>
      </c>
      <c r="I115" t="s">
        <v>1975</v>
      </c>
      <c r="J115" t="str">
        <f>(_xlfn.XLOOKUP(Table1[[#This Row],[Term 1 UID]],Dictionary!$B$2:$B$557,Dictionary!$A$2:$A$557,"",0,1))</f>
        <v>C10.228.140.079.545</v>
      </c>
      <c r="K115" t="str">
        <f>(_xlfn.XLOOKUP(Table1[[#This Row],[Term 1 UID]],Dictionary!$B$2:$B$557,Dictionary!C$2:C$557,"",0,1))</f>
        <v>C10.228.140.079</v>
      </c>
      <c r="L115" t="str">
        <f>(_xlfn.XLOOKUP(Table1[[#This Row],[Term 1 UID]],Dictionary!$B$2:$B$557,Dictionary!D$2:D$557,"",0,1))</f>
        <v>C10.228.140</v>
      </c>
      <c r="M115" t="s">
        <v>1976</v>
      </c>
      <c r="N115" t="s">
        <v>1977</v>
      </c>
      <c r="O115" t="str">
        <f>(_xlfn.XLOOKUP(Table1[[#This Row],[Term 2 UID]],Dictionary!$B$2:$B$557,Dictionary!$A$2:$A$557,"",0,1))</f>
        <v>C10.228.854.139</v>
      </c>
      <c r="P115" t="str">
        <f>(_xlfn.XLOOKUP(Table1[[#This Row],[Term 2 UID]],Dictionary!$B$2:$B$557,Dictionary!C$2:C$557,"",0,1))</f>
        <v>C10.228.854</v>
      </c>
      <c r="Q115" t="str">
        <f>(_xlfn.XLOOKUP(Table1[[#This Row],[Term 2 UID]],Dictionary!$B$2:$B$557,Dictionary!D$2:D$557,"",0,1))</f>
        <v>C10.228</v>
      </c>
      <c r="R115" t="s">
        <v>1978</v>
      </c>
      <c r="S115" t="s">
        <v>1979</v>
      </c>
      <c r="T115" t="str">
        <f>(_xlfn.XLOOKUP(Table1[[#This Row],[Term 3 UID]],Dictionary!$B$2:$B$557,Dictionary!$A$2:$A$557,"",0,1))</f>
        <v>C16.320.322</v>
      </c>
      <c r="U115" t="str">
        <f>(_xlfn.XLOOKUP(Table1[[#This Row],[Term 3 UID]],Dictionary!$B$2:$B$557,Dictionary!C$2:C$557,"",0,1))</f>
        <v>C16.320</v>
      </c>
      <c r="V115" t="str">
        <f>(_xlfn.XLOOKUP(Table1[[#This Row],[Term 3 UID]],Dictionary!$B$2:$B$557,Dictionary!D$2:D$557,"",0,1))</f>
        <v>C16</v>
      </c>
      <c r="W115" t="s">
        <v>1980</v>
      </c>
      <c r="X115" t="s">
        <v>177</v>
      </c>
      <c r="Y115" t="str">
        <f>(_xlfn.XLOOKUP(Table1[[#This Row],[Term 4 UID]],Dictionary!$B$2:$B$557,Dictionary!$A$2:$A$557,"",0,1))</f>
        <v>E05.599</v>
      </c>
      <c r="Z115" t="str" cm="1">
        <f t="array" ref="Z115">(_xlfn.XLOOKUP(Table1[[#This Row],[Term 4 UID]],Dictionary!$B$2:$B$557,Dictionary!$C$2:C$557,"",0,1))</f>
        <v>E05</v>
      </c>
      <c r="AA115" cm="1">
        <f t="array" ref="AA115">(_xlfn.XLOOKUP(Table1[[#This Row],[Term 4 UID]],Dictionary!$B$2:$B$557,Dictionary!$D$2:D$557,"",0,1))</f>
        <v>0</v>
      </c>
      <c r="AB115" t="s">
        <v>567</v>
      </c>
      <c r="AC115" t="s">
        <v>506</v>
      </c>
      <c r="AD115" t="str">
        <f>(_xlfn.XLOOKUP(Table1[[#This Row],[Term 5 UID]],Dictionary!$B$2:$B$557,Dictionary!$A$2:$A$557,"",0,1))</f>
        <v>A11.872</v>
      </c>
      <c r="AE115" t="str">
        <f>(_xlfn.XLOOKUP(Table1[[#This Row],[Term 5 UID]],Dictionary!$B$2:$B$557,Dictionary!$C$2:$C$557,"",0,1))</f>
        <v>A11</v>
      </c>
      <c r="AF115">
        <f>(_xlfn.XLOOKUP(Table1[[#This Row],[Term 5 UID]],Dictionary!$B$2:$B$557,Dictionary!$D$2:$D$557,"",0,1))</f>
        <v>0</v>
      </c>
      <c r="AG115" t="s">
        <v>1981</v>
      </c>
      <c r="AH115" t="s">
        <v>1982</v>
      </c>
      <c r="AI115" t="str">
        <f>(_xlfn.XLOOKUP(Table1[[#This Row],[Term 6 UID]],Dictionary!$B$2:$B$557,Dictionary!$A$2:$A$557,"",0,1))</f>
        <v>D12.776.947.249.500</v>
      </c>
      <c r="AJ115" t="str">
        <f>(_xlfn.XLOOKUP(Table1[[#This Row],[Term 6 UID]],Dictionary!$B$2:$B$557,Dictionary!$C$2:$C$557,"",0,1))</f>
        <v>D12.776.947.249</v>
      </c>
      <c r="AK115" t="str">
        <f>(_xlfn.XLOOKUP(Table1[[#This Row],[Term 6 UID]],Dictionary!$B$2:$B$557,Dictionary!$D$2:$D$557,"",0,1))</f>
        <v>D12.776.947</v>
      </c>
      <c r="AL115" t="s">
        <v>1003</v>
      </c>
      <c r="AM115" t="s">
        <v>460</v>
      </c>
      <c r="AN115" t="str">
        <f>(_xlfn.XLOOKUP(Table1[[#This Row],[Term 7 UID]],Dictionary!$B$2:$B$557,Dictionary!$A$2:$A$557,"",0,1))</f>
        <v>H01.158.273.180.800</v>
      </c>
      <c r="AO115" t="str">
        <f>(_xlfn.XLOOKUP(Table1[[#This Row],[Term 7 UID]],Dictionary!$B$2:$B$557,Dictionary!$C$2:$C$557,"",0,1))</f>
        <v>H01.158.273.180</v>
      </c>
      <c r="AP115" t="str">
        <f>(_xlfn.XLOOKUP(Table1[[#This Row],[Term 7 UID]],Dictionary!$B$2:$B$557,Dictionary!$D$2:$D$557,"",0,1))</f>
        <v>H01.158.273</v>
      </c>
      <c r="AQ115" t="s">
        <v>1983</v>
      </c>
      <c r="AR115" t="s">
        <v>1984</v>
      </c>
      <c r="AS115" t="str">
        <f>(_xlfn.XLOOKUP(Table1[[#This Row],[Term 8 UID]],Dictionary!$B$2:$B$557,Dictionary!$A$2:$A$557,"",0,1))</f>
        <v>D13.444.735</v>
      </c>
      <c r="AT115" t="str">
        <f>(_xlfn.XLOOKUP(Table1[[#This Row],[Term 8 UID]],Dictionary!$B$2:$B$557,Dictionary!$C$2:$C$557,"",0,1))</f>
        <v>D13.444</v>
      </c>
      <c r="AU115" t="str">
        <f>(_xlfn.XLOOKUP(Table1[[#This Row],[Term 8 UID]],Dictionary!$B$2:$B$557,Dictionary!$D$2:$D$557,"",0,1))</f>
        <v>D13</v>
      </c>
      <c r="AV115" t="s">
        <v>1985</v>
      </c>
      <c r="AW115" t="s">
        <v>1986</v>
      </c>
      <c r="AX115" t="str">
        <f>(_xlfn.XLOOKUP(Table1[[#This Row],[Term 9 UID]],Dictionary!$B$2:$B$557,Dictionary!$A$2:$A$557,"",0,1))</f>
        <v>G02.111.730</v>
      </c>
      <c r="AY115" t="str">
        <f>(_xlfn.XLOOKUP(Table1[[#This Row],[Term 9 UID]],Dictionary!$B$2:$B$557,Dictionary!$C$2:$C$557,"",0,1))</f>
        <v>G02.111</v>
      </c>
      <c r="AZ115" t="str">
        <f>(_xlfn.XLOOKUP(Table1[[#This Row],[Term 9 UID]],Dictionary!$B$2:$B$557,Dictionary!$D$2:$D$557,"",0,1))</f>
        <v>G02</v>
      </c>
      <c r="BA115" t="s">
        <v>1987</v>
      </c>
      <c r="BB115" t="s">
        <v>1988</v>
      </c>
      <c r="BC115" t="str">
        <f>(_xlfn.XLOOKUP(Table1[[#This Row],[Term 10 UID]],Dictionary!$B$2:$B$557,Dictionary!$A$2:$A$557,"",0,1))</f>
        <v>G02.111.222</v>
      </c>
      <c r="BD115" t="str">
        <f>(_xlfn.XLOOKUP(Table1[[#This Row],[Term 10 UID]],Dictionary!$B$2:$B$557,Dictionary!$C$2:$C$557,"",0,1))</f>
        <v>G02.111</v>
      </c>
      <c r="BE115" t="str">
        <f>(_xlfn.XLOOKUP(Table1[[#This Row],[Term 10 UID]],Dictionary!$B$2:$B$557,Dictionary!$D$2:$D$557,"",0,1))</f>
        <v>G02</v>
      </c>
      <c r="BH115" t="str">
        <f>(_xlfn.XLOOKUP(Table1[[#This Row],[Term 11 UID]],Dictionary!$B$2:$B$557,Dictionary!$A$2:$A$557,"",0,1))</f>
        <v/>
      </c>
      <c r="BI115" t="str">
        <f>(_xlfn.XLOOKUP(Table1[[#This Row],[Term 11 UID]],Dictionary!$B$2:$B$557,Dictionary!$C$2:$C$557,"",0,1))</f>
        <v/>
      </c>
      <c r="BJ115" t="str">
        <f>(_xlfn.XLOOKUP(Table1[[#This Row],[Term 11 UID]],Dictionary!$B$2:$B$557,Dictionary!$D$2:$D$557,"",0,1))</f>
        <v/>
      </c>
      <c r="BM115" t="str">
        <f>(_xlfn.XLOOKUP(Table1[[#This Row],[Term 12 UID]],Dictionary!$B$2:$B$557,Dictionary!$A$2:$A$557,"",0,1))</f>
        <v/>
      </c>
      <c r="BN115" t="str">
        <f>(_xlfn.XLOOKUP(Table1[[#This Row],[Term 12 UID]],Dictionary!$B$2:$B$557,Dictionary!$C$2:$C$557,"",0,1))</f>
        <v/>
      </c>
      <c r="BO115" t="str">
        <f>(_xlfn.XLOOKUP(Table1[[#This Row],[Term 12 UID]],Dictionary!$B$2:$B$557,Dictionary!$D$2:$D$557,"",0,1))</f>
        <v/>
      </c>
      <c r="BR115" t="str">
        <f>(_xlfn.XLOOKUP(Table1[[#This Row],[Term 13 UID]],Dictionary!$B$2:$B$557,Dictionary!$A$2:$A$557,"",0,1))</f>
        <v/>
      </c>
      <c r="BS115" t="str">
        <f>(_xlfn.XLOOKUP(Table1[[#This Row],[Term 13 UID]],Dictionary!$B$2:$B$557,Dictionary!$C$2:$C$557,"",0,1))</f>
        <v/>
      </c>
      <c r="BT115" t="str">
        <f>(_xlfn.XLOOKUP(Table1[[#This Row],[Term 13 UID]],Dictionary!$B$2:$B$557,Dictionary!$D$2:$D$557,"",0,1))</f>
        <v/>
      </c>
      <c r="BW115" t="str">
        <f>(_xlfn.XLOOKUP(Table1[[#This Row],[Term 14 UID]],Dictionary!$B$2:$B$557,Dictionary!$A$2:$A$557,"",0,1))</f>
        <v/>
      </c>
      <c r="BX115" t="str">
        <f>(_xlfn.XLOOKUP(Table1[[#This Row],[Term 14 UID]],Dictionary!$B$2:$B$557,Dictionary!$C$2:$C$557,"",0,1))</f>
        <v/>
      </c>
      <c r="BY115" t="str">
        <f>(_xlfn.XLOOKUP(Table1[[#This Row],[Term 14 UID]],Dictionary!$B$2:$B$557,Dictionary!$D$2:$D$557,"",0,1))</f>
        <v/>
      </c>
      <c r="CB115" t="str">
        <f>(_xlfn.XLOOKUP(Table1[[#This Row],[Term 15 UID]],Dictionary!$B$2:$B$557,Dictionary!$A$2:$A$557,"",0,1))</f>
        <v/>
      </c>
      <c r="CC115" t="str">
        <f>(_xlfn.XLOOKUP(Table1[[#This Row],[Term 15 UID]],Dictionary!$B$2:$B$557,Dictionary!$C$2:$C$557,"",0,1))</f>
        <v/>
      </c>
      <c r="CD115" t="str">
        <f>(_xlfn.XLOOKUP(Table1[[#This Row],[Term 15 UID]],Dictionary!$B$2:$B$557,Dictionary!$D$2:$D$557,"",0,1))</f>
        <v/>
      </c>
      <c r="CG115" t="str">
        <f>(_xlfn.XLOOKUP(Table1[[#This Row],[Term 16 UID]],Dictionary!$B$2:$B$557,Dictionary!$A$2:$A$557,"",0,1))</f>
        <v/>
      </c>
      <c r="CH115" t="str">
        <f>(_xlfn.XLOOKUP(Table1[[#This Row],[Term 16 UID]],Dictionary!$B$2:$B$557,Dictionary!$C$2:$C$557,"",0,1))</f>
        <v/>
      </c>
      <c r="CI115" t="str">
        <f>(_xlfn.XLOOKUP(Table1[[#This Row],[Term 16 UID]],Dictionary!$B$2:$B$557,Dictionary!$D$2:$D$557,"",0,1))</f>
        <v/>
      </c>
      <c r="CL115" t="str">
        <f>(_xlfn.XLOOKUP(Table1[[#This Row],[Term 17 UID]],Dictionary!$B$2:$B$557,Dictionary!$A$2:$A$557,"",0,1))</f>
        <v/>
      </c>
      <c r="CM115" t="str">
        <f>(_xlfn.XLOOKUP(Table1[[#This Row],[Term 17 UID]],Dictionary!$B$2:$B$557,Dictionary!$C$2:$C$557,"",0,1))</f>
        <v/>
      </c>
      <c r="CN115" t="str">
        <f>(_xlfn.XLOOKUP(Table1[[#This Row],[Term 17 UID]],Dictionary!$B$2:$B$557,Dictionary!$D$2:$D$557,"",0,1))</f>
        <v/>
      </c>
      <c r="CQ115" t="str">
        <f>(_xlfn.XLOOKUP(Table1[[#This Row],[Term 18 UID]],Dictionary!$B$2:$B$557,Dictionary!$A$2:$A$557,"",0,1))</f>
        <v/>
      </c>
      <c r="CR115" t="str">
        <f>(_xlfn.XLOOKUP(Table1[[#This Row],[Term 18 UID]],Dictionary!$B$2:$B$557,Dictionary!$C$2:$C$557,"",0,1))</f>
        <v/>
      </c>
      <c r="CS115" t="str">
        <f>(_xlfn.XLOOKUP(Table1[[#This Row],[Term 18 UID]],Dictionary!$B$2:$B$557,Dictionary!$D$2:$D$557,"",0,1))</f>
        <v/>
      </c>
      <c r="CV115" t="str">
        <f>(_xlfn.XLOOKUP(Table1[[#This Row],[Term 19 UID]],Dictionary!$B$2:$B$557,Dictionary!$A$2:$A$557,"",0,1))</f>
        <v/>
      </c>
      <c r="CW115" t="str">
        <f>(_xlfn.XLOOKUP(Table1[[#This Row],[Term 19 UID]],Dictionary!$B$2:$B$557,Dictionary!$C$2:$C$557,"",0,1))</f>
        <v/>
      </c>
      <c r="CX115" t="str">
        <f>(_xlfn.XLOOKUP(Table1[[#This Row],[Term 19 UID]],Dictionary!$B$2:$B$557,Dictionary!$D$2:$D$557,"",0,1))</f>
        <v/>
      </c>
      <c r="DA115" t="str">
        <f>(_xlfn.XLOOKUP(Table1[[#This Row],[Term 20 UID]],Dictionary!$B$2:$B$557,Dictionary!$A$2:$A$557,"",0,1))</f>
        <v/>
      </c>
      <c r="DB115" t="str">
        <f>(_xlfn.XLOOKUP(Table1[[#This Row],[Term 20 UID]],Dictionary!$B$2:$B$557,Dictionary!$C$2:$C$557,"",0,1))</f>
        <v/>
      </c>
      <c r="DC115" t="str">
        <f>(_xlfn.XLOOKUP(Table1[[#This Row],[Term 20 UID]],Dictionary!$B$2:$B$557,Dictionary!$D$2:$D$557,"",0,1))</f>
        <v/>
      </c>
      <c r="DF115" t="str">
        <f>(_xlfn.XLOOKUP(Table1[[#This Row],[Term 21 UID]],Dictionary!$B$2:$B$557,Dictionary!$A$2:$A$557,"",0,1))</f>
        <v/>
      </c>
      <c r="DG115" t="str">
        <f>(_xlfn.XLOOKUP(Table1[[#This Row],[Term 21 UID]],Dictionary!$B$2:$B$557,Dictionary!$C$2:$C$557,"",0,1))</f>
        <v/>
      </c>
      <c r="DH115" t="str">
        <f>(_xlfn.XLOOKUP(Table1[[#This Row],[Term 21 UID]],Dictionary!$B$2:$B$557,Dictionary!$D$2:$D$557,"",0,1))</f>
        <v/>
      </c>
      <c r="DK115" t="str">
        <f>(_xlfn.XLOOKUP(Table1[[#This Row],[Term 22 UID]],Dictionary!$B$2:$B$557,Dictionary!$A$2:$A$557,"",0,1))</f>
        <v/>
      </c>
      <c r="DL115" t="str">
        <f>(_xlfn.XLOOKUP(Table1[[#This Row],[Term 22 UID]],Dictionary!$B$2:$B$557,Dictionary!$C$2:$C$557,"",0,1))</f>
        <v/>
      </c>
      <c r="DM115" t="str">
        <f>(_xlfn.XLOOKUP(Table1[[#This Row],[Term 22 UID]],Dictionary!$B$2:$B$557,Dictionary!$D$2:$D$557,"",0,1))</f>
        <v/>
      </c>
      <c r="DP115" t="str">
        <f>(_xlfn.XLOOKUP(Table1[[#This Row],[Term 23 UID]],Dictionary!$B$2:$B$557,Dictionary!$A$2:$A$557,"",0,1))</f>
        <v/>
      </c>
      <c r="DQ115" t="str">
        <f>(_xlfn.XLOOKUP(Table1[[#This Row],[Term 23 UID]],Dictionary!$B$2:$B$557,Dictionary!$C$2:$C$557,"",0,1))</f>
        <v/>
      </c>
      <c r="DR115" t="str">
        <f>(_xlfn.XLOOKUP(Table1[[#This Row],[Term 23 UID]],Dictionary!$B$2:$B$557,Dictionary!$D$2:$D$557,"",0,1))</f>
        <v/>
      </c>
      <c r="DU115" t="str">
        <f>(_xlfn.XLOOKUP(Table1[[#This Row],[Term 24 UID]],Dictionary!$B$2:$B$557,Dictionary!$A$2:$A$557,"",0,1))</f>
        <v/>
      </c>
      <c r="DV115" t="str">
        <f>(_xlfn.XLOOKUP(Table1[[#This Row],[Term 24 UID]],Dictionary!$B$2:$B$557,Dictionary!$C$2:$C$557,"",0,1))</f>
        <v/>
      </c>
      <c r="DW115" t="str">
        <f>(_xlfn.XLOOKUP(Table1[[#This Row],[Term 24 UID]],Dictionary!$B$2:$B$557,Dictionary!$D$2:$D$557,"",0,1))</f>
        <v/>
      </c>
      <c r="DZ115" t="str">
        <f>(_xlfn.XLOOKUP(Table1[[#This Row],[Term 25 UID]],Dictionary!$B$2:$B$557,Dictionary!$A$2:$A$557,"",0,1))</f>
        <v/>
      </c>
      <c r="EA115" t="str">
        <f>(_xlfn.XLOOKUP(Table1[[#This Row],[Term 25 UID]],Dictionary!$B$2:$B$557,Dictionary!$C$2:$C$557,"",0,1))</f>
        <v/>
      </c>
      <c r="EB115" t="str">
        <f>(_xlfn.XLOOKUP(Table1[[#This Row],[Term 25 UID]],Dictionary!$B$2:$B$557,Dictionary!$D$2:$D$557,"",0,1))</f>
        <v/>
      </c>
      <c r="EE115" t="str">
        <f>(_xlfn.XLOOKUP(Table1[[#This Row],[Term 26 UID]],Dictionary!$B$2:$B$557,Dictionary!$A$2:$A$557,"",0,1))</f>
        <v/>
      </c>
      <c r="EF115" t="str">
        <f>(_xlfn.XLOOKUP(Table1[[#This Row],[Term 26 UID]],Dictionary!$B$2:$B$557,Dictionary!$C$2:$C$557,"",0,1))</f>
        <v/>
      </c>
      <c r="EG115" t="str">
        <f>(_xlfn.XLOOKUP(Table1[[#This Row],[Term 26 UID]],Dictionary!$B$2:$B$557,Dictionary!$D$2:$D$557,"",0,1))</f>
        <v/>
      </c>
      <c r="EJ115" t="str">
        <f>(_xlfn.XLOOKUP(Table1[[#This Row],[Term 27 UID]],Dictionary!$B$2:$B$557,Dictionary!$A$2:$A$557,"",0,1))</f>
        <v/>
      </c>
      <c r="EK115" t="str">
        <f>(_xlfn.XLOOKUP(Table1[[#This Row],[Term 27 UID]],Dictionary!$B$2:$B$557,Dictionary!$C$2:$C$557,"",0,1))</f>
        <v/>
      </c>
      <c r="EL115" t="str">
        <f>(_xlfn.XLOOKUP(Table1[[#This Row],[Term 27 UID]],Dictionary!$B$2:$B$557,Dictionary!$D$2:$D$557,"",0,1))</f>
        <v/>
      </c>
      <c r="EO115" t="str">
        <f>(_xlfn.XLOOKUP(Table1[[#This Row],[Term 28 UID]],Dictionary!$B$2:$B$557,Dictionary!$A$2:$A$557,"",0,1))</f>
        <v/>
      </c>
      <c r="EP115" t="str">
        <f>(_xlfn.XLOOKUP(Table1[[#This Row],[Term 28 UID]],Dictionary!$B$2:$B$557,Dictionary!$C$2:$C$557,"",0,1))</f>
        <v/>
      </c>
      <c r="EQ115" t="str">
        <f>(_xlfn.XLOOKUP(Table1[[#This Row],[Term 28 UID]],Dictionary!$B$2:$B$557,Dictionary!$D$2:$D$557,"",0,1))</f>
        <v/>
      </c>
      <c r="ET115" t="str">
        <f>(_xlfn.XLOOKUP(Table1[[#This Row],[Term 29 UID]],Dictionary!$B$2:$B$557,Dictionary!$A$2:$A$557,"",0,1))</f>
        <v/>
      </c>
      <c r="EU115" t="str">
        <f>(_xlfn.XLOOKUP(Table1[[#This Row],[Term 29 UID]],Dictionary!$B$2:$B$557,Dictionary!$C$2:$C$557,"",0,1))</f>
        <v/>
      </c>
      <c r="EV115" t="str">
        <f>(_xlfn.XLOOKUP(Table1[[#This Row],[Term 29 UID]],Dictionary!$B$2:$B$557,Dictionary!$D$2:$D$557,"",0,1))</f>
        <v/>
      </c>
      <c r="EY115" t="str">
        <f>(_xlfn.XLOOKUP(Table1[[#This Row],[Term 30 UID]],Dictionary!$B$2:$B$557,Dictionary!$A$2:$A$557,"",0,1))</f>
        <v/>
      </c>
      <c r="EZ115" t="str">
        <f>(_xlfn.XLOOKUP(Table1[[#This Row],[Term 30 UID]],Dictionary!$B$2:$B$557,Dictionary!$C$2:$C$557,"",0,1))</f>
        <v/>
      </c>
      <c r="FA115" t="str">
        <f>(_xlfn.XLOOKUP(Table1[[#This Row],[Term 30 UID]],Dictionary!$B$2:$B$557,Dictionary!$D$2:$D$557,"",0,1))</f>
        <v/>
      </c>
      <c r="FD115" t="str">
        <f>(_xlfn.XLOOKUP(Table1[[#This Row],[Term 31 UID]],Dictionary!$B$2:$B$557,Dictionary!$A$2:$A$557,"",0,1))</f>
        <v/>
      </c>
      <c r="FE115" t="str">
        <f>(_xlfn.XLOOKUP(Table1[[#This Row],[Term 31 UID]],Dictionary!$B$2:$B$557,Dictionary!$C$2:$C$557,"",0,1))</f>
        <v/>
      </c>
      <c r="FF115" t="str">
        <f>(_xlfn.XLOOKUP(Table1[[#This Row],[Term 31 UID]],Dictionary!$B$2:$B$557,Dictionary!$D$2:$D$557,"",0,1))</f>
        <v/>
      </c>
    </row>
    <row r="116" spans="1:162" ht="15" customHeight="1" x14ac:dyDescent="0.2">
      <c r="A116" t="s">
        <v>1989</v>
      </c>
      <c r="B116" t="s">
        <v>1990</v>
      </c>
      <c r="C116" t="str">
        <f>_xlfn.TEXTJOIN(", ", TRUE, Table1[[#This Row],[Last Name]],Table1[[#This Row],[First Name]])</f>
        <v>Treseder, Kathleen</v>
      </c>
      <c r="D116" t="s">
        <v>1991</v>
      </c>
      <c r="E116" t="s">
        <v>167</v>
      </c>
      <c r="F116" t="s">
        <v>168</v>
      </c>
      <c r="G116" t="s">
        <v>1992</v>
      </c>
      <c r="H116" t="s">
        <v>1993</v>
      </c>
      <c r="I116" t="s">
        <v>196</v>
      </c>
      <c r="J116" t="str">
        <f>(_xlfn.XLOOKUP(Table1[[#This Row],[Term 1 UID]],Dictionary!$B$2:$B$557,Dictionary!$A$2:$A$557,"",0,1))</f>
        <v>G16.500.275.157.049.100.500</v>
      </c>
      <c r="K116" t="str">
        <f>(_xlfn.XLOOKUP(Table1[[#This Row],[Term 1 UID]],Dictionary!$B$2:$B$557,Dictionary!C$2:C$557,"",0,1))</f>
        <v>G16.500.275.157.049.100</v>
      </c>
      <c r="L116" t="str">
        <f>(_xlfn.XLOOKUP(Table1[[#This Row],[Term 1 UID]],Dictionary!$B$2:$B$557,Dictionary!D$2:D$557,"",0,1))</f>
        <v>G16.500.275.157.049</v>
      </c>
      <c r="M116" t="s">
        <v>1994</v>
      </c>
      <c r="N116" t="s">
        <v>1995</v>
      </c>
      <c r="O116" t="str">
        <f>(_xlfn.XLOOKUP(Table1[[#This Row],[Term 2 UID]],Dictionary!$B$2:$B$557,Dictionary!$A$2:$A$557,"",0,1))</f>
        <v>D20.721</v>
      </c>
      <c r="P116" t="str">
        <f>(_xlfn.XLOOKUP(Table1[[#This Row],[Term 2 UID]],Dictionary!$B$2:$B$557,Dictionary!C$2:C$557,"",0,1))</f>
        <v>D20</v>
      </c>
      <c r="R116" t="s">
        <v>1512</v>
      </c>
      <c r="S116" t="s">
        <v>186</v>
      </c>
      <c r="T116" t="str">
        <f>(_xlfn.XLOOKUP(Table1[[#This Row],[Term 3 UID]],Dictionary!$B$2:$B$557,Dictionary!$A$2:$A$557,"",0,1))</f>
        <v>G16.500.175.374</v>
      </c>
      <c r="U116" t="str">
        <f>(_xlfn.XLOOKUP(Table1[[#This Row],[Term 3 UID]],Dictionary!$B$2:$B$557,Dictionary!C$2:C$557,"",0,1))</f>
        <v>G16.500.175</v>
      </c>
      <c r="V116" t="str">
        <f>(_xlfn.XLOOKUP(Table1[[#This Row],[Term 3 UID]],Dictionary!$B$2:$B$557,Dictionary!D$2:D$557,"",0,1))</f>
        <v>G16.500</v>
      </c>
      <c r="W116" t="s">
        <v>1996</v>
      </c>
      <c r="X116" t="s">
        <v>1997</v>
      </c>
      <c r="Y116" t="str">
        <f>(_xlfn.XLOOKUP(Table1[[#This Row],[Term 4 UID]],Dictionary!$B$2:$B$557,Dictionary!$A$2:$A$557,"",0,1))</f>
        <v>B01.300</v>
      </c>
      <c r="Z116" t="str" cm="1">
        <f t="array" ref="Z116">(_xlfn.XLOOKUP(Table1[[#This Row],[Term 4 UID]],Dictionary!$B$2:$B$557,Dictionary!$C$2:C$557,"",0,1))</f>
        <v>B01</v>
      </c>
      <c r="AB116" t="s">
        <v>1998</v>
      </c>
      <c r="AD116" t="str">
        <f>(_xlfn.XLOOKUP(Table1[[#This Row],[Term 5 UID]],Dictionary!$B$2:$B$557,Dictionary!$A$2:$A$557,"",0,1))</f>
        <v/>
      </c>
      <c r="AE116" t="str">
        <f>(_xlfn.XLOOKUP(Table1[[#This Row],[Term 5 UID]],Dictionary!$B$2:$B$557,Dictionary!$C$2:$C$557,"",0,1))</f>
        <v/>
      </c>
      <c r="AF116" t="str">
        <f>(_xlfn.XLOOKUP(Table1[[#This Row],[Term 5 UID]],Dictionary!$B$2:$B$557,Dictionary!$D$2:$D$557,"",0,1))</f>
        <v/>
      </c>
      <c r="AG116" t="s">
        <v>1999</v>
      </c>
      <c r="AH116" t="s">
        <v>183</v>
      </c>
      <c r="AI116" t="str">
        <f>(_xlfn.XLOOKUP(Table1[[#This Row],[Term 6 UID]],Dictionary!$B$2:$B$557,Dictionary!$A$2:$A$557,"",0,1))</f>
        <v>G16.500.275.157</v>
      </c>
      <c r="AJ116" t="str">
        <f>(_xlfn.XLOOKUP(Table1[[#This Row],[Term 6 UID]],Dictionary!$B$2:$B$557,Dictionary!$C$2:$C$557,"",0,1))</f>
        <v>G16.500.275</v>
      </c>
      <c r="AK116" t="str">
        <f>(_xlfn.XLOOKUP(Table1[[#This Row],[Term 6 UID]],Dictionary!$B$2:$B$557,Dictionary!$D$2:$D$557,"",0,1))</f>
        <v>G16.500</v>
      </c>
      <c r="AL116" t="s">
        <v>448</v>
      </c>
      <c r="AM116" t="s">
        <v>449</v>
      </c>
      <c r="AN116" t="str">
        <f>(_xlfn.XLOOKUP(Table1[[#This Row],[Term 7 UID]],Dictionary!$B$2:$B$557,Dictionary!$A$2:$A$557,"",0,1))</f>
        <v>H01.158.273.248</v>
      </c>
      <c r="AO116" t="str">
        <f>(_xlfn.XLOOKUP(Table1[[#This Row],[Term 7 UID]],Dictionary!$B$2:$B$557,Dictionary!$C$2:$C$557,"",0,1))</f>
        <v>H01.158.273</v>
      </c>
      <c r="AP116" t="str">
        <f>(_xlfn.XLOOKUP(Table1[[#This Row],[Term 7 UID]],Dictionary!$B$2:$B$557,Dictionary!$D$2:$D$557,"",0,1))</f>
        <v>H01.158</v>
      </c>
      <c r="AQ116" t="s">
        <v>2000</v>
      </c>
      <c r="AS116" t="str">
        <f>(_xlfn.XLOOKUP(Table1[[#This Row],[Term 8 UID]],Dictionary!$B$2:$B$557,Dictionary!$A$2:$A$557,"",0,1))</f>
        <v/>
      </c>
      <c r="AT116" t="str">
        <f>(_xlfn.XLOOKUP(Table1[[#This Row],[Term 8 UID]],Dictionary!$B$2:$B$557,Dictionary!$C$2:$C$557,"",0,1))</f>
        <v/>
      </c>
      <c r="AU116" t="str">
        <f>(_xlfn.XLOOKUP(Table1[[#This Row],[Term 8 UID]],Dictionary!$B$2:$B$557,Dictionary!$D$2:$D$557,"",0,1))</f>
        <v/>
      </c>
      <c r="AV116" t="s">
        <v>2001</v>
      </c>
      <c r="AX116" t="str">
        <f>(_xlfn.XLOOKUP(Table1[[#This Row],[Term 9 UID]],Dictionary!$B$2:$B$557,Dictionary!$A$2:$A$557,"",0,1))</f>
        <v/>
      </c>
      <c r="AY116" t="str">
        <f>(_xlfn.XLOOKUP(Table1[[#This Row],[Term 9 UID]],Dictionary!$B$2:$B$557,Dictionary!$C$2:$C$557,"",0,1))</f>
        <v/>
      </c>
      <c r="AZ116" t="str">
        <f>(_xlfn.XLOOKUP(Table1[[#This Row],[Term 9 UID]],Dictionary!$B$2:$B$557,Dictionary!$D$2:$D$557,"",0,1))</f>
        <v/>
      </c>
      <c r="BA116" t="s">
        <v>191</v>
      </c>
      <c r="BB116" t="s">
        <v>192</v>
      </c>
      <c r="BC116" t="s">
        <v>193</v>
      </c>
      <c r="BD116" t="s">
        <v>194</v>
      </c>
      <c r="BE116" t="str">
        <f>(_xlfn.XLOOKUP(Table1[[#This Row],[Term 10 UID]],Dictionary!$B$2:$B$557,Dictionary!$D$2:$D$557,"",0,1))</f>
        <v/>
      </c>
      <c r="BF116" t="s">
        <v>170</v>
      </c>
      <c r="BG116" t="s">
        <v>171</v>
      </c>
      <c r="BH116" t="str">
        <f>(_xlfn.XLOOKUP(Table1[[#This Row],[Term 11 UID]],Dictionary!$B$2:$B$557,Dictionary!$A$2:$A$557,"",0,1))</f>
        <v>H01.158.273.540.274.555</v>
      </c>
      <c r="BI116" t="str">
        <f>(_xlfn.XLOOKUP(Table1[[#This Row],[Term 11 UID]],Dictionary!$B$2:$B$557,Dictionary!$C$2:$C$557,"",0,1))</f>
        <v>H01.158.273.540.274</v>
      </c>
      <c r="BJ116" t="str">
        <f>(_xlfn.XLOOKUP(Table1[[#This Row],[Term 11 UID]],Dictionary!$B$2:$B$557,Dictionary!$D$2:$D$557,"",0,1))</f>
        <v>H01.158.273.540</v>
      </c>
      <c r="BM116" t="str">
        <f>(_xlfn.XLOOKUP(Table1[[#This Row],[Term 12 UID]],Dictionary!$B$2:$B$557,Dictionary!$A$2:$A$557,"",0,1))</f>
        <v/>
      </c>
      <c r="BN116" t="str">
        <f>(_xlfn.XLOOKUP(Table1[[#This Row],[Term 12 UID]],Dictionary!$B$2:$B$557,Dictionary!$C$2:$C$557,"",0,1))</f>
        <v/>
      </c>
      <c r="BO116" t="str">
        <f>(_xlfn.XLOOKUP(Table1[[#This Row],[Term 12 UID]],Dictionary!$B$2:$B$557,Dictionary!$D$2:$D$557,"",0,1))</f>
        <v/>
      </c>
      <c r="BR116" t="str">
        <f>(_xlfn.XLOOKUP(Table1[[#This Row],[Term 13 UID]],Dictionary!$B$2:$B$557,Dictionary!$A$2:$A$557,"",0,1))</f>
        <v/>
      </c>
      <c r="BS116" t="str">
        <f>(_xlfn.XLOOKUP(Table1[[#This Row],[Term 13 UID]],Dictionary!$B$2:$B$557,Dictionary!$C$2:$C$557,"",0,1))</f>
        <v/>
      </c>
      <c r="BT116" t="str">
        <f>(_xlfn.XLOOKUP(Table1[[#This Row],[Term 13 UID]],Dictionary!$B$2:$B$557,Dictionary!$D$2:$D$557,"",0,1))</f>
        <v/>
      </c>
      <c r="BW116" t="str">
        <f>(_xlfn.XLOOKUP(Table1[[#This Row],[Term 14 UID]],Dictionary!$B$2:$B$557,Dictionary!$A$2:$A$557,"",0,1))</f>
        <v/>
      </c>
      <c r="BX116" t="str">
        <f>(_xlfn.XLOOKUP(Table1[[#This Row],[Term 14 UID]],Dictionary!$B$2:$B$557,Dictionary!$C$2:$C$557,"",0,1))</f>
        <v/>
      </c>
      <c r="BY116" t="str">
        <f>(_xlfn.XLOOKUP(Table1[[#This Row],[Term 14 UID]],Dictionary!$B$2:$B$557,Dictionary!$D$2:$D$557,"",0,1))</f>
        <v/>
      </c>
      <c r="CB116" t="str">
        <f>(_xlfn.XLOOKUP(Table1[[#This Row],[Term 15 UID]],Dictionary!$B$2:$B$557,Dictionary!$A$2:$A$557,"",0,1))</f>
        <v/>
      </c>
      <c r="CC116" t="str">
        <f>(_xlfn.XLOOKUP(Table1[[#This Row],[Term 15 UID]],Dictionary!$B$2:$B$557,Dictionary!$C$2:$C$557,"",0,1))</f>
        <v/>
      </c>
      <c r="CD116" t="str">
        <f>(_xlfn.XLOOKUP(Table1[[#This Row],[Term 15 UID]],Dictionary!$B$2:$B$557,Dictionary!$D$2:$D$557,"",0,1))</f>
        <v/>
      </c>
      <c r="CG116" t="str">
        <f>(_xlfn.XLOOKUP(Table1[[#This Row],[Term 16 UID]],Dictionary!$B$2:$B$557,Dictionary!$A$2:$A$557,"",0,1))</f>
        <v/>
      </c>
      <c r="CH116" t="str">
        <f>(_xlfn.XLOOKUP(Table1[[#This Row],[Term 16 UID]],Dictionary!$B$2:$B$557,Dictionary!$C$2:$C$557,"",0,1))</f>
        <v/>
      </c>
      <c r="CI116" t="str">
        <f>(_xlfn.XLOOKUP(Table1[[#This Row],[Term 16 UID]],Dictionary!$B$2:$B$557,Dictionary!$D$2:$D$557,"",0,1))</f>
        <v/>
      </c>
      <c r="CL116" t="str">
        <f>(_xlfn.XLOOKUP(Table1[[#This Row],[Term 17 UID]],Dictionary!$B$2:$B$557,Dictionary!$A$2:$A$557,"",0,1))</f>
        <v/>
      </c>
      <c r="CM116" t="str">
        <f>(_xlfn.XLOOKUP(Table1[[#This Row],[Term 17 UID]],Dictionary!$B$2:$B$557,Dictionary!$C$2:$C$557,"",0,1))</f>
        <v/>
      </c>
      <c r="CN116" t="str">
        <f>(_xlfn.XLOOKUP(Table1[[#This Row],[Term 17 UID]],Dictionary!$B$2:$B$557,Dictionary!$D$2:$D$557,"",0,1))</f>
        <v/>
      </c>
      <c r="CQ116" t="str">
        <f>(_xlfn.XLOOKUP(Table1[[#This Row],[Term 18 UID]],Dictionary!$B$2:$B$557,Dictionary!$A$2:$A$557,"",0,1))</f>
        <v/>
      </c>
      <c r="CR116" t="str">
        <f>(_xlfn.XLOOKUP(Table1[[#This Row],[Term 18 UID]],Dictionary!$B$2:$B$557,Dictionary!$C$2:$C$557,"",0,1))</f>
        <v/>
      </c>
      <c r="CS116" t="str">
        <f>(_xlfn.XLOOKUP(Table1[[#This Row],[Term 18 UID]],Dictionary!$B$2:$B$557,Dictionary!$D$2:$D$557,"",0,1))</f>
        <v/>
      </c>
      <c r="CV116" t="str">
        <f>(_xlfn.XLOOKUP(Table1[[#This Row],[Term 19 UID]],Dictionary!$B$2:$B$557,Dictionary!$A$2:$A$557,"",0,1))</f>
        <v/>
      </c>
      <c r="CW116" t="str">
        <f>(_xlfn.XLOOKUP(Table1[[#This Row],[Term 19 UID]],Dictionary!$B$2:$B$557,Dictionary!$C$2:$C$557,"",0,1))</f>
        <v/>
      </c>
      <c r="CX116" t="str">
        <f>(_xlfn.XLOOKUP(Table1[[#This Row],[Term 19 UID]],Dictionary!$B$2:$B$557,Dictionary!$D$2:$D$557,"",0,1))</f>
        <v/>
      </c>
      <c r="DA116" t="str">
        <f>(_xlfn.XLOOKUP(Table1[[#This Row],[Term 20 UID]],Dictionary!$B$2:$B$557,Dictionary!$A$2:$A$557,"",0,1))</f>
        <v/>
      </c>
      <c r="DB116" t="str">
        <f>(_xlfn.XLOOKUP(Table1[[#This Row],[Term 20 UID]],Dictionary!$B$2:$B$557,Dictionary!$C$2:$C$557,"",0,1))</f>
        <v/>
      </c>
      <c r="DC116" t="str">
        <f>(_xlfn.XLOOKUP(Table1[[#This Row],[Term 20 UID]],Dictionary!$B$2:$B$557,Dictionary!$D$2:$D$557,"",0,1))</f>
        <v/>
      </c>
      <c r="DF116" t="str">
        <f>(_xlfn.XLOOKUP(Table1[[#This Row],[Term 21 UID]],Dictionary!$B$2:$B$557,Dictionary!$A$2:$A$557,"",0,1))</f>
        <v/>
      </c>
      <c r="DG116" t="str">
        <f>(_xlfn.XLOOKUP(Table1[[#This Row],[Term 21 UID]],Dictionary!$B$2:$B$557,Dictionary!$C$2:$C$557,"",0,1))</f>
        <v/>
      </c>
      <c r="DH116" t="str">
        <f>(_xlfn.XLOOKUP(Table1[[#This Row],[Term 21 UID]],Dictionary!$B$2:$B$557,Dictionary!$D$2:$D$557,"",0,1))</f>
        <v/>
      </c>
      <c r="DK116" t="str">
        <f>(_xlfn.XLOOKUP(Table1[[#This Row],[Term 22 UID]],Dictionary!$B$2:$B$557,Dictionary!$A$2:$A$557,"",0,1))</f>
        <v/>
      </c>
      <c r="DL116" t="str">
        <f>(_xlfn.XLOOKUP(Table1[[#This Row],[Term 22 UID]],Dictionary!$B$2:$B$557,Dictionary!$C$2:$C$557,"",0,1))</f>
        <v/>
      </c>
      <c r="DM116" t="str">
        <f>(_xlfn.XLOOKUP(Table1[[#This Row],[Term 22 UID]],Dictionary!$B$2:$B$557,Dictionary!$D$2:$D$557,"",0,1))</f>
        <v/>
      </c>
      <c r="DP116" t="str">
        <f>(_xlfn.XLOOKUP(Table1[[#This Row],[Term 23 UID]],Dictionary!$B$2:$B$557,Dictionary!$A$2:$A$557,"",0,1))</f>
        <v/>
      </c>
      <c r="DQ116" t="str">
        <f>(_xlfn.XLOOKUP(Table1[[#This Row],[Term 23 UID]],Dictionary!$B$2:$B$557,Dictionary!$C$2:$C$557,"",0,1))</f>
        <v/>
      </c>
      <c r="DR116" t="str">
        <f>(_xlfn.XLOOKUP(Table1[[#This Row],[Term 23 UID]],Dictionary!$B$2:$B$557,Dictionary!$D$2:$D$557,"",0,1))</f>
        <v/>
      </c>
      <c r="DU116" t="str">
        <f>(_xlfn.XLOOKUP(Table1[[#This Row],[Term 24 UID]],Dictionary!$B$2:$B$557,Dictionary!$A$2:$A$557,"",0,1))</f>
        <v/>
      </c>
      <c r="DV116" t="str">
        <f>(_xlfn.XLOOKUP(Table1[[#This Row],[Term 24 UID]],Dictionary!$B$2:$B$557,Dictionary!$C$2:$C$557,"",0,1))</f>
        <v/>
      </c>
      <c r="DW116" t="str">
        <f>(_xlfn.XLOOKUP(Table1[[#This Row],[Term 24 UID]],Dictionary!$B$2:$B$557,Dictionary!$D$2:$D$557,"",0,1))</f>
        <v/>
      </c>
      <c r="DZ116" t="str">
        <f>(_xlfn.XLOOKUP(Table1[[#This Row],[Term 25 UID]],Dictionary!$B$2:$B$557,Dictionary!$A$2:$A$557,"",0,1))</f>
        <v/>
      </c>
      <c r="EA116" t="str">
        <f>(_xlfn.XLOOKUP(Table1[[#This Row],[Term 25 UID]],Dictionary!$B$2:$B$557,Dictionary!$C$2:$C$557,"",0,1))</f>
        <v/>
      </c>
      <c r="EB116" t="str">
        <f>(_xlfn.XLOOKUP(Table1[[#This Row],[Term 25 UID]],Dictionary!$B$2:$B$557,Dictionary!$D$2:$D$557,"",0,1))</f>
        <v/>
      </c>
      <c r="EE116" t="str">
        <f>(_xlfn.XLOOKUP(Table1[[#This Row],[Term 26 UID]],Dictionary!$B$2:$B$557,Dictionary!$A$2:$A$557,"",0,1))</f>
        <v/>
      </c>
      <c r="EF116" t="str">
        <f>(_xlfn.XLOOKUP(Table1[[#This Row],[Term 26 UID]],Dictionary!$B$2:$B$557,Dictionary!$C$2:$C$557,"",0,1))</f>
        <v/>
      </c>
      <c r="EG116" t="str">
        <f>(_xlfn.XLOOKUP(Table1[[#This Row],[Term 26 UID]],Dictionary!$B$2:$B$557,Dictionary!$D$2:$D$557,"",0,1))</f>
        <v/>
      </c>
      <c r="EJ116" t="str">
        <f>(_xlfn.XLOOKUP(Table1[[#This Row],[Term 27 UID]],Dictionary!$B$2:$B$557,Dictionary!$A$2:$A$557,"",0,1))</f>
        <v/>
      </c>
      <c r="EK116" t="str">
        <f>(_xlfn.XLOOKUP(Table1[[#This Row],[Term 27 UID]],Dictionary!$B$2:$B$557,Dictionary!$C$2:$C$557,"",0,1))</f>
        <v/>
      </c>
      <c r="EL116" t="str">
        <f>(_xlfn.XLOOKUP(Table1[[#This Row],[Term 27 UID]],Dictionary!$B$2:$B$557,Dictionary!$D$2:$D$557,"",0,1))</f>
        <v/>
      </c>
      <c r="EO116" t="str">
        <f>(_xlfn.XLOOKUP(Table1[[#This Row],[Term 28 UID]],Dictionary!$B$2:$B$557,Dictionary!$A$2:$A$557,"",0,1))</f>
        <v/>
      </c>
      <c r="EP116" t="str">
        <f>(_xlfn.XLOOKUP(Table1[[#This Row],[Term 28 UID]],Dictionary!$B$2:$B$557,Dictionary!$C$2:$C$557,"",0,1))</f>
        <v/>
      </c>
      <c r="EQ116" t="str">
        <f>(_xlfn.XLOOKUP(Table1[[#This Row],[Term 28 UID]],Dictionary!$B$2:$B$557,Dictionary!$D$2:$D$557,"",0,1))</f>
        <v/>
      </c>
      <c r="ET116" t="str">
        <f>(_xlfn.XLOOKUP(Table1[[#This Row],[Term 29 UID]],Dictionary!$B$2:$B$557,Dictionary!$A$2:$A$557,"",0,1))</f>
        <v/>
      </c>
      <c r="EU116" t="str">
        <f>(_xlfn.XLOOKUP(Table1[[#This Row],[Term 29 UID]],Dictionary!$B$2:$B$557,Dictionary!$C$2:$C$557,"",0,1))</f>
        <v/>
      </c>
      <c r="EV116" t="str">
        <f>(_xlfn.XLOOKUP(Table1[[#This Row],[Term 29 UID]],Dictionary!$B$2:$B$557,Dictionary!$D$2:$D$557,"",0,1))</f>
        <v/>
      </c>
      <c r="EY116" t="str">
        <f>(_xlfn.XLOOKUP(Table1[[#This Row],[Term 30 UID]],Dictionary!$B$2:$B$557,Dictionary!$A$2:$A$557,"",0,1))</f>
        <v/>
      </c>
      <c r="EZ116" t="str">
        <f>(_xlfn.XLOOKUP(Table1[[#This Row],[Term 30 UID]],Dictionary!$B$2:$B$557,Dictionary!$C$2:$C$557,"",0,1))</f>
        <v/>
      </c>
      <c r="FA116" t="str">
        <f>(_xlfn.XLOOKUP(Table1[[#This Row],[Term 30 UID]],Dictionary!$B$2:$B$557,Dictionary!$D$2:$D$557,"",0,1))</f>
        <v/>
      </c>
      <c r="FD116" t="str">
        <f>(_xlfn.XLOOKUP(Table1[[#This Row],[Term 31 UID]],Dictionary!$B$2:$B$557,Dictionary!$A$2:$A$557,"",0,1))</f>
        <v/>
      </c>
      <c r="FE116" t="str">
        <f>(_xlfn.XLOOKUP(Table1[[#This Row],[Term 31 UID]],Dictionary!$B$2:$B$557,Dictionary!$C$2:$C$557,"",0,1))</f>
        <v/>
      </c>
      <c r="FF116" t="str">
        <f>(_xlfn.XLOOKUP(Table1[[#This Row],[Term 31 UID]],Dictionary!$B$2:$B$557,Dictionary!$D$2:$D$557,"",0,1))</f>
        <v/>
      </c>
    </row>
    <row r="117" spans="1:162" ht="15" customHeight="1" x14ac:dyDescent="0.2">
      <c r="A117" t="s">
        <v>2002</v>
      </c>
      <c r="B117" t="s">
        <v>2003</v>
      </c>
      <c r="C117" t="str">
        <f>_xlfn.TEXTJOIN(", ", TRUE, Table1[[#This Row],[Last Name]],Table1[[#This Row],[First Name]])</f>
        <v>Thompson-Peer, Katherine</v>
      </c>
      <c r="D117" t="s">
        <v>2004</v>
      </c>
      <c r="E117" t="s">
        <v>217</v>
      </c>
      <c r="F117" t="s">
        <v>262</v>
      </c>
      <c r="G117" t="s">
        <v>2005</v>
      </c>
      <c r="H117" t="s">
        <v>2006</v>
      </c>
      <c r="I117" t="s">
        <v>1181</v>
      </c>
      <c r="J117" t="str">
        <f>(_xlfn.XLOOKUP(Table1[[#This Row],[Term 1 UID]],Dictionary!$B$2:$B$557,Dictionary!$A$2:$A$557,"",0,1))</f>
        <v>G16.762</v>
      </c>
      <c r="K117" t="str">
        <f>(_xlfn.XLOOKUP(Table1[[#This Row],[Term 1 UID]],Dictionary!$B$2:$B$557,Dictionary!C$2:C$557,"",0,1))</f>
        <v>G16</v>
      </c>
      <c r="L117">
        <f>(_xlfn.XLOOKUP(Table1[[#This Row],[Term 1 UID]],Dictionary!$B$2:$B$557,Dictionary!D$2:D$557,"",0,1))</f>
        <v>0</v>
      </c>
      <c r="M117" t="s">
        <v>1343</v>
      </c>
      <c r="N117" t="s">
        <v>489</v>
      </c>
      <c r="O117" t="str">
        <f>(_xlfn.XLOOKUP(Table1[[#This Row],[Term 2 UID]],Dictionary!$B$2:$B$557,Dictionary!$A$2:$A$557,"",0,1))</f>
        <v>B01.050.500.131.617.720.500.500.750.310.250</v>
      </c>
      <c r="P117" t="str">
        <f>(_xlfn.XLOOKUP(Table1[[#This Row],[Term 2 UID]],Dictionary!$B$2:$B$557,Dictionary!C$2:C$557,"",0,1))</f>
        <v>B01.050.500.131.617.720.500.500.750.310</v>
      </c>
      <c r="Q117" t="str">
        <f>(_xlfn.XLOOKUP(Table1[[#This Row],[Term 2 UID]],Dictionary!$B$2:$B$557,Dictionary!D$2:D$557,"",0,1))</f>
        <v>B01.050.500.131.617.720.500.500.750</v>
      </c>
      <c r="R117" t="s">
        <v>2007</v>
      </c>
      <c r="S117" t="s">
        <v>713</v>
      </c>
      <c r="T117" t="str">
        <f>(_xlfn.XLOOKUP(Table1[[#This Row],[Term 3 UID]],Dictionary!$B$2:$B$557,Dictionary!$A$2:$A$557,"",0,1))</f>
        <v>A08.675.256</v>
      </c>
      <c r="U117" t="str">
        <f>(_xlfn.XLOOKUP(Table1[[#This Row],[Term 3 UID]],Dictionary!$B$2:$B$557,Dictionary!C$2:C$557,"",0,1))</f>
        <v>A08.675</v>
      </c>
      <c r="V117" t="str">
        <f>(_xlfn.XLOOKUP(Table1[[#This Row],[Term 3 UID]],Dictionary!$B$2:$B$557,Dictionary!D$2:D$557,"",0,1))</f>
        <v>A08</v>
      </c>
      <c r="W117" t="s">
        <v>2008</v>
      </c>
      <c r="X117" t="s">
        <v>2009</v>
      </c>
      <c r="Y117" t="str">
        <f>(_xlfn.XLOOKUP(Table1[[#This Row],[Term 4 UID]],Dictionary!$B$2:$B$557,Dictionary!$A$2:$A$557,"",0,1))</f>
        <v>A08.800</v>
      </c>
      <c r="Z117" t="str" cm="1">
        <f t="array" ref="Z117">(_xlfn.XLOOKUP(Table1[[#This Row],[Term 4 UID]],Dictionary!$B$2:$B$557,Dictionary!$C$2:C$557,"",0,1))</f>
        <v>A08</v>
      </c>
      <c r="AA117" cm="1">
        <f t="array" ref="AA117">(_xlfn.XLOOKUP(Table1[[#This Row],[Term 4 UID]],Dictionary!$B$2:$B$557,Dictionary!$D$2:D$557,"",0,1))</f>
        <v>0</v>
      </c>
      <c r="AB117" t="s">
        <v>2010</v>
      </c>
      <c r="AC117" t="s">
        <v>707</v>
      </c>
      <c r="AD117" t="str">
        <f>(_xlfn.XLOOKUP(Table1[[#This Row],[Term 5 UID]],Dictionary!$B$2:$B$557,Dictionary!$A$2:$A$557,"",0,1))</f>
        <v>G04.152.912</v>
      </c>
      <c r="AE117" t="str">
        <f>(_xlfn.XLOOKUP(Table1[[#This Row],[Term 5 UID]],Dictionary!$B$2:$B$557,Dictionary!$C$2:$C$557,"",0,1))</f>
        <v>G04.152</v>
      </c>
      <c r="AF117" t="str">
        <f>(_xlfn.XLOOKUP(Table1[[#This Row],[Term 5 UID]],Dictionary!$B$2:$B$557,Dictionary!$D$2:$D$557,"",0,1))</f>
        <v>G04</v>
      </c>
      <c r="AG117" t="s">
        <v>2011</v>
      </c>
      <c r="AH117" t="s">
        <v>1065</v>
      </c>
      <c r="AI117" t="str">
        <f>(_xlfn.XLOOKUP(Table1[[#This Row],[Term 6 UID]],Dictionary!$B$2:$B$557,Dictionary!$A$2:$A$557,"",0,1))</f>
        <v>G11.561.585</v>
      </c>
      <c r="AJ117" t="str">
        <f>(_xlfn.XLOOKUP(Table1[[#This Row],[Term 6 UID]],Dictionary!$B$2:$B$557,Dictionary!$C$2:$C$557,"",0,1))</f>
        <v>G11.561</v>
      </c>
      <c r="AK117" t="str">
        <f>(_xlfn.XLOOKUP(Table1[[#This Row],[Term 6 UID]],Dictionary!$B$2:$B$557,Dictionary!$D$2:$D$557,"",0,1))</f>
        <v>G11</v>
      </c>
      <c r="AN117" t="str">
        <f>(_xlfn.XLOOKUP(Table1[[#This Row],[Term 7 UID]],Dictionary!$B$2:$B$557,Dictionary!$A$2:$A$557,"",0,1))</f>
        <v/>
      </c>
      <c r="AO117" t="str">
        <f>(_xlfn.XLOOKUP(Table1[[#This Row],[Term 7 UID]],Dictionary!$B$2:$B$557,Dictionary!$C$2:$C$557,"",0,1))</f>
        <v/>
      </c>
      <c r="AP117" t="str">
        <f>(_xlfn.XLOOKUP(Table1[[#This Row],[Term 7 UID]],Dictionary!$B$2:$B$557,Dictionary!$D$2:$D$557,"",0,1))</f>
        <v/>
      </c>
      <c r="AS117" t="str">
        <f>(_xlfn.XLOOKUP(Table1[[#This Row],[Term 8 UID]],Dictionary!$B$2:$B$557,Dictionary!$A$2:$A$557,"",0,1))</f>
        <v/>
      </c>
      <c r="AT117" t="str">
        <f>(_xlfn.XLOOKUP(Table1[[#This Row],[Term 8 UID]],Dictionary!$B$2:$B$557,Dictionary!$C$2:$C$557,"",0,1))</f>
        <v/>
      </c>
      <c r="AU117" t="str">
        <f>(_xlfn.XLOOKUP(Table1[[#This Row],[Term 8 UID]],Dictionary!$B$2:$B$557,Dictionary!$D$2:$D$557,"",0,1))</f>
        <v/>
      </c>
      <c r="AX117" t="str">
        <f>(_xlfn.XLOOKUP(Table1[[#This Row],[Term 9 UID]],Dictionary!$B$2:$B$557,Dictionary!$A$2:$A$557,"",0,1))</f>
        <v/>
      </c>
      <c r="AY117" t="str">
        <f>(_xlfn.XLOOKUP(Table1[[#This Row],[Term 9 UID]],Dictionary!$B$2:$B$557,Dictionary!$C$2:$C$557,"",0,1))</f>
        <v/>
      </c>
      <c r="AZ117" t="str">
        <f>(_xlfn.XLOOKUP(Table1[[#This Row],[Term 9 UID]],Dictionary!$B$2:$B$557,Dictionary!$D$2:$D$557,"",0,1))</f>
        <v/>
      </c>
      <c r="BC117" t="str">
        <f>(_xlfn.XLOOKUP(Table1[[#This Row],[Term 10 UID]],Dictionary!$B$2:$B$557,Dictionary!$A$2:$A$557,"",0,1))</f>
        <v/>
      </c>
      <c r="BD117" t="str">
        <f>(_xlfn.XLOOKUP(Table1[[#This Row],[Term 10 UID]],Dictionary!$B$2:$B$557,Dictionary!$C$2:$C$557,"",0,1))</f>
        <v/>
      </c>
      <c r="BE117" t="str">
        <f>(_xlfn.XLOOKUP(Table1[[#This Row],[Term 10 UID]],Dictionary!$B$2:$B$557,Dictionary!$D$2:$D$557,"",0,1))</f>
        <v/>
      </c>
      <c r="BH117" t="str">
        <f>(_xlfn.XLOOKUP(Table1[[#This Row],[Term 11 UID]],Dictionary!$B$2:$B$557,Dictionary!$A$2:$A$557,"",0,1))</f>
        <v/>
      </c>
      <c r="BI117" t="str">
        <f>(_xlfn.XLOOKUP(Table1[[#This Row],[Term 11 UID]],Dictionary!$B$2:$B$557,Dictionary!$C$2:$C$557,"",0,1))</f>
        <v/>
      </c>
      <c r="BJ117" t="str">
        <f>(_xlfn.XLOOKUP(Table1[[#This Row],[Term 11 UID]],Dictionary!$B$2:$B$557,Dictionary!$D$2:$D$557,"",0,1))</f>
        <v/>
      </c>
      <c r="BM117" t="str">
        <f>(_xlfn.XLOOKUP(Table1[[#This Row],[Term 12 UID]],Dictionary!$B$2:$B$557,Dictionary!$A$2:$A$557,"",0,1))</f>
        <v/>
      </c>
      <c r="BN117" t="str">
        <f>(_xlfn.XLOOKUP(Table1[[#This Row],[Term 12 UID]],Dictionary!$B$2:$B$557,Dictionary!$C$2:$C$557,"",0,1))</f>
        <v/>
      </c>
      <c r="BO117" t="str">
        <f>(_xlfn.XLOOKUP(Table1[[#This Row],[Term 12 UID]],Dictionary!$B$2:$B$557,Dictionary!$D$2:$D$557,"",0,1))</f>
        <v/>
      </c>
      <c r="BR117" t="str">
        <f>(_xlfn.XLOOKUP(Table1[[#This Row],[Term 13 UID]],Dictionary!$B$2:$B$557,Dictionary!$A$2:$A$557,"",0,1))</f>
        <v/>
      </c>
      <c r="BS117" t="str">
        <f>(_xlfn.XLOOKUP(Table1[[#This Row],[Term 13 UID]],Dictionary!$B$2:$B$557,Dictionary!$C$2:$C$557,"",0,1))</f>
        <v/>
      </c>
      <c r="BT117" t="str">
        <f>(_xlfn.XLOOKUP(Table1[[#This Row],[Term 13 UID]],Dictionary!$B$2:$B$557,Dictionary!$D$2:$D$557,"",0,1))</f>
        <v/>
      </c>
      <c r="BW117" t="str">
        <f>(_xlfn.XLOOKUP(Table1[[#This Row],[Term 14 UID]],Dictionary!$B$2:$B$557,Dictionary!$A$2:$A$557,"",0,1))</f>
        <v/>
      </c>
      <c r="BX117" t="str">
        <f>(_xlfn.XLOOKUP(Table1[[#This Row],[Term 14 UID]],Dictionary!$B$2:$B$557,Dictionary!$C$2:$C$557,"",0,1))</f>
        <v/>
      </c>
      <c r="BY117" t="str">
        <f>(_xlfn.XLOOKUP(Table1[[#This Row],[Term 14 UID]],Dictionary!$B$2:$B$557,Dictionary!$D$2:$D$557,"",0,1))</f>
        <v/>
      </c>
      <c r="CB117" t="str">
        <f>(_xlfn.XLOOKUP(Table1[[#This Row],[Term 15 UID]],Dictionary!$B$2:$B$557,Dictionary!$A$2:$A$557,"",0,1))</f>
        <v/>
      </c>
      <c r="CC117" t="str">
        <f>(_xlfn.XLOOKUP(Table1[[#This Row],[Term 15 UID]],Dictionary!$B$2:$B$557,Dictionary!$C$2:$C$557,"",0,1))</f>
        <v/>
      </c>
      <c r="CD117" t="str">
        <f>(_xlfn.XLOOKUP(Table1[[#This Row],[Term 15 UID]],Dictionary!$B$2:$B$557,Dictionary!$D$2:$D$557,"",0,1))</f>
        <v/>
      </c>
      <c r="CG117" t="str">
        <f>(_xlfn.XLOOKUP(Table1[[#This Row],[Term 16 UID]],Dictionary!$B$2:$B$557,Dictionary!$A$2:$A$557,"",0,1))</f>
        <v/>
      </c>
      <c r="CH117" t="str">
        <f>(_xlfn.XLOOKUP(Table1[[#This Row],[Term 16 UID]],Dictionary!$B$2:$B$557,Dictionary!$C$2:$C$557,"",0,1))</f>
        <v/>
      </c>
      <c r="CI117" t="str">
        <f>(_xlfn.XLOOKUP(Table1[[#This Row],[Term 16 UID]],Dictionary!$B$2:$B$557,Dictionary!$D$2:$D$557,"",0,1))</f>
        <v/>
      </c>
      <c r="CL117" t="str">
        <f>(_xlfn.XLOOKUP(Table1[[#This Row],[Term 17 UID]],Dictionary!$B$2:$B$557,Dictionary!$A$2:$A$557,"",0,1))</f>
        <v/>
      </c>
      <c r="CM117" t="str">
        <f>(_xlfn.XLOOKUP(Table1[[#This Row],[Term 17 UID]],Dictionary!$B$2:$B$557,Dictionary!$C$2:$C$557,"",0,1))</f>
        <v/>
      </c>
      <c r="CN117" t="str">
        <f>(_xlfn.XLOOKUP(Table1[[#This Row],[Term 17 UID]],Dictionary!$B$2:$B$557,Dictionary!$D$2:$D$557,"",0,1))</f>
        <v/>
      </c>
      <c r="CQ117" t="str">
        <f>(_xlfn.XLOOKUP(Table1[[#This Row],[Term 18 UID]],Dictionary!$B$2:$B$557,Dictionary!$A$2:$A$557,"",0,1))</f>
        <v/>
      </c>
      <c r="CR117" t="str">
        <f>(_xlfn.XLOOKUP(Table1[[#This Row],[Term 18 UID]],Dictionary!$B$2:$B$557,Dictionary!$C$2:$C$557,"",0,1))</f>
        <v/>
      </c>
      <c r="CS117" t="str">
        <f>(_xlfn.XLOOKUP(Table1[[#This Row],[Term 18 UID]],Dictionary!$B$2:$B$557,Dictionary!$D$2:$D$557,"",0,1))</f>
        <v/>
      </c>
      <c r="CV117" t="str">
        <f>(_xlfn.XLOOKUP(Table1[[#This Row],[Term 19 UID]],Dictionary!$B$2:$B$557,Dictionary!$A$2:$A$557,"",0,1))</f>
        <v/>
      </c>
      <c r="CW117" t="str">
        <f>(_xlfn.XLOOKUP(Table1[[#This Row],[Term 19 UID]],Dictionary!$B$2:$B$557,Dictionary!$C$2:$C$557,"",0,1))</f>
        <v/>
      </c>
      <c r="CX117" t="str">
        <f>(_xlfn.XLOOKUP(Table1[[#This Row],[Term 19 UID]],Dictionary!$B$2:$B$557,Dictionary!$D$2:$D$557,"",0,1))</f>
        <v/>
      </c>
      <c r="DA117" t="str">
        <f>(_xlfn.XLOOKUP(Table1[[#This Row],[Term 20 UID]],Dictionary!$B$2:$B$557,Dictionary!$A$2:$A$557,"",0,1))</f>
        <v/>
      </c>
      <c r="DB117" t="str">
        <f>(_xlfn.XLOOKUP(Table1[[#This Row],[Term 20 UID]],Dictionary!$B$2:$B$557,Dictionary!$C$2:$C$557,"",0,1))</f>
        <v/>
      </c>
      <c r="DC117" t="str">
        <f>(_xlfn.XLOOKUP(Table1[[#This Row],[Term 20 UID]],Dictionary!$B$2:$B$557,Dictionary!$D$2:$D$557,"",0,1))</f>
        <v/>
      </c>
      <c r="DF117" t="str">
        <f>(_xlfn.XLOOKUP(Table1[[#This Row],[Term 21 UID]],Dictionary!$B$2:$B$557,Dictionary!$A$2:$A$557,"",0,1))</f>
        <v/>
      </c>
      <c r="DG117" t="str">
        <f>(_xlfn.XLOOKUP(Table1[[#This Row],[Term 21 UID]],Dictionary!$B$2:$B$557,Dictionary!$C$2:$C$557,"",0,1))</f>
        <v/>
      </c>
      <c r="DH117" t="str">
        <f>(_xlfn.XLOOKUP(Table1[[#This Row],[Term 21 UID]],Dictionary!$B$2:$B$557,Dictionary!$D$2:$D$557,"",0,1))</f>
        <v/>
      </c>
      <c r="DK117" t="str">
        <f>(_xlfn.XLOOKUP(Table1[[#This Row],[Term 22 UID]],Dictionary!$B$2:$B$557,Dictionary!$A$2:$A$557,"",0,1))</f>
        <v/>
      </c>
      <c r="DL117" t="str">
        <f>(_xlfn.XLOOKUP(Table1[[#This Row],[Term 22 UID]],Dictionary!$B$2:$B$557,Dictionary!$C$2:$C$557,"",0,1))</f>
        <v/>
      </c>
      <c r="DM117" t="str">
        <f>(_xlfn.XLOOKUP(Table1[[#This Row],[Term 22 UID]],Dictionary!$B$2:$B$557,Dictionary!$D$2:$D$557,"",0,1))</f>
        <v/>
      </c>
      <c r="DP117" t="str">
        <f>(_xlfn.XLOOKUP(Table1[[#This Row],[Term 23 UID]],Dictionary!$B$2:$B$557,Dictionary!$A$2:$A$557,"",0,1))</f>
        <v/>
      </c>
      <c r="DQ117" t="str">
        <f>(_xlfn.XLOOKUP(Table1[[#This Row],[Term 23 UID]],Dictionary!$B$2:$B$557,Dictionary!$C$2:$C$557,"",0,1))</f>
        <v/>
      </c>
      <c r="DR117" t="str">
        <f>(_xlfn.XLOOKUP(Table1[[#This Row],[Term 23 UID]],Dictionary!$B$2:$B$557,Dictionary!$D$2:$D$557,"",0,1))</f>
        <v/>
      </c>
      <c r="DU117" t="str">
        <f>(_xlfn.XLOOKUP(Table1[[#This Row],[Term 24 UID]],Dictionary!$B$2:$B$557,Dictionary!$A$2:$A$557,"",0,1))</f>
        <v/>
      </c>
      <c r="DV117" t="str">
        <f>(_xlfn.XLOOKUP(Table1[[#This Row],[Term 24 UID]],Dictionary!$B$2:$B$557,Dictionary!$C$2:$C$557,"",0,1))</f>
        <v/>
      </c>
      <c r="DW117" t="str">
        <f>(_xlfn.XLOOKUP(Table1[[#This Row],[Term 24 UID]],Dictionary!$B$2:$B$557,Dictionary!$D$2:$D$557,"",0,1))</f>
        <v/>
      </c>
      <c r="DZ117" t="str">
        <f>(_xlfn.XLOOKUP(Table1[[#This Row],[Term 25 UID]],Dictionary!$B$2:$B$557,Dictionary!$A$2:$A$557,"",0,1))</f>
        <v/>
      </c>
      <c r="EA117" t="str">
        <f>(_xlfn.XLOOKUP(Table1[[#This Row],[Term 25 UID]],Dictionary!$B$2:$B$557,Dictionary!$C$2:$C$557,"",0,1))</f>
        <v/>
      </c>
      <c r="EB117" t="str">
        <f>(_xlfn.XLOOKUP(Table1[[#This Row],[Term 25 UID]],Dictionary!$B$2:$B$557,Dictionary!$D$2:$D$557,"",0,1))</f>
        <v/>
      </c>
      <c r="EE117" t="str">
        <f>(_xlfn.XLOOKUP(Table1[[#This Row],[Term 26 UID]],Dictionary!$B$2:$B$557,Dictionary!$A$2:$A$557,"",0,1))</f>
        <v/>
      </c>
      <c r="EF117" t="str">
        <f>(_xlfn.XLOOKUP(Table1[[#This Row],[Term 26 UID]],Dictionary!$B$2:$B$557,Dictionary!$C$2:$C$557,"",0,1))</f>
        <v/>
      </c>
      <c r="EG117" t="str">
        <f>(_xlfn.XLOOKUP(Table1[[#This Row],[Term 26 UID]],Dictionary!$B$2:$B$557,Dictionary!$D$2:$D$557,"",0,1))</f>
        <v/>
      </c>
      <c r="EJ117" t="str">
        <f>(_xlfn.XLOOKUP(Table1[[#This Row],[Term 27 UID]],Dictionary!$B$2:$B$557,Dictionary!$A$2:$A$557,"",0,1))</f>
        <v/>
      </c>
      <c r="EK117" t="str">
        <f>(_xlfn.XLOOKUP(Table1[[#This Row],[Term 27 UID]],Dictionary!$B$2:$B$557,Dictionary!$C$2:$C$557,"",0,1))</f>
        <v/>
      </c>
      <c r="EL117" t="str">
        <f>(_xlfn.XLOOKUP(Table1[[#This Row],[Term 27 UID]],Dictionary!$B$2:$B$557,Dictionary!$D$2:$D$557,"",0,1))</f>
        <v/>
      </c>
      <c r="EO117" t="str">
        <f>(_xlfn.XLOOKUP(Table1[[#This Row],[Term 28 UID]],Dictionary!$B$2:$B$557,Dictionary!$A$2:$A$557,"",0,1))</f>
        <v/>
      </c>
      <c r="EP117" t="str">
        <f>(_xlfn.XLOOKUP(Table1[[#This Row],[Term 28 UID]],Dictionary!$B$2:$B$557,Dictionary!$C$2:$C$557,"",0,1))</f>
        <v/>
      </c>
      <c r="EQ117" t="str">
        <f>(_xlfn.XLOOKUP(Table1[[#This Row],[Term 28 UID]],Dictionary!$B$2:$B$557,Dictionary!$D$2:$D$557,"",0,1))</f>
        <v/>
      </c>
      <c r="ET117" t="str">
        <f>(_xlfn.XLOOKUP(Table1[[#This Row],[Term 29 UID]],Dictionary!$B$2:$B$557,Dictionary!$A$2:$A$557,"",0,1))</f>
        <v/>
      </c>
      <c r="EU117" t="str">
        <f>(_xlfn.XLOOKUP(Table1[[#This Row],[Term 29 UID]],Dictionary!$B$2:$B$557,Dictionary!$C$2:$C$557,"",0,1))</f>
        <v/>
      </c>
      <c r="EV117" t="str">
        <f>(_xlfn.XLOOKUP(Table1[[#This Row],[Term 29 UID]],Dictionary!$B$2:$B$557,Dictionary!$D$2:$D$557,"",0,1))</f>
        <v/>
      </c>
      <c r="EY117" t="str">
        <f>(_xlfn.XLOOKUP(Table1[[#This Row],[Term 30 UID]],Dictionary!$B$2:$B$557,Dictionary!$A$2:$A$557,"",0,1))</f>
        <v/>
      </c>
      <c r="EZ117" t="str">
        <f>(_xlfn.XLOOKUP(Table1[[#This Row],[Term 30 UID]],Dictionary!$B$2:$B$557,Dictionary!$C$2:$C$557,"",0,1))</f>
        <v/>
      </c>
      <c r="FA117" t="str">
        <f>(_xlfn.XLOOKUP(Table1[[#This Row],[Term 30 UID]],Dictionary!$B$2:$B$557,Dictionary!$D$2:$D$557,"",0,1))</f>
        <v/>
      </c>
      <c r="FD117" t="str">
        <f>(_xlfn.XLOOKUP(Table1[[#This Row],[Term 31 UID]],Dictionary!$B$2:$B$557,Dictionary!$A$2:$A$557,"",0,1))</f>
        <v/>
      </c>
      <c r="FE117" t="str">
        <f>(_xlfn.XLOOKUP(Table1[[#This Row],[Term 31 UID]],Dictionary!$B$2:$B$557,Dictionary!$C$2:$C$557,"",0,1))</f>
        <v/>
      </c>
      <c r="FF117" t="str">
        <f>(_xlfn.XLOOKUP(Table1[[#This Row],[Term 31 UID]],Dictionary!$B$2:$B$557,Dictionary!$D$2:$D$557,"",0,1))</f>
        <v/>
      </c>
    </row>
    <row r="118" spans="1:162" ht="15" customHeight="1" x14ac:dyDescent="0.2">
      <c r="A118" t="s">
        <v>2012</v>
      </c>
      <c r="B118" t="s">
        <v>2013</v>
      </c>
      <c r="C118" t="str">
        <f>_xlfn.TEXTJOIN(", ", TRUE, Table1[[#This Row],[Last Name]],Table1[[#This Row],[First Name]])</f>
        <v>Tinoco, Roberto</v>
      </c>
      <c r="D118" t="s">
        <v>2014</v>
      </c>
      <c r="E118" t="s">
        <v>200</v>
      </c>
      <c r="F118" t="s">
        <v>262</v>
      </c>
      <c r="G118" t="s">
        <v>2015</v>
      </c>
      <c r="H118" t="s">
        <v>2016</v>
      </c>
      <c r="I118" t="s">
        <v>2017</v>
      </c>
      <c r="J118" t="str">
        <f>(_xlfn.XLOOKUP(Table1[[#This Row],[Term 1 UID]],Dictionary!$B$2:$B$557,Dictionary!$A$2:$A$557,"",0,1))</f>
        <v>G12.590.500</v>
      </c>
      <c r="K118" t="str">
        <f>(_xlfn.XLOOKUP(Table1[[#This Row],[Term 1 UID]],Dictionary!$B$2:$B$557,Dictionary!C$2:C$557,"",0,1))</f>
        <v>G12.590</v>
      </c>
      <c r="L118" t="str">
        <f>(_xlfn.XLOOKUP(Table1[[#This Row],[Term 1 UID]],Dictionary!$B$2:$B$557,Dictionary!D$2:D$557,"",0,1))</f>
        <v>G12</v>
      </c>
      <c r="M118" t="s">
        <v>2018</v>
      </c>
      <c r="N118" t="s">
        <v>2019</v>
      </c>
      <c r="O118" t="str">
        <f>(_xlfn.XLOOKUP(Table1[[#This Row],[Term 2 UID]],Dictionary!$B$2:$B$557,Dictionary!$A$2:$A$557,"",0,1))</f>
        <v>D27.505.519.507</v>
      </c>
      <c r="P118" t="str">
        <f>(_xlfn.XLOOKUP(Table1[[#This Row],[Term 2 UID]],Dictionary!$B$2:$B$557,Dictionary!C$2:C$557,"",0,1))</f>
        <v>D27.505.519</v>
      </c>
      <c r="Q118" t="str">
        <f>(_xlfn.XLOOKUP(Table1[[#This Row],[Term 2 UID]],Dictionary!$B$2:$B$557,Dictionary!D$2:D$557,"",0,1))</f>
        <v>D27.505</v>
      </c>
      <c r="R118" t="s">
        <v>2020</v>
      </c>
      <c r="S118" t="s">
        <v>369</v>
      </c>
      <c r="T118" t="str">
        <f>(_xlfn.XLOOKUP(Table1[[#This Row],[Term 3 UID]],Dictionary!$B$2:$B$557,Dictionary!$A$2:$A$557,"",0,1))</f>
        <v>C04</v>
      </c>
      <c r="U118">
        <f>(_xlfn.XLOOKUP(Table1[[#This Row],[Term 3 UID]],Dictionary!$B$2:$B$557,Dictionary!C$2:C$557,"",0,1))</f>
        <v>0</v>
      </c>
      <c r="V118">
        <f>(_xlfn.XLOOKUP(Table1[[#This Row],[Term 3 UID]],Dictionary!$B$2:$B$557,Dictionary!D$2:D$557,"",0,1))</f>
        <v>0</v>
      </c>
      <c r="W118" t="s">
        <v>2021</v>
      </c>
      <c r="X118" t="s">
        <v>286</v>
      </c>
      <c r="Y118" t="str">
        <f>(_xlfn.XLOOKUP(Table1[[#This Row],[Term 4 UID]],Dictionary!$B$2:$B$557,Dictionary!$A$2:$A$557,"",0,1))</f>
        <v>H02.403.044</v>
      </c>
      <c r="Z118" t="str" cm="1">
        <f t="array" ref="Z118">(_xlfn.XLOOKUP(Table1[[#This Row],[Term 4 UID]],Dictionary!$B$2:$B$557,Dictionary!$C$2:C$557,"",0,1))</f>
        <v>H02.403</v>
      </c>
      <c r="AA118" t="str" cm="1">
        <f t="array" ref="AA118">(_xlfn.XLOOKUP(Table1[[#This Row],[Term 4 UID]],Dictionary!$B$2:$B$557,Dictionary!$D$2:D$557,"",0,1))</f>
        <v>H02</v>
      </c>
      <c r="AB118" t="s">
        <v>1018</v>
      </c>
      <c r="AC118" t="s">
        <v>1019</v>
      </c>
      <c r="AD118" t="str">
        <f>(_xlfn.XLOOKUP(Table1[[#This Row],[Term 5 UID]],Dictionary!$B$2:$B$557,Dictionary!$A$2:$A$557,"",0,1))</f>
        <v>E02.095.465.425</v>
      </c>
      <c r="AE118" t="str">
        <f>(_xlfn.XLOOKUP(Table1[[#This Row],[Term 5 UID]],Dictionary!$B$2:$B$557,Dictionary!$C$2:$C$557,"",0,1))</f>
        <v>E02.095.465</v>
      </c>
      <c r="AF118" t="str">
        <f>(_xlfn.XLOOKUP(Table1[[#This Row],[Term 5 UID]],Dictionary!$B$2:$B$557,Dictionary!$D$2:$D$557,"",0,1))</f>
        <v>E02.095</v>
      </c>
      <c r="AG118" t="s">
        <v>2022</v>
      </c>
      <c r="AH118" t="s">
        <v>2023</v>
      </c>
      <c r="AI118" t="str">
        <f>(_xlfn.XLOOKUP(Table1[[#This Row],[Term 6 UID]],Dictionary!$B$2:$B$557,Dictionary!$A$2:$A$557,"",0,1))</f>
        <v>A11.118.637.555.567.569.290</v>
      </c>
      <c r="AJ118" t="str">
        <f>(_xlfn.XLOOKUP(Table1[[#This Row],[Term 6 UID]],Dictionary!$B$2:$B$557,Dictionary!$C$2:$C$557,"",0,1))</f>
        <v>A11.118.637.555.567.569</v>
      </c>
      <c r="AK118" t="str">
        <f>(_xlfn.XLOOKUP(Table1[[#This Row],[Term 6 UID]],Dictionary!$B$2:$B$557,Dictionary!$D$2:$D$557,"",0,1))</f>
        <v>A11.118.637.555.567</v>
      </c>
      <c r="AL118" t="s">
        <v>2024</v>
      </c>
      <c r="AM118" t="s">
        <v>1019</v>
      </c>
      <c r="AN118" t="str">
        <f>(_xlfn.XLOOKUP(Table1[[#This Row],[Term 7 UID]],Dictionary!$B$2:$B$557,Dictionary!$A$2:$A$557,"",0,1))</f>
        <v>E02.095.465.425</v>
      </c>
      <c r="AO118" t="str">
        <f>(_xlfn.XLOOKUP(Table1[[#This Row],[Term 7 UID]],Dictionary!$B$2:$B$557,Dictionary!$C$2:$C$557,"",0,1))</f>
        <v>E02.095.465</v>
      </c>
      <c r="AP118" t="str">
        <f>(_xlfn.XLOOKUP(Table1[[#This Row],[Term 7 UID]],Dictionary!$B$2:$B$557,Dictionary!$D$2:$D$557,"",0,1))</f>
        <v>E02.095</v>
      </c>
      <c r="AQ118" t="s">
        <v>2025</v>
      </c>
      <c r="AR118" t="s">
        <v>2026</v>
      </c>
      <c r="AS118" t="str">
        <f>(_xlfn.XLOOKUP(Table1[[#This Row],[Term 8 UID]],Dictionary!$B$2:$B$557,Dictionary!$A$2:$A$557,"",0,1))</f>
        <v>G12.450</v>
      </c>
      <c r="AT118" t="str">
        <f>(_xlfn.XLOOKUP(Table1[[#This Row],[Term 8 UID]],Dictionary!$B$2:$B$557,Dictionary!$C$2:$C$557,"",0,1))</f>
        <v>G12</v>
      </c>
      <c r="AU118">
        <f>(_xlfn.XLOOKUP(Table1[[#This Row],[Term 8 UID]],Dictionary!$B$2:$B$557,Dictionary!$D$2:$D$557,"",0,1))</f>
        <v>0</v>
      </c>
      <c r="AV118" t="s">
        <v>2027</v>
      </c>
      <c r="AW118" t="s">
        <v>1032</v>
      </c>
      <c r="AX118" t="str">
        <f>(_xlfn.XLOOKUP(Table1[[#This Row],[Term 9 UID]],Dictionary!$B$2:$B$557,Dictionary!$A$2:$A$557,"",0,1))</f>
        <v>G12.450.050</v>
      </c>
      <c r="AY118" t="str">
        <f>(_xlfn.XLOOKUP(Table1[[#This Row],[Term 9 UID]],Dictionary!$B$2:$B$557,Dictionary!$C$2:$C$557,"",0,1))</f>
        <v>G12.450</v>
      </c>
      <c r="AZ118" t="str">
        <f>(_xlfn.XLOOKUP(Table1[[#This Row],[Term 9 UID]],Dictionary!$B$2:$B$557,Dictionary!$D$2:$D$557,"",0,1))</f>
        <v>G12</v>
      </c>
      <c r="BA118" t="s">
        <v>2028</v>
      </c>
      <c r="BB118" t="s">
        <v>1252</v>
      </c>
      <c r="BC118" t="str">
        <f>(_xlfn.XLOOKUP(Table1[[#This Row],[Term 10 UID]],Dictionary!$B$2:$B$557,Dictionary!$A$2:$A$557,"",0,1))</f>
        <v>A11.118.637.555.567.569</v>
      </c>
      <c r="BD118" t="str">
        <f>(_xlfn.XLOOKUP(Table1[[#This Row],[Term 10 UID]],Dictionary!$B$2:$B$557,Dictionary!$C$2:$C$557,"",0,1))</f>
        <v>A11.118.637.555.567</v>
      </c>
      <c r="BE118" t="str">
        <f>(_xlfn.XLOOKUP(Table1[[#This Row],[Term 10 UID]],Dictionary!$B$2:$B$557,Dictionary!$D$2:$D$557,"",0,1))</f>
        <v>A11.118.637.555</v>
      </c>
      <c r="BF118" t="s">
        <v>2029</v>
      </c>
      <c r="BG118" t="s">
        <v>2030</v>
      </c>
      <c r="BH118" t="str">
        <f>(_xlfn.XLOOKUP(Table1[[#This Row],[Term 11 UID]],Dictionary!$B$2:$B$557,Dictionary!$A$2:$A$557,"",0,1))</f>
        <v>D12.776.465</v>
      </c>
      <c r="BI118" t="str">
        <f>(_xlfn.XLOOKUP(Table1[[#This Row],[Term 11 UID]],Dictionary!$B$2:$B$557,Dictionary!$C$2:$C$557,"",0,1))</f>
        <v>D12.776</v>
      </c>
      <c r="BJ118" t="str">
        <f>(_xlfn.XLOOKUP(Table1[[#This Row],[Term 11 UID]],Dictionary!$B$2:$B$557,Dictionary!$D$2:$D$557,"",0,1))</f>
        <v>D12</v>
      </c>
      <c r="BM118" t="str">
        <f>(_xlfn.XLOOKUP(Table1[[#This Row],[Term 12 UID]],Dictionary!$B$2:$B$557,Dictionary!$A$2:$A$557,"",0,1))</f>
        <v/>
      </c>
      <c r="BN118" t="str">
        <f>(_xlfn.XLOOKUP(Table1[[#This Row],[Term 12 UID]],Dictionary!$B$2:$B$557,Dictionary!$C$2:$C$557,"",0,1))</f>
        <v/>
      </c>
      <c r="BO118" t="str">
        <f>(_xlfn.XLOOKUP(Table1[[#This Row],[Term 12 UID]],Dictionary!$B$2:$B$557,Dictionary!$D$2:$D$557,"",0,1))</f>
        <v/>
      </c>
      <c r="BR118" t="str">
        <f>(_xlfn.XLOOKUP(Table1[[#This Row],[Term 13 UID]],Dictionary!$B$2:$B$557,Dictionary!$A$2:$A$557,"",0,1))</f>
        <v/>
      </c>
      <c r="BS118" t="str">
        <f>(_xlfn.XLOOKUP(Table1[[#This Row],[Term 13 UID]],Dictionary!$B$2:$B$557,Dictionary!$C$2:$C$557,"",0,1))</f>
        <v/>
      </c>
      <c r="BT118" t="str">
        <f>(_xlfn.XLOOKUP(Table1[[#This Row],[Term 13 UID]],Dictionary!$B$2:$B$557,Dictionary!$D$2:$D$557,"",0,1))</f>
        <v/>
      </c>
      <c r="BW118" t="str">
        <f>(_xlfn.XLOOKUP(Table1[[#This Row],[Term 14 UID]],Dictionary!$B$2:$B$557,Dictionary!$A$2:$A$557,"",0,1))</f>
        <v/>
      </c>
      <c r="BX118" t="str">
        <f>(_xlfn.XLOOKUP(Table1[[#This Row],[Term 14 UID]],Dictionary!$B$2:$B$557,Dictionary!$C$2:$C$557,"",0,1))</f>
        <v/>
      </c>
      <c r="BY118" t="str">
        <f>(_xlfn.XLOOKUP(Table1[[#This Row],[Term 14 UID]],Dictionary!$B$2:$B$557,Dictionary!$D$2:$D$557,"",0,1))</f>
        <v/>
      </c>
      <c r="CB118" t="str">
        <f>(_xlfn.XLOOKUP(Table1[[#This Row],[Term 15 UID]],Dictionary!$B$2:$B$557,Dictionary!$A$2:$A$557,"",0,1))</f>
        <v/>
      </c>
      <c r="CC118" t="str">
        <f>(_xlfn.XLOOKUP(Table1[[#This Row],[Term 15 UID]],Dictionary!$B$2:$B$557,Dictionary!$C$2:$C$557,"",0,1))</f>
        <v/>
      </c>
      <c r="CD118" t="str">
        <f>(_xlfn.XLOOKUP(Table1[[#This Row],[Term 15 UID]],Dictionary!$B$2:$B$557,Dictionary!$D$2:$D$557,"",0,1))</f>
        <v/>
      </c>
      <c r="CG118" t="str">
        <f>(_xlfn.XLOOKUP(Table1[[#This Row],[Term 16 UID]],Dictionary!$B$2:$B$557,Dictionary!$A$2:$A$557,"",0,1))</f>
        <v/>
      </c>
      <c r="CH118" t="str">
        <f>(_xlfn.XLOOKUP(Table1[[#This Row],[Term 16 UID]],Dictionary!$B$2:$B$557,Dictionary!$C$2:$C$557,"",0,1))</f>
        <v/>
      </c>
      <c r="CI118" t="str">
        <f>(_xlfn.XLOOKUP(Table1[[#This Row],[Term 16 UID]],Dictionary!$B$2:$B$557,Dictionary!$D$2:$D$557,"",0,1))</f>
        <v/>
      </c>
      <c r="CL118" t="str">
        <f>(_xlfn.XLOOKUP(Table1[[#This Row],[Term 17 UID]],Dictionary!$B$2:$B$557,Dictionary!$A$2:$A$557,"",0,1))</f>
        <v/>
      </c>
      <c r="CM118" t="str">
        <f>(_xlfn.XLOOKUP(Table1[[#This Row],[Term 17 UID]],Dictionary!$B$2:$B$557,Dictionary!$C$2:$C$557,"",0,1))</f>
        <v/>
      </c>
      <c r="CN118" t="str">
        <f>(_xlfn.XLOOKUP(Table1[[#This Row],[Term 17 UID]],Dictionary!$B$2:$B$557,Dictionary!$D$2:$D$557,"",0,1))</f>
        <v/>
      </c>
      <c r="CQ118" t="str">
        <f>(_xlfn.XLOOKUP(Table1[[#This Row],[Term 18 UID]],Dictionary!$B$2:$B$557,Dictionary!$A$2:$A$557,"",0,1))</f>
        <v/>
      </c>
      <c r="CR118" t="str">
        <f>(_xlfn.XLOOKUP(Table1[[#This Row],[Term 18 UID]],Dictionary!$B$2:$B$557,Dictionary!$C$2:$C$557,"",0,1))</f>
        <v/>
      </c>
      <c r="CS118" t="str">
        <f>(_xlfn.XLOOKUP(Table1[[#This Row],[Term 18 UID]],Dictionary!$B$2:$B$557,Dictionary!$D$2:$D$557,"",0,1))</f>
        <v/>
      </c>
      <c r="CV118" t="str">
        <f>(_xlfn.XLOOKUP(Table1[[#This Row],[Term 19 UID]],Dictionary!$B$2:$B$557,Dictionary!$A$2:$A$557,"",0,1))</f>
        <v/>
      </c>
      <c r="CW118" t="str">
        <f>(_xlfn.XLOOKUP(Table1[[#This Row],[Term 19 UID]],Dictionary!$B$2:$B$557,Dictionary!$C$2:$C$557,"",0,1))</f>
        <v/>
      </c>
      <c r="CX118" t="str">
        <f>(_xlfn.XLOOKUP(Table1[[#This Row],[Term 19 UID]],Dictionary!$B$2:$B$557,Dictionary!$D$2:$D$557,"",0,1))</f>
        <v/>
      </c>
      <c r="DA118" t="str">
        <f>(_xlfn.XLOOKUP(Table1[[#This Row],[Term 20 UID]],Dictionary!$B$2:$B$557,Dictionary!$A$2:$A$557,"",0,1))</f>
        <v/>
      </c>
      <c r="DB118" t="str">
        <f>(_xlfn.XLOOKUP(Table1[[#This Row],[Term 20 UID]],Dictionary!$B$2:$B$557,Dictionary!$C$2:$C$557,"",0,1))</f>
        <v/>
      </c>
      <c r="DC118" t="str">
        <f>(_xlfn.XLOOKUP(Table1[[#This Row],[Term 20 UID]],Dictionary!$B$2:$B$557,Dictionary!$D$2:$D$557,"",0,1))</f>
        <v/>
      </c>
      <c r="DF118" t="str">
        <f>(_xlfn.XLOOKUP(Table1[[#This Row],[Term 21 UID]],Dictionary!$B$2:$B$557,Dictionary!$A$2:$A$557,"",0,1))</f>
        <v/>
      </c>
      <c r="DG118" t="str">
        <f>(_xlfn.XLOOKUP(Table1[[#This Row],[Term 21 UID]],Dictionary!$B$2:$B$557,Dictionary!$C$2:$C$557,"",0,1))</f>
        <v/>
      </c>
      <c r="DH118" t="str">
        <f>(_xlfn.XLOOKUP(Table1[[#This Row],[Term 21 UID]],Dictionary!$B$2:$B$557,Dictionary!$D$2:$D$557,"",0,1))</f>
        <v/>
      </c>
      <c r="DK118" t="str">
        <f>(_xlfn.XLOOKUP(Table1[[#This Row],[Term 22 UID]],Dictionary!$B$2:$B$557,Dictionary!$A$2:$A$557,"",0,1))</f>
        <v/>
      </c>
      <c r="DL118" t="str">
        <f>(_xlfn.XLOOKUP(Table1[[#This Row],[Term 22 UID]],Dictionary!$B$2:$B$557,Dictionary!$C$2:$C$557,"",0,1))</f>
        <v/>
      </c>
      <c r="DM118" t="str">
        <f>(_xlfn.XLOOKUP(Table1[[#This Row],[Term 22 UID]],Dictionary!$B$2:$B$557,Dictionary!$D$2:$D$557,"",0,1))</f>
        <v/>
      </c>
      <c r="DP118" t="str">
        <f>(_xlfn.XLOOKUP(Table1[[#This Row],[Term 23 UID]],Dictionary!$B$2:$B$557,Dictionary!$A$2:$A$557,"",0,1))</f>
        <v/>
      </c>
      <c r="DQ118" t="str">
        <f>(_xlfn.XLOOKUP(Table1[[#This Row],[Term 23 UID]],Dictionary!$B$2:$B$557,Dictionary!$C$2:$C$557,"",0,1))</f>
        <v/>
      </c>
      <c r="DR118" t="str">
        <f>(_xlfn.XLOOKUP(Table1[[#This Row],[Term 23 UID]],Dictionary!$B$2:$B$557,Dictionary!$D$2:$D$557,"",0,1))</f>
        <v/>
      </c>
      <c r="DU118" t="str">
        <f>(_xlfn.XLOOKUP(Table1[[#This Row],[Term 24 UID]],Dictionary!$B$2:$B$557,Dictionary!$A$2:$A$557,"",0,1))</f>
        <v/>
      </c>
      <c r="DV118" t="str">
        <f>(_xlfn.XLOOKUP(Table1[[#This Row],[Term 24 UID]],Dictionary!$B$2:$B$557,Dictionary!$C$2:$C$557,"",0,1))</f>
        <v/>
      </c>
      <c r="DW118" t="str">
        <f>(_xlfn.XLOOKUP(Table1[[#This Row],[Term 24 UID]],Dictionary!$B$2:$B$557,Dictionary!$D$2:$D$557,"",0,1))</f>
        <v/>
      </c>
      <c r="DZ118" t="str">
        <f>(_xlfn.XLOOKUP(Table1[[#This Row],[Term 25 UID]],Dictionary!$B$2:$B$557,Dictionary!$A$2:$A$557,"",0,1))</f>
        <v/>
      </c>
      <c r="EA118" t="str">
        <f>(_xlfn.XLOOKUP(Table1[[#This Row],[Term 25 UID]],Dictionary!$B$2:$B$557,Dictionary!$C$2:$C$557,"",0,1))</f>
        <v/>
      </c>
      <c r="EB118" t="str">
        <f>(_xlfn.XLOOKUP(Table1[[#This Row],[Term 25 UID]],Dictionary!$B$2:$B$557,Dictionary!$D$2:$D$557,"",0,1))</f>
        <v/>
      </c>
      <c r="EE118" t="str">
        <f>(_xlfn.XLOOKUP(Table1[[#This Row],[Term 26 UID]],Dictionary!$B$2:$B$557,Dictionary!$A$2:$A$557,"",0,1))</f>
        <v/>
      </c>
      <c r="EF118" t="str">
        <f>(_xlfn.XLOOKUP(Table1[[#This Row],[Term 26 UID]],Dictionary!$B$2:$B$557,Dictionary!$C$2:$C$557,"",0,1))</f>
        <v/>
      </c>
      <c r="EG118" t="str">
        <f>(_xlfn.XLOOKUP(Table1[[#This Row],[Term 26 UID]],Dictionary!$B$2:$B$557,Dictionary!$D$2:$D$557,"",0,1))</f>
        <v/>
      </c>
      <c r="EJ118" t="str">
        <f>(_xlfn.XLOOKUP(Table1[[#This Row],[Term 27 UID]],Dictionary!$B$2:$B$557,Dictionary!$A$2:$A$557,"",0,1))</f>
        <v/>
      </c>
      <c r="EK118" t="str">
        <f>(_xlfn.XLOOKUP(Table1[[#This Row],[Term 27 UID]],Dictionary!$B$2:$B$557,Dictionary!$C$2:$C$557,"",0,1))</f>
        <v/>
      </c>
      <c r="EL118" t="str">
        <f>(_xlfn.XLOOKUP(Table1[[#This Row],[Term 27 UID]],Dictionary!$B$2:$B$557,Dictionary!$D$2:$D$557,"",0,1))</f>
        <v/>
      </c>
      <c r="EO118" t="str">
        <f>(_xlfn.XLOOKUP(Table1[[#This Row],[Term 28 UID]],Dictionary!$B$2:$B$557,Dictionary!$A$2:$A$557,"",0,1))</f>
        <v/>
      </c>
      <c r="EP118" t="str">
        <f>(_xlfn.XLOOKUP(Table1[[#This Row],[Term 28 UID]],Dictionary!$B$2:$B$557,Dictionary!$C$2:$C$557,"",0,1))</f>
        <v/>
      </c>
      <c r="EQ118" t="str">
        <f>(_xlfn.XLOOKUP(Table1[[#This Row],[Term 28 UID]],Dictionary!$B$2:$B$557,Dictionary!$D$2:$D$557,"",0,1))</f>
        <v/>
      </c>
      <c r="ET118" t="str">
        <f>(_xlfn.XLOOKUP(Table1[[#This Row],[Term 29 UID]],Dictionary!$B$2:$B$557,Dictionary!$A$2:$A$557,"",0,1))</f>
        <v/>
      </c>
      <c r="EU118" t="str">
        <f>(_xlfn.XLOOKUP(Table1[[#This Row],[Term 29 UID]],Dictionary!$B$2:$B$557,Dictionary!$C$2:$C$557,"",0,1))</f>
        <v/>
      </c>
      <c r="EV118" t="str">
        <f>(_xlfn.XLOOKUP(Table1[[#This Row],[Term 29 UID]],Dictionary!$B$2:$B$557,Dictionary!$D$2:$D$557,"",0,1))</f>
        <v/>
      </c>
      <c r="EY118" t="str">
        <f>(_xlfn.XLOOKUP(Table1[[#This Row],[Term 30 UID]],Dictionary!$B$2:$B$557,Dictionary!$A$2:$A$557,"",0,1))</f>
        <v/>
      </c>
      <c r="EZ118" t="str">
        <f>(_xlfn.XLOOKUP(Table1[[#This Row],[Term 30 UID]],Dictionary!$B$2:$B$557,Dictionary!$C$2:$C$557,"",0,1))</f>
        <v/>
      </c>
      <c r="FA118" t="str">
        <f>(_xlfn.XLOOKUP(Table1[[#This Row],[Term 30 UID]],Dictionary!$B$2:$B$557,Dictionary!$D$2:$D$557,"",0,1))</f>
        <v/>
      </c>
      <c r="FD118" t="str">
        <f>(_xlfn.XLOOKUP(Table1[[#This Row],[Term 31 UID]],Dictionary!$B$2:$B$557,Dictionary!$A$2:$A$557,"",0,1))</f>
        <v/>
      </c>
      <c r="FE118" t="str">
        <f>(_xlfn.XLOOKUP(Table1[[#This Row],[Term 31 UID]],Dictionary!$B$2:$B$557,Dictionary!$C$2:$C$557,"",0,1))</f>
        <v/>
      </c>
      <c r="FF118" t="str">
        <f>(_xlfn.XLOOKUP(Table1[[#This Row],[Term 31 UID]],Dictionary!$B$2:$B$557,Dictionary!$D$2:$D$557,"",0,1))</f>
        <v/>
      </c>
    </row>
    <row r="119" spans="1:162" ht="15" customHeight="1" x14ac:dyDescent="0.2">
      <c r="A119" t="s">
        <v>2031</v>
      </c>
      <c r="B119" t="s">
        <v>2032</v>
      </c>
      <c r="C119" t="str">
        <f>_xlfn.TEXTJOIN(", ", TRUE, Table1[[#This Row],[Last Name]],Table1[[#This Row],[First Name]])</f>
        <v>Tsai, Sheryl</v>
      </c>
      <c r="D119" t="s">
        <v>2033</v>
      </c>
      <c r="E119" t="s">
        <v>200</v>
      </c>
      <c r="F119" t="s">
        <v>168</v>
      </c>
      <c r="G119" t="s">
        <v>2034</v>
      </c>
      <c r="H119" t="s">
        <v>2035</v>
      </c>
      <c r="I119" t="s">
        <v>2036</v>
      </c>
      <c r="J119" t="str">
        <f>(_xlfn.XLOOKUP(Table1[[#This Row],[Term 1 UID]],Dictionary!$B$2:$B$557,Dictionary!$A$2:$A$557,"",0,1))</f>
        <v>E05.290.563.250</v>
      </c>
      <c r="K119" t="str">
        <f>(_xlfn.XLOOKUP(Table1[[#This Row],[Term 1 UID]],Dictionary!$B$2:$B$557,Dictionary!C$2:C$557,"",0,1))</f>
        <v>E05.290.563</v>
      </c>
      <c r="L119" t="str">
        <f>(_xlfn.XLOOKUP(Table1[[#This Row],[Term 1 UID]],Dictionary!$B$2:$B$557,Dictionary!D$2:D$557,"",0,1))</f>
        <v>E05.290</v>
      </c>
      <c r="M119" t="s">
        <v>2037</v>
      </c>
      <c r="N119" t="s">
        <v>2038</v>
      </c>
      <c r="O119" t="str">
        <f>(_xlfn.XLOOKUP(Table1[[#This Row],[Term 2 UID]],Dictionary!$B$2:$B$557,Dictionary!$A$2:$A$557,"",0,1))</f>
        <v>D20.215</v>
      </c>
      <c r="P119" t="str">
        <f>(_xlfn.XLOOKUP(Table1[[#This Row],[Term 2 UID]],Dictionary!$B$2:$B$557,Dictionary!C$2:C$557,"",0,1))</f>
        <v>D20</v>
      </c>
      <c r="Q119">
        <f>(_xlfn.XLOOKUP(Table1[[#This Row],[Term 2 UID]],Dictionary!$B$2:$B$557,Dictionary!D$2:D$557,"",0,1))</f>
        <v>0</v>
      </c>
      <c r="R119" t="s">
        <v>2039</v>
      </c>
      <c r="S119" t="s">
        <v>1701</v>
      </c>
      <c r="T119" t="str">
        <f>(_xlfn.XLOOKUP(Table1[[#This Row],[Term 3 UID]],Dictionary!$B$2:$B$557,Dictionary!$A$2:$A$557,"",0,1))</f>
        <v>G17.035.250.500</v>
      </c>
      <c r="U119" t="str">
        <f>(_xlfn.XLOOKUP(Table1[[#This Row],[Term 3 UID]],Dictionary!$B$2:$B$557,Dictionary!C$2:C$557,"",0,1))</f>
        <v>G17.035.250</v>
      </c>
      <c r="V119" t="str">
        <f>(_xlfn.XLOOKUP(Table1[[#This Row],[Term 3 UID]],Dictionary!$B$2:$B$557,Dictionary!D$2:D$557,"",0,1))</f>
        <v>G17.035</v>
      </c>
      <c r="W119" t="s">
        <v>2040</v>
      </c>
      <c r="X119" t="s">
        <v>2041</v>
      </c>
      <c r="Y119" t="str">
        <f>(_xlfn.XLOOKUP(Table1[[#This Row],[Term 4 UID]],Dictionary!$B$2:$B$557,Dictionary!$A$2:$A$557,"",0,1))</f>
        <v>E05.196.309</v>
      </c>
      <c r="Z119" t="str" cm="1">
        <f t="array" ref="Z119">(_xlfn.XLOOKUP(Table1[[#This Row],[Term 4 UID]],Dictionary!$B$2:$B$557,Dictionary!$C$2:C$557,"",0,1))</f>
        <v>E05.196</v>
      </c>
      <c r="AA119" t="str" cm="1">
        <f t="array" ref="AA119">(_xlfn.XLOOKUP(Table1[[#This Row],[Term 4 UID]],Dictionary!$B$2:$B$557,Dictionary!$D$2:D$557,"",0,1))</f>
        <v>E05</v>
      </c>
      <c r="AB119" t="s">
        <v>2042</v>
      </c>
      <c r="AC119" t="s">
        <v>265</v>
      </c>
      <c r="AD119" t="str">
        <f>(_xlfn.XLOOKUP(Table1[[#This Row],[Term 5 UID]],Dictionary!$B$2:$B$557,Dictionary!$A$2:$A$557,"",0,1))</f>
        <v>Y08.040.050</v>
      </c>
      <c r="AE119" t="str">
        <f>(_xlfn.XLOOKUP(Table1[[#This Row],[Term 5 UID]],Dictionary!$B$2:$B$557,Dictionary!$C$2:$C$557,"",0,1))</f>
        <v>Y08.040</v>
      </c>
      <c r="AF119" t="str">
        <f>(_xlfn.XLOOKUP(Table1[[#This Row],[Term 5 UID]],Dictionary!$B$2:$B$557,Dictionary!$D$2:$D$557,"",0,1))</f>
        <v>Y08</v>
      </c>
      <c r="AI119" t="str">
        <f>(_xlfn.XLOOKUP(Table1[[#This Row],[Term 6 UID]],Dictionary!$B$2:$B$557,Dictionary!$A$2:$A$557,"",0,1))</f>
        <v/>
      </c>
      <c r="AJ119" t="str">
        <f>(_xlfn.XLOOKUP(Table1[[#This Row],[Term 6 UID]],Dictionary!$B$2:$B$557,Dictionary!$C$2:$C$557,"",0,1))</f>
        <v/>
      </c>
      <c r="AK119" t="str">
        <f>(_xlfn.XLOOKUP(Table1[[#This Row],[Term 6 UID]],Dictionary!$B$2:$B$557,Dictionary!$D$2:$D$557,"",0,1))</f>
        <v/>
      </c>
      <c r="AN119" t="str">
        <f>(_xlfn.XLOOKUP(Table1[[#This Row],[Term 7 UID]],Dictionary!$B$2:$B$557,Dictionary!$A$2:$A$557,"",0,1))</f>
        <v/>
      </c>
      <c r="AO119" t="str">
        <f>(_xlfn.XLOOKUP(Table1[[#This Row],[Term 7 UID]],Dictionary!$B$2:$B$557,Dictionary!$C$2:$C$557,"",0,1))</f>
        <v/>
      </c>
      <c r="AP119" t="str">
        <f>(_xlfn.XLOOKUP(Table1[[#This Row],[Term 7 UID]],Dictionary!$B$2:$B$557,Dictionary!$D$2:$D$557,"",0,1))</f>
        <v/>
      </c>
      <c r="AS119" t="str">
        <f>(_xlfn.XLOOKUP(Table1[[#This Row],[Term 8 UID]],Dictionary!$B$2:$B$557,Dictionary!$A$2:$A$557,"",0,1))</f>
        <v/>
      </c>
      <c r="AT119" t="str">
        <f>(_xlfn.XLOOKUP(Table1[[#This Row],[Term 8 UID]],Dictionary!$B$2:$B$557,Dictionary!$C$2:$C$557,"",0,1))</f>
        <v/>
      </c>
      <c r="AU119" t="str">
        <f>(_xlfn.XLOOKUP(Table1[[#This Row],[Term 8 UID]],Dictionary!$B$2:$B$557,Dictionary!$D$2:$D$557,"",0,1))</f>
        <v/>
      </c>
      <c r="AX119" t="str">
        <f>(_xlfn.XLOOKUP(Table1[[#This Row],[Term 9 UID]],Dictionary!$B$2:$B$557,Dictionary!$A$2:$A$557,"",0,1))</f>
        <v/>
      </c>
      <c r="AY119" t="str">
        <f>(_xlfn.XLOOKUP(Table1[[#This Row],[Term 9 UID]],Dictionary!$B$2:$B$557,Dictionary!$C$2:$C$557,"",0,1))</f>
        <v/>
      </c>
      <c r="AZ119" t="str">
        <f>(_xlfn.XLOOKUP(Table1[[#This Row],[Term 9 UID]],Dictionary!$B$2:$B$557,Dictionary!$D$2:$D$557,"",0,1))</f>
        <v/>
      </c>
      <c r="BC119" t="str">
        <f>(_xlfn.XLOOKUP(Table1[[#This Row],[Term 10 UID]],Dictionary!$B$2:$B$557,Dictionary!$A$2:$A$557,"",0,1))</f>
        <v/>
      </c>
      <c r="BD119" t="str">
        <f>(_xlfn.XLOOKUP(Table1[[#This Row],[Term 10 UID]],Dictionary!$B$2:$B$557,Dictionary!$C$2:$C$557,"",0,1))</f>
        <v/>
      </c>
      <c r="BE119" t="str">
        <f>(_xlfn.XLOOKUP(Table1[[#This Row],[Term 10 UID]],Dictionary!$B$2:$B$557,Dictionary!$D$2:$D$557,"",0,1))</f>
        <v/>
      </c>
      <c r="BH119" t="str">
        <f>(_xlfn.XLOOKUP(Table1[[#This Row],[Term 11 UID]],Dictionary!$B$2:$B$557,Dictionary!$A$2:$A$557,"",0,1))</f>
        <v/>
      </c>
      <c r="BI119" t="str">
        <f>(_xlfn.XLOOKUP(Table1[[#This Row],[Term 11 UID]],Dictionary!$B$2:$B$557,Dictionary!$C$2:$C$557,"",0,1))</f>
        <v/>
      </c>
      <c r="BJ119" t="str">
        <f>(_xlfn.XLOOKUP(Table1[[#This Row],[Term 11 UID]],Dictionary!$B$2:$B$557,Dictionary!$D$2:$D$557,"",0,1))</f>
        <v/>
      </c>
      <c r="BM119" t="str">
        <f>(_xlfn.XLOOKUP(Table1[[#This Row],[Term 12 UID]],Dictionary!$B$2:$B$557,Dictionary!$A$2:$A$557,"",0,1))</f>
        <v/>
      </c>
      <c r="BN119" t="str">
        <f>(_xlfn.XLOOKUP(Table1[[#This Row],[Term 12 UID]],Dictionary!$B$2:$B$557,Dictionary!$C$2:$C$557,"",0,1))</f>
        <v/>
      </c>
      <c r="BO119" t="str">
        <f>(_xlfn.XLOOKUP(Table1[[#This Row],[Term 12 UID]],Dictionary!$B$2:$B$557,Dictionary!$D$2:$D$557,"",0,1))</f>
        <v/>
      </c>
      <c r="BR119" t="str">
        <f>(_xlfn.XLOOKUP(Table1[[#This Row],[Term 13 UID]],Dictionary!$B$2:$B$557,Dictionary!$A$2:$A$557,"",0,1))</f>
        <v/>
      </c>
      <c r="BS119" t="str">
        <f>(_xlfn.XLOOKUP(Table1[[#This Row],[Term 13 UID]],Dictionary!$B$2:$B$557,Dictionary!$C$2:$C$557,"",0,1))</f>
        <v/>
      </c>
      <c r="BT119" t="str">
        <f>(_xlfn.XLOOKUP(Table1[[#This Row],[Term 13 UID]],Dictionary!$B$2:$B$557,Dictionary!$D$2:$D$557,"",0,1))</f>
        <v/>
      </c>
      <c r="BW119" t="str">
        <f>(_xlfn.XLOOKUP(Table1[[#This Row],[Term 14 UID]],Dictionary!$B$2:$B$557,Dictionary!$A$2:$A$557,"",0,1))</f>
        <v/>
      </c>
      <c r="BX119" t="str">
        <f>(_xlfn.XLOOKUP(Table1[[#This Row],[Term 14 UID]],Dictionary!$B$2:$B$557,Dictionary!$C$2:$C$557,"",0,1))</f>
        <v/>
      </c>
      <c r="BY119" t="str">
        <f>(_xlfn.XLOOKUP(Table1[[#This Row],[Term 14 UID]],Dictionary!$B$2:$B$557,Dictionary!$D$2:$D$557,"",0,1))</f>
        <v/>
      </c>
      <c r="CB119" t="str">
        <f>(_xlfn.XLOOKUP(Table1[[#This Row],[Term 15 UID]],Dictionary!$B$2:$B$557,Dictionary!$A$2:$A$557,"",0,1))</f>
        <v/>
      </c>
      <c r="CC119" t="str">
        <f>(_xlfn.XLOOKUP(Table1[[#This Row],[Term 15 UID]],Dictionary!$B$2:$B$557,Dictionary!$C$2:$C$557,"",0,1))</f>
        <v/>
      </c>
      <c r="CD119" t="str">
        <f>(_xlfn.XLOOKUP(Table1[[#This Row],[Term 15 UID]],Dictionary!$B$2:$B$557,Dictionary!$D$2:$D$557,"",0,1))</f>
        <v/>
      </c>
      <c r="CG119" t="str">
        <f>(_xlfn.XLOOKUP(Table1[[#This Row],[Term 16 UID]],Dictionary!$B$2:$B$557,Dictionary!$A$2:$A$557,"",0,1))</f>
        <v/>
      </c>
      <c r="CH119" t="str">
        <f>(_xlfn.XLOOKUP(Table1[[#This Row],[Term 16 UID]],Dictionary!$B$2:$B$557,Dictionary!$C$2:$C$557,"",0,1))</f>
        <v/>
      </c>
      <c r="CI119" t="str">
        <f>(_xlfn.XLOOKUP(Table1[[#This Row],[Term 16 UID]],Dictionary!$B$2:$B$557,Dictionary!$D$2:$D$557,"",0,1))</f>
        <v/>
      </c>
      <c r="CL119" t="str">
        <f>(_xlfn.XLOOKUP(Table1[[#This Row],[Term 17 UID]],Dictionary!$B$2:$B$557,Dictionary!$A$2:$A$557,"",0,1))</f>
        <v/>
      </c>
      <c r="CM119" t="str">
        <f>(_xlfn.XLOOKUP(Table1[[#This Row],[Term 17 UID]],Dictionary!$B$2:$B$557,Dictionary!$C$2:$C$557,"",0,1))</f>
        <v/>
      </c>
      <c r="CN119" t="str">
        <f>(_xlfn.XLOOKUP(Table1[[#This Row],[Term 17 UID]],Dictionary!$B$2:$B$557,Dictionary!$D$2:$D$557,"",0,1))</f>
        <v/>
      </c>
      <c r="CQ119" t="str">
        <f>(_xlfn.XLOOKUP(Table1[[#This Row],[Term 18 UID]],Dictionary!$B$2:$B$557,Dictionary!$A$2:$A$557,"",0,1))</f>
        <v/>
      </c>
      <c r="CR119" t="str">
        <f>(_xlfn.XLOOKUP(Table1[[#This Row],[Term 18 UID]],Dictionary!$B$2:$B$557,Dictionary!$C$2:$C$557,"",0,1))</f>
        <v/>
      </c>
      <c r="CS119" t="str">
        <f>(_xlfn.XLOOKUP(Table1[[#This Row],[Term 18 UID]],Dictionary!$B$2:$B$557,Dictionary!$D$2:$D$557,"",0,1))</f>
        <v/>
      </c>
      <c r="CV119" t="str">
        <f>(_xlfn.XLOOKUP(Table1[[#This Row],[Term 19 UID]],Dictionary!$B$2:$B$557,Dictionary!$A$2:$A$557,"",0,1))</f>
        <v/>
      </c>
      <c r="CW119" t="str">
        <f>(_xlfn.XLOOKUP(Table1[[#This Row],[Term 19 UID]],Dictionary!$B$2:$B$557,Dictionary!$C$2:$C$557,"",0,1))</f>
        <v/>
      </c>
      <c r="CX119" t="str">
        <f>(_xlfn.XLOOKUP(Table1[[#This Row],[Term 19 UID]],Dictionary!$B$2:$B$557,Dictionary!$D$2:$D$557,"",0,1))</f>
        <v/>
      </c>
      <c r="DA119" t="str">
        <f>(_xlfn.XLOOKUP(Table1[[#This Row],[Term 20 UID]],Dictionary!$B$2:$B$557,Dictionary!$A$2:$A$557,"",0,1))</f>
        <v/>
      </c>
      <c r="DB119" t="str">
        <f>(_xlfn.XLOOKUP(Table1[[#This Row],[Term 20 UID]],Dictionary!$B$2:$B$557,Dictionary!$C$2:$C$557,"",0,1))</f>
        <v/>
      </c>
      <c r="DC119" t="str">
        <f>(_xlfn.XLOOKUP(Table1[[#This Row],[Term 20 UID]],Dictionary!$B$2:$B$557,Dictionary!$D$2:$D$557,"",0,1))</f>
        <v/>
      </c>
      <c r="DF119" t="str">
        <f>(_xlfn.XLOOKUP(Table1[[#This Row],[Term 21 UID]],Dictionary!$B$2:$B$557,Dictionary!$A$2:$A$557,"",0,1))</f>
        <v/>
      </c>
      <c r="DG119" t="str">
        <f>(_xlfn.XLOOKUP(Table1[[#This Row],[Term 21 UID]],Dictionary!$B$2:$B$557,Dictionary!$C$2:$C$557,"",0,1))</f>
        <v/>
      </c>
      <c r="DH119" t="str">
        <f>(_xlfn.XLOOKUP(Table1[[#This Row],[Term 21 UID]],Dictionary!$B$2:$B$557,Dictionary!$D$2:$D$557,"",0,1))</f>
        <v/>
      </c>
      <c r="DK119" t="str">
        <f>(_xlfn.XLOOKUP(Table1[[#This Row],[Term 22 UID]],Dictionary!$B$2:$B$557,Dictionary!$A$2:$A$557,"",0,1))</f>
        <v/>
      </c>
      <c r="DL119" t="str">
        <f>(_xlfn.XLOOKUP(Table1[[#This Row],[Term 22 UID]],Dictionary!$B$2:$B$557,Dictionary!$C$2:$C$557,"",0,1))</f>
        <v/>
      </c>
      <c r="DM119" t="str">
        <f>(_xlfn.XLOOKUP(Table1[[#This Row],[Term 22 UID]],Dictionary!$B$2:$B$557,Dictionary!$D$2:$D$557,"",0,1))</f>
        <v/>
      </c>
      <c r="DP119" t="str">
        <f>(_xlfn.XLOOKUP(Table1[[#This Row],[Term 23 UID]],Dictionary!$B$2:$B$557,Dictionary!$A$2:$A$557,"",0,1))</f>
        <v/>
      </c>
      <c r="DQ119" t="str">
        <f>(_xlfn.XLOOKUP(Table1[[#This Row],[Term 23 UID]],Dictionary!$B$2:$B$557,Dictionary!$C$2:$C$557,"",0,1))</f>
        <v/>
      </c>
      <c r="DR119" t="str">
        <f>(_xlfn.XLOOKUP(Table1[[#This Row],[Term 23 UID]],Dictionary!$B$2:$B$557,Dictionary!$D$2:$D$557,"",0,1))</f>
        <v/>
      </c>
      <c r="DU119" t="str">
        <f>(_xlfn.XLOOKUP(Table1[[#This Row],[Term 24 UID]],Dictionary!$B$2:$B$557,Dictionary!$A$2:$A$557,"",0,1))</f>
        <v/>
      </c>
      <c r="DV119" t="str">
        <f>(_xlfn.XLOOKUP(Table1[[#This Row],[Term 24 UID]],Dictionary!$B$2:$B$557,Dictionary!$C$2:$C$557,"",0,1))</f>
        <v/>
      </c>
      <c r="DW119" t="str">
        <f>(_xlfn.XLOOKUP(Table1[[#This Row],[Term 24 UID]],Dictionary!$B$2:$B$557,Dictionary!$D$2:$D$557,"",0,1))</f>
        <v/>
      </c>
      <c r="DZ119" t="str">
        <f>(_xlfn.XLOOKUP(Table1[[#This Row],[Term 25 UID]],Dictionary!$B$2:$B$557,Dictionary!$A$2:$A$557,"",0,1))</f>
        <v/>
      </c>
      <c r="EA119" t="str">
        <f>(_xlfn.XLOOKUP(Table1[[#This Row],[Term 25 UID]],Dictionary!$B$2:$B$557,Dictionary!$C$2:$C$557,"",0,1))</f>
        <v/>
      </c>
      <c r="EB119" t="str">
        <f>(_xlfn.XLOOKUP(Table1[[#This Row],[Term 25 UID]],Dictionary!$B$2:$B$557,Dictionary!$D$2:$D$557,"",0,1))</f>
        <v/>
      </c>
      <c r="EE119" t="str">
        <f>(_xlfn.XLOOKUP(Table1[[#This Row],[Term 26 UID]],Dictionary!$B$2:$B$557,Dictionary!$A$2:$A$557,"",0,1))</f>
        <v/>
      </c>
      <c r="EF119" t="str">
        <f>(_xlfn.XLOOKUP(Table1[[#This Row],[Term 26 UID]],Dictionary!$B$2:$B$557,Dictionary!$C$2:$C$557,"",0,1))</f>
        <v/>
      </c>
      <c r="EG119" t="str">
        <f>(_xlfn.XLOOKUP(Table1[[#This Row],[Term 26 UID]],Dictionary!$B$2:$B$557,Dictionary!$D$2:$D$557,"",0,1))</f>
        <v/>
      </c>
      <c r="EJ119" t="str">
        <f>(_xlfn.XLOOKUP(Table1[[#This Row],[Term 27 UID]],Dictionary!$B$2:$B$557,Dictionary!$A$2:$A$557,"",0,1))</f>
        <v/>
      </c>
      <c r="EK119" t="str">
        <f>(_xlfn.XLOOKUP(Table1[[#This Row],[Term 27 UID]],Dictionary!$B$2:$B$557,Dictionary!$C$2:$C$557,"",0,1))</f>
        <v/>
      </c>
      <c r="EL119" t="str">
        <f>(_xlfn.XLOOKUP(Table1[[#This Row],[Term 27 UID]],Dictionary!$B$2:$B$557,Dictionary!$D$2:$D$557,"",0,1))</f>
        <v/>
      </c>
      <c r="EO119" t="str">
        <f>(_xlfn.XLOOKUP(Table1[[#This Row],[Term 28 UID]],Dictionary!$B$2:$B$557,Dictionary!$A$2:$A$557,"",0,1))</f>
        <v/>
      </c>
      <c r="EP119" t="str">
        <f>(_xlfn.XLOOKUP(Table1[[#This Row],[Term 28 UID]],Dictionary!$B$2:$B$557,Dictionary!$C$2:$C$557,"",0,1))</f>
        <v/>
      </c>
      <c r="EQ119" t="str">
        <f>(_xlfn.XLOOKUP(Table1[[#This Row],[Term 28 UID]],Dictionary!$B$2:$B$557,Dictionary!$D$2:$D$557,"",0,1))</f>
        <v/>
      </c>
      <c r="ET119" t="str">
        <f>(_xlfn.XLOOKUP(Table1[[#This Row],[Term 29 UID]],Dictionary!$B$2:$B$557,Dictionary!$A$2:$A$557,"",0,1))</f>
        <v/>
      </c>
      <c r="EU119" t="str">
        <f>(_xlfn.XLOOKUP(Table1[[#This Row],[Term 29 UID]],Dictionary!$B$2:$B$557,Dictionary!$C$2:$C$557,"",0,1))</f>
        <v/>
      </c>
      <c r="EV119" t="str">
        <f>(_xlfn.XLOOKUP(Table1[[#This Row],[Term 29 UID]],Dictionary!$B$2:$B$557,Dictionary!$D$2:$D$557,"",0,1))</f>
        <v/>
      </c>
      <c r="EY119" t="str">
        <f>(_xlfn.XLOOKUP(Table1[[#This Row],[Term 30 UID]],Dictionary!$B$2:$B$557,Dictionary!$A$2:$A$557,"",0,1))</f>
        <v/>
      </c>
      <c r="EZ119" t="str">
        <f>(_xlfn.XLOOKUP(Table1[[#This Row],[Term 30 UID]],Dictionary!$B$2:$B$557,Dictionary!$C$2:$C$557,"",0,1))</f>
        <v/>
      </c>
      <c r="FA119" t="str">
        <f>(_xlfn.XLOOKUP(Table1[[#This Row],[Term 30 UID]],Dictionary!$B$2:$B$557,Dictionary!$D$2:$D$557,"",0,1))</f>
        <v/>
      </c>
      <c r="FD119" t="str">
        <f>(_xlfn.XLOOKUP(Table1[[#This Row],[Term 31 UID]],Dictionary!$B$2:$B$557,Dictionary!$A$2:$A$557,"",0,1))</f>
        <v/>
      </c>
      <c r="FE119" t="str">
        <f>(_xlfn.XLOOKUP(Table1[[#This Row],[Term 31 UID]],Dictionary!$B$2:$B$557,Dictionary!$C$2:$C$557,"",0,1))</f>
        <v/>
      </c>
      <c r="FF119" t="str">
        <f>(_xlfn.XLOOKUP(Table1[[#This Row],[Term 31 UID]],Dictionary!$B$2:$B$557,Dictionary!$D$2:$D$557,"",0,1))</f>
        <v/>
      </c>
    </row>
    <row r="120" spans="1:162" ht="15" customHeight="1" x14ac:dyDescent="0.2">
      <c r="A120" t="s">
        <v>2043</v>
      </c>
      <c r="B120" t="s">
        <v>1889</v>
      </c>
      <c r="C120" t="str">
        <f>_xlfn.TEXTJOIN(", ", TRUE, Table1[[#This Row],[Last Name]],Table1[[#This Row],[First Name]])</f>
        <v>Walsh, Craig</v>
      </c>
      <c r="D120" t="s">
        <v>2044</v>
      </c>
      <c r="E120" t="s">
        <v>200</v>
      </c>
      <c r="F120" t="s">
        <v>168</v>
      </c>
      <c r="G120" t="s">
        <v>2045</v>
      </c>
      <c r="H120" t="s">
        <v>2046</v>
      </c>
      <c r="I120" t="s">
        <v>1252</v>
      </c>
      <c r="J120" t="str">
        <f>(_xlfn.XLOOKUP(Table1[[#This Row],[Term 1 UID]],Dictionary!$B$2:$B$557,Dictionary!$A$2:$A$557,"",0,1))</f>
        <v>A11.118.637.555.567.569</v>
      </c>
      <c r="K120" t="str">
        <f>(_xlfn.XLOOKUP(Table1[[#This Row],[Term 1 UID]],Dictionary!$B$2:$B$557,Dictionary!C$2:C$557,"",0,1))</f>
        <v>A11.118.637.555.567</v>
      </c>
      <c r="L120" t="str">
        <f>(_xlfn.XLOOKUP(Table1[[#This Row],[Term 1 UID]],Dictionary!$B$2:$B$557,Dictionary!D$2:D$557,"",0,1))</f>
        <v>A11.118.637.555</v>
      </c>
      <c r="M120" t="s">
        <v>2047</v>
      </c>
      <c r="N120" t="s">
        <v>2048</v>
      </c>
      <c r="O120" t="str">
        <f>(_xlfn.XLOOKUP(Table1[[#This Row],[Term 2 UID]],Dictionary!$B$2:$B$557,Dictionary!$A$2:$A$557,"",0,1))</f>
        <v>G12.535.425</v>
      </c>
      <c r="P120" t="str">
        <f>(_xlfn.XLOOKUP(Table1[[#This Row],[Term 2 UID]],Dictionary!$B$2:$B$557,Dictionary!C$2:C$557,"",0,1))</f>
        <v>G12.535</v>
      </c>
      <c r="Q120" t="str">
        <f>(_xlfn.XLOOKUP(Table1[[#This Row],[Term 2 UID]],Dictionary!$B$2:$B$557,Dictionary!D$2:D$557,"",0,1))</f>
        <v>G12</v>
      </c>
      <c r="R120" t="s">
        <v>2049</v>
      </c>
      <c r="S120" t="s">
        <v>2050</v>
      </c>
      <c r="T120" t="str">
        <f>(_xlfn.XLOOKUP(Table1[[#This Row],[Term 3 UID]],Dictionary!$B$2:$B$557,Dictionary!$A$2:$A$557,"",0,1))</f>
        <v>G12.450.192</v>
      </c>
      <c r="U120" t="str">
        <f>(_xlfn.XLOOKUP(Table1[[#This Row],[Term 3 UID]],Dictionary!$B$2:$B$557,Dictionary!C$2:C$557,"",0,1))</f>
        <v>G12.450</v>
      </c>
      <c r="V120" t="str">
        <f>(_xlfn.XLOOKUP(Table1[[#This Row],[Term 3 UID]],Dictionary!$B$2:$B$557,Dictionary!D$2:D$557,"",0,1))</f>
        <v>G12</v>
      </c>
      <c r="W120" t="s">
        <v>2051</v>
      </c>
      <c r="X120" t="s">
        <v>2052</v>
      </c>
      <c r="Y120" t="str">
        <f>(_xlfn.XLOOKUP(Table1[[#This Row],[Term 4 UID]],Dictionary!$B$2:$B$557,Dictionary!$A$2:$A$557,"",0,1))</f>
        <v>A11.872.653</v>
      </c>
      <c r="Z120" t="str" cm="1">
        <f t="array" ref="Z120">(_xlfn.XLOOKUP(Table1[[#This Row],[Term 4 UID]],Dictionary!$B$2:$B$557,Dictionary!$C$2:C$557,"",0,1))</f>
        <v>A11.872</v>
      </c>
      <c r="AA120" t="str" cm="1">
        <f t="array" ref="AA120">(_xlfn.XLOOKUP(Table1[[#This Row],[Term 4 UID]],Dictionary!$B$2:$B$557,Dictionary!$D$2:D$557,"",0,1))</f>
        <v>A11</v>
      </c>
      <c r="AB120" t="s">
        <v>1427</v>
      </c>
      <c r="AC120" t="s">
        <v>1428</v>
      </c>
      <c r="AD120" t="str">
        <f>(_xlfn.XLOOKUP(Table1[[#This Row],[Term 5 UID]],Dictionary!$B$2:$B$557,Dictionary!$A$2:$A$557,"",0,1))</f>
        <v>C10.114.375.500</v>
      </c>
      <c r="AE120" t="str">
        <f>(_xlfn.XLOOKUP(Table1[[#This Row],[Term 5 UID]],Dictionary!$B$2:$B$557,Dictionary!$C$2:$C$557,"",0,1))</f>
        <v>C10.114.375</v>
      </c>
      <c r="AF120" t="str">
        <f>(_xlfn.XLOOKUP(Table1[[#This Row],[Term 5 UID]],Dictionary!$B$2:$B$557,Dictionary!$D$2:$D$557,"",0,1))</f>
        <v>C10.114</v>
      </c>
      <c r="AG120" t="s">
        <v>570</v>
      </c>
      <c r="AH120" t="s">
        <v>361</v>
      </c>
      <c r="AI120" t="str">
        <f>(_xlfn.XLOOKUP(Table1[[#This Row],[Term 6 UID]],Dictionary!$B$2:$B$557,Dictionary!$A$2:$A$557,"",0,1))</f>
        <v>C10.228.140.380.100</v>
      </c>
      <c r="AJ120" t="str">
        <f>(_xlfn.XLOOKUP(Table1[[#This Row],[Term 6 UID]],Dictionary!$B$2:$B$557,Dictionary!$C$2:$C$557,"",0,1))</f>
        <v>C10.228.140.380</v>
      </c>
      <c r="AK120" t="str">
        <f>(_xlfn.XLOOKUP(Table1[[#This Row],[Term 6 UID]],Dictionary!$B$2:$B$557,Dictionary!$D$2:$D$557,"",0,1))</f>
        <v>C10.228.140</v>
      </c>
      <c r="AL120" t="s">
        <v>2053</v>
      </c>
      <c r="AM120" t="s">
        <v>2054</v>
      </c>
      <c r="AN120" t="str">
        <f>(_xlfn.XLOOKUP(Table1[[#This Row],[Term 7 UID]],Dictionary!$B$2:$B$557,Dictionary!$A$2:$A$557,"",0,1))</f>
        <v>A11.118.637.555.567.550.500.700</v>
      </c>
      <c r="AO120" t="str">
        <f>(_xlfn.XLOOKUP(Table1[[#This Row],[Term 7 UID]],Dictionary!$B$2:$B$557,Dictionary!$C$2:$C$557,"",0,1))</f>
        <v>A11.118.637.555.567.550.500</v>
      </c>
      <c r="AP120" t="str">
        <f>(_xlfn.XLOOKUP(Table1[[#This Row],[Term 7 UID]],Dictionary!$B$2:$B$557,Dictionary!$D$2:$D$557,"",0,1))</f>
        <v>A11.118.637.555.567.550</v>
      </c>
      <c r="AQ120" t="s">
        <v>1480</v>
      </c>
      <c r="AR120" t="s">
        <v>286</v>
      </c>
      <c r="AS120" t="str">
        <f>(_xlfn.XLOOKUP(Table1[[#This Row],[Term 8 UID]],Dictionary!$B$2:$B$557,Dictionary!$A$2:$A$557,"",0,1))</f>
        <v>H02.403.044</v>
      </c>
      <c r="AT120" t="str">
        <f>(_xlfn.XLOOKUP(Table1[[#This Row],[Term 8 UID]],Dictionary!$B$2:$B$557,Dictionary!$C$2:$C$557,"",0,1))</f>
        <v>H02.403</v>
      </c>
      <c r="AU120" t="str">
        <f>(_xlfn.XLOOKUP(Table1[[#This Row],[Term 8 UID]],Dictionary!$B$2:$B$557,Dictionary!$D$2:$D$557,"",0,1))</f>
        <v>H02</v>
      </c>
      <c r="AV120" t="s">
        <v>1418</v>
      </c>
      <c r="AW120" t="s">
        <v>506</v>
      </c>
      <c r="AX120" t="str">
        <f>(_xlfn.XLOOKUP(Table1[[#This Row],[Term 9 UID]],Dictionary!$B$2:$B$557,Dictionary!$A$2:$A$557,"",0,1))</f>
        <v>A11.872</v>
      </c>
      <c r="AY120" t="str">
        <f>(_xlfn.XLOOKUP(Table1[[#This Row],[Term 9 UID]],Dictionary!$B$2:$B$557,Dictionary!$C$2:$C$557,"",0,1))</f>
        <v>A11</v>
      </c>
      <c r="AZ120">
        <f>(_xlfn.XLOOKUP(Table1[[#This Row],[Term 9 UID]],Dictionary!$B$2:$B$557,Dictionary!$D$2:$D$557,"",0,1))</f>
        <v>0</v>
      </c>
      <c r="BC120" t="str">
        <f>(_xlfn.XLOOKUP(Table1[[#This Row],[Term 10 UID]],Dictionary!$B$2:$B$557,Dictionary!$A$2:$A$557,"",0,1))</f>
        <v/>
      </c>
      <c r="BD120" t="str">
        <f>(_xlfn.XLOOKUP(Table1[[#This Row],[Term 10 UID]],Dictionary!$B$2:$B$557,Dictionary!$C$2:$C$557,"",0,1))</f>
        <v/>
      </c>
      <c r="BE120" t="str">
        <f>(_xlfn.XLOOKUP(Table1[[#This Row],[Term 10 UID]],Dictionary!$B$2:$B$557,Dictionary!$D$2:$D$557,"",0,1))</f>
        <v/>
      </c>
      <c r="BH120" t="str">
        <f>(_xlfn.XLOOKUP(Table1[[#This Row],[Term 11 UID]],Dictionary!$B$2:$B$557,Dictionary!$A$2:$A$557,"",0,1))</f>
        <v/>
      </c>
      <c r="BI120" t="str">
        <f>(_xlfn.XLOOKUP(Table1[[#This Row],[Term 11 UID]],Dictionary!$B$2:$B$557,Dictionary!$C$2:$C$557,"",0,1))</f>
        <v/>
      </c>
      <c r="BJ120" t="str">
        <f>(_xlfn.XLOOKUP(Table1[[#This Row],[Term 11 UID]],Dictionary!$B$2:$B$557,Dictionary!$D$2:$D$557,"",0,1))</f>
        <v/>
      </c>
      <c r="BM120" t="str">
        <f>(_xlfn.XLOOKUP(Table1[[#This Row],[Term 12 UID]],Dictionary!$B$2:$B$557,Dictionary!$A$2:$A$557,"",0,1))</f>
        <v/>
      </c>
      <c r="BN120" t="str">
        <f>(_xlfn.XLOOKUP(Table1[[#This Row],[Term 12 UID]],Dictionary!$B$2:$B$557,Dictionary!$C$2:$C$557,"",0,1))</f>
        <v/>
      </c>
      <c r="BO120" t="str">
        <f>(_xlfn.XLOOKUP(Table1[[#This Row],[Term 12 UID]],Dictionary!$B$2:$B$557,Dictionary!$D$2:$D$557,"",0,1))</f>
        <v/>
      </c>
      <c r="BR120" t="str">
        <f>(_xlfn.XLOOKUP(Table1[[#This Row],[Term 13 UID]],Dictionary!$B$2:$B$557,Dictionary!$A$2:$A$557,"",0,1))</f>
        <v/>
      </c>
      <c r="BS120" t="str">
        <f>(_xlfn.XLOOKUP(Table1[[#This Row],[Term 13 UID]],Dictionary!$B$2:$B$557,Dictionary!$C$2:$C$557,"",0,1))</f>
        <v/>
      </c>
      <c r="BT120" t="str">
        <f>(_xlfn.XLOOKUP(Table1[[#This Row],[Term 13 UID]],Dictionary!$B$2:$B$557,Dictionary!$D$2:$D$557,"",0,1))</f>
        <v/>
      </c>
      <c r="BW120" t="str">
        <f>(_xlfn.XLOOKUP(Table1[[#This Row],[Term 14 UID]],Dictionary!$B$2:$B$557,Dictionary!$A$2:$A$557,"",0,1))</f>
        <v/>
      </c>
      <c r="BX120" t="str">
        <f>(_xlfn.XLOOKUP(Table1[[#This Row],[Term 14 UID]],Dictionary!$B$2:$B$557,Dictionary!$C$2:$C$557,"",0,1))</f>
        <v/>
      </c>
      <c r="BY120" t="str">
        <f>(_xlfn.XLOOKUP(Table1[[#This Row],[Term 14 UID]],Dictionary!$B$2:$B$557,Dictionary!$D$2:$D$557,"",0,1))</f>
        <v/>
      </c>
      <c r="CB120" t="str">
        <f>(_xlfn.XLOOKUP(Table1[[#This Row],[Term 15 UID]],Dictionary!$B$2:$B$557,Dictionary!$A$2:$A$557,"",0,1))</f>
        <v/>
      </c>
      <c r="CC120" t="str">
        <f>(_xlfn.XLOOKUP(Table1[[#This Row],[Term 15 UID]],Dictionary!$B$2:$B$557,Dictionary!$C$2:$C$557,"",0,1))</f>
        <v/>
      </c>
      <c r="CD120" t="str">
        <f>(_xlfn.XLOOKUP(Table1[[#This Row],[Term 15 UID]],Dictionary!$B$2:$B$557,Dictionary!$D$2:$D$557,"",0,1))</f>
        <v/>
      </c>
      <c r="CG120" t="str">
        <f>(_xlfn.XLOOKUP(Table1[[#This Row],[Term 16 UID]],Dictionary!$B$2:$B$557,Dictionary!$A$2:$A$557,"",0,1))</f>
        <v/>
      </c>
      <c r="CH120" t="str">
        <f>(_xlfn.XLOOKUP(Table1[[#This Row],[Term 16 UID]],Dictionary!$B$2:$B$557,Dictionary!$C$2:$C$557,"",0,1))</f>
        <v/>
      </c>
      <c r="CI120" t="str">
        <f>(_xlfn.XLOOKUP(Table1[[#This Row],[Term 16 UID]],Dictionary!$B$2:$B$557,Dictionary!$D$2:$D$557,"",0,1))</f>
        <v/>
      </c>
      <c r="CL120" t="str">
        <f>(_xlfn.XLOOKUP(Table1[[#This Row],[Term 17 UID]],Dictionary!$B$2:$B$557,Dictionary!$A$2:$A$557,"",0,1))</f>
        <v/>
      </c>
      <c r="CM120" t="str">
        <f>(_xlfn.XLOOKUP(Table1[[#This Row],[Term 17 UID]],Dictionary!$B$2:$B$557,Dictionary!$C$2:$C$557,"",0,1))</f>
        <v/>
      </c>
      <c r="CN120" t="str">
        <f>(_xlfn.XLOOKUP(Table1[[#This Row],[Term 17 UID]],Dictionary!$B$2:$B$557,Dictionary!$D$2:$D$557,"",0,1))</f>
        <v/>
      </c>
      <c r="CQ120" t="str">
        <f>(_xlfn.XLOOKUP(Table1[[#This Row],[Term 18 UID]],Dictionary!$B$2:$B$557,Dictionary!$A$2:$A$557,"",0,1))</f>
        <v/>
      </c>
      <c r="CR120" t="str">
        <f>(_xlfn.XLOOKUP(Table1[[#This Row],[Term 18 UID]],Dictionary!$B$2:$B$557,Dictionary!$C$2:$C$557,"",0,1))</f>
        <v/>
      </c>
      <c r="CS120" t="str">
        <f>(_xlfn.XLOOKUP(Table1[[#This Row],[Term 18 UID]],Dictionary!$B$2:$B$557,Dictionary!$D$2:$D$557,"",0,1))</f>
        <v/>
      </c>
      <c r="CV120" t="str">
        <f>(_xlfn.XLOOKUP(Table1[[#This Row],[Term 19 UID]],Dictionary!$B$2:$B$557,Dictionary!$A$2:$A$557,"",0,1))</f>
        <v/>
      </c>
      <c r="CW120" t="str">
        <f>(_xlfn.XLOOKUP(Table1[[#This Row],[Term 19 UID]],Dictionary!$B$2:$B$557,Dictionary!$C$2:$C$557,"",0,1))</f>
        <v/>
      </c>
      <c r="CX120" t="str">
        <f>(_xlfn.XLOOKUP(Table1[[#This Row],[Term 19 UID]],Dictionary!$B$2:$B$557,Dictionary!$D$2:$D$557,"",0,1))</f>
        <v/>
      </c>
      <c r="DA120" t="str">
        <f>(_xlfn.XLOOKUP(Table1[[#This Row],[Term 20 UID]],Dictionary!$B$2:$B$557,Dictionary!$A$2:$A$557,"",0,1))</f>
        <v/>
      </c>
      <c r="DB120" t="str">
        <f>(_xlfn.XLOOKUP(Table1[[#This Row],[Term 20 UID]],Dictionary!$B$2:$B$557,Dictionary!$C$2:$C$557,"",0,1))</f>
        <v/>
      </c>
      <c r="DC120" t="str">
        <f>(_xlfn.XLOOKUP(Table1[[#This Row],[Term 20 UID]],Dictionary!$B$2:$B$557,Dictionary!$D$2:$D$557,"",0,1))</f>
        <v/>
      </c>
      <c r="DF120" t="str">
        <f>(_xlfn.XLOOKUP(Table1[[#This Row],[Term 21 UID]],Dictionary!$B$2:$B$557,Dictionary!$A$2:$A$557,"",0,1))</f>
        <v/>
      </c>
      <c r="DG120" t="str">
        <f>(_xlfn.XLOOKUP(Table1[[#This Row],[Term 21 UID]],Dictionary!$B$2:$B$557,Dictionary!$C$2:$C$557,"",0,1))</f>
        <v/>
      </c>
      <c r="DH120" t="str">
        <f>(_xlfn.XLOOKUP(Table1[[#This Row],[Term 21 UID]],Dictionary!$B$2:$B$557,Dictionary!$D$2:$D$557,"",0,1))</f>
        <v/>
      </c>
      <c r="DK120" t="str">
        <f>(_xlfn.XLOOKUP(Table1[[#This Row],[Term 22 UID]],Dictionary!$B$2:$B$557,Dictionary!$A$2:$A$557,"",0,1))</f>
        <v/>
      </c>
      <c r="DL120" t="str">
        <f>(_xlfn.XLOOKUP(Table1[[#This Row],[Term 22 UID]],Dictionary!$B$2:$B$557,Dictionary!$C$2:$C$557,"",0,1))</f>
        <v/>
      </c>
      <c r="DM120" t="str">
        <f>(_xlfn.XLOOKUP(Table1[[#This Row],[Term 22 UID]],Dictionary!$B$2:$B$557,Dictionary!$D$2:$D$557,"",0,1))</f>
        <v/>
      </c>
      <c r="DP120" t="str">
        <f>(_xlfn.XLOOKUP(Table1[[#This Row],[Term 23 UID]],Dictionary!$B$2:$B$557,Dictionary!$A$2:$A$557,"",0,1))</f>
        <v/>
      </c>
      <c r="DQ120" t="str">
        <f>(_xlfn.XLOOKUP(Table1[[#This Row],[Term 23 UID]],Dictionary!$B$2:$B$557,Dictionary!$C$2:$C$557,"",0,1))</f>
        <v/>
      </c>
      <c r="DR120" t="str">
        <f>(_xlfn.XLOOKUP(Table1[[#This Row],[Term 23 UID]],Dictionary!$B$2:$B$557,Dictionary!$D$2:$D$557,"",0,1))</f>
        <v/>
      </c>
      <c r="DU120" t="str">
        <f>(_xlfn.XLOOKUP(Table1[[#This Row],[Term 24 UID]],Dictionary!$B$2:$B$557,Dictionary!$A$2:$A$557,"",0,1))</f>
        <v/>
      </c>
      <c r="DV120" t="str">
        <f>(_xlfn.XLOOKUP(Table1[[#This Row],[Term 24 UID]],Dictionary!$B$2:$B$557,Dictionary!$C$2:$C$557,"",0,1))</f>
        <v/>
      </c>
      <c r="DW120" t="str">
        <f>(_xlfn.XLOOKUP(Table1[[#This Row],[Term 24 UID]],Dictionary!$B$2:$B$557,Dictionary!$D$2:$D$557,"",0,1))</f>
        <v/>
      </c>
      <c r="DZ120" t="str">
        <f>(_xlfn.XLOOKUP(Table1[[#This Row],[Term 25 UID]],Dictionary!$B$2:$B$557,Dictionary!$A$2:$A$557,"",0,1))</f>
        <v/>
      </c>
      <c r="EA120" t="str">
        <f>(_xlfn.XLOOKUP(Table1[[#This Row],[Term 25 UID]],Dictionary!$B$2:$B$557,Dictionary!$C$2:$C$557,"",0,1))</f>
        <v/>
      </c>
      <c r="EB120" t="str">
        <f>(_xlfn.XLOOKUP(Table1[[#This Row],[Term 25 UID]],Dictionary!$B$2:$B$557,Dictionary!$D$2:$D$557,"",0,1))</f>
        <v/>
      </c>
      <c r="EE120" t="str">
        <f>(_xlfn.XLOOKUP(Table1[[#This Row],[Term 26 UID]],Dictionary!$B$2:$B$557,Dictionary!$A$2:$A$557,"",0,1))</f>
        <v/>
      </c>
      <c r="EF120" t="str">
        <f>(_xlfn.XLOOKUP(Table1[[#This Row],[Term 26 UID]],Dictionary!$B$2:$B$557,Dictionary!$C$2:$C$557,"",0,1))</f>
        <v/>
      </c>
      <c r="EG120" t="str">
        <f>(_xlfn.XLOOKUP(Table1[[#This Row],[Term 26 UID]],Dictionary!$B$2:$B$557,Dictionary!$D$2:$D$557,"",0,1))</f>
        <v/>
      </c>
      <c r="EJ120" t="str">
        <f>(_xlfn.XLOOKUP(Table1[[#This Row],[Term 27 UID]],Dictionary!$B$2:$B$557,Dictionary!$A$2:$A$557,"",0,1))</f>
        <v/>
      </c>
      <c r="EK120" t="str">
        <f>(_xlfn.XLOOKUP(Table1[[#This Row],[Term 27 UID]],Dictionary!$B$2:$B$557,Dictionary!$C$2:$C$557,"",0,1))</f>
        <v/>
      </c>
      <c r="EL120" t="str">
        <f>(_xlfn.XLOOKUP(Table1[[#This Row],[Term 27 UID]],Dictionary!$B$2:$B$557,Dictionary!$D$2:$D$557,"",0,1))</f>
        <v/>
      </c>
      <c r="EO120" t="str">
        <f>(_xlfn.XLOOKUP(Table1[[#This Row],[Term 28 UID]],Dictionary!$B$2:$B$557,Dictionary!$A$2:$A$557,"",0,1))</f>
        <v/>
      </c>
      <c r="EP120" t="str">
        <f>(_xlfn.XLOOKUP(Table1[[#This Row],[Term 28 UID]],Dictionary!$B$2:$B$557,Dictionary!$C$2:$C$557,"",0,1))</f>
        <v/>
      </c>
      <c r="EQ120" t="str">
        <f>(_xlfn.XLOOKUP(Table1[[#This Row],[Term 28 UID]],Dictionary!$B$2:$B$557,Dictionary!$D$2:$D$557,"",0,1))</f>
        <v/>
      </c>
      <c r="ET120" t="str">
        <f>(_xlfn.XLOOKUP(Table1[[#This Row],[Term 29 UID]],Dictionary!$B$2:$B$557,Dictionary!$A$2:$A$557,"",0,1))</f>
        <v/>
      </c>
      <c r="EU120" t="str">
        <f>(_xlfn.XLOOKUP(Table1[[#This Row],[Term 29 UID]],Dictionary!$B$2:$B$557,Dictionary!$C$2:$C$557,"",0,1))</f>
        <v/>
      </c>
      <c r="EV120" t="str">
        <f>(_xlfn.XLOOKUP(Table1[[#This Row],[Term 29 UID]],Dictionary!$B$2:$B$557,Dictionary!$D$2:$D$557,"",0,1))</f>
        <v/>
      </c>
      <c r="EY120" t="str">
        <f>(_xlfn.XLOOKUP(Table1[[#This Row],[Term 30 UID]],Dictionary!$B$2:$B$557,Dictionary!$A$2:$A$557,"",0,1))</f>
        <v/>
      </c>
      <c r="EZ120" t="str">
        <f>(_xlfn.XLOOKUP(Table1[[#This Row],[Term 30 UID]],Dictionary!$B$2:$B$557,Dictionary!$C$2:$C$557,"",0,1))</f>
        <v/>
      </c>
      <c r="FA120" t="str">
        <f>(_xlfn.XLOOKUP(Table1[[#This Row],[Term 30 UID]],Dictionary!$B$2:$B$557,Dictionary!$D$2:$D$557,"",0,1))</f>
        <v/>
      </c>
      <c r="FD120" t="str">
        <f>(_xlfn.XLOOKUP(Table1[[#This Row],[Term 31 UID]],Dictionary!$B$2:$B$557,Dictionary!$A$2:$A$557,"",0,1))</f>
        <v/>
      </c>
      <c r="FE120" t="str">
        <f>(_xlfn.XLOOKUP(Table1[[#This Row],[Term 31 UID]],Dictionary!$B$2:$B$557,Dictionary!$C$2:$C$557,"",0,1))</f>
        <v/>
      </c>
      <c r="FF120" t="str">
        <f>(_xlfn.XLOOKUP(Table1[[#This Row],[Term 31 UID]],Dictionary!$B$2:$B$557,Dictionary!$D$2:$D$557,"",0,1))</f>
        <v/>
      </c>
    </row>
    <row r="121" spans="1:162" ht="15" customHeight="1" x14ac:dyDescent="0.2">
      <c r="A121" t="s">
        <v>2055</v>
      </c>
      <c r="B121" t="s">
        <v>2056</v>
      </c>
      <c r="C121" t="str">
        <f>_xlfn.TEXTJOIN(", ", TRUE, Table1[[#This Row],[Last Name]],Table1[[#This Row],[First Name]])</f>
        <v>Wang, Wenqi</v>
      </c>
      <c r="D121" t="s">
        <v>2057</v>
      </c>
      <c r="E121" t="s">
        <v>217</v>
      </c>
      <c r="F121" t="s">
        <v>201</v>
      </c>
      <c r="G121" t="s">
        <v>2058</v>
      </c>
      <c r="H121" t="s">
        <v>2059</v>
      </c>
      <c r="I121" t="s">
        <v>2060</v>
      </c>
      <c r="J121" t="str">
        <f>(_xlfn.XLOOKUP(Table1[[#This Row],[Term 1 UID]],Dictionary!$B$2:$B$557,Dictionary!$A$2:$A$557,"",0,1))</f>
        <v>G02.111.820.200</v>
      </c>
      <c r="K121" t="str">
        <f>(_xlfn.XLOOKUP(Table1[[#This Row],[Term 1 UID]],Dictionary!$B$2:$B$557,Dictionary!C$2:C$557,"",0,1))</f>
        <v>G02.111.820</v>
      </c>
      <c r="L121" t="str">
        <f>(_xlfn.XLOOKUP(Table1[[#This Row],[Term 1 UID]],Dictionary!$B$2:$B$557,Dictionary!D$2:D$557,"",0,1))</f>
        <v>G02.111</v>
      </c>
      <c r="M121" t="s">
        <v>2061</v>
      </c>
      <c r="N121" t="s">
        <v>369</v>
      </c>
      <c r="O121" t="str">
        <f>(_xlfn.XLOOKUP(Table1[[#This Row],[Term 2 UID]],Dictionary!$B$2:$B$557,Dictionary!$A$2:$A$557,"",0,1))</f>
        <v>C04</v>
      </c>
      <c r="P121">
        <f>(_xlfn.XLOOKUP(Table1[[#This Row],[Term 2 UID]],Dictionary!$B$2:$B$557,Dictionary!C$2:C$557,"",0,1))</f>
        <v>0</v>
      </c>
      <c r="Q121">
        <f>(_xlfn.XLOOKUP(Table1[[#This Row],[Term 2 UID]],Dictionary!$B$2:$B$557,Dictionary!D$2:D$557,"",0,1))</f>
        <v>0</v>
      </c>
      <c r="R121" t="s">
        <v>1308</v>
      </c>
      <c r="S121" t="s">
        <v>498</v>
      </c>
      <c r="T121" t="str">
        <f>(_xlfn.XLOOKUP(Table1[[#This Row],[Term 3 UID]],Dictionary!$B$2:$B$557,Dictionary!$A$2:$A$557,"",0,1))</f>
        <v>G02.111.820</v>
      </c>
      <c r="U121" t="str">
        <f>(_xlfn.XLOOKUP(Table1[[#This Row],[Term 3 UID]],Dictionary!$B$2:$B$557,Dictionary!C$2:C$557,"",0,1))</f>
        <v>G02.111</v>
      </c>
      <c r="V121" t="str">
        <f>(_xlfn.XLOOKUP(Table1[[#This Row],[Term 3 UID]],Dictionary!$B$2:$B$557,Dictionary!D$2:D$557,"",0,1))</f>
        <v>G02</v>
      </c>
      <c r="W121" t="s">
        <v>2062</v>
      </c>
      <c r="X121" t="s">
        <v>2063</v>
      </c>
      <c r="Y121" t="str">
        <f>(_xlfn.XLOOKUP(Table1[[#This Row],[Term 4 UID]],Dictionary!$B$2:$B$557,Dictionary!$A$2:$A$557,"",0,1))</f>
        <v>G07.345.500.100</v>
      </c>
      <c r="Z121" t="str" cm="1">
        <f t="array" ref="Z121">(_xlfn.XLOOKUP(Table1[[#This Row],[Term 4 UID]],Dictionary!$B$2:$B$557,Dictionary!$C$2:C$557,"",0,1))</f>
        <v>G07.345.500</v>
      </c>
      <c r="AA121" t="str" cm="1">
        <f t="array" ref="AA121">(_xlfn.XLOOKUP(Table1[[#This Row],[Term 4 UID]],Dictionary!$B$2:$B$557,Dictionary!$D$2:D$557,"",0,1))</f>
        <v>G07.345</v>
      </c>
      <c r="AB121" t="s">
        <v>2064</v>
      </c>
      <c r="AC121" t="s">
        <v>214</v>
      </c>
      <c r="AD121" t="str">
        <f>(_xlfn.XLOOKUP(Table1[[#This Row],[Term 5 UID]],Dictionary!$B$2:$B$557,Dictionary!$A$2:$A$557,"",0,1))</f>
        <v>G03.493.750</v>
      </c>
      <c r="AE121" t="str">
        <f>(_xlfn.XLOOKUP(Table1[[#This Row],[Term 5 UID]],Dictionary!$B$2:$B$557,Dictionary!$C$2:$C$557,"",0,1))</f>
        <v>G03.493</v>
      </c>
      <c r="AF121" t="str">
        <f>(_xlfn.XLOOKUP(Table1[[#This Row],[Term 5 UID]],Dictionary!$B$2:$B$557,Dictionary!$D$2:$D$557,"",0,1))</f>
        <v>G03</v>
      </c>
      <c r="AG121" t="s">
        <v>497</v>
      </c>
      <c r="AH121" t="s">
        <v>498</v>
      </c>
      <c r="AI121" t="str">
        <f>(_xlfn.XLOOKUP(Table1[[#This Row],[Term 6 UID]],Dictionary!$B$2:$B$557,Dictionary!$A$2:$A$557,"",0,1))</f>
        <v>G02.111.820</v>
      </c>
      <c r="AJ121" t="str">
        <f>(_xlfn.XLOOKUP(Table1[[#This Row],[Term 6 UID]],Dictionary!$B$2:$B$557,Dictionary!$C$2:$C$557,"",0,1))</f>
        <v>G02.111</v>
      </c>
      <c r="AK121" t="str">
        <f>(_xlfn.XLOOKUP(Table1[[#This Row],[Term 6 UID]],Dictionary!$B$2:$B$557,Dictionary!$D$2:$D$557,"",0,1))</f>
        <v>G02</v>
      </c>
      <c r="AN121" t="str">
        <f>(_xlfn.XLOOKUP(Table1[[#This Row],[Term 7 UID]],Dictionary!$B$2:$B$557,Dictionary!$A$2:$A$557,"",0,1))</f>
        <v/>
      </c>
      <c r="AO121" t="str">
        <f>(_xlfn.XLOOKUP(Table1[[#This Row],[Term 7 UID]],Dictionary!$B$2:$B$557,Dictionary!$C$2:$C$557,"",0,1))</f>
        <v/>
      </c>
      <c r="AP121" t="str">
        <f>(_xlfn.XLOOKUP(Table1[[#This Row],[Term 7 UID]],Dictionary!$B$2:$B$557,Dictionary!$D$2:$D$557,"",0,1))</f>
        <v/>
      </c>
      <c r="AS121" t="str">
        <f>(_xlfn.XLOOKUP(Table1[[#This Row],[Term 8 UID]],Dictionary!$B$2:$B$557,Dictionary!$A$2:$A$557,"",0,1))</f>
        <v/>
      </c>
      <c r="AT121" t="str">
        <f>(_xlfn.XLOOKUP(Table1[[#This Row],[Term 8 UID]],Dictionary!$B$2:$B$557,Dictionary!$C$2:$C$557,"",0,1))</f>
        <v/>
      </c>
      <c r="AU121" t="str">
        <f>(_xlfn.XLOOKUP(Table1[[#This Row],[Term 8 UID]],Dictionary!$B$2:$B$557,Dictionary!$D$2:$D$557,"",0,1))</f>
        <v/>
      </c>
      <c r="AX121" t="str">
        <f>(_xlfn.XLOOKUP(Table1[[#This Row],[Term 9 UID]],Dictionary!$B$2:$B$557,Dictionary!$A$2:$A$557,"",0,1))</f>
        <v/>
      </c>
      <c r="AY121" t="str">
        <f>(_xlfn.XLOOKUP(Table1[[#This Row],[Term 9 UID]],Dictionary!$B$2:$B$557,Dictionary!$C$2:$C$557,"",0,1))</f>
        <v/>
      </c>
      <c r="AZ121" t="str">
        <f>(_xlfn.XLOOKUP(Table1[[#This Row],[Term 9 UID]],Dictionary!$B$2:$B$557,Dictionary!$D$2:$D$557,"",0,1))</f>
        <v/>
      </c>
      <c r="BC121" t="str">
        <f>(_xlfn.XLOOKUP(Table1[[#This Row],[Term 10 UID]],Dictionary!$B$2:$B$557,Dictionary!$A$2:$A$557,"",0,1))</f>
        <v/>
      </c>
      <c r="BD121" t="str">
        <f>(_xlfn.XLOOKUP(Table1[[#This Row],[Term 10 UID]],Dictionary!$B$2:$B$557,Dictionary!$C$2:$C$557,"",0,1))</f>
        <v/>
      </c>
      <c r="BE121" t="str">
        <f>(_xlfn.XLOOKUP(Table1[[#This Row],[Term 10 UID]],Dictionary!$B$2:$B$557,Dictionary!$D$2:$D$557,"",0,1))</f>
        <v/>
      </c>
      <c r="BH121" t="str">
        <f>(_xlfn.XLOOKUP(Table1[[#This Row],[Term 11 UID]],Dictionary!$B$2:$B$557,Dictionary!$A$2:$A$557,"",0,1))</f>
        <v/>
      </c>
      <c r="BI121" t="str">
        <f>(_xlfn.XLOOKUP(Table1[[#This Row],[Term 11 UID]],Dictionary!$B$2:$B$557,Dictionary!$C$2:$C$557,"",0,1))</f>
        <v/>
      </c>
      <c r="BJ121" t="str">
        <f>(_xlfn.XLOOKUP(Table1[[#This Row],[Term 11 UID]],Dictionary!$B$2:$B$557,Dictionary!$D$2:$D$557,"",0,1))</f>
        <v/>
      </c>
      <c r="BM121" t="str">
        <f>(_xlfn.XLOOKUP(Table1[[#This Row],[Term 12 UID]],Dictionary!$B$2:$B$557,Dictionary!$A$2:$A$557,"",0,1))</f>
        <v/>
      </c>
      <c r="BN121" t="str">
        <f>(_xlfn.XLOOKUP(Table1[[#This Row],[Term 12 UID]],Dictionary!$B$2:$B$557,Dictionary!$C$2:$C$557,"",0,1))</f>
        <v/>
      </c>
      <c r="BO121" t="str">
        <f>(_xlfn.XLOOKUP(Table1[[#This Row],[Term 12 UID]],Dictionary!$B$2:$B$557,Dictionary!$D$2:$D$557,"",0,1))</f>
        <v/>
      </c>
      <c r="BR121" t="str">
        <f>(_xlfn.XLOOKUP(Table1[[#This Row],[Term 13 UID]],Dictionary!$B$2:$B$557,Dictionary!$A$2:$A$557,"",0,1))</f>
        <v/>
      </c>
      <c r="BS121" t="str">
        <f>(_xlfn.XLOOKUP(Table1[[#This Row],[Term 13 UID]],Dictionary!$B$2:$B$557,Dictionary!$C$2:$C$557,"",0,1))</f>
        <v/>
      </c>
      <c r="BT121" t="str">
        <f>(_xlfn.XLOOKUP(Table1[[#This Row],[Term 13 UID]],Dictionary!$B$2:$B$557,Dictionary!$D$2:$D$557,"",0,1))</f>
        <v/>
      </c>
      <c r="BW121" t="str">
        <f>(_xlfn.XLOOKUP(Table1[[#This Row],[Term 14 UID]],Dictionary!$B$2:$B$557,Dictionary!$A$2:$A$557,"",0,1))</f>
        <v/>
      </c>
      <c r="BX121" t="str">
        <f>(_xlfn.XLOOKUP(Table1[[#This Row],[Term 14 UID]],Dictionary!$B$2:$B$557,Dictionary!$C$2:$C$557,"",0,1))</f>
        <v/>
      </c>
      <c r="BY121" t="str">
        <f>(_xlfn.XLOOKUP(Table1[[#This Row],[Term 14 UID]],Dictionary!$B$2:$B$557,Dictionary!$D$2:$D$557,"",0,1))</f>
        <v/>
      </c>
      <c r="CB121" t="str">
        <f>(_xlfn.XLOOKUP(Table1[[#This Row],[Term 15 UID]],Dictionary!$B$2:$B$557,Dictionary!$A$2:$A$557,"",0,1))</f>
        <v/>
      </c>
      <c r="CC121" t="str">
        <f>(_xlfn.XLOOKUP(Table1[[#This Row],[Term 15 UID]],Dictionary!$B$2:$B$557,Dictionary!$C$2:$C$557,"",0,1))</f>
        <v/>
      </c>
      <c r="CD121" t="str">
        <f>(_xlfn.XLOOKUP(Table1[[#This Row],[Term 15 UID]],Dictionary!$B$2:$B$557,Dictionary!$D$2:$D$557,"",0,1))</f>
        <v/>
      </c>
      <c r="CG121" t="str">
        <f>(_xlfn.XLOOKUP(Table1[[#This Row],[Term 16 UID]],Dictionary!$B$2:$B$557,Dictionary!$A$2:$A$557,"",0,1))</f>
        <v/>
      </c>
      <c r="CH121" t="str">
        <f>(_xlfn.XLOOKUP(Table1[[#This Row],[Term 16 UID]],Dictionary!$B$2:$B$557,Dictionary!$C$2:$C$557,"",0,1))</f>
        <v/>
      </c>
      <c r="CI121" t="str">
        <f>(_xlfn.XLOOKUP(Table1[[#This Row],[Term 16 UID]],Dictionary!$B$2:$B$557,Dictionary!$D$2:$D$557,"",0,1))</f>
        <v/>
      </c>
      <c r="CL121" t="str">
        <f>(_xlfn.XLOOKUP(Table1[[#This Row],[Term 17 UID]],Dictionary!$B$2:$B$557,Dictionary!$A$2:$A$557,"",0,1))</f>
        <v/>
      </c>
      <c r="CM121" t="str">
        <f>(_xlfn.XLOOKUP(Table1[[#This Row],[Term 17 UID]],Dictionary!$B$2:$B$557,Dictionary!$C$2:$C$557,"",0,1))</f>
        <v/>
      </c>
      <c r="CN121" t="str">
        <f>(_xlfn.XLOOKUP(Table1[[#This Row],[Term 17 UID]],Dictionary!$B$2:$B$557,Dictionary!$D$2:$D$557,"",0,1))</f>
        <v/>
      </c>
      <c r="CQ121" t="str">
        <f>(_xlfn.XLOOKUP(Table1[[#This Row],[Term 18 UID]],Dictionary!$B$2:$B$557,Dictionary!$A$2:$A$557,"",0,1))</f>
        <v/>
      </c>
      <c r="CR121" t="str">
        <f>(_xlfn.XLOOKUP(Table1[[#This Row],[Term 18 UID]],Dictionary!$B$2:$B$557,Dictionary!$C$2:$C$557,"",0,1))</f>
        <v/>
      </c>
      <c r="CS121" t="str">
        <f>(_xlfn.XLOOKUP(Table1[[#This Row],[Term 18 UID]],Dictionary!$B$2:$B$557,Dictionary!$D$2:$D$557,"",0,1))</f>
        <v/>
      </c>
      <c r="CV121" t="str">
        <f>(_xlfn.XLOOKUP(Table1[[#This Row],[Term 19 UID]],Dictionary!$B$2:$B$557,Dictionary!$A$2:$A$557,"",0,1))</f>
        <v/>
      </c>
      <c r="CW121" t="str">
        <f>(_xlfn.XLOOKUP(Table1[[#This Row],[Term 19 UID]],Dictionary!$B$2:$B$557,Dictionary!$C$2:$C$557,"",0,1))</f>
        <v/>
      </c>
      <c r="CX121" t="str">
        <f>(_xlfn.XLOOKUP(Table1[[#This Row],[Term 19 UID]],Dictionary!$B$2:$B$557,Dictionary!$D$2:$D$557,"",0,1))</f>
        <v/>
      </c>
      <c r="DA121" t="str">
        <f>(_xlfn.XLOOKUP(Table1[[#This Row],[Term 20 UID]],Dictionary!$B$2:$B$557,Dictionary!$A$2:$A$557,"",0,1))</f>
        <v/>
      </c>
      <c r="DB121" t="str">
        <f>(_xlfn.XLOOKUP(Table1[[#This Row],[Term 20 UID]],Dictionary!$B$2:$B$557,Dictionary!$C$2:$C$557,"",0,1))</f>
        <v/>
      </c>
      <c r="DC121" t="str">
        <f>(_xlfn.XLOOKUP(Table1[[#This Row],[Term 20 UID]],Dictionary!$B$2:$B$557,Dictionary!$D$2:$D$557,"",0,1))</f>
        <v/>
      </c>
      <c r="DF121" t="str">
        <f>(_xlfn.XLOOKUP(Table1[[#This Row],[Term 21 UID]],Dictionary!$B$2:$B$557,Dictionary!$A$2:$A$557,"",0,1))</f>
        <v/>
      </c>
      <c r="DG121" t="str">
        <f>(_xlfn.XLOOKUP(Table1[[#This Row],[Term 21 UID]],Dictionary!$B$2:$B$557,Dictionary!$C$2:$C$557,"",0,1))</f>
        <v/>
      </c>
      <c r="DH121" t="str">
        <f>(_xlfn.XLOOKUP(Table1[[#This Row],[Term 21 UID]],Dictionary!$B$2:$B$557,Dictionary!$D$2:$D$557,"",0,1))</f>
        <v/>
      </c>
      <c r="DK121" t="str">
        <f>(_xlfn.XLOOKUP(Table1[[#This Row],[Term 22 UID]],Dictionary!$B$2:$B$557,Dictionary!$A$2:$A$557,"",0,1))</f>
        <v/>
      </c>
      <c r="DL121" t="str">
        <f>(_xlfn.XLOOKUP(Table1[[#This Row],[Term 22 UID]],Dictionary!$B$2:$B$557,Dictionary!$C$2:$C$557,"",0,1))</f>
        <v/>
      </c>
      <c r="DM121" t="str">
        <f>(_xlfn.XLOOKUP(Table1[[#This Row],[Term 22 UID]],Dictionary!$B$2:$B$557,Dictionary!$D$2:$D$557,"",0,1))</f>
        <v/>
      </c>
      <c r="DP121" t="str">
        <f>(_xlfn.XLOOKUP(Table1[[#This Row],[Term 23 UID]],Dictionary!$B$2:$B$557,Dictionary!$A$2:$A$557,"",0,1))</f>
        <v/>
      </c>
      <c r="DQ121" t="str">
        <f>(_xlfn.XLOOKUP(Table1[[#This Row],[Term 23 UID]],Dictionary!$B$2:$B$557,Dictionary!$C$2:$C$557,"",0,1))</f>
        <v/>
      </c>
      <c r="DR121" t="str">
        <f>(_xlfn.XLOOKUP(Table1[[#This Row],[Term 23 UID]],Dictionary!$B$2:$B$557,Dictionary!$D$2:$D$557,"",0,1))</f>
        <v/>
      </c>
      <c r="DU121" t="str">
        <f>(_xlfn.XLOOKUP(Table1[[#This Row],[Term 24 UID]],Dictionary!$B$2:$B$557,Dictionary!$A$2:$A$557,"",0,1))</f>
        <v/>
      </c>
      <c r="DV121" t="str">
        <f>(_xlfn.XLOOKUP(Table1[[#This Row],[Term 24 UID]],Dictionary!$B$2:$B$557,Dictionary!$C$2:$C$557,"",0,1))</f>
        <v/>
      </c>
      <c r="DW121" t="str">
        <f>(_xlfn.XLOOKUP(Table1[[#This Row],[Term 24 UID]],Dictionary!$B$2:$B$557,Dictionary!$D$2:$D$557,"",0,1))</f>
        <v/>
      </c>
      <c r="DZ121" t="str">
        <f>(_xlfn.XLOOKUP(Table1[[#This Row],[Term 25 UID]],Dictionary!$B$2:$B$557,Dictionary!$A$2:$A$557,"",0,1))</f>
        <v/>
      </c>
      <c r="EA121" t="str">
        <f>(_xlfn.XLOOKUP(Table1[[#This Row],[Term 25 UID]],Dictionary!$B$2:$B$557,Dictionary!$C$2:$C$557,"",0,1))</f>
        <v/>
      </c>
      <c r="EB121" t="str">
        <f>(_xlfn.XLOOKUP(Table1[[#This Row],[Term 25 UID]],Dictionary!$B$2:$B$557,Dictionary!$D$2:$D$557,"",0,1))</f>
        <v/>
      </c>
      <c r="EE121" t="str">
        <f>(_xlfn.XLOOKUP(Table1[[#This Row],[Term 26 UID]],Dictionary!$B$2:$B$557,Dictionary!$A$2:$A$557,"",0,1))</f>
        <v/>
      </c>
      <c r="EF121" t="str">
        <f>(_xlfn.XLOOKUP(Table1[[#This Row],[Term 26 UID]],Dictionary!$B$2:$B$557,Dictionary!$C$2:$C$557,"",0,1))</f>
        <v/>
      </c>
      <c r="EG121" t="str">
        <f>(_xlfn.XLOOKUP(Table1[[#This Row],[Term 26 UID]],Dictionary!$B$2:$B$557,Dictionary!$D$2:$D$557,"",0,1))</f>
        <v/>
      </c>
      <c r="EJ121" t="str">
        <f>(_xlfn.XLOOKUP(Table1[[#This Row],[Term 27 UID]],Dictionary!$B$2:$B$557,Dictionary!$A$2:$A$557,"",0,1))</f>
        <v/>
      </c>
      <c r="EK121" t="str">
        <f>(_xlfn.XLOOKUP(Table1[[#This Row],[Term 27 UID]],Dictionary!$B$2:$B$557,Dictionary!$C$2:$C$557,"",0,1))</f>
        <v/>
      </c>
      <c r="EL121" t="str">
        <f>(_xlfn.XLOOKUP(Table1[[#This Row],[Term 27 UID]],Dictionary!$B$2:$B$557,Dictionary!$D$2:$D$557,"",0,1))</f>
        <v/>
      </c>
      <c r="EO121" t="str">
        <f>(_xlfn.XLOOKUP(Table1[[#This Row],[Term 28 UID]],Dictionary!$B$2:$B$557,Dictionary!$A$2:$A$557,"",0,1))</f>
        <v/>
      </c>
      <c r="EP121" t="str">
        <f>(_xlfn.XLOOKUP(Table1[[#This Row],[Term 28 UID]],Dictionary!$B$2:$B$557,Dictionary!$C$2:$C$557,"",0,1))</f>
        <v/>
      </c>
      <c r="EQ121" t="str">
        <f>(_xlfn.XLOOKUP(Table1[[#This Row],[Term 28 UID]],Dictionary!$B$2:$B$557,Dictionary!$D$2:$D$557,"",0,1))</f>
        <v/>
      </c>
      <c r="ET121" t="str">
        <f>(_xlfn.XLOOKUP(Table1[[#This Row],[Term 29 UID]],Dictionary!$B$2:$B$557,Dictionary!$A$2:$A$557,"",0,1))</f>
        <v/>
      </c>
      <c r="EU121" t="str">
        <f>(_xlfn.XLOOKUP(Table1[[#This Row],[Term 29 UID]],Dictionary!$B$2:$B$557,Dictionary!$C$2:$C$557,"",0,1))</f>
        <v/>
      </c>
      <c r="EV121" t="str">
        <f>(_xlfn.XLOOKUP(Table1[[#This Row],[Term 29 UID]],Dictionary!$B$2:$B$557,Dictionary!$D$2:$D$557,"",0,1))</f>
        <v/>
      </c>
      <c r="EY121" t="str">
        <f>(_xlfn.XLOOKUP(Table1[[#This Row],[Term 30 UID]],Dictionary!$B$2:$B$557,Dictionary!$A$2:$A$557,"",0,1))</f>
        <v/>
      </c>
      <c r="EZ121" t="str">
        <f>(_xlfn.XLOOKUP(Table1[[#This Row],[Term 30 UID]],Dictionary!$B$2:$B$557,Dictionary!$C$2:$C$557,"",0,1))</f>
        <v/>
      </c>
      <c r="FA121" t="str">
        <f>(_xlfn.XLOOKUP(Table1[[#This Row],[Term 30 UID]],Dictionary!$B$2:$B$557,Dictionary!$D$2:$D$557,"",0,1))</f>
        <v/>
      </c>
      <c r="FD121" t="str">
        <f>(_xlfn.XLOOKUP(Table1[[#This Row],[Term 31 UID]],Dictionary!$B$2:$B$557,Dictionary!$A$2:$A$557,"",0,1))</f>
        <v/>
      </c>
      <c r="FE121" t="str">
        <f>(_xlfn.XLOOKUP(Table1[[#This Row],[Term 31 UID]],Dictionary!$B$2:$B$557,Dictionary!$C$2:$C$557,"",0,1))</f>
        <v/>
      </c>
      <c r="FF121" t="str">
        <f>(_xlfn.XLOOKUP(Table1[[#This Row],[Term 31 UID]],Dictionary!$B$2:$B$557,Dictionary!$D$2:$D$557,"",0,1))</f>
        <v/>
      </c>
    </row>
    <row r="122" spans="1:162" ht="15" customHeight="1" x14ac:dyDescent="0.2">
      <c r="A122" t="s">
        <v>2065</v>
      </c>
      <c r="B122" t="s">
        <v>2066</v>
      </c>
      <c r="C122" t="str">
        <f>_xlfn.TEXTJOIN(", ", TRUE, Table1[[#This Row],[Last Name]],Table1[[#This Row],[First Name]])</f>
        <v>Warrior, Rahul</v>
      </c>
      <c r="D122" t="s">
        <v>2067</v>
      </c>
      <c r="E122" t="s">
        <v>217</v>
      </c>
      <c r="F122" t="s">
        <v>201</v>
      </c>
      <c r="G122" t="s">
        <v>2068</v>
      </c>
      <c r="H122" t="s">
        <v>2069</v>
      </c>
      <c r="I122" t="s">
        <v>2070</v>
      </c>
      <c r="J122" t="str">
        <f>(_xlfn.XLOOKUP(Table1[[#This Row],[Term 1 UID]],Dictionary!$B$2:$B$557,Dictionary!$A$2:$A$557,"",0,1))</f>
        <v>D09.400.430.930</v>
      </c>
      <c r="K122" t="str">
        <f>(_xlfn.XLOOKUP(Table1[[#This Row],[Term 1 UID]],Dictionary!$B$2:$B$557,Dictionary!C$2:C$557,"",0,1))</f>
        <v>D09.400.430</v>
      </c>
      <c r="L122" t="str">
        <f>(_xlfn.XLOOKUP(Table1[[#This Row],[Term 1 UID]],Dictionary!$B$2:$B$557,Dictionary!D$2:D$557,"",0,1))</f>
        <v>D09.400</v>
      </c>
      <c r="M122" t="s">
        <v>756</v>
      </c>
      <c r="N122" t="s">
        <v>491</v>
      </c>
      <c r="O122" t="str">
        <f>(_xlfn.XLOOKUP(Table1[[#This Row],[Term 2 UID]],Dictionary!$B$2:$B$557,Dictionary!$A$2:$A$557,"",0,1))</f>
        <v>H01.158.273.200</v>
      </c>
      <c r="P122" t="str">
        <f>(_xlfn.XLOOKUP(Table1[[#This Row],[Term 2 UID]],Dictionary!$B$2:$B$557,Dictionary!C$2:C$557,"",0,1))</f>
        <v>H01.158.273</v>
      </c>
      <c r="Q122" t="str">
        <f>(_xlfn.XLOOKUP(Table1[[#This Row],[Term 2 UID]],Dictionary!$B$2:$B$557,Dictionary!D$2:D$557,"",0,1))</f>
        <v>H01.158</v>
      </c>
      <c r="R122" t="s">
        <v>441</v>
      </c>
      <c r="S122" t="s">
        <v>442</v>
      </c>
      <c r="T122" t="str">
        <f>(_xlfn.XLOOKUP(Table1[[#This Row],[Term 3 UID]],Dictionary!$B$2:$B$557,Dictionary!$A$2:$A$557,"",0,1))</f>
        <v>H01.158.273.343</v>
      </c>
      <c r="U122" t="str">
        <f>(_xlfn.XLOOKUP(Table1[[#This Row],[Term 3 UID]],Dictionary!$B$2:$B$557,Dictionary!C$2:C$557,"",0,1))</f>
        <v>H01.158.273</v>
      </c>
      <c r="V122" t="str">
        <f>(_xlfn.XLOOKUP(Table1[[#This Row],[Term 3 UID]],Dictionary!$B$2:$B$557,Dictionary!D$2:D$557,"",0,1))</f>
        <v>H01.158</v>
      </c>
      <c r="W122" t="s">
        <v>2071</v>
      </c>
      <c r="X122" t="s">
        <v>627</v>
      </c>
      <c r="Y122" t="str">
        <f>(_xlfn.XLOOKUP(Table1[[#This Row],[Term 4 UID]],Dictionary!$B$2:$B$557,Dictionary!$A$2:$A$557,"",0,1))</f>
        <v>G02.111.873</v>
      </c>
      <c r="Z122" t="str" cm="1">
        <f t="array" ref="Z122">(_xlfn.XLOOKUP(Table1[[#This Row],[Term 4 UID]],Dictionary!$B$2:$B$557,Dictionary!$C$2:C$557,"",0,1))</f>
        <v>G02.111</v>
      </c>
      <c r="AA122" t="str" cm="1">
        <f t="array" ref="AA122">(_xlfn.XLOOKUP(Table1[[#This Row],[Term 4 UID]],Dictionary!$B$2:$B$557,Dictionary!$D$2:D$557,"",0,1))</f>
        <v>G02</v>
      </c>
      <c r="AB122" t="s">
        <v>2072</v>
      </c>
      <c r="AC122" t="s">
        <v>910</v>
      </c>
      <c r="AD122" t="str">
        <f>(_xlfn.XLOOKUP(Table1[[#This Row],[Term 5 UID]],Dictionary!$B$2:$B$557,Dictionary!$A$2:$A$557,"",0,1))</f>
        <v>E05.598</v>
      </c>
      <c r="AE122" t="str">
        <f>(_xlfn.XLOOKUP(Table1[[#This Row],[Term 5 UID]],Dictionary!$B$2:$B$557,Dictionary!$C$2:$C$557,"",0,1))</f>
        <v>E05</v>
      </c>
      <c r="AF122">
        <f>(_xlfn.XLOOKUP(Table1[[#This Row],[Term 5 UID]],Dictionary!$B$2:$B$557,Dictionary!$D$2:$D$557,"",0,1))</f>
        <v>0</v>
      </c>
      <c r="AG122" t="s">
        <v>2073</v>
      </c>
      <c r="AH122" t="s">
        <v>489</v>
      </c>
      <c r="AI122" t="str">
        <f>(_xlfn.XLOOKUP(Table1[[#This Row],[Term 6 UID]],Dictionary!$B$2:$B$557,Dictionary!$A$2:$A$557,"",0,1))</f>
        <v>B01.050.500.131.617.720.500.500.750.310.250</v>
      </c>
      <c r="AJ122" t="str">
        <f>(_xlfn.XLOOKUP(Table1[[#This Row],[Term 6 UID]],Dictionary!$B$2:$B$557,Dictionary!$C$2:$C$557,"",0,1))</f>
        <v>B01.050.500.131.617.720.500.500.750.310</v>
      </c>
      <c r="AK122" t="str">
        <f>(_xlfn.XLOOKUP(Table1[[#This Row],[Term 6 UID]],Dictionary!$B$2:$B$557,Dictionary!$D$2:$D$557,"",0,1))</f>
        <v>B01.050.500.131.617.720.500.500.750</v>
      </c>
      <c r="AL122" t="s">
        <v>2074</v>
      </c>
      <c r="AM122" t="s">
        <v>1542</v>
      </c>
      <c r="AN122" t="str">
        <f>(_xlfn.XLOOKUP(Table1[[#This Row],[Term 7 UID]],Dictionary!$B$2:$B$557,Dictionary!$A$2:$A$557,"",0,1))</f>
        <v>G02.111.660.871</v>
      </c>
      <c r="AO122" t="str">
        <f>(_xlfn.XLOOKUP(Table1[[#This Row],[Term 7 UID]],Dictionary!$B$2:$B$557,Dictionary!$C$2:$C$557,"",0,1))</f>
        <v>G02.111.660</v>
      </c>
      <c r="AP122" t="str">
        <f>(_xlfn.XLOOKUP(Table1[[#This Row],[Term 7 UID]],Dictionary!$B$2:$B$557,Dictionary!$D$2:$D$557,"",0,1))</f>
        <v>G02.111</v>
      </c>
      <c r="AS122" t="str">
        <f>(_xlfn.XLOOKUP(Table1[[#This Row],[Term 8 UID]],Dictionary!$B$2:$B$557,Dictionary!$A$2:$A$557,"",0,1))</f>
        <v/>
      </c>
      <c r="AT122" t="str">
        <f>(_xlfn.XLOOKUP(Table1[[#This Row],[Term 8 UID]],Dictionary!$B$2:$B$557,Dictionary!$C$2:$C$557,"",0,1))</f>
        <v/>
      </c>
      <c r="AU122" t="str">
        <f>(_xlfn.XLOOKUP(Table1[[#This Row],[Term 8 UID]],Dictionary!$B$2:$B$557,Dictionary!$D$2:$D$557,"",0,1))</f>
        <v/>
      </c>
      <c r="AX122" t="str">
        <f>(_xlfn.XLOOKUP(Table1[[#This Row],[Term 9 UID]],Dictionary!$B$2:$B$557,Dictionary!$A$2:$A$557,"",0,1))</f>
        <v/>
      </c>
      <c r="AY122" t="str">
        <f>(_xlfn.XLOOKUP(Table1[[#This Row],[Term 9 UID]],Dictionary!$B$2:$B$557,Dictionary!$C$2:$C$557,"",0,1))</f>
        <v/>
      </c>
      <c r="AZ122" t="str">
        <f>(_xlfn.XLOOKUP(Table1[[#This Row],[Term 9 UID]],Dictionary!$B$2:$B$557,Dictionary!$D$2:$D$557,"",0,1))</f>
        <v/>
      </c>
      <c r="BC122" t="str">
        <f>(_xlfn.XLOOKUP(Table1[[#This Row],[Term 10 UID]],Dictionary!$B$2:$B$557,Dictionary!$A$2:$A$557,"",0,1))</f>
        <v/>
      </c>
      <c r="BD122" t="str">
        <f>(_xlfn.XLOOKUP(Table1[[#This Row],[Term 10 UID]],Dictionary!$B$2:$B$557,Dictionary!$C$2:$C$557,"",0,1))</f>
        <v/>
      </c>
      <c r="BE122" t="str">
        <f>(_xlfn.XLOOKUP(Table1[[#This Row],[Term 10 UID]],Dictionary!$B$2:$B$557,Dictionary!$D$2:$D$557,"",0,1))</f>
        <v/>
      </c>
      <c r="BH122" t="str">
        <f>(_xlfn.XLOOKUP(Table1[[#This Row],[Term 11 UID]],Dictionary!$B$2:$B$557,Dictionary!$A$2:$A$557,"",0,1))</f>
        <v/>
      </c>
      <c r="BI122" t="str">
        <f>(_xlfn.XLOOKUP(Table1[[#This Row],[Term 11 UID]],Dictionary!$B$2:$B$557,Dictionary!$C$2:$C$557,"",0,1))</f>
        <v/>
      </c>
      <c r="BJ122" t="str">
        <f>(_xlfn.XLOOKUP(Table1[[#This Row],[Term 11 UID]],Dictionary!$B$2:$B$557,Dictionary!$D$2:$D$557,"",0,1))</f>
        <v/>
      </c>
      <c r="BM122" t="str">
        <f>(_xlfn.XLOOKUP(Table1[[#This Row],[Term 12 UID]],Dictionary!$B$2:$B$557,Dictionary!$A$2:$A$557,"",0,1))</f>
        <v/>
      </c>
      <c r="BN122" t="str">
        <f>(_xlfn.XLOOKUP(Table1[[#This Row],[Term 12 UID]],Dictionary!$B$2:$B$557,Dictionary!$C$2:$C$557,"",0,1))</f>
        <v/>
      </c>
      <c r="BO122" t="str">
        <f>(_xlfn.XLOOKUP(Table1[[#This Row],[Term 12 UID]],Dictionary!$B$2:$B$557,Dictionary!$D$2:$D$557,"",0,1))</f>
        <v/>
      </c>
      <c r="BR122" t="str">
        <f>(_xlfn.XLOOKUP(Table1[[#This Row],[Term 13 UID]],Dictionary!$B$2:$B$557,Dictionary!$A$2:$A$557,"",0,1))</f>
        <v/>
      </c>
      <c r="BS122" t="str">
        <f>(_xlfn.XLOOKUP(Table1[[#This Row],[Term 13 UID]],Dictionary!$B$2:$B$557,Dictionary!$C$2:$C$557,"",0,1))</f>
        <v/>
      </c>
      <c r="BT122" t="str">
        <f>(_xlfn.XLOOKUP(Table1[[#This Row],[Term 13 UID]],Dictionary!$B$2:$B$557,Dictionary!$D$2:$D$557,"",0,1))</f>
        <v/>
      </c>
      <c r="BW122" t="str">
        <f>(_xlfn.XLOOKUP(Table1[[#This Row],[Term 14 UID]],Dictionary!$B$2:$B$557,Dictionary!$A$2:$A$557,"",0,1))</f>
        <v/>
      </c>
      <c r="BX122" t="str">
        <f>(_xlfn.XLOOKUP(Table1[[#This Row],[Term 14 UID]],Dictionary!$B$2:$B$557,Dictionary!$C$2:$C$557,"",0,1))</f>
        <v/>
      </c>
      <c r="BY122" t="str">
        <f>(_xlfn.XLOOKUP(Table1[[#This Row],[Term 14 UID]],Dictionary!$B$2:$B$557,Dictionary!$D$2:$D$557,"",0,1))</f>
        <v/>
      </c>
      <c r="CB122" t="str">
        <f>(_xlfn.XLOOKUP(Table1[[#This Row],[Term 15 UID]],Dictionary!$B$2:$B$557,Dictionary!$A$2:$A$557,"",0,1))</f>
        <v/>
      </c>
      <c r="CC122" t="str">
        <f>(_xlfn.XLOOKUP(Table1[[#This Row],[Term 15 UID]],Dictionary!$B$2:$B$557,Dictionary!$C$2:$C$557,"",0,1))</f>
        <v/>
      </c>
      <c r="CD122" t="str">
        <f>(_xlfn.XLOOKUP(Table1[[#This Row],[Term 15 UID]],Dictionary!$B$2:$B$557,Dictionary!$D$2:$D$557,"",0,1))</f>
        <v/>
      </c>
      <c r="CG122" t="str">
        <f>(_xlfn.XLOOKUP(Table1[[#This Row],[Term 16 UID]],Dictionary!$B$2:$B$557,Dictionary!$A$2:$A$557,"",0,1))</f>
        <v/>
      </c>
      <c r="CH122" t="str">
        <f>(_xlfn.XLOOKUP(Table1[[#This Row],[Term 16 UID]],Dictionary!$B$2:$B$557,Dictionary!$C$2:$C$557,"",0,1))</f>
        <v/>
      </c>
      <c r="CI122" t="str">
        <f>(_xlfn.XLOOKUP(Table1[[#This Row],[Term 16 UID]],Dictionary!$B$2:$B$557,Dictionary!$D$2:$D$557,"",0,1))</f>
        <v/>
      </c>
      <c r="CL122" t="str">
        <f>(_xlfn.XLOOKUP(Table1[[#This Row],[Term 17 UID]],Dictionary!$B$2:$B$557,Dictionary!$A$2:$A$557,"",0,1))</f>
        <v/>
      </c>
      <c r="CM122" t="str">
        <f>(_xlfn.XLOOKUP(Table1[[#This Row],[Term 17 UID]],Dictionary!$B$2:$B$557,Dictionary!$C$2:$C$557,"",0,1))</f>
        <v/>
      </c>
      <c r="CN122" t="str">
        <f>(_xlfn.XLOOKUP(Table1[[#This Row],[Term 17 UID]],Dictionary!$B$2:$B$557,Dictionary!$D$2:$D$557,"",0,1))</f>
        <v/>
      </c>
      <c r="CQ122" t="str">
        <f>(_xlfn.XLOOKUP(Table1[[#This Row],[Term 18 UID]],Dictionary!$B$2:$B$557,Dictionary!$A$2:$A$557,"",0,1))</f>
        <v/>
      </c>
      <c r="CR122" t="str">
        <f>(_xlfn.XLOOKUP(Table1[[#This Row],[Term 18 UID]],Dictionary!$B$2:$B$557,Dictionary!$C$2:$C$557,"",0,1))</f>
        <v/>
      </c>
      <c r="CS122" t="str">
        <f>(_xlfn.XLOOKUP(Table1[[#This Row],[Term 18 UID]],Dictionary!$B$2:$B$557,Dictionary!$D$2:$D$557,"",0,1))</f>
        <v/>
      </c>
      <c r="CV122" t="str">
        <f>(_xlfn.XLOOKUP(Table1[[#This Row],[Term 19 UID]],Dictionary!$B$2:$B$557,Dictionary!$A$2:$A$557,"",0,1))</f>
        <v/>
      </c>
      <c r="CW122" t="str">
        <f>(_xlfn.XLOOKUP(Table1[[#This Row],[Term 19 UID]],Dictionary!$B$2:$B$557,Dictionary!$C$2:$C$557,"",0,1))</f>
        <v/>
      </c>
      <c r="CX122" t="str">
        <f>(_xlfn.XLOOKUP(Table1[[#This Row],[Term 19 UID]],Dictionary!$B$2:$B$557,Dictionary!$D$2:$D$557,"",0,1))</f>
        <v/>
      </c>
      <c r="DA122" t="str">
        <f>(_xlfn.XLOOKUP(Table1[[#This Row],[Term 20 UID]],Dictionary!$B$2:$B$557,Dictionary!$A$2:$A$557,"",0,1))</f>
        <v/>
      </c>
      <c r="DB122" t="str">
        <f>(_xlfn.XLOOKUP(Table1[[#This Row],[Term 20 UID]],Dictionary!$B$2:$B$557,Dictionary!$C$2:$C$557,"",0,1))</f>
        <v/>
      </c>
      <c r="DC122" t="str">
        <f>(_xlfn.XLOOKUP(Table1[[#This Row],[Term 20 UID]],Dictionary!$B$2:$B$557,Dictionary!$D$2:$D$557,"",0,1))</f>
        <v/>
      </c>
      <c r="DF122" t="str">
        <f>(_xlfn.XLOOKUP(Table1[[#This Row],[Term 21 UID]],Dictionary!$B$2:$B$557,Dictionary!$A$2:$A$557,"",0,1))</f>
        <v/>
      </c>
      <c r="DG122" t="str">
        <f>(_xlfn.XLOOKUP(Table1[[#This Row],[Term 21 UID]],Dictionary!$B$2:$B$557,Dictionary!$C$2:$C$557,"",0,1))</f>
        <v/>
      </c>
      <c r="DH122" t="str">
        <f>(_xlfn.XLOOKUP(Table1[[#This Row],[Term 21 UID]],Dictionary!$B$2:$B$557,Dictionary!$D$2:$D$557,"",0,1))</f>
        <v/>
      </c>
      <c r="DK122" t="str">
        <f>(_xlfn.XLOOKUP(Table1[[#This Row],[Term 22 UID]],Dictionary!$B$2:$B$557,Dictionary!$A$2:$A$557,"",0,1))</f>
        <v/>
      </c>
      <c r="DL122" t="str">
        <f>(_xlfn.XLOOKUP(Table1[[#This Row],[Term 22 UID]],Dictionary!$B$2:$B$557,Dictionary!$C$2:$C$557,"",0,1))</f>
        <v/>
      </c>
      <c r="DM122" t="str">
        <f>(_xlfn.XLOOKUP(Table1[[#This Row],[Term 22 UID]],Dictionary!$B$2:$B$557,Dictionary!$D$2:$D$557,"",0,1))</f>
        <v/>
      </c>
      <c r="DP122" t="str">
        <f>(_xlfn.XLOOKUP(Table1[[#This Row],[Term 23 UID]],Dictionary!$B$2:$B$557,Dictionary!$A$2:$A$557,"",0,1))</f>
        <v/>
      </c>
      <c r="DQ122" t="str">
        <f>(_xlfn.XLOOKUP(Table1[[#This Row],[Term 23 UID]],Dictionary!$B$2:$B$557,Dictionary!$C$2:$C$557,"",0,1))</f>
        <v/>
      </c>
      <c r="DR122" t="str">
        <f>(_xlfn.XLOOKUP(Table1[[#This Row],[Term 23 UID]],Dictionary!$B$2:$B$557,Dictionary!$D$2:$D$557,"",0,1))</f>
        <v/>
      </c>
      <c r="DU122" t="str">
        <f>(_xlfn.XLOOKUP(Table1[[#This Row],[Term 24 UID]],Dictionary!$B$2:$B$557,Dictionary!$A$2:$A$557,"",0,1))</f>
        <v/>
      </c>
      <c r="DV122" t="str">
        <f>(_xlfn.XLOOKUP(Table1[[#This Row],[Term 24 UID]],Dictionary!$B$2:$B$557,Dictionary!$C$2:$C$557,"",0,1))</f>
        <v/>
      </c>
      <c r="DW122" t="str">
        <f>(_xlfn.XLOOKUP(Table1[[#This Row],[Term 24 UID]],Dictionary!$B$2:$B$557,Dictionary!$D$2:$D$557,"",0,1))</f>
        <v/>
      </c>
      <c r="DZ122" t="str">
        <f>(_xlfn.XLOOKUP(Table1[[#This Row],[Term 25 UID]],Dictionary!$B$2:$B$557,Dictionary!$A$2:$A$557,"",0,1))</f>
        <v/>
      </c>
      <c r="EA122" t="str">
        <f>(_xlfn.XLOOKUP(Table1[[#This Row],[Term 25 UID]],Dictionary!$B$2:$B$557,Dictionary!$C$2:$C$557,"",0,1))</f>
        <v/>
      </c>
      <c r="EB122" t="str">
        <f>(_xlfn.XLOOKUP(Table1[[#This Row],[Term 25 UID]],Dictionary!$B$2:$B$557,Dictionary!$D$2:$D$557,"",0,1))</f>
        <v/>
      </c>
      <c r="EE122" t="str">
        <f>(_xlfn.XLOOKUP(Table1[[#This Row],[Term 26 UID]],Dictionary!$B$2:$B$557,Dictionary!$A$2:$A$557,"",0,1))</f>
        <v/>
      </c>
      <c r="EF122" t="str">
        <f>(_xlfn.XLOOKUP(Table1[[#This Row],[Term 26 UID]],Dictionary!$B$2:$B$557,Dictionary!$C$2:$C$557,"",0,1))</f>
        <v/>
      </c>
      <c r="EG122" t="str">
        <f>(_xlfn.XLOOKUP(Table1[[#This Row],[Term 26 UID]],Dictionary!$B$2:$B$557,Dictionary!$D$2:$D$557,"",0,1))</f>
        <v/>
      </c>
      <c r="EJ122" t="str">
        <f>(_xlfn.XLOOKUP(Table1[[#This Row],[Term 27 UID]],Dictionary!$B$2:$B$557,Dictionary!$A$2:$A$557,"",0,1))</f>
        <v/>
      </c>
      <c r="EK122" t="str">
        <f>(_xlfn.XLOOKUP(Table1[[#This Row],[Term 27 UID]],Dictionary!$B$2:$B$557,Dictionary!$C$2:$C$557,"",0,1))</f>
        <v/>
      </c>
      <c r="EL122" t="str">
        <f>(_xlfn.XLOOKUP(Table1[[#This Row],[Term 27 UID]],Dictionary!$B$2:$B$557,Dictionary!$D$2:$D$557,"",0,1))</f>
        <v/>
      </c>
      <c r="EO122" t="str">
        <f>(_xlfn.XLOOKUP(Table1[[#This Row],[Term 28 UID]],Dictionary!$B$2:$B$557,Dictionary!$A$2:$A$557,"",0,1))</f>
        <v/>
      </c>
      <c r="EP122" t="str">
        <f>(_xlfn.XLOOKUP(Table1[[#This Row],[Term 28 UID]],Dictionary!$B$2:$B$557,Dictionary!$C$2:$C$557,"",0,1))</f>
        <v/>
      </c>
      <c r="EQ122" t="str">
        <f>(_xlfn.XLOOKUP(Table1[[#This Row],[Term 28 UID]],Dictionary!$B$2:$B$557,Dictionary!$D$2:$D$557,"",0,1))</f>
        <v/>
      </c>
      <c r="ET122" t="str">
        <f>(_xlfn.XLOOKUP(Table1[[#This Row],[Term 29 UID]],Dictionary!$B$2:$B$557,Dictionary!$A$2:$A$557,"",0,1))</f>
        <v/>
      </c>
      <c r="EU122" t="str">
        <f>(_xlfn.XLOOKUP(Table1[[#This Row],[Term 29 UID]],Dictionary!$B$2:$B$557,Dictionary!$C$2:$C$557,"",0,1))</f>
        <v/>
      </c>
      <c r="EV122" t="str">
        <f>(_xlfn.XLOOKUP(Table1[[#This Row],[Term 29 UID]],Dictionary!$B$2:$B$557,Dictionary!$D$2:$D$557,"",0,1))</f>
        <v/>
      </c>
      <c r="EY122" t="str">
        <f>(_xlfn.XLOOKUP(Table1[[#This Row],[Term 30 UID]],Dictionary!$B$2:$B$557,Dictionary!$A$2:$A$557,"",0,1))</f>
        <v/>
      </c>
      <c r="EZ122" t="str">
        <f>(_xlfn.XLOOKUP(Table1[[#This Row],[Term 30 UID]],Dictionary!$B$2:$B$557,Dictionary!$C$2:$C$557,"",0,1))</f>
        <v/>
      </c>
      <c r="FA122" t="str">
        <f>(_xlfn.XLOOKUP(Table1[[#This Row],[Term 30 UID]],Dictionary!$B$2:$B$557,Dictionary!$D$2:$D$557,"",0,1))</f>
        <v/>
      </c>
      <c r="FD122" t="str">
        <f>(_xlfn.XLOOKUP(Table1[[#This Row],[Term 31 UID]],Dictionary!$B$2:$B$557,Dictionary!$A$2:$A$557,"",0,1))</f>
        <v/>
      </c>
      <c r="FE122" t="str">
        <f>(_xlfn.XLOOKUP(Table1[[#This Row],[Term 31 UID]],Dictionary!$B$2:$B$557,Dictionary!$C$2:$C$557,"",0,1))</f>
        <v/>
      </c>
      <c r="FF122" t="str">
        <f>(_xlfn.XLOOKUP(Table1[[#This Row],[Term 31 UID]],Dictionary!$B$2:$B$557,Dictionary!$D$2:$D$557,"",0,1))</f>
        <v/>
      </c>
    </row>
    <row r="123" spans="1:162" ht="15" customHeight="1" x14ac:dyDescent="0.2">
      <c r="A123" t="s">
        <v>2075</v>
      </c>
      <c r="B123" t="s">
        <v>2076</v>
      </c>
      <c r="C123" t="str">
        <f>_xlfn.TEXTJOIN(", ", TRUE, Table1[[#This Row],[Last Name]],Table1[[#This Row],[First Name]])</f>
        <v>Williams, Adrienne</v>
      </c>
      <c r="D123" t="s">
        <v>2077</v>
      </c>
      <c r="E123" t="s">
        <v>217</v>
      </c>
      <c r="F123" t="s">
        <v>290</v>
      </c>
      <c r="G123" t="s">
        <v>2078</v>
      </c>
      <c r="H123" t="s">
        <v>2079</v>
      </c>
      <c r="I123" t="s">
        <v>2080</v>
      </c>
      <c r="J123" t="str">
        <f>(_xlfn.XLOOKUP(Table1[[#This Row],[Term 1 UID]],Dictionary!$B$2:$B$557,Dictionary!$A$2:$A$557,"",0,1))</f>
        <v>I02</v>
      </c>
      <c r="K123">
        <f>(_xlfn.XLOOKUP(Table1[[#This Row],[Term 1 UID]],Dictionary!$B$2:$B$557,Dictionary!C$2:C$557,"",0,1))</f>
        <v>0</v>
      </c>
      <c r="L123">
        <f>(_xlfn.XLOOKUP(Table1[[#This Row],[Term 1 UID]],Dictionary!$B$2:$B$557,Dictionary!D$2:D$557,"",0,1))</f>
        <v>0</v>
      </c>
      <c r="M123" t="s">
        <v>826</v>
      </c>
      <c r="N123" t="s">
        <v>295</v>
      </c>
      <c r="O123" t="str">
        <f>(_xlfn.XLOOKUP(Table1[[#This Row],[Term 2 UID]],Dictionary!$B$2:$B$557,Dictionary!$A$2:$A$557,"",0,1))</f>
        <v>I02.358.337.125</v>
      </c>
      <c r="P123" t="str">
        <f>(_xlfn.XLOOKUP(Table1[[#This Row],[Term 2 UID]],Dictionary!$B$2:$B$557,Dictionary!C$2:C$557,"",0,1))</f>
        <v>I02.358.337</v>
      </c>
      <c r="Q123" t="str">
        <f>(_xlfn.XLOOKUP(Table1[[#This Row],[Term 2 UID]],Dictionary!$B$2:$B$557,Dictionary!D$2:D$557,"",0,1))</f>
        <v>I02.358</v>
      </c>
      <c r="R123" t="s">
        <v>2081</v>
      </c>
      <c r="T123" t="str">
        <f>(_xlfn.XLOOKUP(Table1[[#This Row],[Term 3 UID]],Dictionary!$B$2:$B$557,Dictionary!$A$2:$A$557,"",0,1))</f>
        <v/>
      </c>
      <c r="U123" t="str">
        <f>(_xlfn.XLOOKUP(Table1[[#This Row],[Term 3 UID]],Dictionary!$B$2:$B$557,Dictionary!C$2:C$557,"",0,1))</f>
        <v/>
      </c>
      <c r="V123" t="str">
        <f>(_xlfn.XLOOKUP(Table1[[#This Row],[Term 3 UID]],Dictionary!$B$2:$B$557,Dictionary!D$2:D$557,"",0,1))</f>
        <v/>
      </c>
      <c r="Y123" t="str">
        <f>(_xlfn.XLOOKUP(Table1[[#This Row],[Term 4 UID]],Dictionary!$B$2:$B$557,Dictionary!$A$2:$A$557,"",0,1))</f>
        <v/>
      </c>
      <c r="Z123" t="str" cm="1">
        <f t="array" ref="Z123">(_xlfn.XLOOKUP(Table1[[#This Row],[Term 4 UID]],Dictionary!$B$2:$B$557,Dictionary!$C$2:C$557,"",0,1))</f>
        <v/>
      </c>
      <c r="AA123" t="str" cm="1">
        <f t="array" ref="AA123">(_xlfn.XLOOKUP(Table1[[#This Row],[Term 4 UID]],Dictionary!$B$2:$B$557,Dictionary!$D$2:D$557,"",0,1))</f>
        <v/>
      </c>
      <c r="AD123" t="str">
        <f>(_xlfn.XLOOKUP(Table1[[#This Row],[Term 5 UID]],Dictionary!$B$2:$B$557,Dictionary!$A$2:$A$557,"",0,1))</f>
        <v/>
      </c>
      <c r="AE123" t="str">
        <f>(_xlfn.XLOOKUP(Table1[[#This Row],[Term 5 UID]],Dictionary!$B$2:$B$557,Dictionary!$C$2:$C$557,"",0,1))</f>
        <v/>
      </c>
      <c r="AF123" t="str">
        <f>(_xlfn.XLOOKUP(Table1[[#This Row],[Term 5 UID]],Dictionary!$B$2:$B$557,Dictionary!$D$2:$D$557,"",0,1))</f>
        <v/>
      </c>
      <c r="AI123" t="str">
        <f>(_xlfn.XLOOKUP(Table1[[#This Row],[Term 6 UID]],Dictionary!$B$2:$B$557,Dictionary!$A$2:$A$557,"",0,1))</f>
        <v/>
      </c>
      <c r="AJ123" t="str">
        <f>(_xlfn.XLOOKUP(Table1[[#This Row],[Term 6 UID]],Dictionary!$B$2:$B$557,Dictionary!$C$2:$C$557,"",0,1))</f>
        <v/>
      </c>
      <c r="AK123" t="str">
        <f>(_xlfn.XLOOKUP(Table1[[#This Row],[Term 6 UID]],Dictionary!$B$2:$B$557,Dictionary!$D$2:$D$557,"",0,1))</f>
        <v/>
      </c>
      <c r="AN123" t="str">
        <f>(_xlfn.XLOOKUP(Table1[[#This Row],[Term 7 UID]],Dictionary!$B$2:$B$557,Dictionary!$A$2:$A$557,"",0,1))</f>
        <v/>
      </c>
      <c r="AO123" t="str">
        <f>(_xlfn.XLOOKUP(Table1[[#This Row],[Term 7 UID]],Dictionary!$B$2:$B$557,Dictionary!$C$2:$C$557,"",0,1))</f>
        <v/>
      </c>
      <c r="AP123" t="str">
        <f>(_xlfn.XLOOKUP(Table1[[#This Row],[Term 7 UID]],Dictionary!$B$2:$B$557,Dictionary!$D$2:$D$557,"",0,1))</f>
        <v/>
      </c>
      <c r="AS123" t="str">
        <f>(_xlfn.XLOOKUP(Table1[[#This Row],[Term 8 UID]],Dictionary!$B$2:$B$557,Dictionary!$A$2:$A$557,"",0,1))</f>
        <v/>
      </c>
      <c r="AT123" t="str">
        <f>(_xlfn.XLOOKUP(Table1[[#This Row],[Term 8 UID]],Dictionary!$B$2:$B$557,Dictionary!$C$2:$C$557,"",0,1))</f>
        <v/>
      </c>
      <c r="AU123" t="str">
        <f>(_xlfn.XLOOKUP(Table1[[#This Row],[Term 8 UID]],Dictionary!$B$2:$B$557,Dictionary!$D$2:$D$557,"",0,1))</f>
        <v/>
      </c>
      <c r="AX123" t="str">
        <f>(_xlfn.XLOOKUP(Table1[[#This Row],[Term 9 UID]],Dictionary!$B$2:$B$557,Dictionary!$A$2:$A$557,"",0,1))</f>
        <v/>
      </c>
      <c r="AY123" t="str">
        <f>(_xlfn.XLOOKUP(Table1[[#This Row],[Term 9 UID]],Dictionary!$B$2:$B$557,Dictionary!$C$2:$C$557,"",0,1))</f>
        <v/>
      </c>
      <c r="AZ123" t="str">
        <f>(_xlfn.XLOOKUP(Table1[[#This Row],[Term 9 UID]],Dictionary!$B$2:$B$557,Dictionary!$D$2:$D$557,"",0,1))</f>
        <v/>
      </c>
      <c r="BC123" t="str">
        <f>(_xlfn.XLOOKUP(Table1[[#This Row],[Term 10 UID]],Dictionary!$B$2:$B$557,Dictionary!$A$2:$A$557,"",0,1))</f>
        <v/>
      </c>
      <c r="BD123" t="str">
        <f>(_xlfn.XLOOKUP(Table1[[#This Row],[Term 10 UID]],Dictionary!$B$2:$B$557,Dictionary!$C$2:$C$557,"",0,1))</f>
        <v/>
      </c>
      <c r="BE123" t="str">
        <f>(_xlfn.XLOOKUP(Table1[[#This Row],[Term 10 UID]],Dictionary!$B$2:$B$557,Dictionary!$D$2:$D$557,"",0,1))</f>
        <v/>
      </c>
      <c r="BH123" t="str">
        <f>(_xlfn.XLOOKUP(Table1[[#This Row],[Term 11 UID]],Dictionary!$B$2:$B$557,Dictionary!$A$2:$A$557,"",0,1))</f>
        <v/>
      </c>
      <c r="BI123" t="str">
        <f>(_xlfn.XLOOKUP(Table1[[#This Row],[Term 11 UID]],Dictionary!$B$2:$B$557,Dictionary!$C$2:$C$557,"",0,1))</f>
        <v/>
      </c>
      <c r="BJ123" t="str">
        <f>(_xlfn.XLOOKUP(Table1[[#This Row],[Term 11 UID]],Dictionary!$B$2:$B$557,Dictionary!$D$2:$D$557,"",0,1))</f>
        <v/>
      </c>
      <c r="BM123" t="str">
        <f>(_xlfn.XLOOKUP(Table1[[#This Row],[Term 12 UID]],Dictionary!$B$2:$B$557,Dictionary!$A$2:$A$557,"",0,1))</f>
        <v/>
      </c>
      <c r="BN123" t="str">
        <f>(_xlfn.XLOOKUP(Table1[[#This Row],[Term 12 UID]],Dictionary!$B$2:$B$557,Dictionary!$C$2:$C$557,"",0,1))</f>
        <v/>
      </c>
      <c r="BO123" t="str">
        <f>(_xlfn.XLOOKUP(Table1[[#This Row],[Term 12 UID]],Dictionary!$B$2:$B$557,Dictionary!$D$2:$D$557,"",0,1))</f>
        <v/>
      </c>
      <c r="BR123" t="str">
        <f>(_xlfn.XLOOKUP(Table1[[#This Row],[Term 13 UID]],Dictionary!$B$2:$B$557,Dictionary!$A$2:$A$557,"",0,1))</f>
        <v/>
      </c>
      <c r="BS123" t="str">
        <f>(_xlfn.XLOOKUP(Table1[[#This Row],[Term 13 UID]],Dictionary!$B$2:$B$557,Dictionary!$C$2:$C$557,"",0,1))</f>
        <v/>
      </c>
      <c r="BT123" t="str">
        <f>(_xlfn.XLOOKUP(Table1[[#This Row],[Term 13 UID]],Dictionary!$B$2:$B$557,Dictionary!$D$2:$D$557,"",0,1))</f>
        <v/>
      </c>
      <c r="BW123" t="str">
        <f>(_xlfn.XLOOKUP(Table1[[#This Row],[Term 14 UID]],Dictionary!$B$2:$B$557,Dictionary!$A$2:$A$557,"",0,1))</f>
        <v/>
      </c>
      <c r="BX123" t="str">
        <f>(_xlfn.XLOOKUP(Table1[[#This Row],[Term 14 UID]],Dictionary!$B$2:$B$557,Dictionary!$C$2:$C$557,"",0,1))</f>
        <v/>
      </c>
      <c r="BY123" t="str">
        <f>(_xlfn.XLOOKUP(Table1[[#This Row],[Term 14 UID]],Dictionary!$B$2:$B$557,Dictionary!$D$2:$D$557,"",0,1))</f>
        <v/>
      </c>
      <c r="CB123" t="str">
        <f>(_xlfn.XLOOKUP(Table1[[#This Row],[Term 15 UID]],Dictionary!$B$2:$B$557,Dictionary!$A$2:$A$557,"",0,1))</f>
        <v/>
      </c>
      <c r="CC123" t="str">
        <f>(_xlfn.XLOOKUP(Table1[[#This Row],[Term 15 UID]],Dictionary!$B$2:$B$557,Dictionary!$C$2:$C$557,"",0,1))</f>
        <v/>
      </c>
      <c r="CD123" t="str">
        <f>(_xlfn.XLOOKUP(Table1[[#This Row],[Term 15 UID]],Dictionary!$B$2:$B$557,Dictionary!$D$2:$D$557,"",0,1))</f>
        <v/>
      </c>
      <c r="CG123" t="str">
        <f>(_xlfn.XLOOKUP(Table1[[#This Row],[Term 16 UID]],Dictionary!$B$2:$B$557,Dictionary!$A$2:$A$557,"",0,1))</f>
        <v/>
      </c>
      <c r="CH123" t="str">
        <f>(_xlfn.XLOOKUP(Table1[[#This Row],[Term 16 UID]],Dictionary!$B$2:$B$557,Dictionary!$C$2:$C$557,"",0,1))</f>
        <v/>
      </c>
      <c r="CI123" t="str">
        <f>(_xlfn.XLOOKUP(Table1[[#This Row],[Term 16 UID]],Dictionary!$B$2:$B$557,Dictionary!$D$2:$D$557,"",0,1))</f>
        <v/>
      </c>
      <c r="CL123" t="str">
        <f>(_xlfn.XLOOKUP(Table1[[#This Row],[Term 17 UID]],Dictionary!$B$2:$B$557,Dictionary!$A$2:$A$557,"",0,1))</f>
        <v/>
      </c>
      <c r="CM123" t="str">
        <f>(_xlfn.XLOOKUP(Table1[[#This Row],[Term 17 UID]],Dictionary!$B$2:$B$557,Dictionary!$C$2:$C$557,"",0,1))</f>
        <v/>
      </c>
      <c r="CN123" t="str">
        <f>(_xlfn.XLOOKUP(Table1[[#This Row],[Term 17 UID]],Dictionary!$B$2:$B$557,Dictionary!$D$2:$D$557,"",0,1))</f>
        <v/>
      </c>
      <c r="CQ123" t="str">
        <f>(_xlfn.XLOOKUP(Table1[[#This Row],[Term 18 UID]],Dictionary!$B$2:$B$557,Dictionary!$A$2:$A$557,"",0,1))</f>
        <v/>
      </c>
      <c r="CR123" t="str">
        <f>(_xlfn.XLOOKUP(Table1[[#This Row],[Term 18 UID]],Dictionary!$B$2:$B$557,Dictionary!$C$2:$C$557,"",0,1))</f>
        <v/>
      </c>
      <c r="CS123" t="str">
        <f>(_xlfn.XLOOKUP(Table1[[#This Row],[Term 18 UID]],Dictionary!$B$2:$B$557,Dictionary!$D$2:$D$557,"",0,1))</f>
        <v/>
      </c>
      <c r="CV123" t="str">
        <f>(_xlfn.XLOOKUP(Table1[[#This Row],[Term 19 UID]],Dictionary!$B$2:$B$557,Dictionary!$A$2:$A$557,"",0,1))</f>
        <v/>
      </c>
      <c r="CW123" t="str">
        <f>(_xlfn.XLOOKUP(Table1[[#This Row],[Term 19 UID]],Dictionary!$B$2:$B$557,Dictionary!$C$2:$C$557,"",0,1))</f>
        <v/>
      </c>
      <c r="CX123" t="str">
        <f>(_xlfn.XLOOKUP(Table1[[#This Row],[Term 19 UID]],Dictionary!$B$2:$B$557,Dictionary!$D$2:$D$557,"",0,1))</f>
        <v/>
      </c>
      <c r="DA123" t="str">
        <f>(_xlfn.XLOOKUP(Table1[[#This Row],[Term 20 UID]],Dictionary!$B$2:$B$557,Dictionary!$A$2:$A$557,"",0,1))</f>
        <v/>
      </c>
      <c r="DB123" t="str">
        <f>(_xlfn.XLOOKUP(Table1[[#This Row],[Term 20 UID]],Dictionary!$B$2:$B$557,Dictionary!$C$2:$C$557,"",0,1))</f>
        <v/>
      </c>
      <c r="DC123" t="str">
        <f>(_xlfn.XLOOKUP(Table1[[#This Row],[Term 20 UID]],Dictionary!$B$2:$B$557,Dictionary!$D$2:$D$557,"",0,1))</f>
        <v/>
      </c>
      <c r="DF123" t="str">
        <f>(_xlfn.XLOOKUP(Table1[[#This Row],[Term 21 UID]],Dictionary!$B$2:$B$557,Dictionary!$A$2:$A$557,"",0,1))</f>
        <v/>
      </c>
      <c r="DG123" t="str">
        <f>(_xlfn.XLOOKUP(Table1[[#This Row],[Term 21 UID]],Dictionary!$B$2:$B$557,Dictionary!$C$2:$C$557,"",0,1))</f>
        <v/>
      </c>
      <c r="DH123" t="str">
        <f>(_xlfn.XLOOKUP(Table1[[#This Row],[Term 21 UID]],Dictionary!$B$2:$B$557,Dictionary!$D$2:$D$557,"",0,1))</f>
        <v/>
      </c>
      <c r="DK123" t="str">
        <f>(_xlfn.XLOOKUP(Table1[[#This Row],[Term 22 UID]],Dictionary!$B$2:$B$557,Dictionary!$A$2:$A$557,"",0,1))</f>
        <v/>
      </c>
      <c r="DL123" t="str">
        <f>(_xlfn.XLOOKUP(Table1[[#This Row],[Term 22 UID]],Dictionary!$B$2:$B$557,Dictionary!$C$2:$C$557,"",0,1))</f>
        <v/>
      </c>
      <c r="DM123" t="str">
        <f>(_xlfn.XLOOKUP(Table1[[#This Row],[Term 22 UID]],Dictionary!$B$2:$B$557,Dictionary!$D$2:$D$557,"",0,1))</f>
        <v/>
      </c>
      <c r="DP123" t="str">
        <f>(_xlfn.XLOOKUP(Table1[[#This Row],[Term 23 UID]],Dictionary!$B$2:$B$557,Dictionary!$A$2:$A$557,"",0,1))</f>
        <v/>
      </c>
      <c r="DQ123" t="str">
        <f>(_xlfn.XLOOKUP(Table1[[#This Row],[Term 23 UID]],Dictionary!$B$2:$B$557,Dictionary!$C$2:$C$557,"",0,1))</f>
        <v/>
      </c>
      <c r="DR123" t="str">
        <f>(_xlfn.XLOOKUP(Table1[[#This Row],[Term 23 UID]],Dictionary!$B$2:$B$557,Dictionary!$D$2:$D$557,"",0,1))</f>
        <v/>
      </c>
      <c r="DU123" t="str">
        <f>(_xlfn.XLOOKUP(Table1[[#This Row],[Term 24 UID]],Dictionary!$B$2:$B$557,Dictionary!$A$2:$A$557,"",0,1))</f>
        <v/>
      </c>
      <c r="DV123" t="str">
        <f>(_xlfn.XLOOKUP(Table1[[#This Row],[Term 24 UID]],Dictionary!$B$2:$B$557,Dictionary!$C$2:$C$557,"",0,1))</f>
        <v/>
      </c>
      <c r="DW123" t="str">
        <f>(_xlfn.XLOOKUP(Table1[[#This Row],[Term 24 UID]],Dictionary!$B$2:$B$557,Dictionary!$D$2:$D$557,"",0,1))</f>
        <v/>
      </c>
      <c r="DZ123" t="str">
        <f>(_xlfn.XLOOKUP(Table1[[#This Row],[Term 25 UID]],Dictionary!$B$2:$B$557,Dictionary!$A$2:$A$557,"",0,1))</f>
        <v/>
      </c>
      <c r="EA123" t="str">
        <f>(_xlfn.XLOOKUP(Table1[[#This Row],[Term 25 UID]],Dictionary!$B$2:$B$557,Dictionary!$C$2:$C$557,"",0,1))</f>
        <v/>
      </c>
      <c r="EB123" t="str">
        <f>(_xlfn.XLOOKUP(Table1[[#This Row],[Term 25 UID]],Dictionary!$B$2:$B$557,Dictionary!$D$2:$D$557,"",0,1))</f>
        <v/>
      </c>
      <c r="EE123" t="str">
        <f>(_xlfn.XLOOKUP(Table1[[#This Row],[Term 26 UID]],Dictionary!$B$2:$B$557,Dictionary!$A$2:$A$557,"",0,1))</f>
        <v/>
      </c>
      <c r="EF123" t="str">
        <f>(_xlfn.XLOOKUP(Table1[[#This Row],[Term 26 UID]],Dictionary!$B$2:$B$557,Dictionary!$C$2:$C$557,"",0,1))</f>
        <v/>
      </c>
      <c r="EG123" t="str">
        <f>(_xlfn.XLOOKUP(Table1[[#This Row],[Term 26 UID]],Dictionary!$B$2:$B$557,Dictionary!$D$2:$D$557,"",0,1))</f>
        <v/>
      </c>
      <c r="EJ123" t="str">
        <f>(_xlfn.XLOOKUP(Table1[[#This Row],[Term 27 UID]],Dictionary!$B$2:$B$557,Dictionary!$A$2:$A$557,"",0,1))</f>
        <v/>
      </c>
      <c r="EK123" t="str">
        <f>(_xlfn.XLOOKUP(Table1[[#This Row],[Term 27 UID]],Dictionary!$B$2:$B$557,Dictionary!$C$2:$C$557,"",0,1))</f>
        <v/>
      </c>
      <c r="EL123" t="str">
        <f>(_xlfn.XLOOKUP(Table1[[#This Row],[Term 27 UID]],Dictionary!$B$2:$B$557,Dictionary!$D$2:$D$557,"",0,1))</f>
        <v/>
      </c>
      <c r="EO123" t="str">
        <f>(_xlfn.XLOOKUP(Table1[[#This Row],[Term 28 UID]],Dictionary!$B$2:$B$557,Dictionary!$A$2:$A$557,"",0,1))</f>
        <v/>
      </c>
      <c r="EP123" t="str">
        <f>(_xlfn.XLOOKUP(Table1[[#This Row],[Term 28 UID]],Dictionary!$B$2:$B$557,Dictionary!$C$2:$C$557,"",0,1))</f>
        <v/>
      </c>
      <c r="EQ123" t="str">
        <f>(_xlfn.XLOOKUP(Table1[[#This Row],[Term 28 UID]],Dictionary!$B$2:$B$557,Dictionary!$D$2:$D$557,"",0,1))</f>
        <v/>
      </c>
      <c r="ET123" t="str">
        <f>(_xlfn.XLOOKUP(Table1[[#This Row],[Term 29 UID]],Dictionary!$B$2:$B$557,Dictionary!$A$2:$A$557,"",0,1))</f>
        <v/>
      </c>
      <c r="EU123" t="str">
        <f>(_xlfn.XLOOKUP(Table1[[#This Row],[Term 29 UID]],Dictionary!$B$2:$B$557,Dictionary!$C$2:$C$557,"",0,1))</f>
        <v/>
      </c>
      <c r="EV123" t="str">
        <f>(_xlfn.XLOOKUP(Table1[[#This Row],[Term 29 UID]],Dictionary!$B$2:$B$557,Dictionary!$D$2:$D$557,"",0,1))</f>
        <v/>
      </c>
      <c r="EY123" t="str">
        <f>(_xlfn.XLOOKUP(Table1[[#This Row],[Term 30 UID]],Dictionary!$B$2:$B$557,Dictionary!$A$2:$A$557,"",0,1))</f>
        <v/>
      </c>
      <c r="EZ123" t="str">
        <f>(_xlfn.XLOOKUP(Table1[[#This Row],[Term 30 UID]],Dictionary!$B$2:$B$557,Dictionary!$C$2:$C$557,"",0,1))</f>
        <v/>
      </c>
      <c r="FA123" t="str">
        <f>(_xlfn.XLOOKUP(Table1[[#This Row],[Term 30 UID]],Dictionary!$B$2:$B$557,Dictionary!$D$2:$D$557,"",0,1))</f>
        <v/>
      </c>
      <c r="FD123" t="str">
        <f>(_xlfn.XLOOKUP(Table1[[#This Row],[Term 31 UID]],Dictionary!$B$2:$B$557,Dictionary!$A$2:$A$557,"",0,1))</f>
        <v/>
      </c>
      <c r="FE123" t="str">
        <f>(_xlfn.XLOOKUP(Table1[[#This Row],[Term 31 UID]],Dictionary!$B$2:$B$557,Dictionary!$C$2:$C$557,"",0,1))</f>
        <v/>
      </c>
      <c r="FF123" t="str">
        <f>(_xlfn.XLOOKUP(Table1[[#This Row],[Term 31 UID]],Dictionary!$B$2:$B$557,Dictionary!$D$2:$D$557,"",0,1))</f>
        <v/>
      </c>
    </row>
    <row r="124" spans="1:162" ht="15" customHeight="1" x14ac:dyDescent="0.2">
      <c r="A124" t="s">
        <v>2082</v>
      </c>
      <c r="B124" t="s">
        <v>2083</v>
      </c>
      <c r="C124" t="str">
        <f>_xlfn.TEXTJOIN(", ", TRUE, Table1[[#This Row],[Last Name]],Table1[[#This Row],[First Name]])</f>
        <v>Wood, Marcelo</v>
      </c>
      <c r="D124" t="s">
        <v>2084</v>
      </c>
      <c r="E124" t="s">
        <v>563</v>
      </c>
      <c r="F124" t="s">
        <v>168</v>
      </c>
      <c r="G124" t="s">
        <v>2085</v>
      </c>
      <c r="H124" t="s">
        <v>923</v>
      </c>
      <c r="I124" t="s">
        <v>654</v>
      </c>
      <c r="J124" t="str">
        <f>(_xlfn.XLOOKUP(Table1[[#This Row],[Term 1 UID]],Dictionary!$B$2:$B$557,Dictionary!$A$2:$A$557,"",0,1))</f>
        <v>F02.463.425.540</v>
      </c>
      <c r="K124" t="str">
        <f>(_xlfn.XLOOKUP(Table1[[#This Row],[Term 1 UID]],Dictionary!$B$2:$B$557,Dictionary!C$2:C$557,"",0,1))</f>
        <v>F02.463.425</v>
      </c>
      <c r="L124" t="str">
        <f>(_xlfn.XLOOKUP(Table1[[#This Row],[Term 1 UID]],Dictionary!$B$2:$B$557,Dictionary!D$2:D$557,"",0,1))</f>
        <v>F02.463</v>
      </c>
      <c r="M124" t="s">
        <v>1112</v>
      </c>
      <c r="N124" t="s">
        <v>545</v>
      </c>
      <c r="O124" t="str">
        <f>(_xlfn.XLOOKUP(Table1[[#This Row],[Term 2 UID]],Dictionary!$B$2:$B$557,Dictionary!$A$2:$A$557,"",0,1))</f>
        <v>H01.158.273.180.350.074</v>
      </c>
      <c r="P124" t="str">
        <f>(_xlfn.XLOOKUP(Table1[[#This Row],[Term 2 UID]],Dictionary!$B$2:$B$557,Dictionary!C$2:C$557,"",0,1))</f>
        <v>H01.158.273.180.350</v>
      </c>
      <c r="Q124" t="str">
        <f>(_xlfn.XLOOKUP(Table1[[#This Row],[Term 2 UID]],Dictionary!$B$2:$B$557,Dictionary!D$2:D$557,"",0,1))</f>
        <v>H01.158.273.180</v>
      </c>
      <c r="R124" t="s">
        <v>2086</v>
      </c>
      <c r="S124" t="s">
        <v>244</v>
      </c>
      <c r="T124" t="str">
        <f>(_xlfn.XLOOKUP(Table1[[#This Row],[Term 3 UID]],Dictionary!$B$2:$B$557,Dictionary!$A$2:$A$557,"",0,1))</f>
        <v>G07.345.124</v>
      </c>
      <c r="U124" t="str">
        <f>(_xlfn.XLOOKUP(Table1[[#This Row],[Term 3 UID]],Dictionary!$B$2:$B$557,Dictionary!C$2:C$557,"",0,1))</f>
        <v>G07.345</v>
      </c>
      <c r="V124" t="str">
        <f>(_xlfn.XLOOKUP(Table1[[#This Row],[Term 3 UID]],Dictionary!$B$2:$B$557,Dictionary!D$2:D$557,"",0,1))</f>
        <v>G07</v>
      </c>
      <c r="W124" t="s">
        <v>2087</v>
      </c>
      <c r="X124" t="s">
        <v>1371</v>
      </c>
      <c r="Y124" t="str">
        <f>(_xlfn.XLOOKUP(Table1[[#This Row],[Term 4 UID]],Dictionary!$B$2:$B$557,Dictionary!$A$2:$A$557,"",0,1))</f>
        <v>C10.574</v>
      </c>
      <c r="Z124" t="str" cm="1">
        <f t="array" ref="Z124">(_xlfn.XLOOKUP(Table1[[#This Row],[Term 4 UID]],Dictionary!$B$2:$B$557,Dictionary!$C$2:C$557,"",0,1))</f>
        <v>C10</v>
      </c>
      <c r="AA124" cm="1">
        <f t="array" ref="AA124">(_xlfn.XLOOKUP(Table1[[#This Row],[Term 4 UID]],Dictionary!$B$2:$B$557,Dictionary!$D$2:D$557,"",0,1))</f>
        <v>0</v>
      </c>
      <c r="AB124" t="s">
        <v>570</v>
      </c>
      <c r="AC124" t="s">
        <v>361</v>
      </c>
      <c r="AD124" t="str">
        <f>(_xlfn.XLOOKUP(Table1[[#This Row],[Term 5 UID]],Dictionary!$B$2:$B$557,Dictionary!$A$2:$A$557,"",0,1))</f>
        <v>C10.228.140.380.100</v>
      </c>
      <c r="AE124" t="str">
        <f>(_xlfn.XLOOKUP(Table1[[#This Row],[Term 5 UID]],Dictionary!$B$2:$B$557,Dictionary!$C$2:$C$557,"",0,1))</f>
        <v>C10.228.140.380</v>
      </c>
      <c r="AF124" t="str">
        <f>(_xlfn.XLOOKUP(Table1[[#This Row],[Term 5 UID]],Dictionary!$B$2:$B$557,Dictionary!$D$2:$D$557,"",0,1))</f>
        <v>C10.228.140</v>
      </c>
      <c r="AG124" t="s">
        <v>2088</v>
      </c>
      <c r="AH124" t="s">
        <v>2089</v>
      </c>
      <c r="AI124" t="str">
        <f>(_xlfn.XLOOKUP(Table1[[#This Row],[Term 6 UID]],Dictionary!$B$2:$B$557,Dictionary!$A$2:$A$557,"",0,1))</f>
        <v>E02.095.841</v>
      </c>
      <c r="AJ124" t="str">
        <f>(_xlfn.XLOOKUP(Table1[[#This Row],[Term 6 UID]],Dictionary!$B$2:$B$557,Dictionary!$C$2:$C$557,"",0,1))</f>
        <v>E02.095</v>
      </c>
      <c r="AK124" t="str">
        <f>(_xlfn.XLOOKUP(Table1[[#This Row],[Term 6 UID]],Dictionary!$B$2:$B$557,Dictionary!$D$2:$D$557,"",0,1))</f>
        <v>E02</v>
      </c>
      <c r="AL124" t="s">
        <v>2090</v>
      </c>
      <c r="AM124" t="s">
        <v>2091</v>
      </c>
      <c r="AN124" t="str">
        <f>(_xlfn.XLOOKUP(Table1[[#This Row],[Term 7 UID]],Dictionary!$B$2:$B$557,Dictionary!$A$2:$A$557,"",0,1))</f>
        <v>F03.625.164.113</v>
      </c>
      <c r="AO124" t="str">
        <f>(_xlfn.XLOOKUP(Table1[[#This Row],[Term 7 UID]],Dictionary!$B$2:$B$557,Dictionary!$C$2:$C$557,"",0,1))</f>
        <v>F03.625.164</v>
      </c>
      <c r="AP124" t="str">
        <f>(_xlfn.XLOOKUP(Table1[[#This Row],[Term 7 UID]],Dictionary!$B$2:$B$557,Dictionary!$D$2:$D$557,"",0,1))</f>
        <v>F03.625</v>
      </c>
      <c r="AQ124" t="s">
        <v>2092</v>
      </c>
      <c r="AR124" t="s">
        <v>922</v>
      </c>
      <c r="AS124" t="str">
        <f>(_xlfn.XLOOKUP(Table1[[#This Row],[Term 8 UID]],Dictionary!$B$2:$B$557,Dictionary!$A$2:$A$557,"",0,1))</f>
        <v>C25.775</v>
      </c>
      <c r="AT124" t="str">
        <f>(_xlfn.XLOOKUP(Table1[[#This Row],[Term 8 UID]],Dictionary!$B$2:$B$557,Dictionary!$C$2:$C$557,"",0,1))</f>
        <v>C25</v>
      </c>
      <c r="AU124">
        <f>(_xlfn.XLOOKUP(Table1[[#This Row],[Term 8 UID]],Dictionary!$B$2:$B$557,Dictionary!$D$2:$D$557,"",0,1))</f>
        <v>0</v>
      </c>
      <c r="AV124" t="s">
        <v>2093</v>
      </c>
      <c r="AW124" t="s">
        <v>922</v>
      </c>
      <c r="AX124" t="str">
        <f>(_xlfn.XLOOKUP(Table1[[#This Row],[Term 9 UID]],Dictionary!$B$2:$B$557,Dictionary!$A$2:$A$557,"",0,1))</f>
        <v>C25.775</v>
      </c>
      <c r="AY124" t="str">
        <f>(_xlfn.XLOOKUP(Table1[[#This Row],[Term 9 UID]],Dictionary!$B$2:$B$557,Dictionary!$C$2:$C$557,"",0,1))</f>
        <v>C25</v>
      </c>
      <c r="AZ124">
        <f>(_xlfn.XLOOKUP(Table1[[#This Row],[Term 9 UID]],Dictionary!$B$2:$B$557,Dictionary!$D$2:$D$557,"",0,1))</f>
        <v>0</v>
      </c>
      <c r="BA124" t="s">
        <v>2094</v>
      </c>
      <c r="BB124" t="s">
        <v>745</v>
      </c>
      <c r="BC124" t="str">
        <f>(_xlfn.XLOOKUP(Table1[[#This Row],[Term 10 UID]],Dictionary!$B$2:$B$557,Dictionary!$A$2:$A$557,"",0,1))</f>
        <v>G11.561.638</v>
      </c>
      <c r="BD124" t="str">
        <f>(_xlfn.XLOOKUP(Table1[[#This Row],[Term 10 UID]],Dictionary!$B$2:$B$557,Dictionary!$C$2:$C$557,"",0,1))</f>
        <v>G11.561</v>
      </c>
      <c r="BE124" t="str">
        <f>(_xlfn.XLOOKUP(Table1[[#This Row],[Term 10 UID]],Dictionary!$B$2:$B$557,Dictionary!$D$2:$D$557,"",0,1))</f>
        <v>G11</v>
      </c>
      <c r="BF124" t="s">
        <v>2095</v>
      </c>
      <c r="BG124" t="s">
        <v>2096</v>
      </c>
      <c r="BH124" t="str">
        <f>(_xlfn.XLOOKUP(Table1[[#This Row],[Term 11 UID]],Dictionary!$B$2:$B$557,Dictionary!$A$2:$A$557,"",0,1))</f>
        <v>H01.158.610</v>
      </c>
      <c r="BI124" t="str">
        <f>(_xlfn.XLOOKUP(Table1[[#This Row],[Term 11 UID]],Dictionary!$B$2:$B$557,Dictionary!$C$2:$C$557,"",0,1))</f>
        <v>H01.158</v>
      </c>
      <c r="BJ124" t="str">
        <f>(_xlfn.XLOOKUP(Table1[[#This Row],[Term 11 UID]],Dictionary!$B$2:$B$557,Dictionary!$D$2:$D$557,"",0,1))</f>
        <v>H01</v>
      </c>
      <c r="BK124" t="s">
        <v>483</v>
      </c>
      <c r="BL124" t="s">
        <v>442</v>
      </c>
      <c r="BM124" t="str">
        <f>(_xlfn.XLOOKUP(Table1[[#This Row],[Term 12 UID]],Dictionary!$B$2:$B$557,Dictionary!$A$2:$A$557,"",0,1))</f>
        <v>H01.158.273.343</v>
      </c>
      <c r="BN124" t="str">
        <f>(_xlfn.XLOOKUP(Table1[[#This Row],[Term 12 UID]],Dictionary!$B$2:$B$557,Dictionary!$C$2:$C$557,"",0,1))</f>
        <v>H01.158.273</v>
      </c>
      <c r="BO124" t="str">
        <f>(_xlfn.XLOOKUP(Table1[[#This Row],[Term 12 UID]],Dictionary!$B$2:$B$557,Dictionary!$D$2:$D$557,"",0,1))</f>
        <v>H01.158</v>
      </c>
      <c r="BR124" t="str">
        <f>(_xlfn.XLOOKUP(Table1[[#This Row],[Term 13 UID]],Dictionary!$B$2:$B$557,Dictionary!$A$2:$A$557,"",0,1))</f>
        <v/>
      </c>
      <c r="BS124" t="str">
        <f>(_xlfn.XLOOKUP(Table1[[#This Row],[Term 13 UID]],Dictionary!$B$2:$B$557,Dictionary!$C$2:$C$557,"",0,1))</f>
        <v/>
      </c>
      <c r="BT124" t="str">
        <f>(_xlfn.XLOOKUP(Table1[[#This Row],[Term 13 UID]],Dictionary!$B$2:$B$557,Dictionary!$D$2:$D$557,"",0,1))</f>
        <v/>
      </c>
      <c r="BW124" t="str">
        <f>(_xlfn.XLOOKUP(Table1[[#This Row],[Term 14 UID]],Dictionary!$B$2:$B$557,Dictionary!$A$2:$A$557,"",0,1))</f>
        <v/>
      </c>
      <c r="BX124" t="str">
        <f>(_xlfn.XLOOKUP(Table1[[#This Row],[Term 14 UID]],Dictionary!$B$2:$B$557,Dictionary!$C$2:$C$557,"",0,1))</f>
        <v/>
      </c>
      <c r="BY124" t="str">
        <f>(_xlfn.XLOOKUP(Table1[[#This Row],[Term 14 UID]],Dictionary!$B$2:$B$557,Dictionary!$D$2:$D$557,"",0,1))</f>
        <v/>
      </c>
      <c r="CB124" t="str">
        <f>(_xlfn.XLOOKUP(Table1[[#This Row],[Term 15 UID]],Dictionary!$B$2:$B$557,Dictionary!$A$2:$A$557,"",0,1))</f>
        <v/>
      </c>
      <c r="CC124" t="str">
        <f>(_xlfn.XLOOKUP(Table1[[#This Row],[Term 15 UID]],Dictionary!$B$2:$B$557,Dictionary!$C$2:$C$557,"",0,1))</f>
        <v/>
      </c>
      <c r="CD124" t="str">
        <f>(_xlfn.XLOOKUP(Table1[[#This Row],[Term 15 UID]],Dictionary!$B$2:$B$557,Dictionary!$D$2:$D$557,"",0,1))</f>
        <v/>
      </c>
      <c r="CG124" t="str">
        <f>(_xlfn.XLOOKUP(Table1[[#This Row],[Term 16 UID]],Dictionary!$B$2:$B$557,Dictionary!$A$2:$A$557,"",0,1))</f>
        <v/>
      </c>
      <c r="CH124" t="str">
        <f>(_xlfn.XLOOKUP(Table1[[#This Row],[Term 16 UID]],Dictionary!$B$2:$B$557,Dictionary!$C$2:$C$557,"",0,1))</f>
        <v/>
      </c>
      <c r="CI124" t="str">
        <f>(_xlfn.XLOOKUP(Table1[[#This Row],[Term 16 UID]],Dictionary!$B$2:$B$557,Dictionary!$D$2:$D$557,"",0,1))</f>
        <v/>
      </c>
      <c r="CL124" t="str">
        <f>(_xlfn.XLOOKUP(Table1[[#This Row],[Term 17 UID]],Dictionary!$B$2:$B$557,Dictionary!$A$2:$A$557,"",0,1))</f>
        <v/>
      </c>
      <c r="CM124" t="str">
        <f>(_xlfn.XLOOKUP(Table1[[#This Row],[Term 17 UID]],Dictionary!$B$2:$B$557,Dictionary!$C$2:$C$557,"",0,1))</f>
        <v/>
      </c>
      <c r="CN124" t="str">
        <f>(_xlfn.XLOOKUP(Table1[[#This Row],[Term 17 UID]],Dictionary!$B$2:$B$557,Dictionary!$D$2:$D$557,"",0,1))</f>
        <v/>
      </c>
      <c r="CQ124" t="str">
        <f>(_xlfn.XLOOKUP(Table1[[#This Row],[Term 18 UID]],Dictionary!$B$2:$B$557,Dictionary!$A$2:$A$557,"",0,1))</f>
        <v/>
      </c>
      <c r="CR124" t="str">
        <f>(_xlfn.XLOOKUP(Table1[[#This Row],[Term 18 UID]],Dictionary!$B$2:$B$557,Dictionary!$C$2:$C$557,"",0,1))</f>
        <v/>
      </c>
      <c r="CS124" t="str">
        <f>(_xlfn.XLOOKUP(Table1[[#This Row],[Term 18 UID]],Dictionary!$B$2:$B$557,Dictionary!$D$2:$D$557,"",0,1))</f>
        <v/>
      </c>
      <c r="CV124" t="str">
        <f>(_xlfn.XLOOKUP(Table1[[#This Row],[Term 19 UID]],Dictionary!$B$2:$B$557,Dictionary!$A$2:$A$557,"",0,1))</f>
        <v/>
      </c>
      <c r="CW124" t="str">
        <f>(_xlfn.XLOOKUP(Table1[[#This Row],[Term 19 UID]],Dictionary!$B$2:$B$557,Dictionary!$C$2:$C$557,"",0,1))</f>
        <v/>
      </c>
      <c r="CX124" t="str">
        <f>(_xlfn.XLOOKUP(Table1[[#This Row],[Term 19 UID]],Dictionary!$B$2:$B$557,Dictionary!$D$2:$D$557,"",0,1))</f>
        <v/>
      </c>
      <c r="DA124" t="str">
        <f>(_xlfn.XLOOKUP(Table1[[#This Row],[Term 20 UID]],Dictionary!$B$2:$B$557,Dictionary!$A$2:$A$557,"",0,1))</f>
        <v/>
      </c>
      <c r="DB124" t="str">
        <f>(_xlfn.XLOOKUP(Table1[[#This Row],[Term 20 UID]],Dictionary!$B$2:$B$557,Dictionary!$C$2:$C$557,"",0,1))</f>
        <v/>
      </c>
      <c r="DC124" t="str">
        <f>(_xlfn.XLOOKUP(Table1[[#This Row],[Term 20 UID]],Dictionary!$B$2:$B$557,Dictionary!$D$2:$D$557,"",0,1))</f>
        <v/>
      </c>
      <c r="DF124" t="str">
        <f>(_xlfn.XLOOKUP(Table1[[#This Row],[Term 21 UID]],Dictionary!$B$2:$B$557,Dictionary!$A$2:$A$557,"",0,1))</f>
        <v/>
      </c>
      <c r="DG124" t="str">
        <f>(_xlfn.XLOOKUP(Table1[[#This Row],[Term 21 UID]],Dictionary!$B$2:$B$557,Dictionary!$C$2:$C$557,"",0,1))</f>
        <v/>
      </c>
      <c r="DH124" t="str">
        <f>(_xlfn.XLOOKUP(Table1[[#This Row],[Term 21 UID]],Dictionary!$B$2:$B$557,Dictionary!$D$2:$D$557,"",0,1))</f>
        <v/>
      </c>
      <c r="DK124" t="str">
        <f>(_xlfn.XLOOKUP(Table1[[#This Row],[Term 22 UID]],Dictionary!$B$2:$B$557,Dictionary!$A$2:$A$557,"",0,1))</f>
        <v/>
      </c>
      <c r="DL124" t="str">
        <f>(_xlfn.XLOOKUP(Table1[[#This Row],[Term 22 UID]],Dictionary!$B$2:$B$557,Dictionary!$C$2:$C$557,"",0,1))</f>
        <v/>
      </c>
      <c r="DM124" t="str">
        <f>(_xlfn.XLOOKUP(Table1[[#This Row],[Term 22 UID]],Dictionary!$B$2:$B$557,Dictionary!$D$2:$D$557,"",0,1))</f>
        <v/>
      </c>
      <c r="DP124" t="str">
        <f>(_xlfn.XLOOKUP(Table1[[#This Row],[Term 23 UID]],Dictionary!$B$2:$B$557,Dictionary!$A$2:$A$557,"",0,1))</f>
        <v/>
      </c>
      <c r="DQ124" t="str">
        <f>(_xlfn.XLOOKUP(Table1[[#This Row],[Term 23 UID]],Dictionary!$B$2:$B$557,Dictionary!$C$2:$C$557,"",0,1))</f>
        <v/>
      </c>
      <c r="DR124" t="str">
        <f>(_xlfn.XLOOKUP(Table1[[#This Row],[Term 23 UID]],Dictionary!$B$2:$B$557,Dictionary!$D$2:$D$557,"",0,1))</f>
        <v/>
      </c>
      <c r="DU124" t="str">
        <f>(_xlfn.XLOOKUP(Table1[[#This Row],[Term 24 UID]],Dictionary!$B$2:$B$557,Dictionary!$A$2:$A$557,"",0,1))</f>
        <v/>
      </c>
      <c r="DV124" t="str">
        <f>(_xlfn.XLOOKUP(Table1[[#This Row],[Term 24 UID]],Dictionary!$B$2:$B$557,Dictionary!$C$2:$C$557,"",0,1))</f>
        <v/>
      </c>
      <c r="DW124" t="str">
        <f>(_xlfn.XLOOKUP(Table1[[#This Row],[Term 24 UID]],Dictionary!$B$2:$B$557,Dictionary!$D$2:$D$557,"",0,1))</f>
        <v/>
      </c>
      <c r="DZ124" t="str">
        <f>(_xlfn.XLOOKUP(Table1[[#This Row],[Term 25 UID]],Dictionary!$B$2:$B$557,Dictionary!$A$2:$A$557,"",0,1))</f>
        <v/>
      </c>
      <c r="EA124" t="str">
        <f>(_xlfn.XLOOKUP(Table1[[#This Row],[Term 25 UID]],Dictionary!$B$2:$B$557,Dictionary!$C$2:$C$557,"",0,1))</f>
        <v/>
      </c>
      <c r="EB124" t="str">
        <f>(_xlfn.XLOOKUP(Table1[[#This Row],[Term 25 UID]],Dictionary!$B$2:$B$557,Dictionary!$D$2:$D$557,"",0,1))</f>
        <v/>
      </c>
      <c r="EE124" t="str">
        <f>(_xlfn.XLOOKUP(Table1[[#This Row],[Term 26 UID]],Dictionary!$B$2:$B$557,Dictionary!$A$2:$A$557,"",0,1))</f>
        <v/>
      </c>
      <c r="EF124" t="str">
        <f>(_xlfn.XLOOKUP(Table1[[#This Row],[Term 26 UID]],Dictionary!$B$2:$B$557,Dictionary!$C$2:$C$557,"",0,1))</f>
        <v/>
      </c>
      <c r="EG124" t="str">
        <f>(_xlfn.XLOOKUP(Table1[[#This Row],[Term 26 UID]],Dictionary!$B$2:$B$557,Dictionary!$D$2:$D$557,"",0,1))</f>
        <v/>
      </c>
      <c r="EJ124" t="str">
        <f>(_xlfn.XLOOKUP(Table1[[#This Row],[Term 27 UID]],Dictionary!$B$2:$B$557,Dictionary!$A$2:$A$557,"",0,1))</f>
        <v/>
      </c>
      <c r="EK124" t="str">
        <f>(_xlfn.XLOOKUP(Table1[[#This Row],[Term 27 UID]],Dictionary!$B$2:$B$557,Dictionary!$C$2:$C$557,"",0,1))</f>
        <v/>
      </c>
      <c r="EL124" t="str">
        <f>(_xlfn.XLOOKUP(Table1[[#This Row],[Term 27 UID]],Dictionary!$B$2:$B$557,Dictionary!$D$2:$D$557,"",0,1))</f>
        <v/>
      </c>
      <c r="EO124" t="str">
        <f>(_xlfn.XLOOKUP(Table1[[#This Row],[Term 28 UID]],Dictionary!$B$2:$B$557,Dictionary!$A$2:$A$557,"",0,1))</f>
        <v/>
      </c>
      <c r="EP124" t="str">
        <f>(_xlfn.XLOOKUP(Table1[[#This Row],[Term 28 UID]],Dictionary!$B$2:$B$557,Dictionary!$C$2:$C$557,"",0,1))</f>
        <v/>
      </c>
      <c r="EQ124" t="str">
        <f>(_xlfn.XLOOKUP(Table1[[#This Row],[Term 28 UID]],Dictionary!$B$2:$B$557,Dictionary!$D$2:$D$557,"",0,1))</f>
        <v/>
      </c>
      <c r="ET124" t="str">
        <f>(_xlfn.XLOOKUP(Table1[[#This Row],[Term 29 UID]],Dictionary!$B$2:$B$557,Dictionary!$A$2:$A$557,"",0,1))</f>
        <v/>
      </c>
      <c r="EU124" t="str">
        <f>(_xlfn.XLOOKUP(Table1[[#This Row],[Term 29 UID]],Dictionary!$B$2:$B$557,Dictionary!$C$2:$C$557,"",0,1))</f>
        <v/>
      </c>
      <c r="EV124" t="str">
        <f>(_xlfn.XLOOKUP(Table1[[#This Row],[Term 29 UID]],Dictionary!$B$2:$B$557,Dictionary!$D$2:$D$557,"",0,1))</f>
        <v/>
      </c>
      <c r="EY124" t="str">
        <f>(_xlfn.XLOOKUP(Table1[[#This Row],[Term 30 UID]],Dictionary!$B$2:$B$557,Dictionary!$A$2:$A$557,"",0,1))</f>
        <v/>
      </c>
      <c r="EZ124" t="str">
        <f>(_xlfn.XLOOKUP(Table1[[#This Row],[Term 30 UID]],Dictionary!$B$2:$B$557,Dictionary!$C$2:$C$557,"",0,1))</f>
        <v/>
      </c>
      <c r="FA124" t="str">
        <f>(_xlfn.XLOOKUP(Table1[[#This Row],[Term 30 UID]],Dictionary!$B$2:$B$557,Dictionary!$D$2:$D$557,"",0,1))</f>
        <v/>
      </c>
      <c r="FD124" t="str">
        <f>(_xlfn.XLOOKUP(Table1[[#This Row],[Term 31 UID]],Dictionary!$B$2:$B$557,Dictionary!$A$2:$A$557,"",0,1))</f>
        <v/>
      </c>
      <c r="FE124" t="str">
        <f>(_xlfn.XLOOKUP(Table1[[#This Row],[Term 31 UID]],Dictionary!$B$2:$B$557,Dictionary!$C$2:$C$557,"",0,1))</f>
        <v/>
      </c>
      <c r="FF124" t="str">
        <f>(_xlfn.XLOOKUP(Table1[[#This Row],[Term 31 UID]],Dictionary!$B$2:$B$557,Dictionary!$D$2:$D$557,"",0,1))</f>
        <v/>
      </c>
    </row>
    <row r="125" spans="1:162" ht="15" customHeight="1" x14ac:dyDescent="0.2">
      <c r="A125" t="s">
        <v>2097</v>
      </c>
      <c r="B125" t="s">
        <v>1082</v>
      </c>
      <c r="C125" t="str">
        <f>_xlfn.TEXTJOIN(", ", TRUE, Table1[[#This Row],[Last Name]],Table1[[#This Row],[First Name]])</f>
        <v>Yassa, Michael</v>
      </c>
      <c r="D125" t="s">
        <v>2098</v>
      </c>
      <c r="E125" t="s">
        <v>563</v>
      </c>
      <c r="F125" t="s">
        <v>168</v>
      </c>
      <c r="G125" t="s">
        <v>2099</v>
      </c>
      <c r="H125" t="s">
        <v>1632</v>
      </c>
      <c r="I125" t="s">
        <v>652</v>
      </c>
      <c r="J125" t="str">
        <f>(_xlfn.XLOOKUP(Table1[[#This Row],[Term 1 UID]],Dictionary!$B$2:$B$557,Dictionary!$A$2:$A$557,"",0,1))</f>
        <v>F02.463.425</v>
      </c>
      <c r="K125" t="str">
        <f>(_xlfn.XLOOKUP(Table1[[#This Row],[Term 1 UID]],Dictionary!$B$2:$B$557,Dictionary!C$2:C$557,"",0,1))</f>
        <v>F02.463</v>
      </c>
      <c r="L125" t="str">
        <f>(_xlfn.XLOOKUP(Table1[[#This Row],[Term 1 UID]],Dictionary!$B$2:$B$557,Dictionary!D$2:D$557,"",0,1))</f>
        <v>F02</v>
      </c>
      <c r="M125" t="s">
        <v>658</v>
      </c>
      <c r="N125" t="s">
        <v>361</v>
      </c>
      <c r="O125" t="str">
        <f>(_xlfn.XLOOKUP(Table1[[#This Row],[Term 2 UID]],Dictionary!$B$2:$B$557,Dictionary!$A$2:$A$557,"",0,1))</f>
        <v>C10.228.140.380.100</v>
      </c>
      <c r="P125" t="str">
        <f>(_xlfn.XLOOKUP(Table1[[#This Row],[Term 2 UID]],Dictionary!$B$2:$B$557,Dictionary!C$2:C$557,"",0,1))</f>
        <v>C10.228.140.380</v>
      </c>
      <c r="Q125" t="str">
        <f>(_xlfn.XLOOKUP(Table1[[#This Row],[Term 2 UID]],Dictionary!$B$2:$B$557,Dictionary!D$2:D$557,"",0,1))</f>
        <v>C10.228.140</v>
      </c>
      <c r="R125" t="s">
        <v>2100</v>
      </c>
      <c r="S125" t="s">
        <v>2101</v>
      </c>
      <c r="T125" t="str">
        <f>(_xlfn.XLOOKUP(Table1[[#This Row],[Term 3 UID]],Dictionary!$B$2:$B$557,Dictionary!$A$2:$A$557,"",0,1))</f>
        <v>F03</v>
      </c>
      <c r="U125">
        <f>(_xlfn.XLOOKUP(Table1[[#This Row],[Term 3 UID]],Dictionary!$B$2:$B$557,Dictionary!C$2:C$557,"",0,1))</f>
        <v>0</v>
      </c>
      <c r="V125">
        <f>(_xlfn.XLOOKUP(Table1[[#This Row],[Term 3 UID]],Dictionary!$B$2:$B$557,Dictionary!D$2:D$557,"",0,1))</f>
        <v>0</v>
      </c>
      <c r="W125" t="s">
        <v>2102</v>
      </c>
      <c r="X125" t="s">
        <v>2103</v>
      </c>
      <c r="Y125" t="str">
        <f>(_xlfn.XLOOKUP(Table1[[#This Row],[Term 4 UID]],Dictionary!$B$2:$B$557,Dictionary!$A$2:$A$557,"",0,1))</f>
        <v>F01.145.126.350</v>
      </c>
      <c r="Z125" t="str" cm="1">
        <f t="array" ref="Z125">(_xlfn.XLOOKUP(Table1[[#This Row],[Term 4 UID]],Dictionary!$B$2:$B$557,Dictionary!$C$2:C$557,"",0,1))</f>
        <v>F01.145.126</v>
      </c>
      <c r="AA125" t="str" cm="1">
        <f t="array" ref="AA125">(_xlfn.XLOOKUP(Table1[[#This Row],[Term 4 UID]],Dictionary!$B$2:$B$557,Dictionary!$D$2:D$557,"",0,1))</f>
        <v>F01.145</v>
      </c>
      <c r="AB125" t="s">
        <v>2104</v>
      </c>
      <c r="AC125" t="s">
        <v>2105</v>
      </c>
      <c r="AD125" t="str">
        <f>(_xlfn.XLOOKUP(Table1[[#This Row],[Term 5 UID]],Dictionary!$B$2:$B$557,Dictionary!$A$2:$A$557,"",0,1))</f>
        <v>F01.470.132</v>
      </c>
      <c r="AE125" t="str">
        <f>(_xlfn.XLOOKUP(Table1[[#This Row],[Term 5 UID]],Dictionary!$B$2:$B$557,Dictionary!$C$2:$C$557,"",0,1))</f>
        <v>F01.470</v>
      </c>
      <c r="AF125" t="str">
        <f>(_xlfn.XLOOKUP(Table1[[#This Row],[Term 5 UID]],Dictionary!$B$2:$B$557,Dictionary!$D$2:$D$557,"",0,1))</f>
        <v>F01</v>
      </c>
      <c r="AG125" t="s">
        <v>1168</v>
      </c>
      <c r="AH125" t="s">
        <v>1169</v>
      </c>
      <c r="AI125" t="str">
        <f>(_xlfn.XLOOKUP(Table1[[#This Row],[Term 6 UID]],Dictionary!$B$2:$B$557,Dictionary!$A$2:$A$557,"",0,1))</f>
        <v>F02.463.188</v>
      </c>
      <c r="AJ125" t="str">
        <f>(_xlfn.XLOOKUP(Table1[[#This Row],[Term 6 UID]],Dictionary!$B$2:$B$557,Dictionary!$C$2:$C$557,"",0,1))</f>
        <v>F02.463</v>
      </c>
      <c r="AK125" t="str">
        <f>(_xlfn.XLOOKUP(Table1[[#This Row],[Term 6 UID]],Dictionary!$B$2:$B$557,Dictionary!$D$2:$D$557,"",0,1))</f>
        <v>F02</v>
      </c>
      <c r="AL125" t="s">
        <v>1847</v>
      </c>
      <c r="AM125" t="s">
        <v>1848</v>
      </c>
      <c r="AN125" t="str">
        <f>(_xlfn.XLOOKUP(Table1[[#This Row],[Term 7 UID]],Dictionary!$B$2:$B$557,Dictionary!$A$2:$A$557,"",0,1))</f>
        <v>F03.950.750.500</v>
      </c>
      <c r="AO125" t="str">
        <f>(_xlfn.XLOOKUP(Table1[[#This Row],[Term 7 UID]],Dictionary!$B$2:$B$557,Dictionary!$C$2:$C$557,"",0,1))</f>
        <v>F03.950.750</v>
      </c>
      <c r="AP125" t="str">
        <f>(_xlfn.XLOOKUP(Table1[[#This Row],[Term 7 UID]],Dictionary!$B$2:$B$557,Dictionary!$D$2:$D$557,"",0,1))</f>
        <v>F03.950</v>
      </c>
      <c r="AQ125" t="s">
        <v>1555</v>
      </c>
      <c r="AR125" t="s">
        <v>1554</v>
      </c>
      <c r="AS125" t="str">
        <f>(_xlfn.XLOOKUP(Table1[[#This Row],[Term 8 UID]],Dictionary!$B$2:$B$557,Dictionary!$A$2:$A$557,"",0,1))</f>
        <v>I01.198.240.856.175</v>
      </c>
      <c r="AT125" t="str">
        <f>(_xlfn.XLOOKUP(Table1[[#This Row],[Term 8 UID]],Dictionary!$B$2:$B$557,Dictionary!$C$2:$C$557,"",0,1))</f>
        <v>I01.198.240.856</v>
      </c>
      <c r="AU125" t="str">
        <f>(_xlfn.XLOOKUP(Table1[[#This Row],[Term 8 UID]],Dictionary!$B$2:$B$557,Dictionary!$D$2:$D$557,"",0,1))</f>
        <v>I01.198.240</v>
      </c>
      <c r="AV125" t="s">
        <v>1481</v>
      </c>
      <c r="AW125" t="s">
        <v>1482</v>
      </c>
      <c r="AX125" t="str">
        <f>(_xlfn.XLOOKUP(Table1[[#This Row],[Term 9 UID]],Dictionary!$B$2:$B$557,Dictionary!$A$2:$A$557,"",0,1))</f>
        <v>E01.370.350.578</v>
      </c>
      <c r="AY125" t="str">
        <f>(_xlfn.XLOOKUP(Table1[[#This Row],[Term 9 UID]],Dictionary!$B$2:$B$557,Dictionary!$C$2:$C$557,"",0,1))</f>
        <v>E01.370.350</v>
      </c>
      <c r="AZ125" t="str">
        <f>(_xlfn.XLOOKUP(Table1[[#This Row],[Term 9 UID]],Dictionary!$B$2:$B$557,Dictionary!$D$2:$D$557,"",0,1))</f>
        <v>E01.370</v>
      </c>
      <c r="BA125" t="s">
        <v>2106</v>
      </c>
      <c r="BB125" t="s">
        <v>423</v>
      </c>
      <c r="BC125" t="str">
        <f>(_xlfn.XLOOKUP(Table1[[#This Row],[Term 10 UID]],Dictionary!$B$2:$B$557,Dictionary!$A$2:$A$557,"",0,1))</f>
        <v>G01.311.625</v>
      </c>
      <c r="BD125" t="str">
        <f>(_xlfn.XLOOKUP(Table1[[#This Row],[Term 10 UID]],Dictionary!$B$2:$B$557,Dictionary!$C$2:$C$557,"",0,1))</f>
        <v>G01.311</v>
      </c>
      <c r="BE125" t="str">
        <f>(_xlfn.XLOOKUP(Table1[[#This Row],[Term 10 UID]],Dictionary!$B$2:$B$557,Dictionary!$D$2:$D$557,"",0,1))</f>
        <v>G01</v>
      </c>
      <c r="BF125" t="s">
        <v>2107</v>
      </c>
      <c r="BG125" t="s">
        <v>965</v>
      </c>
      <c r="BH125" t="str">
        <f>(_xlfn.XLOOKUP(Table1[[#This Row],[Term 11 UID]],Dictionary!$B$2:$B$557,Dictionary!$A$2:$A$557,"",0,1))</f>
        <v>E01.370.350.825.500</v>
      </c>
      <c r="BI125" t="str">
        <f>(_xlfn.XLOOKUP(Table1[[#This Row],[Term 11 UID]],Dictionary!$B$2:$B$557,Dictionary!$C$2:$C$557,"",0,1))</f>
        <v>E01.370.350.825</v>
      </c>
      <c r="BJ125" t="str">
        <f>(_xlfn.XLOOKUP(Table1[[#This Row],[Term 11 UID]],Dictionary!$B$2:$B$557,Dictionary!$D$2:$D$557,"",0,1))</f>
        <v>E01.370.350</v>
      </c>
      <c r="BK125" t="s">
        <v>2108</v>
      </c>
      <c r="BL125" t="s">
        <v>1482</v>
      </c>
      <c r="BM125" t="str">
        <f>(_xlfn.XLOOKUP(Table1[[#This Row],[Term 12 UID]],Dictionary!$B$2:$B$557,Dictionary!$A$2:$A$557,"",0,1))</f>
        <v>E01.370.350.578</v>
      </c>
      <c r="BN125" t="str">
        <f>(_xlfn.XLOOKUP(Table1[[#This Row],[Term 12 UID]],Dictionary!$B$2:$B$557,Dictionary!$C$2:$C$557,"",0,1))</f>
        <v>E01.370.350</v>
      </c>
      <c r="BO125" t="str">
        <f>(_xlfn.XLOOKUP(Table1[[#This Row],[Term 12 UID]],Dictionary!$B$2:$B$557,Dictionary!$D$2:$D$557,"",0,1))</f>
        <v>E01.370</v>
      </c>
      <c r="BP125" t="s">
        <v>1014</v>
      </c>
      <c r="BQ125" t="s">
        <v>1015</v>
      </c>
      <c r="BR125" t="str">
        <f>(_xlfn.XLOOKUP(Table1[[#This Row],[Term 13 UID]],Dictionary!$B$2:$B$557,Dictionary!$A$2:$A$557,"",0,1))</f>
        <v>D05.500.049</v>
      </c>
      <c r="BS125" t="str">
        <f>(_xlfn.XLOOKUP(Table1[[#This Row],[Term 13 UID]],Dictionary!$B$2:$B$557,Dictionary!$C$2:$C$557,"",0,1))</f>
        <v>D05.500</v>
      </c>
      <c r="BT125" t="str">
        <f>(_xlfn.XLOOKUP(Table1[[#This Row],[Term 13 UID]],Dictionary!$B$2:$B$557,Dictionary!$D$2:$D$557,"",0,1))</f>
        <v>D05</v>
      </c>
      <c r="BU125" t="s">
        <v>2109</v>
      </c>
      <c r="BV125" t="s">
        <v>600</v>
      </c>
      <c r="BW125" t="str">
        <f>(_xlfn.XLOOKUP(Table1[[#This Row],[Term 14 UID]],Dictionary!$B$2:$B$557,Dictionary!$A$2:$A$557,"",0,1))</f>
        <v>D12.776.220.600.450.510</v>
      </c>
      <c r="BX125" t="str">
        <f>(_xlfn.XLOOKUP(Table1[[#This Row],[Term 14 UID]],Dictionary!$B$2:$B$557,Dictionary!$C$2:$C$557,"",0,1))</f>
        <v>D12.776.220.600.450</v>
      </c>
      <c r="BY125" t="str">
        <f>(_xlfn.XLOOKUP(Table1[[#This Row],[Term 14 UID]],Dictionary!$B$2:$B$557,Dictionary!$D$2:$D$557,"",0,1))</f>
        <v>D12.776.220.600</v>
      </c>
      <c r="BZ125" t="s">
        <v>2110</v>
      </c>
      <c r="CA125" t="s">
        <v>2111</v>
      </c>
      <c r="CB125" t="str">
        <f>(_xlfn.XLOOKUP(Table1[[#This Row],[Term 15 UID]],Dictionary!$B$2:$B$557,Dictionary!$A$2:$A$557,"",0,1))</f>
        <v>D05.750.728.764</v>
      </c>
      <c r="CC125" t="str">
        <f>(_xlfn.XLOOKUP(Table1[[#This Row],[Term 15 UID]],Dictionary!$B$2:$B$557,Dictionary!$C$2:$C$557,"",0,1))</f>
        <v>D05.750.728</v>
      </c>
      <c r="CD125" t="str">
        <f>(_xlfn.XLOOKUP(Table1[[#This Row],[Term 15 UID]],Dictionary!$B$2:$B$557,Dictionary!$D$2:$D$557,"",0,1))</f>
        <v>D05.750</v>
      </c>
      <c r="CE125" t="s">
        <v>575</v>
      </c>
      <c r="CF125" t="s">
        <v>576</v>
      </c>
      <c r="CG125" t="str">
        <f>(_xlfn.XLOOKUP(Table1[[#This Row],[Term 16 UID]],Dictionary!$B$2:$B$557,Dictionary!$A$2:$A$557,"",0,1))</f>
        <v>C10.228.140.380</v>
      </c>
      <c r="CH125" t="str">
        <f>(_xlfn.XLOOKUP(Table1[[#This Row],[Term 16 UID]],Dictionary!$B$2:$B$557,Dictionary!$C$2:$C$557,"",0,1))</f>
        <v>C10.228.140</v>
      </c>
      <c r="CI125" t="str">
        <f>(_xlfn.XLOOKUP(Table1[[#This Row],[Term 16 UID]],Dictionary!$B$2:$B$557,Dictionary!$D$2:$D$557,"",0,1))</f>
        <v>C10.228</v>
      </c>
      <c r="CJ125" t="s">
        <v>596</v>
      </c>
      <c r="CK125" t="s">
        <v>244</v>
      </c>
      <c r="CL125" t="str">
        <f>(_xlfn.XLOOKUP(Table1[[#This Row],[Term 17 UID]],Dictionary!$B$2:$B$557,Dictionary!$A$2:$A$557,"",0,1))</f>
        <v>G07.345.124</v>
      </c>
      <c r="CM125" t="str">
        <f>(_xlfn.XLOOKUP(Table1[[#This Row],[Term 17 UID]],Dictionary!$B$2:$B$557,Dictionary!$C$2:$C$557,"",0,1))</f>
        <v>G07.345</v>
      </c>
      <c r="CN125" t="str">
        <f>(_xlfn.XLOOKUP(Table1[[#This Row],[Term 17 UID]],Dictionary!$B$2:$B$557,Dictionary!$D$2:$D$557,"",0,1))</f>
        <v>G07</v>
      </c>
      <c r="CO125" t="s">
        <v>2112</v>
      </c>
      <c r="CP125" t="s">
        <v>2113</v>
      </c>
      <c r="CQ125" t="str">
        <f>(_xlfn.XLOOKUP(Table1[[#This Row],[Term 18 UID]],Dictionary!$B$2:$B$557,Dictionary!$A$2:$A$557,"",0,1))</f>
        <v>F04.096.544</v>
      </c>
      <c r="CR125" t="str">
        <f>(_xlfn.XLOOKUP(Table1[[#This Row],[Term 18 UID]],Dictionary!$B$2:$B$557,Dictionary!$C$2:$C$557,"",0,1))</f>
        <v>F04.096</v>
      </c>
      <c r="CS125" t="str">
        <f>(_xlfn.XLOOKUP(Table1[[#This Row],[Term 18 UID]],Dictionary!$B$2:$B$557,Dictionary!$D$2:$D$557,"",0,1))</f>
        <v>F04</v>
      </c>
      <c r="CT125" t="s">
        <v>2114</v>
      </c>
      <c r="CU125" t="s">
        <v>390</v>
      </c>
      <c r="CV125" t="str">
        <f>(_xlfn.XLOOKUP(Table1[[#This Row],[Term 19 UID]],Dictionary!$B$2:$B$557,Dictionary!$A$2:$A$557,"",0,1))</f>
        <v>H01.158.273.180</v>
      </c>
      <c r="CW125" t="str">
        <f>(_xlfn.XLOOKUP(Table1[[#This Row],[Term 19 UID]],Dictionary!$B$2:$B$557,Dictionary!$C$2:$C$557,"",0,1))</f>
        <v>H01.158.273</v>
      </c>
      <c r="CX125" t="str">
        <f>(_xlfn.XLOOKUP(Table1[[#This Row],[Term 19 UID]],Dictionary!$B$2:$B$557,Dictionary!$D$2:$D$557,"",0,1))</f>
        <v>H01.158</v>
      </c>
      <c r="CY125" t="s">
        <v>1151</v>
      </c>
      <c r="CZ125" t="s">
        <v>900</v>
      </c>
      <c r="DA125" t="str">
        <f>(_xlfn.XLOOKUP(Table1[[#This Row],[Term 20 UID]],Dictionary!$B$2:$B$557,Dictionary!$A$2:$A$557,"",0,1))</f>
        <v>A08.186.211.180.405</v>
      </c>
      <c r="DB125" t="str">
        <f>(_xlfn.XLOOKUP(Table1[[#This Row],[Term 20 UID]],Dictionary!$B$2:$B$557,Dictionary!$C$2:$C$557,"",0,1))</f>
        <v>A08.186.211.180</v>
      </c>
      <c r="DC125" t="str">
        <f>(_xlfn.XLOOKUP(Table1[[#This Row],[Term 20 UID]],Dictionary!$B$2:$B$557,Dictionary!$D$2:$D$557,"",0,1))</f>
        <v>A08.186.211</v>
      </c>
      <c r="DD125" t="s">
        <v>2115</v>
      </c>
      <c r="DF125" t="str">
        <f>(_xlfn.XLOOKUP(Table1[[#This Row],[Term 21 UID]],Dictionary!$B$2:$B$557,Dictionary!$A$2:$A$557,"",0,1))</f>
        <v/>
      </c>
      <c r="DG125" t="str">
        <f>(_xlfn.XLOOKUP(Table1[[#This Row],[Term 21 UID]],Dictionary!$B$2:$B$557,Dictionary!$C$2:$C$557,"",0,1))</f>
        <v/>
      </c>
      <c r="DH125" t="str">
        <f>(_xlfn.XLOOKUP(Table1[[#This Row],[Term 21 UID]],Dictionary!$B$2:$B$557,Dictionary!$D$2:$D$557,"",0,1))</f>
        <v/>
      </c>
      <c r="DI125" t="s">
        <v>911</v>
      </c>
      <c r="DJ125" t="s">
        <v>912</v>
      </c>
      <c r="DK125" t="str">
        <f>(_xlfn.XLOOKUP(Table1[[#This Row],[Term 22 UID]],Dictionary!$B$2:$B$557,Dictionary!$A$2:$A$557,"",0,1))</f>
        <v>F02.463.425.540.254</v>
      </c>
      <c r="DL125" t="str">
        <f>(_xlfn.XLOOKUP(Table1[[#This Row],[Term 22 UID]],Dictionary!$B$2:$B$557,Dictionary!$C$2:$C$557,"",0,1))</f>
        <v>F02.463.425.540</v>
      </c>
      <c r="DM125" t="str">
        <f>(_xlfn.XLOOKUP(Table1[[#This Row],[Term 22 UID]],Dictionary!$B$2:$B$557,Dictionary!$D$2:$D$557,"",0,1))</f>
        <v>F02.463.425</v>
      </c>
      <c r="DN125" t="s">
        <v>1896</v>
      </c>
      <c r="DO125" t="s">
        <v>1897</v>
      </c>
      <c r="DP125" t="str">
        <f>(_xlfn.XLOOKUP(Table1[[#This Row],[Term 23 UID]],Dictionary!$B$2:$B$557,Dictionary!$A$2:$A$557,"",0,1))</f>
        <v>F02.463.593.524</v>
      </c>
      <c r="DQ125" t="str">
        <f>(_xlfn.XLOOKUP(Table1[[#This Row],[Term 23 UID]],Dictionary!$B$2:$B$557,Dictionary!$C$2:$C$557,"",0,1))</f>
        <v>F02.463.593</v>
      </c>
      <c r="DR125" t="str">
        <f>(_xlfn.XLOOKUP(Table1[[#This Row],[Term 23 UID]],Dictionary!$B$2:$B$557,Dictionary!$D$2:$D$557,"",0,1))</f>
        <v>F02.463</v>
      </c>
      <c r="DS125" t="s">
        <v>2116</v>
      </c>
      <c r="DT125" t="s">
        <v>671</v>
      </c>
      <c r="DU125" t="str">
        <f>(_xlfn.XLOOKUP(Table1[[#This Row],[Term 24 UID]],Dictionary!$B$2:$B$557,Dictionary!$A$2:$A$557,"",0,1))</f>
        <v>G17.035.250</v>
      </c>
      <c r="DV125" t="str">
        <f>(_xlfn.XLOOKUP(Table1[[#This Row],[Term 24 UID]],Dictionary!$B$2:$B$557,Dictionary!$C$2:$C$557,"",0,1))</f>
        <v>G17.035</v>
      </c>
      <c r="DW125" t="str">
        <f>(_xlfn.XLOOKUP(Table1[[#This Row],[Term 24 UID]],Dictionary!$B$2:$B$557,Dictionary!$D$2:$D$557,"",0,1))</f>
        <v>G17</v>
      </c>
      <c r="DX125" t="s">
        <v>1700</v>
      </c>
      <c r="DY125" t="s">
        <v>1701</v>
      </c>
      <c r="DZ125" t="str">
        <f>(_xlfn.XLOOKUP(Table1[[#This Row],[Term 25 UID]],Dictionary!$B$2:$B$557,Dictionary!$A$2:$A$557,"",0,1))</f>
        <v>G17.035.250.500</v>
      </c>
      <c r="EA125" t="str">
        <f>(_xlfn.XLOOKUP(Table1[[#This Row],[Term 25 UID]],Dictionary!$B$2:$B$557,Dictionary!$C$2:$C$557,"",0,1))</f>
        <v>G17.035.250</v>
      </c>
      <c r="EB125" t="str">
        <f>(_xlfn.XLOOKUP(Table1[[#This Row],[Term 25 UID]],Dictionary!$B$2:$B$557,Dictionary!$D$2:$D$557,"",0,1))</f>
        <v>G17.035</v>
      </c>
      <c r="EC125" t="s">
        <v>1118</v>
      </c>
      <c r="ED125" t="s">
        <v>1119</v>
      </c>
      <c r="EE125" t="str">
        <f>(_xlfn.XLOOKUP(Table1[[#This Row],[Term 26 UID]],Dictionary!$B$2:$B$557,Dictionary!$A$2:$A$557,"",0,1))</f>
        <v>E05.318.372.250.250</v>
      </c>
      <c r="EF125" t="str">
        <f>(_xlfn.XLOOKUP(Table1[[#This Row],[Term 26 UID]],Dictionary!$B$2:$B$557,Dictionary!$C$2:$C$557,"",0,1))</f>
        <v>E05.318.372.250</v>
      </c>
      <c r="EG125" t="str">
        <f>(_xlfn.XLOOKUP(Table1[[#This Row],[Term 26 UID]],Dictionary!$B$2:$B$557,Dictionary!$D$2:$D$557,"",0,1))</f>
        <v>E05.318.372</v>
      </c>
      <c r="EH125" t="s">
        <v>2117</v>
      </c>
      <c r="EI125" t="s">
        <v>2118</v>
      </c>
      <c r="EJ125" t="str">
        <f>(_xlfn.XLOOKUP(Table1[[#This Row],[Term 27 UID]],Dictionary!$B$2:$B$557,Dictionary!$A$2:$A$557,"",0,1))</f>
        <v>E05.290.563</v>
      </c>
      <c r="EK125" t="str">
        <f>(_xlfn.XLOOKUP(Table1[[#This Row],[Term 27 UID]],Dictionary!$B$2:$B$557,Dictionary!$C$2:$C$557,"",0,1))</f>
        <v>E05.290</v>
      </c>
      <c r="EL125" t="str">
        <f>(_xlfn.XLOOKUP(Table1[[#This Row],[Term 27 UID]],Dictionary!$B$2:$B$557,Dictionary!$D$2:$D$557,"",0,1))</f>
        <v>E05</v>
      </c>
      <c r="EM125" t="s">
        <v>2119</v>
      </c>
      <c r="EN125" t="s">
        <v>2120</v>
      </c>
      <c r="EO125" t="str">
        <f>(_xlfn.XLOOKUP(Table1[[#This Row],[Term 28 UID]],Dictionary!$B$2:$B$557,Dictionary!$A$2:$A$557,"",0,1))</f>
        <v>F04.711.513</v>
      </c>
      <c r="EP125" t="str">
        <f>(_xlfn.XLOOKUP(Table1[[#This Row],[Term 28 UID]],Dictionary!$B$2:$B$557,Dictionary!$C$2:$C$557,"",0,1))</f>
        <v>F04.711</v>
      </c>
      <c r="EQ125" t="str">
        <f>(_xlfn.XLOOKUP(Table1[[#This Row],[Term 28 UID]],Dictionary!$B$2:$B$557,Dictionary!$D$2:$D$557,"",0,1))</f>
        <v>F04</v>
      </c>
      <c r="ER125" t="s">
        <v>2121</v>
      </c>
      <c r="ES125" t="s">
        <v>372</v>
      </c>
      <c r="ET125" t="str">
        <f>(_xlfn.XLOOKUP(Table1[[#This Row],[Term 29 UID]],Dictionary!$B$2:$B$557,Dictionary!$A$2:$A$557,"",0,1))</f>
        <v>D23.101</v>
      </c>
      <c r="EU125" t="str">
        <f>(_xlfn.XLOOKUP(Table1[[#This Row],[Term 29 UID]],Dictionary!$B$2:$B$557,Dictionary!$C$2:$C$557,"",0,1))</f>
        <v>D23</v>
      </c>
      <c r="EV125">
        <f>(_xlfn.XLOOKUP(Table1[[#This Row],[Term 29 UID]],Dictionary!$B$2:$B$557,Dictionary!$D$2:$D$557,"",0,1))</f>
        <v>0</v>
      </c>
      <c r="EW125" t="s">
        <v>2122</v>
      </c>
      <c r="EX125" t="s">
        <v>372</v>
      </c>
      <c r="EY125" t="str">
        <f>(_xlfn.XLOOKUP(Table1[[#This Row],[Term 30 UID]],Dictionary!$B$2:$B$557,Dictionary!$A$2:$A$557,"",0,1))</f>
        <v>D23.101</v>
      </c>
      <c r="EZ125" t="str">
        <f>(_xlfn.XLOOKUP(Table1[[#This Row],[Term 30 UID]],Dictionary!$B$2:$B$557,Dictionary!$C$2:$C$557,"",0,1))</f>
        <v>D23</v>
      </c>
      <c r="FA125">
        <f>(_xlfn.XLOOKUP(Table1[[#This Row],[Term 30 UID]],Dictionary!$B$2:$B$557,Dictionary!$D$2:$D$557,"",0,1))</f>
        <v>0</v>
      </c>
      <c r="FB125" t="s">
        <v>923</v>
      </c>
      <c r="FC125" t="s">
        <v>654</v>
      </c>
      <c r="FD125" t="str">
        <f>(_xlfn.XLOOKUP(Table1[[#This Row],[Term 31 UID]],Dictionary!$B$2:$B$557,Dictionary!$A$2:$A$557,"",0,1))</f>
        <v>F02.463.425.540</v>
      </c>
      <c r="FE125" t="str">
        <f>(_xlfn.XLOOKUP(Table1[[#This Row],[Term 31 UID]],Dictionary!$B$2:$B$557,Dictionary!$C$2:$C$557,"",0,1))</f>
        <v>F02.463.425</v>
      </c>
      <c r="FF125" t="str">
        <f>(_xlfn.XLOOKUP(Table1[[#This Row],[Term 31 UID]],Dictionary!$B$2:$B$557,Dictionary!$D$2:$D$557,"",0,1))</f>
        <v>F02.463</v>
      </c>
    </row>
    <row r="126" spans="1:162" ht="15" customHeight="1" x14ac:dyDescent="0.2">
      <c r="A126" t="s">
        <v>2123</v>
      </c>
      <c r="B126" t="s">
        <v>2124</v>
      </c>
      <c r="C126" t="str">
        <f>_xlfn.TEXTJOIN(", ", TRUE, Table1[[#This Row],[Last Name]],Table1[[#This Row],[First Name]])</f>
        <v>Qing, Nie</v>
      </c>
      <c r="D126" s="6" t="s">
        <v>2125</v>
      </c>
      <c r="E126" t="s">
        <v>217</v>
      </c>
      <c r="F126" t="s">
        <v>168</v>
      </c>
      <c r="G126" t="s">
        <v>2126</v>
      </c>
      <c r="H126" t="s">
        <v>2127</v>
      </c>
      <c r="I126" t="s">
        <v>792</v>
      </c>
      <c r="J126" t="str">
        <f>(_xlfn.XLOOKUP(Table1[[#This Row],[Term 1 UID]],Dictionary!$B$2:$B$557,Dictionary!$A$2:$A$557,"",0,1))</f>
        <v>E05.242.900</v>
      </c>
      <c r="K126" t="str">
        <f>(_xlfn.XLOOKUP(Table1[[#This Row],[Term 1 UID]],Dictionary!$B$2:$B$557,Dictionary!C$2:C$557,"",0,1))</f>
        <v>E05.242</v>
      </c>
      <c r="L126" t="str">
        <f>(_xlfn.XLOOKUP(Table1[[#This Row],[Term 1 UID]],Dictionary!$B$2:$B$557,Dictionary!D$2:D$557,"",0,1))</f>
        <v>E05</v>
      </c>
      <c r="M126" t="s">
        <v>1003</v>
      </c>
      <c r="N126" t="s">
        <v>460</v>
      </c>
      <c r="O126" t="str">
        <f>(_xlfn.XLOOKUP(Table1[[#This Row],[Term 2 UID]],Dictionary!$B$2:$B$557,Dictionary!$A$2:$A$557,"",0,1))</f>
        <v>H01.158.273.180.800</v>
      </c>
      <c r="P126" t="str">
        <f>(_xlfn.XLOOKUP(Table1[[#This Row],[Term 2 UID]],Dictionary!$B$2:$B$557,Dictionary!C$2:C$557,"",0,1))</f>
        <v>H01.158.273.180</v>
      </c>
      <c r="Q126" t="str">
        <f>(_xlfn.XLOOKUP(Table1[[#This Row],[Term 2 UID]],Dictionary!$B$2:$B$557,Dictionary!D$2:D$557,"",0,1))</f>
        <v>H01.158.273</v>
      </c>
      <c r="R126" t="s">
        <v>1416</v>
      </c>
      <c r="S126" t="s">
        <v>390</v>
      </c>
      <c r="T126" t="str">
        <f>(_xlfn.XLOOKUP(Table1[[#This Row],[Term 3 UID]],Dictionary!$B$2:$B$557,Dictionary!$A$2:$A$557,"",0,1))</f>
        <v>H01.158.273.180</v>
      </c>
      <c r="U126" t="str">
        <f>(_xlfn.XLOOKUP(Table1[[#This Row],[Term 3 UID]],Dictionary!$B$2:$B$557,Dictionary!C$2:C$557,"",0,1))</f>
        <v>H01.158.273</v>
      </c>
      <c r="V126" t="str">
        <f>(_xlfn.XLOOKUP(Table1[[#This Row],[Term 3 UID]],Dictionary!$B$2:$B$557,Dictionary!D$2:D$557,"",0,1))</f>
        <v>H01.158</v>
      </c>
      <c r="W126" t="s">
        <v>756</v>
      </c>
      <c r="X126" t="s">
        <v>491</v>
      </c>
      <c r="Y126" t="str">
        <f>(_xlfn.XLOOKUP(Table1[[#This Row],[Term 4 UID]],Dictionary!$B$2:$B$557,Dictionary!$A$2:$A$557,"",0,1))</f>
        <v>H01.158.273.200</v>
      </c>
      <c r="Z126" t="str" cm="1">
        <f t="array" ref="Z126">(_xlfn.XLOOKUP(Table1[[#This Row],[Term 4 UID]],Dictionary!$B$2:$B$557,Dictionary!$C$2:C$557,"",0,1))</f>
        <v>H01.158.273</v>
      </c>
      <c r="AA126" t="str" cm="1">
        <f t="array" ref="AA126">(_xlfn.XLOOKUP(Table1[[#This Row],[Term 4 UID]],Dictionary!$B$2:$B$557,Dictionary!$D$2:D$557,"",0,1))</f>
        <v>H01.158</v>
      </c>
      <c r="AB126" t="s">
        <v>2128</v>
      </c>
      <c r="AC126" t="s">
        <v>769</v>
      </c>
      <c r="AD126" t="str">
        <f>(_xlfn.XLOOKUP(Table1[[#This Row],[Term 5 UID]],Dictionary!$B$2:$B$557,Dictionary!$A$2:$A$557,"",0,1))</f>
        <v>L01.224.160</v>
      </c>
      <c r="AE126" t="str">
        <f>(_xlfn.XLOOKUP(Table1[[#This Row],[Term 5 UID]],Dictionary!$B$2:$B$557,Dictionary!$C$2:$C$557,"",0,1))</f>
        <v>L01.224</v>
      </c>
      <c r="AF126" t="str">
        <f>(_xlfn.XLOOKUP(Table1[[#This Row],[Term 5 UID]],Dictionary!$B$2:$B$557,Dictionary!$D$2:$D$557,"",0,1))</f>
        <v>L01</v>
      </c>
      <c r="AG126" t="s">
        <v>2129</v>
      </c>
      <c r="AH126" t="s">
        <v>2130</v>
      </c>
      <c r="AI126" t="str">
        <f>(_xlfn.XLOOKUP(Table1[[#This Row],[Term 6 UID]],Dictionary!$B$2:$B$557,Dictionary!$A$2:$A$557,"",0,1))</f>
        <v>H01.158.273.180.800.500</v>
      </c>
      <c r="AJ126" t="str">
        <f>(_xlfn.XLOOKUP(Table1[[#This Row],[Term 6 UID]],Dictionary!$B$2:$B$557,Dictionary!$C$2:$C$557,"",0,1))</f>
        <v>H01.158.273.180.800</v>
      </c>
      <c r="AK126" t="str">
        <f>(_xlfn.XLOOKUP(Table1[[#This Row],[Term 6 UID]],Dictionary!$B$2:$B$557,Dictionary!$D$2:$D$557,"",0,1))</f>
        <v>H01.158.273.180</v>
      </c>
      <c r="AN126" t="str">
        <f>(_xlfn.XLOOKUP(Table1[[#This Row],[Term 7 UID]],Dictionary!$B$2:$B$557,Dictionary!$A$2:$A$557,"",0,1))</f>
        <v/>
      </c>
      <c r="AO126" t="str">
        <f>(_xlfn.XLOOKUP(Table1[[#This Row],[Term 7 UID]],Dictionary!$B$2:$B$557,Dictionary!$C$2:$C$557,"",0,1))</f>
        <v/>
      </c>
      <c r="AP126" t="str">
        <f>(_xlfn.XLOOKUP(Table1[[#This Row],[Term 7 UID]],Dictionary!$B$2:$B$557,Dictionary!$D$2:$D$557,"",0,1))</f>
        <v/>
      </c>
      <c r="AS126" t="str">
        <f>(_xlfn.XLOOKUP(Table1[[#This Row],[Term 8 UID]],Dictionary!$B$2:$B$557,Dictionary!$A$2:$A$557,"",0,1))</f>
        <v/>
      </c>
      <c r="AT126" t="str">
        <f>(_xlfn.XLOOKUP(Table1[[#This Row],[Term 8 UID]],Dictionary!$B$2:$B$557,Dictionary!$C$2:$C$557,"",0,1))</f>
        <v/>
      </c>
      <c r="AU126" t="str">
        <f>(_xlfn.XLOOKUP(Table1[[#This Row],[Term 8 UID]],Dictionary!$B$2:$B$557,Dictionary!$D$2:$D$557,"",0,1))</f>
        <v/>
      </c>
      <c r="AX126" t="str">
        <f>(_xlfn.XLOOKUP(Table1[[#This Row],[Term 9 UID]],Dictionary!$B$2:$B$557,Dictionary!$A$2:$A$557,"",0,1))</f>
        <v/>
      </c>
      <c r="AY126" t="str">
        <f>(_xlfn.XLOOKUP(Table1[[#This Row],[Term 9 UID]],Dictionary!$B$2:$B$557,Dictionary!$C$2:$C$557,"",0,1))</f>
        <v/>
      </c>
      <c r="AZ126" t="str">
        <f>(_xlfn.XLOOKUP(Table1[[#This Row],[Term 9 UID]],Dictionary!$B$2:$B$557,Dictionary!$D$2:$D$557,"",0,1))</f>
        <v/>
      </c>
      <c r="BC126" t="str">
        <f>(_xlfn.XLOOKUP(Table1[[#This Row],[Term 10 UID]],Dictionary!$B$2:$B$557,Dictionary!$A$2:$A$557,"",0,1))</f>
        <v/>
      </c>
      <c r="BD126" t="str">
        <f>(_xlfn.XLOOKUP(Table1[[#This Row],[Term 10 UID]],Dictionary!$B$2:$B$557,Dictionary!$C$2:$C$557,"",0,1))</f>
        <v/>
      </c>
      <c r="BE126" t="str">
        <f>(_xlfn.XLOOKUP(Table1[[#This Row],[Term 10 UID]],Dictionary!$B$2:$B$557,Dictionary!$D$2:$D$557,"",0,1))</f>
        <v/>
      </c>
      <c r="BH126" t="str">
        <f>(_xlfn.XLOOKUP(Table1[[#This Row],[Term 11 UID]],Dictionary!$B$2:$B$557,Dictionary!$A$2:$A$557,"",0,1))</f>
        <v/>
      </c>
      <c r="BI126" t="str">
        <f>(_xlfn.XLOOKUP(Table1[[#This Row],[Term 11 UID]],Dictionary!$B$2:$B$557,Dictionary!$C$2:$C$557,"",0,1))</f>
        <v/>
      </c>
      <c r="BJ126" t="str">
        <f>(_xlfn.XLOOKUP(Table1[[#This Row],[Term 11 UID]],Dictionary!$B$2:$B$557,Dictionary!$D$2:$D$557,"",0,1))</f>
        <v/>
      </c>
      <c r="BM126" t="str">
        <f>(_xlfn.XLOOKUP(Table1[[#This Row],[Term 12 UID]],Dictionary!$B$2:$B$557,Dictionary!$A$2:$A$557,"",0,1))</f>
        <v/>
      </c>
      <c r="BN126" t="str">
        <f>(_xlfn.XLOOKUP(Table1[[#This Row],[Term 12 UID]],Dictionary!$B$2:$B$557,Dictionary!$C$2:$C$557,"",0,1))</f>
        <v/>
      </c>
      <c r="BO126" t="str">
        <f>(_xlfn.XLOOKUP(Table1[[#This Row],[Term 12 UID]],Dictionary!$B$2:$B$557,Dictionary!$D$2:$D$557,"",0,1))</f>
        <v/>
      </c>
      <c r="BR126" t="str">
        <f>(_xlfn.XLOOKUP(Table1[[#This Row],[Term 13 UID]],Dictionary!$B$2:$B$557,Dictionary!$A$2:$A$557,"",0,1))</f>
        <v/>
      </c>
      <c r="BS126" t="str">
        <f>(_xlfn.XLOOKUP(Table1[[#This Row],[Term 13 UID]],Dictionary!$B$2:$B$557,Dictionary!$C$2:$C$557,"",0,1))</f>
        <v/>
      </c>
      <c r="BT126" t="str">
        <f>(_xlfn.XLOOKUP(Table1[[#This Row],[Term 13 UID]],Dictionary!$B$2:$B$557,Dictionary!$D$2:$D$557,"",0,1))</f>
        <v/>
      </c>
      <c r="BW126" t="str">
        <f>(_xlfn.XLOOKUP(Table1[[#This Row],[Term 14 UID]],Dictionary!$B$2:$B$557,Dictionary!$A$2:$A$557,"",0,1))</f>
        <v/>
      </c>
      <c r="BX126" t="str">
        <f>(_xlfn.XLOOKUP(Table1[[#This Row],[Term 14 UID]],Dictionary!$B$2:$B$557,Dictionary!$C$2:$C$557,"",0,1))</f>
        <v/>
      </c>
      <c r="BY126" t="str">
        <f>(_xlfn.XLOOKUP(Table1[[#This Row],[Term 14 UID]],Dictionary!$B$2:$B$557,Dictionary!$D$2:$D$557,"",0,1))</f>
        <v/>
      </c>
      <c r="CB126" t="str">
        <f>(_xlfn.XLOOKUP(Table1[[#This Row],[Term 15 UID]],Dictionary!$B$2:$B$557,Dictionary!$A$2:$A$557,"",0,1))</f>
        <v/>
      </c>
      <c r="CC126" t="str">
        <f>(_xlfn.XLOOKUP(Table1[[#This Row],[Term 15 UID]],Dictionary!$B$2:$B$557,Dictionary!$C$2:$C$557,"",0,1))</f>
        <v/>
      </c>
      <c r="CD126" t="str">
        <f>(_xlfn.XLOOKUP(Table1[[#This Row],[Term 15 UID]],Dictionary!$B$2:$B$557,Dictionary!$D$2:$D$557,"",0,1))</f>
        <v/>
      </c>
      <c r="CG126" t="str">
        <f>(_xlfn.XLOOKUP(Table1[[#This Row],[Term 16 UID]],Dictionary!$B$2:$B$557,Dictionary!$A$2:$A$557,"",0,1))</f>
        <v/>
      </c>
      <c r="CH126" t="str">
        <f>(_xlfn.XLOOKUP(Table1[[#This Row],[Term 16 UID]],Dictionary!$B$2:$B$557,Dictionary!$C$2:$C$557,"",0,1))</f>
        <v/>
      </c>
      <c r="CI126" t="str">
        <f>(_xlfn.XLOOKUP(Table1[[#This Row],[Term 16 UID]],Dictionary!$B$2:$B$557,Dictionary!$D$2:$D$557,"",0,1))</f>
        <v/>
      </c>
      <c r="CL126" t="str">
        <f>(_xlfn.XLOOKUP(Table1[[#This Row],[Term 17 UID]],Dictionary!$B$2:$B$557,Dictionary!$A$2:$A$557,"",0,1))</f>
        <v/>
      </c>
      <c r="CM126" t="str">
        <f>(_xlfn.XLOOKUP(Table1[[#This Row],[Term 17 UID]],Dictionary!$B$2:$B$557,Dictionary!$C$2:$C$557,"",0,1))</f>
        <v/>
      </c>
      <c r="CN126" t="str">
        <f>(_xlfn.XLOOKUP(Table1[[#This Row],[Term 17 UID]],Dictionary!$B$2:$B$557,Dictionary!$D$2:$D$557,"",0,1))</f>
        <v/>
      </c>
      <c r="CQ126" t="str">
        <f>(_xlfn.XLOOKUP(Table1[[#This Row],[Term 18 UID]],Dictionary!$B$2:$B$557,Dictionary!$A$2:$A$557,"",0,1))</f>
        <v/>
      </c>
      <c r="CR126" t="str">
        <f>(_xlfn.XLOOKUP(Table1[[#This Row],[Term 18 UID]],Dictionary!$B$2:$B$557,Dictionary!$C$2:$C$557,"",0,1))</f>
        <v/>
      </c>
      <c r="CS126" t="str">
        <f>(_xlfn.XLOOKUP(Table1[[#This Row],[Term 18 UID]],Dictionary!$B$2:$B$557,Dictionary!$D$2:$D$557,"",0,1))</f>
        <v/>
      </c>
      <c r="CV126" t="str">
        <f>(_xlfn.XLOOKUP(Table1[[#This Row],[Term 19 UID]],Dictionary!$B$2:$B$557,Dictionary!$A$2:$A$557,"",0,1))</f>
        <v/>
      </c>
      <c r="CW126" t="str">
        <f>(_xlfn.XLOOKUP(Table1[[#This Row],[Term 19 UID]],Dictionary!$B$2:$B$557,Dictionary!$C$2:$C$557,"",0,1))</f>
        <v/>
      </c>
      <c r="CX126" t="str">
        <f>(_xlfn.XLOOKUP(Table1[[#This Row],[Term 19 UID]],Dictionary!$B$2:$B$557,Dictionary!$D$2:$D$557,"",0,1))</f>
        <v/>
      </c>
      <c r="DA126" t="str">
        <f>(_xlfn.XLOOKUP(Table1[[#This Row],[Term 20 UID]],Dictionary!$B$2:$B$557,Dictionary!$A$2:$A$557,"",0,1))</f>
        <v/>
      </c>
      <c r="DB126" t="str">
        <f>(_xlfn.XLOOKUP(Table1[[#This Row],[Term 20 UID]],Dictionary!$B$2:$B$557,Dictionary!$C$2:$C$557,"",0,1))</f>
        <v/>
      </c>
      <c r="DC126" t="str">
        <f>(_xlfn.XLOOKUP(Table1[[#This Row],[Term 20 UID]],Dictionary!$B$2:$B$557,Dictionary!$D$2:$D$557,"",0,1))</f>
        <v/>
      </c>
      <c r="DF126" t="str">
        <f>(_xlfn.XLOOKUP(Table1[[#This Row],[Term 21 UID]],Dictionary!$B$2:$B$557,Dictionary!$A$2:$A$557,"",0,1))</f>
        <v/>
      </c>
      <c r="DG126" t="str">
        <f>(_xlfn.XLOOKUP(Table1[[#This Row],[Term 21 UID]],Dictionary!$B$2:$B$557,Dictionary!$C$2:$C$557,"",0,1))</f>
        <v/>
      </c>
      <c r="DH126" t="str">
        <f>(_xlfn.XLOOKUP(Table1[[#This Row],[Term 21 UID]],Dictionary!$B$2:$B$557,Dictionary!$D$2:$D$557,"",0,1))</f>
        <v/>
      </c>
      <c r="DK126" t="str">
        <f>(_xlfn.XLOOKUP(Table1[[#This Row],[Term 22 UID]],Dictionary!$B$2:$B$557,Dictionary!$A$2:$A$557,"",0,1))</f>
        <v/>
      </c>
      <c r="DL126" t="str">
        <f>(_xlfn.XLOOKUP(Table1[[#This Row],[Term 22 UID]],Dictionary!$B$2:$B$557,Dictionary!$C$2:$C$557,"",0,1))</f>
        <v/>
      </c>
      <c r="DM126" t="str">
        <f>(_xlfn.XLOOKUP(Table1[[#This Row],[Term 22 UID]],Dictionary!$B$2:$B$557,Dictionary!$D$2:$D$557,"",0,1))</f>
        <v/>
      </c>
      <c r="DP126" t="str">
        <f>(_xlfn.XLOOKUP(Table1[[#This Row],[Term 23 UID]],Dictionary!$B$2:$B$557,Dictionary!$A$2:$A$557,"",0,1))</f>
        <v/>
      </c>
      <c r="DQ126" t="str">
        <f>(_xlfn.XLOOKUP(Table1[[#This Row],[Term 23 UID]],Dictionary!$B$2:$B$557,Dictionary!$C$2:$C$557,"",0,1))</f>
        <v/>
      </c>
      <c r="DR126" t="str">
        <f>(_xlfn.XLOOKUP(Table1[[#This Row],[Term 23 UID]],Dictionary!$B$2:$B$557,Dictionary!$D$2:$D$557,"",0,1))</f>
        <v/>
      </c>
      <c r="DU126" t="str">
        <f>(_xlfn.XLOOKUP(Table1[[#This Row],[Term 24 UID]],Dictionary!$B$2:$B$557,Dictionary!$A$2:$A$557,"",0,1))</f>
        <v/>
      </c>
      <c r="DV126" t="str">
        <f>(_xlfn.XLOOKUP(Table1[[#This Row],[Term 24 UID]],Dictionary!$B$2:$B$557,Dictionary!$C$2:$C$557,"",0,1))</f>
        <v/>
      </c>
      <c r="DW126" t="str">
        <f>(_xlfn.XLOOKUP(Table1[[#This Row],[Term 24 UID]],Dictionary!$B$2:$B$557,Dictionary!$D$2:$D$557,"",0,1))</f>
        <v/>
      </c>
      <c r="DZ126" t="str">
        <f>(_xlfn.XLOOKUP(Table1[[#This Row],[Term 25 UID]],Dictionary!$B$2:$B$557,Dictionary!$A$2:$A$557,"",0,1))</f>
        <v/>
      </c>
      <c r="EA126" t="str">
        <f>(_xlfn.XLOOKUP(Table1[[#This Row],[Term 25 UID]],Dictionary!$B$2:$B$557,Dictionary!$C$2:$C$557,"",0,1))</f>
        <v/>
      </c>
      <c r="EB126" t="str">
        <f>(_xlfn.XLOOKUP(Table1[[#This Row],[Term 25 UID]],Dictionary!$B$2:$B$557,Dictionary!$D$2:$D$557,"",0,1))</f>
        <v/>
      </c>
      <c r="EE126" t="str">
        <f>(_xlfn.XLOOKUP(Table1[[#This Row],[Term 26 UID]],Dictionary!$B$2:$B$557,Dictionary!$A$2:$A$557,"",0,1))</f>
        <v/>
      </c>
      <c r="EF126" t="str">
        <f>(_xlfn.XLOOKUP(Table1[[#This Row],[Term 26 UID]],Dictionary!$B$2:$B$557,Dictionary!$C$2:$C$557,"",0,1))</f>
        <v/>
      </c>
      <c r="EG126" t="str">
        <f>(_xlfn.XLOOKUP(Table1[[#This Row],[Term 26 UID]],Dictionary!$B$2:$B$557,Dictionary!$D$2:$D$557,"",0,1))</f>
        <v/>
      </c>
      <c r="EJ126" t="str">
        <f>(_xlfn.XLOOKUP(Table1[[#This Row],[Term 27 UID]],Dictionary!$B$2:$B$557,Dictionary!$A$2:$A$557,"",0,1))</f>
        <v/>
      </c>
      <c r="EK126" t="str">
        <f>(_xlfn.XLOOKUP(Table1[[#This Row],[Term 27 UID]],Dictionary!$B$2:$B$557,Dictionary!$C$2:$C$557,"",0,1))</f>
        <v/>
      </c>
      <c r="EL126" t="str">
        <f>(_xlfn.XLOOKUP(Table1[[#This Row],[Term 27 UID]],Dictionary!$B$2:$B$557,Dictionary!$D$2:$D$557,"",0,1))</f>
        <v/>
      </c>
      <c r="EO126" t="str">
        <f>(_xlfn.XLOOKUP(Table1[[#This Row],[Term 28 UID]],Dictionary!$B$2:$B$557,Dictionary!$A$2:$A$557,"",0,1))</f>
        <v/>
      </c>
      <c r="EP126" t="str">
        <f>(_xlfn.XLOOKUP(Table1[[#This Row],[Term 28 UID]],Dictionary!$B$2:$B$557,Dictionary!$C$2:$C$557,"",0,1))</f>
        <v/>
      </c>
      <c r="EQ126" t="str">
        <f>(_xlfn.XLOOKUP(Table1[[#This Row],[Term 28 UID]],Dictionary!$B$2:$B$557,Dictionary!$D$2:$D$557,"",0,1))</f>
        <v/>
      </c>
      <c r="ET126" t="str">
        <f>(_xlfn.XLOOKUP(Table1[[#This Row],[Term 29 UID]],Dictionary!$B$2:$B$557,Dictionary!$A$2:$A$557,"",0,1))</f>
        <v/>
      </c>
      <c r="EU126" t="str">
        <f>(_xlfn.XLOOKUP(Table1[[#This Row],[Term 29 UID]],Dictionary!$B$2:$B$557,Dictionary!$C$2:$C$557,"",0,1))</f>
        <v/>
      </c>
      <c r="EV126" t="str">
        <f>(_xlfn.XLOOKUP(Table1[[#This Row],[Term 29 UID]],Dictionary!$B$2:$B$557,Dictionary!$D$2:$D$557,"",0,1))</f>
        <v/>
      </c>
      <c r="EY126" t="str">
        <f>(_xlfn.XLOOKUP(Table1[[#This Row],[Term 30 UID]],Dictionary!$B$2:$B$557,Dictionary!$A$2:$A$557,"",0,1))</f>
        <v/>
      </c>
      <c r="EZ126" t="str">
        <f>(_xlfn.XLOOKUP(Table1[[#This Row],[Term 30 UID]],Dictionary!$B$2:$B$557,Dictionary!$C$2:$C$557,"",0,1))</f>
        <v/>
      </c>
      <c r="FA126" t="str">
        <f>(_xlfn.XLOOKUP(Table1[[#This Row],[Term 30 UID]],Dictionary!$B$2:$B$557,Dictionary!$D$2:$D$557,"",0,1))</f>
        <v/>
      </c>
      <c r="FD126" t="str">
        <f>(_xlfn.XLOOKUP(Table1[[#This Row],[Term 31 UID]],Dictionary!$B$2:$B$557,Dictionary!$A$2:$A$557,"",0,1))</f>
        <v/>
      </c>
      <c r="FE126" t="str">
        <f>(_xlfn.XLOOKUP(Table1[[#This Row],[Term 31 UID]],Dictionary!$B$2:$B$557,Dictionary!$C$2:$C$557,"",0,1))</f>
        <v/>
      </c>
      <c r="FF126" t="str">
        <f>(_xlfn.XLOOKUP(Table1[[#This Row],[Term 31 UID]],Dictionary!$B$2:$B$557,Dictionary!$D$2:$D$557,"",0,1))</f>
        <v/>
      </c>
    </row>
  </sheetData>
  <phoneticPr fontId="1" type="noConversion"/>
  <hyperlinks>
    <hyperlink ref="D50" r:id="rId1" xr:uid="{A24D2721-8128-AE41-8BBF-D093F936116A}"/>
    <hyperlink ref="D27" r:id="rId2" xr:uid="{EB3A5FC6-A342-3449-BAD7-A98EAA6DCDB8}"/>
    <hyperlink ref="D126" r:id="rId3" xr:uid="{EA8C281F-EE16-9E4A-B3CE-6043C6912EBC}"/>
  </hyperlinks>
  <pageMargins left="0.7" right="0.7" top="0.75" bottom="0.75" header="0.3" footer="0.3"/>
  <pageSetup paperSize="9" orientation="portrait" r:id="rId4"/>
  <ignoredErrors>
    <ignoredError sqref="BM3:BN3" calculatedColumn="1"/>
  </ignoredError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7EB0-FBA6-5A46-B71A-C59420A1C814}">
  <dimension ref="A1:DV1005"/>
  <sheetViews>
    <sheetView zoomScale="120" zoomScaleNormal="120" workbookViewId="0">
      <selection activeCell="C14" sqref="C14"/>
    </sheetView>
  </sheetViews>
  <sheetFormatPr baseColWidth="10" defaultColWidth="11.5" defaultRowHeight="15" x14ac:dyDescent="0.2"/>
  <cols>
    <col min="1" max="1" width="23.6640625" bestFit="1" customWidth="1"/>
    <col min="2" max="2" width="16.33203125" bestFit="1" customWidth="1"/>
    <col min="3" max="3" width="19.33203125" customWidth="1"/>
  </cols>
  <sheetData>
    <row r="1" spans="1:126" x14ac:dyDescent="0.2">
      <c r="A1" t="s">
        <v>2131</v>
      </c>
      <c r="B1" t="s">
        <v>2132</v>
      </c>
      <c r="C1" t="s">
        <v>2133</v>
      </c>
      <c r="D1" t="s">
        <v>2134</v>
      </c>
      <c r="E1" t="s">
        <v>2135</v>
      </c>
      <c r="F1" t="s">
        <v>2136</v>
      </c>
      <c r="G1" t="s">
        <v>2137</v>
      </c>
      <c r="H1" t="s">
        <v>2138</v>
      </c>
      <c r="I1" t="s">
        <v>2139</v>
      </c>
      <c r="J1" t="s">
        <v>2140</v>
      </c>
      <c r="K1" t="s">
        <v>2141</v>
      </c>
      <c r="L1" t="s">
        <v>2142</v>
      </c>
      <c r="M1" t="s">
        <v>2143</v>
      </c>
      <c r="N1" t="s">
        <v>2144</v>
      </c>
      <c r="O1" t="s">
        <v>2145</v>
      </c>
      <c r="P1" t="s">
        <v>2146</v>
      </c>
      <c r="Q1" t="s">
        <v>2147</v>
      </c>
      <c r="R1" t="s">
        <v>2148</v>
      </c>
      <c r="S1" t="s">
        <v>2149</v>
      </c>
      <c r="T1" t="s">
        <v>2150</v>
      </c>
      <c r="U1" t="s">
        <v>2151</v>
      </c>
      <c r="V1" t="s">
        <v>2152</v>
      </c>
      <c r="W1" t="s">
        <v>2153</v>
      </c>
      <c r="X1" t="s">
        <v>2154</v>
      </c>
      <c r="Y1" t="s">
        <v>2155</v>
      </c>
      <c r="Z1" t="s">
        <v>2156</v>
      </c>
      <c r="AA1" t="s">
        <v>2157</v>
      </c>
      <c r="AB1" t="s">
        <v>2158</v>
      </c>
      <c r="AC1" t="s">
        <v>2159</v>
      </c>
      <c r="AD1" t="s">
        <v>2160</v>
      </c>
      <c r="AE1" t="s">
        <v>2161</v>
      </c>
      <c r="AF1" t="s">
        <v>2162</v>
      </c>
      <c r="AG1" t="s">
        <v>2163</v>
      </c>
      <c r="AH1" t="s">
        <v>2164</v>
      </c>
      <c r="AI1" t="s">
        <v>2165</v>
      </c>
      <c r="AJ1" t="s">
        <v>2166</v>
      </c>
      <c r="AK1" t="s">
        <v>2167</v>
      </c>
      <c r="AL1" t="s">
        <v>2168</v>
      </c>
      <c r="AM1" t="s">
        <v>2169</v>
      </c>
      <c r="AN1" t="s">
        <v>2170</v>
      </c>
      <c r="AO1" t="s">
        <v>2171</v>
      </c>
      <c r="AP1" t="s">
        <v>2172</v>
      </c>
      <c r="AQ1" t="s">
        <v>2173</v>
      </c>
      <c r="AR1" t="s">
        <v>2174</v>
      </c>
      <c r="AS1" t="s">
        <v>2175</v>
      </c>
      <c r="AT1" t="s">
        <v>2176</v>
      </c>
      <c r="AU1" t="s">
        <v>2177</v>
      </c>
      <c r="AV1" t="s">
        <v>2178</v>
      </c>
      <c r="AW1" t="s">
        <v>2179</v>
      </c>
      <c r="AX1" t="s">
        <v>2180</v>
      </c>
      <c r="AY1" t="s">
        <v>2181</v>
      </c>
      <c r="AZ1" t="s">
        <v>2182</v>
      </c>
      <c r="BA1" t="s">
        <v>2183</v>
      </c>
      <c r="BB1" t="s">
        <v>2184</v>
      </c>
      <c r="BC1" t="s">
        <v>2185</v>
      </c>
      <c r="BD1" t="s">
        <v>2186</v>
      </c>
      <c r="BE1" t="s">
        <v>2187</v>
      </c>
      <c r="BF1" t="s">
        <v>2188</v>
      </c>
      <c r="BG1" t="s">
        <v>2189</v>
      </c>
      <c r="BH1" t="s">
        <v>2190</v>
      </c>
      <c r="BI1" t="s">
        <v>2191</v>
      </c>
      <c r="BJ1" t="s">
        <v>2192</v>
      </c>
      <c r="BK1" t="s">
        <v>2193</v>
      </c>
      <c r="BL1" t="s">
        <v>2194</v>
      </c>
      <c r="BM1" t="s">
        <v>2195</v>
      </c>
      <c r="BN1" t="s">
        <v>2196</v>
      </c>
      <c r="BO1" t="s">
        <v>2197</v>
      </c>
      <c r="BP1" t="s">
        <v>2198</v>
      </c>
      <c r="BQ1" t="s">
        <v>2199</v>
      </c>
      <c r="BR1" t="s">
        <v>2200</v>
      </c>
      <c r="BS1" t="s">
        <v>2201</v>
      </c>
      <c r="BT1" t="s">
        <v>2202</v>
      </c>
      <c r="BU1" t="s">
        <v>2203</v>
      </c>
      <c r="BV1" t="s">
        <v>2204</v>
      </c>
      <c r="BW1" t="s">
        <v>2205</v>
      </c>
      <c r="BX1" t="s">
        <v>2206</v>
      </c>
      <c r="BY1" t="s">
        <v>2207</v>
      </c>
      <c r="BZ1" t="s">
        <v>2208</v>
      </c>
      <c r="CA1" t="s">
        <v>2209</v>
      </c>
      <c r="CB1" t="s">
        <v>2210</v>
      </c>
      <c r="CC1" t="s">
        <v>2211</v>
      </c>
      <c r="CD1" t="s">
        <v>2212</v>
      </c>
      <c r="CE1" t="s">
        <v>2213</v>
      </c>
      <c r="CF1" t="s">
        <v>2214</v>
      </c>
      <c r="CG1" t="s">
        <v>2215</v>
      </c>
      <c r="CH1" t="s">
        <v>2216</v>
      </c>
      <c r="CI1" t="s">
        <v>2217</v>
      </c>
      <c r="CJ1" t="s">
        <v>2218</v>
      </c>
      <c r="CK1" t="s">
        <v>2219</v>
      </c>
      <c r="CL1" t="s">
        <v>2220</v>
      </c>
      <c r="CM1" t="s">
        <v>2221</v>
      </c>
      <c r="CN1" t="s">
        <v>2222</v>
      </c>
      <c r="CO1" t="s">
        <v>2223</v>
      </c>
      <c r="CP1" t="s">
        <v>2224</v>
      </c>
      <c r="CQ1" t="s">
        <v>2225</v>
      </c>
      <c r="CR1" t="s">
        <v>2226</v>
      </c>
      <c r="CS1" t="s">
        <v>2227</v>
      </c>
      <c r="CT1" t="s">
        <v>2228</v>
      </c>
      <c r="CU1" t="s">
        <v>2229</v>
      </c>
      <c r="CV1" t="s">
        <v>2230</v>
      </c>
      <c r="CW1" t="s">
        <v>2231</v>
      </c>
      <c r="CX1" t="s">
        <v>2232</v>
      </c>
      <c r="CY1" t="s">
        <v>2233</v>
      </c>
      <c r="CZ1" t="s">
        <v>2234</v>
      </c>
      <c r="DA1" t="s">
        <v>2235</v>
      </c>
      <c r="DB1" t="s">
        <v>2236</v>
      </c>
      <c r="DC1" t="s">
        <v>2237</v>
      </c>
      <c r="DD1" t="s">
        <v>2238</v>
      </c>
      <c r="DE1" t="s">
        <v>2239</v>
      </c>
      <c r="DF1" t="s">
        <v>2240</v>
      </c>
      <c r="DG1" t="s">
        <v>2241</v>
      </c>
      <c r="DH1" t="s">
        <v>2242</v>
      </c>
      <c r="DI1" t="s">
        <v>2243</v>
      </c>
      <c r="DJ1" t="s">
        <v>2244</v>
      </c>
      <c r="DK1" t="s">
        <v>2245</v>
      </c>
      <c r="DL1" t="s">
        <v>2246</v>
      </c>
      <c r="DM1" t="s">
        <v>2247</v>
      </c>
      <c r="DN1" t="s">
        <v>2248</v>
      </c>
      <c r="DO1" t="s">
        <v>2249</v>
      </c>
      <c r="DP1" t="s">
        <v>2250</v>
      </c>
      <c r="DQ1" t="s">
        <v>2251</v>
      </c>
      <c r="DR1" t="s">
        <v>2252</v>
      </c>
      <c r="DS1" t="s">
        <v>2253</v>
      </c>
      <c r="DT1" t="s">
        <v>2254</v>
      </c>
      <c r="DU1" t="s">
        <v>2255</v>
      </c>
      <c r="DV1" t="s">
        <v>2256</v>
      </c>
    </row>
    <row r="2" spans="1:126" x14ac:dyDescent="0.2">
      <c r="A2" t="s">
        <v>2257</v>
      </c>
    </row>
    <row r="3" spans="1:126" x14ac:dyDescent="0.2">
      <c r="A3" t="s">
        <v>2258</v>
      </c>
    </row>
    <row r="4" spans="1:126" x14ac:dyDescent="0.2">
      <c r="A4" t="s">
        <v>2259</v>
      </c>
    </row>
    <row r="5" spans="1:126" x14ac:dyDescent="0.2">
      <c r="A5" t="s">
        <v>2260</v>
      </c>
    </row>
    <row r="6" spans="1:126" x14ac:dyDescent="0.2">
      <c r="A6" t="s">
        <v>2261</v>
      </c>
    </row>
    <row r="7" spans="1:126" x14ac:dyDescent="0.2">
      <c r="A7" t="s">
        <v>2262</v>
      </c>
    </row>
    <row r="8" spans="1:126" x14ac:dyDescent="0.2">
      <c r="A8" t="s">
        <v>2263</v>
      </c>
    </row>
    <row r="9" spans="1:126" x14ac:dyDescent="0.2">
      <c r="A9" t="s">
        <v>2264</v>
      </c>
    </row>
    <row r="10" spans="1:126" x14ac:dyDescent="0.2">
      <c r="A10" t="s">
        <v>2265</v>
      </c>
    </row>
    <row r="11" spans="1:126" x14ac:dyDescent="0.2">
      <c r="A11" t="s">
        <v>2266</v>
      </c>
    </row>
    <row r="12" spans="1:126" x14ac:dyDescent="0.2">
      <c r="A12" t="s">
        <v>2267</v>
      </c>
    </row>
    <row r="13" spans="1:126" x14ac:dyDescent="0.2">
      <c r="A13" t="s">
        <v>2268</v>
      </c>
    </row>
    <row r="14" spans="1:126" x14ac:dyDescent="0.2">
      <c r="A14" t="s">
        <v>2269</v>
      </c>
    </row>
    <row r="15" spans="1:126" x14ac:dyDescent="0.2">
      <c r="A15" t="s">
        <v>2270</v>
      </c>
    </row>
    <row r="16" spans="1:126" x14ac:dyDescent="0.2">
      <c r="A16" t="s">
        <v>2271</v>
      </c>
    </row>
    <row r="17" spans="1:1" x14ac:dyDescent="0.2">
      <c r="A17" t="s">
        <v>2272</v>
      </c>
    </row>
    <row r="18" spans="1:1" x14ac:dyDescent="0.2">
      <c r="A18" t="s">
        <v>2273</v>
      </c>
    </row>
    <row r="19" spans="1:1" x14ac:dyDescent="0.2">
      <c r="A19" t="s">
        <v>2274</v>
      </c>
    </row>
    <row r="20" spans="1:1" x14ac:dyDescent="0.2">
      <c r="A20" t="s">
        <v>2275</v>
      </c>
    </row>
    <row r="21" spans="1:1" x14ac:dyDescent="0.2">
      <c r="A21" t="s">
        <v>2276</v>
      </c>
    </row>
    <row r="22" spans="1:1" x14ac:dyDescent="0.2">
      <c r="A22" t="s">
        <v>2277</v>
      </c>
    </row>
    <row r="23" spans="1:1" x14ac:dyDescent="0.2">
      <c r="A23" t="s">
        <v>2278</v>
      </c>
    </row>
    <row r="24" spans="1:1" x14ac:dyDescent="0.2">
      <c r="A24" t="s">
        <v>2279</v>
      </c>
    </row>
    <row r="25" spans="1:1" x14ac:dyDescent="0.2">
      <c r="A25" t="s">
        <v>2280</v>
      </c>
    </row>
    <row r="26" spans="1:1" x14ac:dyDescent="0.2">
      <c r="A26" t="s">
        <v>2281</v>
      </c>
    </row>
    <row r="27" spans="1:1" x14ac:dyDescent="0.2">
      <c r="A27" t="s">
        <v>2282</v>
      </c>
    </row>
    <row r="28" spans="1:1" x14ac:dyDescent="0.2">
      <c r="A28" t="s">
        <v>2283</v>
      </c>
    </row>
    <row r="29" spans="1:1" x14ac:dyDescent="0.2">
      <c r="A29" t="s">
        <v>2284</v>
      </c>
    </row>
    <row r="30" spans="1:1" x14ac:dyDescent="0.2">
      <c r="A30" t="s">
        <v>2285</v>
      </c>
    </row>
    <row r="31" spans="1:1" x14ac:dyDescent="0.2">
      <c r="A31" t="s">
        <v>2286</v>
      </c>
    </row>
    <row r="32" spans="1:1" x14ac:dyDescent="0.2">
      <c r="A32" t="s">
        <v>2287</v>
      </c>
    </row>
    <row r="33" spans="1:1" x14ac:dyDescent="0.2">
      <c r="A33" t="s">
        <v>2288</v>
      </c>
    </row>
    <row r="34" spans="1:1" x14ac:dyDescent="0.2">
      <c r="A34" t="s">
        <v>2289</v>
      </c>
    </row>
    <row r="35" spans="1:1" x14ac:dyDescent="0.2">
      <c r="A35" t="s">
        <v>2290</v>
      </c>
    </row>
    <row r="36" spans="1:1" x14ac:dyDescent="0.2">
      <c r="A36" t="s">
        <v>2291</v>
      </c>
    </row>
    <row r="37" spans="1:1" x14ac:dyDescent="0.2">
      <c r="A37" t="s">
        <v>2292</v>
      </c>
    </row>
    <row r="38" spans="1:1" x14ac:dyDescent="0.2">
      <c r="A38" t="s">
        <v>2293</v>
      </c>
    </row>
    <row r="39" spans="1:1" x14ac:dyDescent="0.2">
      <c r="A39" t="s">
        <v>2294</v>
      </c>
    </row>
    <row r="40" spans="1:1" x14ac:dyDescent="0.2">
      <c r="A40" t="s">
        <v>2295</v>
      </c>
    </row>
    <row r="41" spans="1:1" x14ac:dyDescent="0.2">
      <c r="A41" t="s">
        <v>2296</v>
      </c>
    </row>
    <row r="42" spans="1:1" x14ac:dyDescent="0.2">
      <c r="A42" t="s">
        <v>2297</v>
      </c>
    </row>
    <row r="43" spans="1:1" x14ac:dyDescent="0.2">
      <c r="A43" t="s">
        <v>2298</v>
      </c>
    </row>
    <row r="44" spans="1:1" x14ac:dyDescent="0.2">
      <c r="A44" t="s">
        <v>2299</v>
      </c>
    </row>
    <row r="45" spans="1:1" x14ac:dyDescent="0.2">
      <c r="A45" t="s">
        <v>2300</v>
      </c>
    </row>
    <row r="46" spans="1:1" x14ac:dyDescent="0.2">
      <c r="A46" t="s">
        <v>2301</v>
      </c>
    </row>
    <row r="47" spans="1:1" x14ac:dyDescent="0.2">
      <c r="A47" t="s">
        <v>2302</v>
      </c>
    </row>
    <row r="48" spans="1:1" x14ac:dyDescent="0.2">
      <c r="A48" t="s">
        <v>2303</v>
      </c>
    </row>
    <row r="49" spans="1:1" x14ac:dyDescent="0.2">
      <c r="A49" t="s">
        <v>2304</v>
      </c>
    </row>
    <row r="50" spans="1:1" x14ac:dyDescent="0.2">
      <c r="A50" t="s">
        <v>2305</v>
      </c>
    </row>
    <row r="51" spans="1:1" x14ac:dyDescent="0.2">
      <c r="A51" t="s">
        <v>2306</v>
      </c>
    </row>
    <row r="52" spans="1:1" x14ac:dyDescent="0.2">
      <c r="A52" t="s">
        <v>2307</v>
      </c>
    </row>
    <row r="53" spans="1:1" x14ac:dyDescent="0.2">
      <c r="A53" t="s">
        <v>2308</v>
      </c>
    </row>
    <row r="54" spans="1:1" x14ac:dyDescent="0.2">
      <c r="A54" t="s">
        <v>2309</v>
      </c>
    </row>
    <row r="55" spans="1:1" x14ac:dyDescent="0.2">
      <c r="A55" t="s">
        <v>2310</v>
      </c>
    </row>
    <row r="56" spans="1:1" x14ac:dyDescent="0.2">
      <c r="A56" t="s">
        <v>2311</v>
      </c>
    </row>
    <row r="57" spans="1:1" x14ac:dyDescent="0.2">
      <c r="A57" t="s">
        <v>2312</v>
      </c>
    </row>
    <row r="58" spans="1:1" x14ac:dyDescent="0.2">
      <c r="A58" t="s">
        <v>2313</v>
      </c>
    </row>
    <row r="59" spans="1:1" x14ac:dyDescent="0.2">
      <c r="A59" t="s">
        <v>2314</v>
      </c>
    </row>
    <row r="60" spans="1:1" x14ac:dyDescent="0.2">
      <c r="A60" t="s">
        <v>2315</v>
      </c>
    </row>
    <row r="61" spans="1:1" x14ac:dyDescent="0.2">
      <c r="A61" t="s">
        <v>2316</v>
      </c>
    </row>
    <row r="62" spans="1:1" x14ac:dyDescent="0.2">
      <c r="A62" t="s">
        <v>2317</v>
      </c>
    </row>
    <row r="63" spans="1:1" x14ac:dyDescent="0.2">
      <c r="A63" t="s">
        <v>2318</v>
      </c>
    </row>
    <row r="64" spans="1:1" x14ac:dyDescent="0.2">
      <c r="A64" t="s">
        <v>2319</v>
      </c>
    </row>
    <row r="65" spans="1:1" x14ac:dyDescent="0.2">
      <c r="A65" t="s">
        <v>2320</v>
      </c>
    </row>
    <row r="66" spans="1:1" x14ac:dyDescent="0.2">
      <c r="A66" t="s">
        <v>2321</v>
      </c>
    </row>
    <row r="67" spans="1:1" x14ac:dyDescent="0.2">
      <c r="A67" t="s">
        <v>2322</v>
      </c>
    </row>
    <row r="68" spans="1:1" x14ac:dyDescent="0.2">
      <c r="A68" t="s">
        <v>2323</v>
      </c>
    </row>
    <row r="69" spans="1:1" x14ac:dyDescent="0.2">
      <c r="A69" t="s">
        <v>2324</v>
      </c>
    </row>
    <row r="70" spans="1:1" x14ac:dyDescent="0.2">
      <c r="A70" t="s">
        <v>2325</v>
      </c>
    </row>
    <row r="71" spans="1:1" x14ac:dyDescent="0.2">
      <c r="A71" t="s">
        <v>2326</v>
      </c>
    </row>
    <row r="72" spans="1:1" x14ac:dyDescent="0.2">
      <c r="A72" t="s">
        <v>2327</v>
      </c>
    </row>
    <row r="73" spans="1:1" x14ac:dyDescent="0.2">
      <c r="A73" t="s">
        <v>2328</v>
      </c>
    </row>
    <row r="74" spans="1:1" x14ac:dyDescent="0.2">
      <c r="A74" t="s">
        <v>2329</v>
      </c>
    </row>
    <row r="75" spans="1:1" x14ac:dyDescent="0.2">
      <c r="A75" t="s">
        <v>2330</v>
      </c>
    </row>
    <row r="76" spans="1:1" x14ac:dyDescent="0.2">
      <c r="A76" t="s">
        <v>2331</v>
      </c>
    </row>
    <row r="77" spans="1:1" x14ac:dyDescent="0.2">
      <c r="A77" t="s">
        <v>2332</v>
      </c>
    </row>
    <row r="78" spans="1:1" x14ac:dyDescent="0.2">
      <c r="A78" t="s">
        <v>2333</v>
      </c>
    </row>
    <row r="79" spans="1:1" x14ac:dyDescent="0.2">
      <c r="A79" t="s">
        <v>2334</v>
      </c>
    </row>
    <row r="80" spans="1:1" x14ac:dyDescent="0.2">
      <c r="A80" t="s">
        <v>2335</v>
      </c>
    </row>
    <row r="81" spans="1:1" x14ac:dyDescent="0.2">
      <c r="A81" t="s">
        <v>2336</v>
      </c>
    </row>
    <row r="82" spans="1:1" x14ac:dyDescent="0.2">
      <c r="A82" t="s">
        <v>2337</v>
      </c>
    </row>
    <row r="83" spans="1:1" x14ac:dyDescent="0.2">
      <c r="A83" t="s">
        <v>2338</v>
      </c>
    </row>
    <row r="84" spans="1:1" x14ac:dyDescent="0.2">
      <c r="A84" t="s">
        <v>2339</v>
      </c>
    </row>
    <row r="85" spans="1:1" x14ac:dyDescent="0.2">
      <c r="A85" t="s">
        <v>2340</v>
      </c>
    </row>
    <row r="86" spans="1:1" x14ac:dyDescent="0.2">
      <c r="A86" t="s">
        <v>2341</v>
      </c>
    </row>
    <row r="87" spans="1:1" x14ac:dyDescent="0.2">
      <c r="A87" t="s">
        <v>2342</v>
      </c>
    </row>
    <row r="88" spans="1:1" x14ac:dyDescent="0.2">
      <c r="A88" t="s">
        <v>2343</v>
      </c>
    </row>
    <row r="89" spans="1:1" x14ac:dyDescent="0.2">
      <c r="A89" t="s">
        <v>2344</v>
      </c>
    </row>
    <row r="90" spans="1:1" x14ac:dyDescent="0.2">
      <c r="A90" t="s">
        <v>2345</v>
      </c>
    </row>
    <row r="91" spans="1:1" x14ac:dyDescent="0.2">
      <c r="A91" t="s">
        <v>2346</v>
      </c>
    </row>
    <row r="92" spans="1:1" x14ac:dyDescent="0.2">
      <c r="A92" t="s">
        <v>2347</v>
      </c>
    </row>
    <row r="93" spans="1:1" x14ac:dyDescent="0.2">
      <c r="A93" t="s">
        <v>2348</v>
      </c>
    </row>
    <row r="94" spans="1:1" x14ac:dyDescent="0.2">
      <c r="A94" t="s">
        <v>2349</v>
      </c>
    </row>
    <row r="95" spans="1:1" x14ac:dyDescent="0.2">
      <c r="A95" t="s">
        <v>2350</v>
      </c>
    </row>
    <row r="96" spans="1:1" x14ac:dyDescent="0.2">
      <c r="A96" t="s">
        <v>2351</v>
      </c>
    </row>
    <row r="97" spans="1:1" x14ac:dyDescent="0.2">
      <c r="A97" t="s">
        <v>2352</v>
      </c>
    </row>
    <row r="98" spans="1:1" x14ac:dyDescent="0.2">
      <c r="A98" t="s">
        <v>2353</v>
      </c>
    </row>
    <row r="99" spans="1:1" x14ac:dyDescent="0.2">
      <c r="A99" t="s">
        <v>2354</v>
      </c>
    </row>
    <row r="100" spans="1:1" x14ac:dyDescent="0.2">
      <c r="A100" t="s">
        <v>2355</v>
      </c>
    </row>
    <row r="101" spans="1:1" x14ac:dyDescent="0.2">
      <c r="A101" t="s">
        <v>2356</v>
      </c>
    </row>
    <row r="102" spans="1:1" x14ac:dyDescent="0.2">
      <c r="A102" t="s">
        <v>2357</v>
      </c>
    </row>
    <row r="103" spans="1:1" x14ac:dyDescent="0.2">
      <c r="A103" t="s">
        <v>2358</v>
      </c>
    </row>
    <row r="104" spans="1:1" x14ac:dyDescent="0.2">
      <c r="A104" t="s">
        <v>2359</v>
      </c>
    </row>
    <row r="105" spans="1:1" x14ac:dyDescent="0.2">
      <c r="A105" t="s">
        <v>2360</v>
      </c>
    </row>
    <row r="106" spans="1:1" x14ac:dyDescent="0.2">
      <c r="A106" t="s">
        <v>2361</v>
      </c>
    </row>
    <row r="107" spans="1:1" x14ac:dyDescent="0.2">
      <c r="A107" t="s">
        <v>2362</v>
      </c>
    </row>
    <row r="108" spans="1:1" x14ac:dyDescent="0.2">
      <c r="A108" t="s">
        <v>2363</v>
      </c>
    </row>
    <row r="109" spans="1:1" x14ac:dyDescent="0.2">
      <c r="A109" t="s">
        <v>2364</v>
      </c>
    </row>
    <row r="110" spans="1:1" x14ac:dyDescent="0.2">
      <c r="A110" t="s">
        <v>2365</v>
      </c>
    </row>
    <row r="111" spans="1:1" x14ac:dyDescent="0.2">
      <c r="A111" t="s">
        <v>2366</v>
      </c>
    </row>
    <row r="112" spans="1:1" x14ac:dyDescent="0.2">
      <c r="A112" t="s">
        <v>2367</v>
      </c>
    </row>
    <row r="113" spans="1:1" ht="16" x14ac:dyDescent="0.2">
      <c r="A113" s="4" t="s">
        <v>2368</v>
      </c>
    </row>
    <row r="114" spans="1:1" x14ac:dyDescent="0.2">
      <c r="A114" t="s">
        <v>2369</v>
      </c>
    </row>
    <row r="115" spans="1:1" x14ac:dyDescent="0.2">
      <c r="A115" t="s">
        <v>2370</v>
      </c>
    </row>
    <row r="116" spans="1:1" x14ac:dyDescent="0.2">
      <c r="A116" t="s">
        <v>2371</v>
      </c>
    </row>
    <row r="117" spans="1:1" x14ac:dyDescent="0.2">
      <c r="A117" t="s">
        <v>2372</v>
      </c>
    </row>
    <row r="118" spans="1:1" x14ac:dyDescent="0.2">
      <c r="A118" t="s">
        <v>2373</v>
      </c>
    </row>
    <row r="119" spans="1:1" x14ac:dyDescent="0.2">
      <c r="A119" t="s">
        <v>2374</v>
      </c>
    </row>
    <row r="120" spans="1:1" x14ac:dyDescent="0.2">
      <c r="A120" t="s">
        <v>2375</v>
      </c>
    </row>
    <row r="121" spans="1:1" x14ac:dyDescent="0.2">
      <c r="A121" t="s">
        <v>2376</v>
      </c>
    </row>
    <row r="122" spans="1:1" x14ac:dyDescent="0.2">
      <c r="A122" t="s">
        <v>2377</v>
      </c>
    </row>
    <row r="123" spans="1:1" x14ac:dyDescent="0.2">
      <c r="A123" t="s">
        <v>2378</v>
      </c>
    </row>
    <row r="124" spans="1:1" x14ac:dyDescent="0.2">
      <c r="A124" t="s">
        <v>2379</v>
      </c>
    </row>
    <row r="125" spans="1:1" x14ac:dyDescent="0.2">
      <c r="A125" t="s">
        <v>2380</v>
      </c>
    </row>
    <row r="126" spans="1:1" x14ac:dyDescent="0.2">
      <c r="A126" t="s">
        <v>2381</v>
      </c>
    </row>
    <row r="127" spans="1:1" x14ac:dyDescent="0.2">
      <c r="A127" t="s">
        <v>2382</v>
      </c>
    </row>
    <row r="128" spans="1:1" x14ac:dyDescent="0.2">
      <c r="A128" t="s">
        <v>2383</v>
      </c>
    </row>
    <row r="129" spans="1:1" x14ac:dyDescent="0.2">
      <c r="A129" t="s">
        <v>2384</v>
      </c>
    </row>
    <row r="130" spans="1:1" x14ac:dyDescent="0.2">
      <c r="A130" t="s">
        <v>2385</v>
      </c>
    </row>
    <row r="131" spans="1:1" x14ac:dyDescent="0.2">
      <c r="A131" t="s">
        <v>2386</v>
      </c>
    </row>
    <row r="132" spans="1:1" x14ac:dyDescent="0.2">
      <c r="A132" t="s">
        <v>2387</v>
      </c>
    </row>
    <row r="133" spans="1:1" x14ac:dyDescent="0.2">
      <c r="A133" t="s">
        <v>2388</v>
      </c>
    </row>
    <row r="134" spans="1:1" x14ac:dyDescent="0.2">
      <c r="A134" t="s">
        <v>2389</v>
      </c>
    </row>
    <row r="135" spans="1:1" x14ac:dyDescent="0.2">
      <c r="A135" t="s">
        <v>2390</v>
      </c>
    </row>
    <row r="136" spans="1:1" x14ac:dyDescent="0.2">
      <c r="A136" t="s">
        <v>2391</v>
      </c>
    </row>
    <row r="137" spans="1:1" x14ac:dyDescent="0.2">
      <c r="A137" t="s">
        <v>2392</v>
      </c>
    </row>
    <row r="138" spans="1:1" x14ac:dyDescent="0.2">
      <c r="A138" t="s">
        <v>2393</v>
      </c>
    </row>
    <row r="139" spans="1:1" x14ac:dyDescent="0.2">
      <c r="A139" t="s">
        <v>2394</v>
      </c>
    </row>
    <row r="140" spans="1:1" x14ac:dyDescent="0.2">
      <c r="A140" t="s">
        <v>2395</v>
      </c>
    </row>
    <row r="141" spans="1:1" x14ac:dyDescent="0.2">
      <c r="A141" t="s">
        <v>2396</v>
      </c>
    </row>
    <row r="142" spans="1:1" x14ac:dyDescent="0.2">
      <c r="A142" t="s">
        <v>2397</v>
      </c>
    </row>
    <row r="143" spans="1:1" x14ac:dyDescent="0.2">
      <c r="A143" t="s">
        <v>2398</v>
      </c>
    </row>
    <row r="144" spans="1:1" x14ac:dyDescent="0.2">
      <c r="A144" t="s">
        <v>2399</v>
      </c>
    </row>
    <row r="145" spans="1:1" x14ac:dyDescent="0.2">
      <c r="A145" t="s">
        <v>2400</v>
      </c>
    </row>
    <row r="146" spans="1:1" x14ac:dyDescent="0.2">
      <c r="A146" t="s">
        <v>2401</v>
      </c>
    </row>
    <row r="147" spans="1:1" x14ac:dyDescent="0.2">
      <c r="A147" t="s">
        <v>2402</v>
      </c>
    </row>
    <row r="148" spans="1:1" x14ac:dyDescent="0.2">
      <c r="A148" t="s">
        <v>2403</v>
      </c>
    </row>
    <row r="149" spans="1:1" x14ac:dyDescent="0.2">
      <c r="A149" t="s">
        <v>2404</v>
      </c>
    </row>
    <row r="150" spans="1:1" x14ac:dyDescent="0.2">
      <c r="A150" t="s">
        <v>2405</v>
      </c>
    </row>
    <row r="151" spans="1:1" x14ac:dyDescent="0.2">
      <c r="A151" t="s">
        <v>2406</v>
      </c>
    </row>
    <row r="152" spans="1:1" ht="16" x14ac:dyDescent="0.2">
      <c r="A152" s="4" t="s">
        <v>2407</v>
      </c>
    </row>
    <row r="153" spans="1:1" x14ac:dyDescent="0.2">
      <c r="A153" t="s">
        <v>2408</v>
      </c>
    </row>
    <row r="154" spans="1:1" x14ac:dyDescent="0.2">
      <c r="A154" t="s">
        <v>2409</v>
      </c>
    </row>
    <row r="155" spans="1:1" x14ac:dyDescent="0.2">
      <c r="A155" t="s">
        <v>2410</v>
      </c>
    </row>
    <row r="156" spans="1:1" x14ac:dyDescent="0.2">
      <c r="A156" t="s">
        <v>2411</v>
      </c>
    </row>
    <row r="157" spans="1:1" x14ac:dyDescent="0.2">
      <c r="A157" t="s">
        <v>2412</v>
      </c>
    </row>
    <row r="158" spans="1:1" x14ac:dyDescent="0.2">
      <c r="A158" t="s">
        <v>2413</v>
      </c>
    </row>
    <row r="159" spans="1:1" x14ac:dyDescent="0.2">
      <c r="A159" t="s">
        <v>2414</v>
      </c>
    </row>
    <row r="160" spans="1:1" x14ac:dyDescent="0.2">
      <c r="A160" t="s">
        <v>2415</v>
      </c>
    </row>
    <row r="161" spans="1:1" x14ac:dyDescent="0.2">
      <c r="A161" t="s">
        <v>2416</v>
      </c>
    </row>
    <row r="162" spans="1:1" x14ac:dyDescent="0.2">
      <c r="A162" t="s">
        <v>2417</v>
      </c>
    </row>
    <row r="163" spans="1:1" x14ac:dyDescent="0.2">
      <c r="A163" t="s">
        <v>2418</v>
      </c>
    </row>
    <row r="164" spans="1:1" x14ac:dyDescent="0.2">
      <c r="A164" t="s">
        <v>2419</v>
      </c>
    </row>
    <row r="165" spans="1:1" x14ac:dyDescent="0.2">
      <c r="A165" t="s">
        <v>2420</v>
      </c>
    </row>
    <row r="166" spans="1:1" x14ac:dyDescent="0.2">
      <c r="A166" t="s">
        <v>2421</v>
      </c>
    </row>
    <row r="167" spans="1:1" x14ac:dyDescent="0.2">
      <c r="A167" t="s">
        <v>2422</v>
      </c>
    </row>
    <row r="168" spans="1:1" x14ac:dyDescent="0.2">
      <c r="A168" t="s">
        <v>2423</v>
      </c>
    </row>
    <row r="169" spans="1:1" x14ac:dyDescent="0.2">
      <c r="A169" t="s">
        <v>2424</v>
      </c>
    </row>
    <row r="170" spans="1:1" x14ac:dyDescent="0.2">
      <c r="A170" t="s">
        <v>2425</v>
      </c>
    </row>
    <row r="171" spans="1:1" x14ac:dyDescent="0.2">
      <c r="A171" t="s">
        <v>2426</v>
      </c>
    </row>
    <row r="172" spans="1:1" x14ac:dyDescent="0.2">
      <c r="A172" t="s">
        <v>2427</v>
      </c>
    </row>
    <row r="173" spans="1:1" x14ac:dyDescent="0.2">
      <c r="A173" t="s">
        <v>2428</v>
      </c>
    </row>
    <row r="174" spans="1:1" x14ac:dyDescent="0.2">
      <c r="A174" t="s">
        <v>2429</v>
      </c>
    </row>
    <row r="175" spans="1:1" x14ac:dyDescent="0.2">
      <c r="A175" t="s">
        <v>2430</v>
      </c>
    </row>
    <row r="176" spans="1:1" x14ac:dyDescent="0.2">
      <c r="A176" t="s">
        <v>2431</v>
      </c>
    </row>
    <row r="177" spans="1:1" x14ac:dyDescent="0.2">
      <c r="A177" t="s">
        <v>2432</v>
      </c>
    </row>
    <row r="178" spans="1:1" x14ac:dyDescent="0.2">
      <c r="A178" t="s">
        <v>2433</v>
      </c>
    </row>
    <row r="179" spans="1:1" x14ac:dyDescent="0.2">
      <c r="A179" t="s">
        <v>2434</v>
      </c>
    </row>
    <row r="180" spans="1:1" x14ac:dyDescent="0.2">
      <c r="A180" t="s">
        <v>2435</v>
      </c>
    </row>
    <row r="181" spans="1:1" x14ac:dyDescent="0.2">
      <c r="A181" t="s">
        <v>2436</v>
      </c>
    </row>
    <row r="182" spans="1:1" x14ac:dyDescent="0.2">
      <c r="A182" t="s">
        <v>2437</v>
      </c>
    </row>
    <row r="183" spans="1:1" x14ac:dyDescent="0.2">
      <c r="A183" t="s">
        <v>2438</v>
      </c>
    </row>
    <row r="184" spans="1:1" x14ac:dyDescent="0.2">
      <c r="A184" t="s">
        <v>2439</v>
      </c>
    </row>
    <row r="185" spans="1:1" x14ac:dyDescent="0.2">
      <c r="A185" t="s">
        <v>2440</v>
      </c>
    </row>
    <row r="186" spans="1:1" x14ac:dyDescent="0.2">
      <c r="A186" t="s">
        <v>2441</v>
      </c>
    </row>
    <row r="187" spans="1:1" ht="16" x14ac:dyDescent="0.2">
      <c r="A187" s="4" t="s">
        <v>2442</v>
      </c>
    </row>
    <row r="188" spans="1:1" x14ac:dyDescent="0.2">
      <c r="A188" t="s">
        <v>2443</v>
      </c>
    </row>
    <row r="189" spans="1:1" x14ac:dyDescent="0.2">
      <c r="A189" t="s">
        <v>2444</v>
      </c>
    </row>
    <row r="190" spans="1:1" x14ac:dyDescent="0.2">
      <c r="A190" t="s">
        <v>2445</v>
      </c>
    </row>
    <row r="191" spans="1:1" x14ac:dyDescent="0.2">
      <c r="A191" t="s">
        <v>2446</v>
      </c>
    </row>
    <row r="192" spans="1:1" x14ac:dyDescent="0.2">
      <c r="A192" t="s">
        <v>2447</v>
      </c>
    </row>
    <row r="193" spans="1:1" x14ac:dyDescent="0.2">
      <c r="A193" t="s">
        <v>2448</v>
      </c>
    </row>
    <row r="194" spans="1:1" x14ac:dyDescent="0.2">
      <c r="A194" t="s">
        <v>559</v>
      </c>
    </row>
    <row r="195" spans="1:1" x14ac:dyDescent="0.2">
      <c r="A195" t="s">
        <v>2449</v>
      </c>
    </row>
    <row r="196" spans="1:1" x14ac:dyDescent="0.2">
      <c r="A196" t="s">
        <v>2450</v>
      </c>
    </row>
    <row r="197" spans="1:1" x14ac:dyDescent="0.2">
      <c r="A197" t="s">
        <v>2451</v>
      </c>
    </row>
    <row r="198" spans="1:1" x14ac:dyDescent="0.2">
      <c r="A198" t="s">
        <v>2452</v>
      </c>
    </row>
    <row r="199" spans="1:1" x14ac:dyDescent="0.2">
      <c r="A199" t="s">
        <v>2453</v>
      </c>
    </row>
    <row r="200" spans="1:1" x14ac:dyDescent="0.2">
      <c r="A200" t="s">
        <v>2454</v>
      </c>
    </row>
    <row r="201" spans="1:1" x14ac:dyDescent="0.2">
      <c r="A201" t="s">
        <v>2455</v>
      </c>
    </row>
    <row r="202" spans="1:1" x14ac:dyDescent="0.2">
      <c r="A202" t="s">
        <v>2456</v>
      </c>
    </row>
    <row r="203" spans="1:1" x14ac:dyDescent="0.2">
      <c r="A203" t="s">
        <v>2457</v>
      </c>
    </row>
    <row r="204" spans="1:1" x14ac:dyDescent="0.2">
      <c r="A204" t="s">
        <v>2458</v>
      </c>
    </row>
    <row r="205" spans="1:1" x14ac:dyDescent="0.2">
      <c r="A205" t="s">
        <v>2459</v>
      </c>
    </row>
    <row r="206" spans="1:1" x14ac:dyDescent="0.2">
      <c r="A206" t="s">
        <v>2460</v>
      </c>
    </row>
    <row r="207" spans="1:1" x14ac:dyDescent="0.2">
      <c r="A207" t="s">
        <v>2461</v>
      </c>
    </row>
    <row r="208" spans="1:1" x14ac:dyDescent="0.2">
      <c r="A208" t="s">
        <v>2462</v>
      </c>
    </row>
    <row r="209" spans="1:1" x14ac:dyDescent="0.2">
      <c r="A209" t="s">
        <v>2463</v>
      </c>
    </row>
    <row r="210" spans="1:1" x14ac:dyDescent="0.2">
      <c r="A210" s="5" t="s">
        <v>2464</v>
      </c>
    </row>
    <row r="211" spans="1:1" x14ac:dyDescent="0.2">
      <c r="A211" t="s">
        <v>2465</v>
      </c>
    </row>
    <row r="212" spans="1:1" x14ac:dyDescent="0.2">
      <c r="A212" t="s">
        <v>2466</v>
      </c>
    </row>
    <row r="213" spans="1:1" x14ac:dyDescent="0.2">
      <c r="A213" t="s">
        <v>2467</v>
      </c>
    </row>
    <row r="214" spans="1:1" x14ac:dyDescent="0.2">
      <c r="A214" t="s">
        <v>2468</v>
      </c>
    </row>
    <row r="215" spans="1:1" x14ac:dyDescent="0.2">
      <c r="A215" t="s">
        <v>2469</v>
      </c>
    </row>
    <row r="216" spans="1:1" x14ac:dyDescent="0.2">
      <c r="A216" t="s">
        <v>2470</v>
      </c>
    </row>
    <row r="217" spans="1:1" x14ac:dyDescent="0.2">
      <c r="A217" t="s">
        <v>2471</v>
      </c>
    </row>
    <row r="218" spans="1:1" x14ac:dyDescent="0.2">
      <c r="A218" t="s">
        <v>2472</v>
      </c>
    </row>
    <row r="219" spans="1:1" x14ac:dyDescent="0.2">
      <c r="A219" t="s">
        <v>2473</v>
      </c>
    </row>
    <row r="220" spans="1:1" x14ac:dyDescent="0.2">
      <c r="A220" t="s">
        <v>2474</v>
      </c>
    </row>
    <row r="221" spans="1:1" x14ac:dyDescent="0.2">
      <c r="A221" t="s">
        <v>2475</v>
      </c>
    </row>
    <row r="222" spans="1:1" x14ac:dyDescent="0.2">
      <c r="A222" t="s">
        <v>2476</v>
      </c>
    </row>
    <row r="223" spans="1:1" x14ac:dyDescent="0.2">
      <c r="A223" t="s">
        <v>2477</v>
      </c>
    </row>
    <row r="224" spans="1:1" x14ac:dyDescent="0.2">
      <c r="A224" t="s">
        <v>2478</v>
      </c>
    </row>
    <row r="225" spans="1:1" x14ac:dyDescent="0.2">
      <c r="A225" t="s">
        <v>2479</v>
      </c>
    </row>
    <row r="226" spans="1:1" x14ac:dyDescent="0.2">
      <c r="A226" t="s">
        <v>2480</v>
      </c>
    </row>
    <row r="227" spans="1:1" x14ac:dyDescent="0.2">
      <c r="A227" t="s">
        <v>2481</v>
      </c>
    </row>
    <row r="228" spans="1:1" x14ac:dyDescent="0.2">
      <c r="A228" t="s">
        <v>2482</v>
      </c>
    </row>
    <row r="229" spans="1:1" x14ac:dyDescent="0.2">
      <c r="A229" t="s">
        <v>2483</v>
      </c>
    </row>
    <row r="230" spans="1:1" x14ac:dyDescent="0.2">
      <c r="A230" t="s">
        <v>2484</v>
      </c>
    </row>
    <row r="231" spans="1:1" x14ac:dyDescent="0.2">
      <c r="A231" t="s">
        <v>2485</v>
      </c>
    </row>
    <row r="232" spans="1:1" x14ac:dyDescent="0.2">
      <c r="A232" t="s">
        <v>2486</v>
      </c>
    </row>
    <row r="233" spans="1:1" x14ac:dyDescent="0.2">
      <c r="A233" t="s">
        <v>2487</v>
      </c>
    </row>
    <row r="234" spans="1:1" x14ac:dyDescent="0.2">
      <c r="A234" t="s">
        <v>2488</v>
      </c>
    </row>
    <row r="235" spans="1:1" x14ac:dyDescent="0.2">
      <c r="A235" t="s">
        <v>2489</v>
      </c>
    </row>
    <row r="236" spans="1:1" x14ac:dyDescent="0.2">
      <c r="A236" t="s">
        <v>2490</v>
      </c>
    </row>
    <row r="237" spans="1:1" x14ac:dyDescent="0.2">
      <c r="A237" t="s">
        <v>2491</v>
      </c>
    </row>
    <row r="238" spans="1:1" x14ac:dyDescent="0.2">
      <c r="A238" t="s">
        <v>2492</v>
      </c>
    </row>
    <row r="239" spans="1:1" x14ac:dyDescent="0.2">
      <c r="A239" t="s">
        <v>2493</v>
      </c>
    </row>
    <row r="240" spans="1:1" x14ac:dyDescent="0.2">
      <c r="A240" t="s">
        <v>2494</v>
      </c>
    </row>
    <row r="241" spans="1:1" x14ac:dyDescent="0.2">
      <c r="A241" t="s">
        <v>2495</v>
      </c>
    </row>
    <row r="242" spans="1:1" x14ac:dyDescent="0.2">
      <c r="A242" t="s">
        <v>2496</v>
      </c>
    </row>
    <row r="243" spans="1:1" x14ac:dyDescent="0.2">
      <c r="A243" t="s">
        <v>2497</v>
      </c>
    </row>
    <row r="244" spans="1:1" x14ac:dyDescent="0.2">
      <c r="A244" t="s">
        <v>2498</v>
      </c>
    </row>
    <row r="245" spans="1:1" x14ac:dyDescent="0.2">
      <c r="A245" t="s">
        <v>2499</v>
      </c>
    </row>
    <row r="246" spans="1:1" x14ac:dyDescent="0.2">
      <c r="A246" t="s">
        <v>2500</v>
      </c>
    </row>
    <row r="247" spans="1:1" x14ac:dyDescent="0.2">
      <c r="A247" t="s">
        <v>2501</v>
      </c>
    </row>
    <row r="248" spans="1:1" x14ac:dyDescent="0.2">
      <c r="A248" s="5" t="s">
        <v>2502</v>
      </c>
    </row>
    <row r="249" spans="1:1" x14ac:dyDescent="0.2">
      <c r="A249" t="s">
        <v>2503</v>
      </c>
    </row>
    <row r="250" spans="1:1" x14ac:dyDescent="0.2">
      <c r="A250" t="s">
        <v>2504</v>
      </c>
    </row>
    <row r="251" spans="1:1" x14ac:dyDescent="0.2">
      <c r="A251" t="s">
        <v>2505</v>
      </c>
    </row>
    <row r="252" spans="1:1" x14ac:dyDescent="0.2">
      <c r="A252" t="s">
        <v>2506</v>
      </c>
    </row>
    <row r="253" spans="1:1" x14ac:dyDescent="0.2">
      <c r="A253" t="s">
        <v>2507</v>
      </c>
    </row>
    <row r="254" spans="1:1" x14ac:dyDescent="0.2">
      <c r="A254" t="s">
        <v>2508</v>
      </c>
    </row>
    <row r="255" spans="1:1" x14ac:dyDescent="0.2">
      <c r="A255" t="s">
        <v>2509</v>
      </c>
    </row>
    <row r="256" spans="1:1" x14ac:dyDescent="0.2">
      <c r="A256" t="s">
        <v>2510</v>
      </c>
    </row>
    <row r="257" spans="1:1" x14ac:dyDescent="0.2">
      <c r="A257" t="s">
        <v>2511</v>
      </c>
    </row>
    <row r="258" spans="1:1" x14ac:dyDescent="0.2">
      <c r="A258" t="s">
        <v>2512</v>
      </c>
    </row>
    <row r="259" spans="1:1" x14ac:dyDescent="0.2">
      <c r="A259" t="s">
        <v>2513</v>
      </c>
    </row>
    <row r="260" spans="1:1" x14ac:dyDescent="0.2">
      <c r="A260" t="s">
        <v>2514</v>
      </c>
    </row>
    <row r="261" spans="1:1" x14ac:dyDescent="0.2">
      <c r="A261" t="s">
        <v>2515</v>
      </c>
    </row>
    <row r="262" spans="1:1" x14ac:dyDescent="0.2">
      <c r="A262" s="5" t="s">
        <v>2516</v>
      </c>
    </row>
    <row r="263" spans="1:1" x14ac:dyDescent="0.2">
      <c r="A263" t="s">
        <v>2517</v>
      </c>
    </row>
    <row r="264" spans="1:1" x14ac:dyDescent="0.2">
      <c r="A264" t="s">
        <v>2518</v>
      </c>
    </row>
    <row r="265" spans="1:1" x14ac:dyDescent="0.2">
      <c r="A265" t="s">
        <v>2519</v>
      </c>
    </row>
    <row r="266" spans="1:1" x14ac:dyDescent="0.2">
      <c r="A266" t="s">
        <v>2520</v>
      </c>
    </row>
    <row r="267" spans="1:1" x14ac:dyDescent="0.2">
      <c r="A267" t="s">
        <v>2521</v>
      </c>
    </row>
    <row r="268" spans="1:1" x14ac:dyDescent="0.2">
      <c r="A268" t="s">
        <v>2522</v>
      </c>
    </row>
    <row r="269" spans="1:1" x14ac:dyDescent="0.2">
      <c r="A269" t="s">
        <v>2523</v>
      </c>
    </row>
    <row r="270" spans="1:1" x14ac:dyDescent="0.2">
      <c r="A270" t="s">
        <v>2524</v>
      </c>
    </row>
    <row r="271" spans="1:1" x14ac:dyDescent="0.2">
      <c r="A271" t="s">
        <v>2525</v>
      </c>
    </row>
    <row r="272" spans="1:1" x14ac:dyDescent="0.2">
      <c r="A272" t="s">
        <v>2526</v>
      </c>
    </row>
    <row r="273" spans="1:1" x14ac:dyDescent="0.2">
      <c r="A273" t="s">
        <v>2527</v>
      </c>
    </row>
    <row r="274" spans="1:1" x14ac:dyDescent="0.2">
      <c r="A274" t="s">
        <v>2528</v>
      </c>
    </row>
    <row r="275" spans="1:1" x14ac:dyDescent="0.2">
      <c r="A275" t="s">
        <v>2529</v>
      </c>
    </row>
    <row r="276" spans="1:1" x14ac:dyDescent="0.2">
      <c r="A276" t="s">
        <v>2530</v>
      </c>
    </row>
    <row r="277" spans="1:1" x14ac:dyDescent="0.2">
      <c r="A277" t="s">
        <v>2531</v>
      </c>
    </row>
    <row r="278" spans="1:1" x14ac:dyDescent="0.2">
      <c r="A278" t="s">
        <v>2532</v>
      </c>
    </row>
    <row r="279" spans="1:1" x14ac:dyDescent="0.2">
      <c r="A279" t="s">
        <v>2533</v>
      </c>
    </row>
    <row r="280" spans="1:1" x14ac:dyDescent="0.2">
      <c r="A280" t="s">
        <v>2534</v>
      </c>
    </row>
    <row r="281" spans="1:1" x14ac:dyDescent="0.2">
      <c r="A281" t="s">
        <v>2535</v>
      </c>
    </row>
    <row r="282" spans="1:1" x14ac:dyDescent="0.2">
      <c r="A282" t="s">
        <v>2536</v>
      </c>
    </row>
    <row r="283" spans="1:1" x14ac:dyDescent="0.2">
      <c r="A283" s="5" t="s">
        <v>2537</v>
      </c>
    </row>
    <row r="284" spans="1:1" x14ac:dyDescent="0.2">
      <c r="A284" t="s">
        <v>2538</v>
      </c>
    </row>
    <row r="285" spans="1:1" x14ac:dyDescent="0.2">
      <c r="A285" t="s">
        <v>2539</v>
      </c>
    </row>
    <row r="286" spans="1:1" x14ac:dyDescent="0.2">
      <c r="A286" t="s">
        <v>2540</v>
      </c>
    </row>
    <row r="287" spans="1:1" x14ac:dyDescent="0.2">
      <c r="A287" t="s">
        <v>2541</v>
      </c>
    </row>
    <row r="288" spans="1:1" x14ac:dyDescent="0.2">
      <c r="A288" t="s">
        <v>2542</v>
      </c>
    </row>
    <row r="289" spans="1:1" x14ac:dyDescent="0.2">
      <c r="A289" t="s">
        <v>2543</v>
      </c>
    </row>
    <row r="290" spans="1:1" x14ac:dyDescent="0.2">
      <c r="A290" t="s">
        <v>2544</v>
      </c>
    </row>
    <row r="291" spans="1:1" x14ac:dyDescent="0.2">
      <c r="A291" t="s">
        <v>2545</v>
      </c>
    </row>
    <row r="292" spans="1:1" x14ac:dyDescent="0.2">
      <c r="A292" t="s">
        <v>2546</v>
      </c>
    </row>
    <row r="293" spans="1:1" x14ac:dyDescent="0.2">
      <c r="A293" t="s">
        <v>2547</v>
      </c>
    </row>
    <row r="294" spans="1:1" x14ac:dyDescent="0.2">
      <c r="A294" t="s">
        <v>2548</v>
      </c>
    </row>
    <row r="295" spans="1:1" x14ac:dyDescent="0.2">
      <c r="A295" t="s">
        <v>2549</v>
      </c>
    </row>
    <row r="296" spans="1:1" x14ac:dyDescent="0.2">
      <c r="A296" t="s">
        <v>2550</v>
      </c>
    </row>
    <row r="297" spans="1:1" x14ac:dyDescent="0.2">
      <c r="A297" t="s">
        <v>2551</v>
      </c>
    </row>
    <row r="298" spans="1:1" x14ac:dyDescent="0.2">
      <c r="A298" t="s">
        <v>2552</v>
      </c>
    </row>
    <row r="299" spans="1:1" x14ac:dyDescent="0.2">
      <c r="A299" t="s">
        <v>2553</v>
      </c>
    </row>
    <row r="300" spans="1:1" x14ac:dyDescent="0.2">
      <c r="A300" s="5" t="s">
        <v>2554</v>
      </c>
    </row>
    <row r="301" spans="1:1" x14ac:dyDescent="0.2">
      <c r="A301" s="5" t="s">
        <v>2555</v>
      </c>
    </row>
    <row r="302" spans="1:1" x14ac:dyDescent="0.2">
      <c r="A302" t="s">
        <v>2556</v>
      </c>
    </row>
    <row r="303" spans="1:1" x14ac:dyDescent="0.2">
      <c r="A303" t="s">
        <v>2557</v>
      </c>
    </row>
    <row r="304" spans="1:1" x14ac:dyDescent="0.2">
      <c r="A304" s="5" t="s">
        <v>2558</v>
      </c>
    </row>
    <row r="305" spans="1:1" x14ac:dyDescent="0.2">
      <c r="A305" s="5" t="s">
        <v>2559</v>
      </c>
    </row>
    <row r="306" spans="1:1" x14ac:dyDescent="0.2">
      <c r="A306" t="s">
        <v>2560</v>
      </c>
    </row>
    <row r="307" spans="1:1" x14ac:dyDescent="0.2">
      <c r="A307" t="s">
        <v>2561</v>
      </c>
    </row>
    <row r="308" spans="1:1" x14ac:dyDescent="0.2">
      <c r="A308" t="s">
        <v>2562</v>
      </c>
    </row>
    <row r="309" spans="1:1" x14ac:dyDescent="0.2">
      <c r="A309" t="s">
        <v>2563</v>
      </c>
    </row>
    <row r="310" spans="1:1" x14ac:dyDescent="0.2">
      <c r="A310" t="s">
        <v>2564</v>
      </c>
    </row>
    <row r="311" spans="1:1" x14ac:dyDescent="0.2">
      <c r="A311" t="s">
        <v>2565</v>
      </c>
    </row>
    <row r="312" spans="1:1" x14ac:dyDescent="0.2">
      <c r="A312" t="s">
        <v>2566</v>
      </c>
    </row>
    <row r="313" spans="1:1" x14ac:dyDescent="0.2">
      <c r="A313" t="s">
        <v>2567</v>
      </c>
    </row>
    <row r="314" spans="1:1" x14ac:dyDescent="0.2">
      <c r="A314" t="s">
        <v>2568</v>
      </c>
    </row>
    <row r="315" spans="1:1" x14ac:dyDescent="0.2">
      <c r="A315" t="s">
        <v>2569</v>
      </c>
    </row>
    <row r="316" spans="1:1" x14ac:dyDescent="0.2">
      <c r="A316" t="s">
        <v>2570</v>
      </c>
    </row>
    <row r="317" spans="1:1" x14ac:dyDescent="0.2">
      <c r="A317" t="s">
        <v>2571</v>
      </c>
    </row>
    <row r="318" spans="1:1" x14ac:dyDescent="0.2">
      <c r="A318" t="s">
        <v>2572</v>
      </c>
    </row>
    <row r="319" spans="1:1" x14ac:dyDescent="0.2">
      <c r="A319" t="s">
        <v>2573</v>
      </c>
    </row>
    <row r="320" spans="1:1" x14ac:dyDescent="0.2">
      <c r="A320" t="s">
        <v>2574</v>
      </c>
    </row>
    <row r="321" spans="1:1" x14ac:dyDescent="0.2">
      <c r="A321" t="s">
        <v>2575</v>
      </c>
    </row>
    <row r="322" spans="1:1" x14ac:dyDescent="0.2">
      <c r="A322" t="s">
        <v>2576</v>
      </c>
    </row>
    <row r="323" spans="1:1" x14ac:dyDescent="0.2">
      <c r="A323" t="s">
        <v>2577</v>
      </c>
    </row>
    <row r="324" spans="1:1" x14ac:dyDescent="0.2">
      <c r="A324" t="s">
        <v>2578</v>
      </c>
    </row>
    <row r="325" spans="1:1" x14ac:dyDescent="0.2">
      <c r="A325" t="s">
        <v>2579</v>
      </c>
    </row>
    <row r="326" spans="1:1" x14ac:dyDescent="0.2">
      <c r="A326" t="s">
        <v>2580</v>
      </c>
    </row>
    <row r="327" spans="1:1" x14ac:dyDescent="0.2">
      <c r="A327" t="s">
        <v>2581</v>
      </c>
    </row>
    <row r="328" spans="1:1" x14ac:dyDescent="0.2">
      <c r="A328" t="s">
        <v>2582</v>
      </c>
    </row>
    <row r="329" spans="1:1" x14ac:dyDescent="0.2">
      <c r="A329" t="s">
        <v>2583</v>
      </c>
    </row>
    <row r="330" spans="1:1" x14ac:dyDescent="0.2">
      <c r="A330" t="s">
        <v>2584</v>
      </c>
    </row>
    <row r="331" spans="1:1" x14ac:dyDescent="0.2">
      <c r="A331" s="5" t="s">
        <v>2585</v>
      </c>
    </row>
    <row r="332" spans="1:1" x14ac:dyDescent="0.2">
      <c r="A332" s="5" t="s">
        <v>2586</v>
      </c>
    </row>
    <row r="333" spans="1:1" x14ac:dyDescent="0.2">
      <c r="A333" t="s">
        <v>2587</v>
      </c>
    </row>
    <row r="334" spans="1:1" x14ac:dyDescent="0.2">
      <c r="A334" t="s">
        <v>2588</v>
      </c>
    </row>
    <row r="335" spans="1:1" x14ac:dyDescent="0.2">
      <c r="A335" t="s">
        <v>2589</v>
      </c>
    </row>
    <row r="336" spans="1:1" x14ac:dyDescent="0.2">
      <c r="A336" t="s">
        <v>2590</v>
      </c>
    </row>
    <row r="337" spans="1:1" x14ac:dyDescent="0.2">
      <c r="A337" t="s">
        <v>2591</v>
      </c>
    </row>
    <row r="338" spans="1:1" x14ac:dyDescent="0.2">
      <c r="A338" t="s">
        <v>2592</v>
      </c>
    </row>
    <row r="339" spans="1:1" x14ac:dyDescent="0.2">
      <c r="A339" t="s">
        <v>2593</v>
      </c>
    </row>
    <row r="340" spans="1:1" x14ac:dyDescent="0.2">
      <c r="A340" t="s">
        <v>2594</v>
      </c>
    </row>
    <row r="341" spans="1:1" x14ac:dyDescent="0.2">
      <c r="A341" t="s">
        <v>2595</v>
      </c>
    </row>
    <row r="342" spans="1:1" x14ac:dyDescent="0.2">
      <c r="A342" t="s">
        <v>2596</v>
      </c>
    </row>
    <row r="343" spans="1:1" x14ac:dyDescent="0.2">
      <c r="A343" t="s">
        <v>2597</v>
      </c>
    </row>
    <row r="344" spans="1:1" x14ac:dyDescent="0.2">
      <c r="A344" t="s">
        <v>2598</v>
      </c>
    </row>
    <row r="345" spans="1:1" x14ac:dyDescent="0.2">
      <c r="A345" t="s">
        <v>2599</v>
      </c>
    </row>
    <row r="346" spans="1:1" x14ac:dyDescent="0.2">
      <c r="A346" t="s">
        <v>2600</v>
      </c>
    </row>
    <row r="347" spans="1:1" x14ac:dyDescent="0.2">
      <c r="A347" t="s">
        <v>2601</v>
      </c>
    </row>
    <row r="348" spans="1:1" x14ac:dyDescent="0.2">
      <c r="A348" t="s">
        <v>2602</v>
      </c>
    </row>
    <row r="349" spans="1:1" x14ac:dyDescent="0.2">
      <c r="A349" t="s">
        <v>2603</v>
      </c>
    </row>
    <row r="350" spans="1:1" x14ac:dyDescent="0.2">
      <c r="A350" s="5" t="s">
        <v>2604</v>
      </c>
    </row>
    <row r="351" spans="1:1" x14ac:dyDescent="0.2">
      <c r="A351" t="s">
        <v>2605</v>
      </c>
    </row>
    <row r="352" spans="1:1" x14ac:dyDescent="0.2">
      <c r="A352" t="s">
        <v>2606</v>
      </c>
    </row>
    <row r="353" spans="1:1" x14ac:dyDescent="0.2">
      <c r="A353" t="s">
        <v>2607</v>
      </c>
    </row>
    <row r="354" spans="1:1" x14ac:dyDescent="0.2">
      <c r="A354" t="s">
        <v>2608</v>
      </c>
    </row>
    <row r="355" spans="1:1" x14ac:dyDescent="0.2">
      <c r="A355" t="s">
        <v>2609</v>
      </c>
    </row>
    <row r="356" spans="1:1" x14ac:dyDescent="0.2">
      <c r="A356" s="5" t="s">
        <v>2610</v>
      </c>
    </row>
    <row r="357" spans="1:1" x14ac:dyDescent="0.2">
      <c r="A357" t="s">
        <v>2611</v>
      </c>
    </row>
    <row r="358" spans="1:1" x14ac:dyDescent="0.2">
      <c r="A358" s="5" t="s">
        <v>2612</v>
      </c>
    </row>
    <row r="359" spans="1:1" x14ac:dyDescent="0.2">
      <c r="A359" t="s">
        <v>2613</v>
      </c>
    </row>
    <row r="360" spans="1:1" x14ac:dyDescent="0.2">
      <c r="A360" t="s">
        <v>2614</v>
      </c>
    </row>
    <row r="361" spans="1:1" x14ac:dyDescent="0.2">
      <c r="A361" t="s">
        <v>2615</v>
      </c>
    </row>
    <row r="362" spans="1:1" x14ac:dyDescent="0.2">
      <c r="A362" t="s">
        <v>2616</v>
      </c>
    </row>
    <row r="363" spans="1:1" x14ac:dyDescent="0.2">
      <c r="A363" t="s">
        <v>2617</v>
      </c>
    </row>
    <row r="364" spans="1:1" x14ac:dyDescent="0.2">
      <c r="A364" s="5" t="s">
        <v>2618</v>
      </c>
    </row>
    <row r="365" spans="1:1" x14ac:dyDescent="0.2">
      <c r="A365" s="5" t="s">
        <v>2619</v>
      </c>
    </row>
    <row r="366" spans="1:1" x14ac:dyDescent="0.2">
      <c r="A366" t="s">
        <v>2620</v>
      </c>
    </row>
    <row r="367" spans="1:1" x14ac:dyDescent="0.2">
      <c r="A367" t="s">
        <v>2621</v>
      </c>
    </row>
    <row r="368" spans="1:1" x14ac:dyDescent="0.2">
      <c r="A368" t="s">
        <v>2622</v>
      </c>
    </row>
    <row r="369" spans="1:1" x14ac:dyDescent="0.2">
      <c r="A369" t="s">
        <v>2623</v>
      </c>
    </row>
    <row r="370" spans="1:1" x14ac:dyDescent="0.2">
      <c r="A370" s="5" t="s">
        <v>2624</v>
      </c>
    </row>
    <row r="371" spans="1:1" x14ac:dyDescent="0.2">
      <c r="A371" t="s">
        <v>2625</v>
      </c>
    </row>
    <row r="372" spans="1:1" x14ac:dyDescent="0.2">
      <c r="A372" s="5" t="s">
        <v>2626</v>
      </c>
    </row>
    <row r="373" spans="1:1" x14ac:dyDescent="0.2">
      <c r="A373" t="s">
        <v>2627</v>
      </c>
    </row>
    <row r="374" spans="1:1" x14ac:dyDescent="0.2">
      <c r="A374" t="s">
        <v>2628</v>
      </c>
    </row>
    <row r="375" spans="1:1" x14ac:dyDescent="0.2">
      <c r="A375" t="s">
        <v>2629</v>
      </c>
    </row>
    <row r="376" spans="1:1" x14ac:dyDescent="0.2">
      <c r="A376" t="s">
        <v>2630</v>
      </c>
    </row>
    <row r="377" spans="1:1" x14ac:dyDescent="0.2">
      <c r="A377" t="s">
        <v>2631</v>
      </c>
    </row>
    <row r="378" spans="1:1" x14ac:dyDescent="0.2">
      <c r="A378" t="s">
        <v>2632</v>
      </c>
    </row>
    <row r="379" spans="1:1" x14ac:dyDescent="0.2">
      <c r="A379" t="s">
        <v>2633</v>
      </c>
    </row>
    <row r="380" spans="1:1" x14ac:dyDescent="0.2">
      <c r="A380" s="5" t="s">
        <v>2634</v>
      </c>
    </row>
    <row r="381" spans="1:1" x14ac:dyDescent="0.2">
      <c r="A381" t="s">
        <v>2635</v>
      </c>
    </row>
    <row r="382" spans="1:1" x14ac:dyDescent="0.2">
      <c r="A382" t="s">
        <v>2636</v>
      </c>
    </row>
    <row r="383" spans="1:1" x14ac:dyDescent="0.2">
      <c r="A383" t="s">
        <v>2637</v>
      </c>
    </row>
    <row r="384" spans="1:1" x14ac:dyDescent="0.2">
      <c r="A384" t="s">
        <v>2638</v>
      </c>
    </row>
    <row r="385" spans="1:1" x14ac:dyDescent="0.2">
      <c r="A385" s="5" t="s">
        <v>2639</v>
      </c>
    </row>
    <row r="386" spans="1:1" x14ac:dyDescent="0.2">
      <c r="A386" t="s">
        <v>2640</v>
      </c>
    </row>
    <row r="387" spans="1:1" x14ac:dyDescent="0.2">
      <c r="A387" s="5" t="s">
        <v>2641</v>
      </c>
    </row>
    <row r="388" spans="1:1" x14ac:dyDescent="0.2">
      <c r="A388" t="s">
        <v>2642</v>
      </c>
    </row>
    <row r="389" spans="1:1" x14ac:dyDescent="0.2">
      <c r="A389" t="s">
        <v>2643</v>
      </c>
    </row>
    <row r="390" spans="1:1" x14ac:dyDescent="0.2">
      <c r="A390" t="s">
        <v>2644</v>
      </c>
    </row>
    <row r="391" spans="1:1" x14ac:dyDescent="0.2">
      <c r="A391" t="s">
        <v>2645</v>
      </c>
    </row>
    <row r="392" spans="1:1" x14ac:dyDescent="0.2">
      <c r="A392" t="s">
        <v>2646</v>
      </c>
    </row>
    <row r="393" spans="1:1" x14ac:dyDescent="0.2">
      <c r="A393" t="s">
        <v>2647</v>
      </c>
    </row>
    <row r="394" spans="1:1" x14ac:dyDescent="0.2">
      <c r="A394" t="s">
        <v>2648</v>
      </c>
    </row>
    <row r="395" spans="1:1" x14ac:dyDescent="0.2">
      <c r="A395" t="s">
        <v>2649</v>
      </c>
    </row>
    <row r="396" spans="1:1" x14ac:dyDescent="0.2">
      <c r="A396" t="s">
        <v>2650</v>
      </c>
    </row>
    <row r="397" spans="1:1" x14ac:dyDescent="0.2">
      <c r="A397" t="s">
        <v>2651</v>
      </c>
    </row>
    <row r="398" spans="1:1" x14ac:dyDescent="0.2">
      <c r="A398" t="s">
        <v>2652</v>
      </c>
    </row>
    <row r="399" spans="1:1" x14ac:dyDescent="0.2">
      <c r="A399" t="s">
        <v>2653</v>
      </c>
    </row>
    <row r="400" spans="1:1" x14ac:dyDescent="0.2">
      <c r="A400" t="s">
        <v>2654</v>
      </c>
    </row>
    <row r="401" spans="1:1" x14ac:dyDescent="0.2">
      <c r="A401" t="s">
        <v>2655</v>
      </c>
    </row>
    <row r="402" spans="1:1" x14ac:dyDescent="0.2">
      <c r="A402" t="s">
        <v>2656</v>
      </c>
    </row>
    <row r="403" spans="1:1" x14ac:dyDescent="0.2">
      <c r="A403" s="5" t="s">
        <v>2657</v>
      </c>
    </row>
    <row r="404" spans="1:1" x14ac:dyDescent="0.2">
      <c r="A404" t="s">
        <v>2658</v>
      </c>
    </row>
    <row r="405" spans="1:1" x14ac:dyDescent="0.2">
      <c r="A405" t="s">
        <v>2659</v>
      </c>
    </row>
    <row r="406" spans="1:1" x14ac:dyDescent="0.2">
      <c r="A406" t="s">
        <v>2660</v>
      </c>
    </row>
    <row r="407" spans="1:1" x14ac:dyDescent="0.2">
      <c r="A407" t="s">
        <v>2661</v>
      </c>
    </row>
    <row r="408" spans="1:1" x14ac:dyDescent="0.2">
      <c r="A408" t="s">
        <v>2662</v>
      </c>
    </row>
    <row r="409" spans="1:1" x14ac:dyDescent="0.2">
      <c r="A409" t="s">
        <v>2663</v>
      </c>
    </row>
    <row r="410" spans="1:1" x14ac:dyDescent="0.2">
      <c r="A410" t="s">
        <v>2664</v>
      </c>
    </row>
    <row r="411" spans="1:1" x14ac:dyDescent="0.2">
      <c r="A411" t="s">
        <v>2665</v>
      </c>
    </row>
    <row r="412" spans="1:1" x14ac:dyDescent="0.2">
      <c r="A412" t="s">
        <v>2666</v>
      </c>
    </row>
    <row r="413" spans="1:1" x14ac:dyDescent="0.2">
      <c r="A413" t="s">
        <v>2667</v>
      </c>
    </row>
    <row r="414" spans="1:1" x14ac:dyDescent="0.2">
      <c r="A414" t="s">
        <v>2668</v>
      </c>
    </row>
    <row r="415" spans="1:1" x14ac:dyDescent="0.2">
      <c r="A415" t="s">
        <v>2669</v>
      </c>
    </row>
    <row r="416" spans="1:1" x14ac:dyDescent="0.2">
      <c r="A416" t="s">
        <v>2670</v>
      </c>
    </row>
    <row r="417" spans="1:1" x14ac:dyDescent="0.2">
      <c r="A417" t="s">
        <v>2671</v>
      </c>
    </row>
    <row r="418" spans="1:1" x14ac:dyDescent="0.2">
      <c r="A418" t="s">
        <v>2672</v>
      </c>
    </row>
    <row r="419" spans="1:1" x14ac:dyDescent="0.2">
      <c r="A419" t="s">
        <v>2673</v>
      </c>
    </row>
    <row r="420" spans="1:1" x14ac:dyDescent="0.2">
      <c r="A420" t="s">
        <v>2674</v>
      </c>
    </row>
    <row r="421" spans="1:1" x14ac:dyDescent="0.2">
      <c r="A421" t="s">
        <v>2675</v>
      </c>
    </row>
    <row r="422" spans="1:1" x14ac:dyDescent="0.2">
      <c r="A422" t="s">
        <v>2676</v>
      </c>
    </row>
    <row r="423" spans="1:1" x14ac:dyDescent="0.2">
      <c r="A423" t="s">
        <v>2677</v>
      </c>
    </row>
    <row r="424" spans="1:1" x14ac:dyDescent="0.2">
      <c r="A424" t="s">
        <v>2678</v>
      </c>
    </row>
    <row r="425" spans="1:1" x14ac:dyDescent="0.2">
      <c r="A425" t="s">
        <v>2679</v>
      </c>
    </row>
    <row r="426" spans="1:1" x14ac:dyDescent="0.2">
      <c r="A426" t="s">
        <v>2680</v>
      </c>
    </row>
    <row r="427" spans="1:1" x14ac:dyDescent="0.2">
      <c r="A427" t="s">
        <v>2681</v>
      </c>
    </row>
    <row r="428" spans="1:1" x14ac:dyDescent="0.2">
      <c r="A428" t="s">
        <v>2682</v>
      </c>
    </row>
    <row r="429" spans="1:1" x14ac:dyDescent="0.2">
      <c r="A429" t="s">
        <v>2683</v>
      </c>
    </row>
    <row r="430" spans="1:1" x14ac:dyDescent="0.2">
      <c r="A430" t="s">
        <v>2684</v>
      </c>
    </row>
    <row r="431" spans="1:1" x14ac:dyDescent="0.2">
      <c r="A431" t="s">
        <v>2685</v>
      </c>
    </row>
    <row r="432" spans="1:1" x14ac:dyDescent="0.2">
      <c r="A432" t="s">
        <v>2686</v>
      </c>
    </row>
    <row r="433" spans="1:1" x14ac:dyDescent="0.2">
      <c r="A433" t="s">
        <v>2687</v>
      </c>
    </row>
    <row r="434" spans="1:1" x14ac:dyDescent="0.2">
      <c r="A434" t="s">
        <v>2688</v>
      </c>
    </row>
    <row r="435" spans="1:1" x14ac:dyDescent="0.2">
      <c r="A435" t="s">
        <v>2689</v>
      </c>
    </row>
    <row r="436" spans="1:1" x14ac:dyDescent="0.2">
      <c r="A436" t="s">
        <v>2690</v>
      </c>
    </row>
    <row r="437" spans="1:1" x14ac:dyDescent="0.2">
      <c r="A437" t="s">
        <v>2691</v>
      </c>
    </row>
    <row r="438" spans="1:1" x14ac:dyDescent="0.2">
      <c r="A438" t="s">
        <v>2692</v>
      </c>
    </row>
    <row r="439" spans="1:1" x14ac:dyDescent="0.2">
      <c r="A439" t="s">
        <v>2693</v>
      </c>
    </row>
    <row r="440" spans="1:1" x14ac:dyDescent="0.2">
      <c r="A440" t="s">
        <v>2694</v>
      </c>
    </row>
    <row r="441" spans="1:1" x14ac:dyDescent="0.2">
      <c r="A441" t="s">
        <v>2695</v>
      </c>
    </row>
    <row r="442" spans="1:1" x14ac:dyDescent="0.2">
      <c r="A442" t="s">
        <v>2696</v>
      </c>
    </row>
    <row r="443" spans="1:1" x14ac:dyDescent="0.2">
      <c r="A443" t="s">
        <v>2697</v>
      </c>
    </row>
    <row r="444" spans="1:1" x14ac:dyDescent="0.2">
      <c r="A444" t="s">
        <v>2698</v>
      </c>
    </row>
    <row r="445" spans="1:1" x14ac:dyDescent="0.2">
      <c r="A445" t="s">
        <v>2699</v>
      </c>
    </row>
    <row r="446" spans="1:1" x14ac:dyDescent="0.2">
      <c r="A446" t="s">
        <v>2700</v>
      </c>
    </row>
    <row r="447" spans="1:1" x14ac:dyDescent="0.2">
      <c r="A447" t="s">
        <v>2701</v>
      </c>
    </row>
    <row r="448" spans="1:1" x14ac:dyDescent="0.2">
      <c r="A448" t="s">
        <v>2702</v>
      </c>
    </row>
    <row r="449" spans="1:1" x14ac:dyDescent="0.2">
      <c r="A449" t="s">
        <v>2703</v>
      </c>
    </row>
    <row r="450" spans="1:1" x14ac:dyDescent="0.2">
      <c r="A450" t="s">
        <v>2704</v>
      </c>
    </row>
    <row r="451" spans="1:1" x14ac:dyDescent="0.2">
      <c r="A451" t="s">
        <v>2705</v>
      </c>
    </row>
    <row r="452" spans="1:1" x14ac:dyDescent="0.2">
      <c r="A452" t="s">
        <v>2706</v>
      </c>
    </row>
    <row r="453" spans="1:1" x14ac:dyDescent="0.2">
      <c r="A453" t="s">
        <v>2707</v>
      </c>
    </row>
    <row r="454" spans="1:1" x14ac:dyDescent="0.2">
      <c r="A454" t="s">
        <v>2708</v>
      </c>
    </row>
    <row r="455" spans="1:1" x14ac:dyDescent="0.2">
      <c r="A455" t="s">
        <v>2709</v>
      </c>
    </row>
    <row r="456" spans="1:1" x14ac:dyDescent="0.2">
      <c r="A456" t="s">
        <v>2710</v>
      </c>
    </row>
    <row r="457" spans="1:1" x14ac:dyDescent="0.2">
      <c r="A457" t="s">
        <v>2711</v>
      </c>
    </row>
    <row r="458" spans="1:1" x14ac:dyDescent="0.2">
      <c r="A458" t="s">
        <v>2712</v>
      </c>
    </row>
    <row r="459" spans="1:1" x14ac:dyDescent="0.2">
      <c r="A459" t="s">
        <v>2713</v>
      </c>
    </row>
    <row r="460" spans="1:1" x14ac:dyDescent="0.2">
      <c r="A460" t="s">
        <v>2714</v>
      </c>
    </row>
    <row r="461" spans="1:1" x14ac:dyDescent="0.2">
      <c r="A461" t="s">
        <v>2715</v>
      </c>
    </row>
    <row r="462" spans="1:1" x14ac:dyDescent="0.2">
      <c r="A462" t="s">
        <v>2716</v>
      </c>
    </row>
    <row r="463" spans="1:1" x14ac:dyDescent="0.2">
      <c r="A463" t="s">
        <v>2717</v>
      </c>
    </row>
    <row r="464" spans="1:1" x14ac:dyDescent="0.2">
      <c r="A464" t="s">
        <v>2718</v>
      </c>
    </row>
    <row r="465" spans="1:1" x14ac:dyDescent="0.2">
      <c r="A465" t="s">
        <v>2719</v>
      </c>
    </row>
    <row r="466" spans="1:1" x14ac:dyDescent="0.2">
      <c r="A466" t="s">
        <v>2720</v>
      </c>
    </row>
    <row r="467" spans="1:1" x14ac:dyDescent="0.2">
      <c r="A467" t="s">
        <v>2721</v>
      </c>
    </row>
    <row r="468" spans="1:1" x14ac:dyDescent="0.2">
      <c r="A468" t="s">
        <v>2722</v>
      </c>
    </row>
    <row r="469" spans="1:1" x14ac:dyDescent="0.2">
      <c r="A469" t="s">
        <v>2723</v>
      </c>
    </row>
    <row r="470" spans="1:1" x14ac:dyDescent="0.2">
      <c r="A470" t="s">
        <v>2724</v>
      </c>
    </row>
    <row r="471" spans="1:1" x14ac:dyDescent="0.2">
      <c r="A471" t="s">
        <v>2725</v>
      </c>
    </row>
    <row r="472" spans="1:1" x14ac:dyDescent="0.2">
      <c r="A472" t="s">
        <v>2726</v>
      </c>
    </row>
    <row r="473" spans="1:1" x14ac:dyDescent="0.2">
      <c r="A473" t="s">
        <v>2727</v>
      </c>
    </row>
    <row r="474" spans="1:1" x14ac:dyDescent="0.2">
      <c r="A474" t="s">
        <v>2728</v>
      </c>
    </row>
    <row r="475" spans="1:1" x14ac:dyDescent="0.2">
      <c r="A475" t="s">
        <v>2729</v>
      </c>
    </row>
    <row r="476" spans="1:1" x14ac:dyDescent="0.2">
      <c r="A476" t="s">
        <v>2730</v>
      </c>
    </row>
    <row r="477" spans="1:1" x14ac:dyDescent="0.2">
      <c r="A477" t="s">
        <v>2731</v>
      </c>
    </row>
    <row r="478" spans="1:1" x14ac:dyDescent="0.2">
      <c r="A478" t="s">
        <v>2732</v>
      </c>
    </row>
    <row r="479" spans="1:1" x14ac:dyDescent="0.2">
      <c r="A479" t="s">
        <v>2733</v>
      </c>
    </row>
    <row r="480" spans="1:1" x14ac:dyDescent="0.2">
      <c r="A480" t="s">
        <v>2734</v>
      </c>
    </row>
    <row r="481" spans="1:1" x14ac:dyDescent="0.2">
      <c r="A481" t="s">
        <v>2735</v>
      </c>
    </row>
    <row r="482" spans="1:1" x14ac:dyDescent="0.2">
      <c r="A482" t="s">
        <v>2736</v>
      </c>
    </row>
    <row r="483" spans="1:1" x14ac:dyDescent="0.2">
      <c r="A483" t="s">
        <v>2737</v>
      </c>
    </row>
    <row r="484" spans="1:1" x14ac:dyDescent="0.2">
      <c r="A484" t="s">
        <v>2738</v>
      </c>
    </row>
    <row r="485" spans="1:1" x14ac:dyDescent="0.2">
      <c r="A485" t="s">
        <v>2739</v>
      </c>
    </row>
    <row r="486" spans="1:1" x14ac:dyDescent="0.2">
      <c r="A486" t="s">
        <v>2740</v>
      </c>
    </row>
    <row r="487" spans="1:1" x14ac:dyDescent="0.2">
      <c r="A487" t="s">
        <v>2741</v>
      </c>
    </row>
    <row r="488" spans="1:1" x14ac:dyDescent="0.2">
      <c r="A488" t="s">
        <v>2742</v>
      </c>
    </row>
    <row r="489" spans="1:1" x14ac:dyDescent="0.2">
      <c r="A489" t="s">
        <v>2743</v>
      </c>
    </row>
    <row r="490" spans="1:1" x14ac:dyDescent="0.2">
      <c r="A490" t="s">
        <v>2744</v>
      </c>
    </row>
    <row r="491" spans="1:1" x14ac:dyDescent="0.2">
      <c r="A491" t="s">
        <v>2745</v>
      </c>
    </row>
    <row r="492" spans="1:1" x14ac:dyDescent="0.2">
      <c r="A492" t="s">
        <v>2746</v>
      </c>
    </row>
    <row r="493" spans="1:1" x14ac:dyDescent="0.2">
      <c r="A493" t="s">
        <v>2747</v>
      </c>
    </row>
    <row r="494" spans="1:1" x14ac:dyDescent="0.2">
      <c r="A494" t="s">
        <v>2748</v>
      </c>
    </row>
    <row r="495" spans="1:1" x14ac:dyDescent="0.2">
      <c r="A495" t="s">
        <v>2749</v>
      </c>
    </row>
    <row r="496" spans="1:1" x14ac:dyDescent="0.2">
      <c r="A496" t="s">
        <v>2750</v>
      </c>
    </row>
    <row r="497" spans="1:1" x14ac:dyDescent="0.2">
      <c r="A497" t="s">
        <v>2751</v>
      </c>
    </row>
    <row r="498" spans="1:1" x14ac:dyDescent="0.2">
      <c r="A498" t="s">
        <v>2752</v>
      </c>
    </row>
    <row r="499" spans="1:1" x14ac:dyDescent="0.2">
      <c r="A499" t="s">
        <v>2753</v>
      </c>
    </row>
    <row r="500" spans="1:1" x14ac:dyDescent="0.2">
      <c r="A500" t="s">
        <v>2754</v>
      </c>
    </row>
    <row r="501" spans="1:1" x14ac:dyDescent="0.2">
      <c r="A501" t="s">
        <v>2755</v>
      </c>
    </row>
    <row r="502" spans="1:1" x14ac:dyDescent="0.2">
      <c r="A502" t="s">
        <v>2756</v>
      </c>
    </row>
    <row r="503" spans="1:1" x14ac:dyDescent="0.2">
      <c r="A503" t="s">
        <v>2757</v>
      </c>
    </row>
    <row r="504" spans="1:1" x14ac:dyDescent="0.2">
      <c r="A504" t="s">
        <v>2758</v>
      </c>
    </row>
    <row r="505" spans="1:1" x14ac:dyDescent="0.2">
      <c r="A505" t="s">
        <v>2759</v>
      </c>
    </row>
    <row r="506" spans="1:1" x14ac:dyDescent="0.2">
      <c r="A506" t="s">
        <v>2760</v>
      </c>
    </row>
    <row r="507" spans="1:1" x14ac:dyDescent="0.2">
      <c r="A507" t="s">
        <v>2761</v>
      </c>
    </row>
    <row r="508" spans="1:1" x14ac:dyDescent="0.2">
      <c r="A508" t="s">
        <v>2762</v>
      </c>
    </row>
    <row r="509" spans="1:1" x14ac:dyDescent="0.2">
      <c r="A509" t="s">
        <v>2763</v>
      </c>
    </row>
    <row r="510" spans="1:1" x14ac:dyDescent="0.2">
      <c r="A510" t="s">
        <v>2764</v>
      </c>
    </row>
    <row r="511" spans="1:1" x14ac:dyDescent="0.2">
      <c r="A511" t="s">
        <v>2765</v>
      </c>
    </row>
    <row r="512" spans="1:1" x14ac:dyDescent="0.2">
      <c r="A512" t="s">
        <v>2766</v>
      </c>
    </row>
    <row r="513" spans="1:1" x14ac:dyDescent="0.2">
      <c r="A513" t="s">
        <v>2767</v>
      </c>
    </row>
    <row r="514" spans="1:1" x14ac:dyDescent="0.2">
      <c r="A514" t="s">
        <v>2768</v>
      </c>
    </row>
    <row r="515" spans="1:1" x14ac:dyDescent="0.2">
      <c r="A515" t="s">
        <v>2769</v>
      </c>
    </row>
    <row r="516" spans="1:1" x14ac:dyDescent="0.2">
      <c r="A516" t="s">
        <v>2770</v>
      </c>
    </row>
    <row r="517" spans="1:1" x14ac:dyDescent="0.2">
      <c r="A517" t="s">
        <v>2771</v>
      </c>
    </row>
    <row r="518" spans="1:1" x14ac:dyDescent="0.2">
      <c r="A518" t="s">
        <v>2772</v>
      </c>
    </row>
    <row r="519" spans="1:1" x14ac:dyDescent="0.2">
      <c r="A519" t="s">
        <v>2773</v>
      </c>
    </row>
    <row r="520" spans="1:1" x14ac:dyDescent="0.2">
      <c r="A520" t="s">
        <v>2774</v>
      </c>
    </row>
    <row r="521" spans="1:1" x14ac:dyDescent="0.2">
      <c r="A521" t="s">
        <v>2775</v>
      </c>
    </row>
    <row r="522" spans="1:1" x14ac:dyDescent="0.2">
      <c r="A522" t="s">
        <v>2776</v>
      </c>
    </row>
    <row r="523" spans="1:1" x14ac:dyDescent="0.2">
      <c r="A523" t="s">
        <v>2777</v>
      </c>
    </row>
    <row r="524" spans="1:1" x14ac:dyDescent="0.2">
      <c r="A524" t="s">
        <v>2778</v>
      </c>
    </row>
    <row r="525" spans="1:1" x14ac:dyDescent="0.2">
      <c r="A525" t="s">
        <v>2779</v>
      </c>
    </row>
    <row r="526" spans="1:1" x14ac:dyDescent="0.2">
      <c r="A526" t="s">
        <v>2780</v>
      </c>
    </row>
    <row r="527" spans="1:1" x14ac:dyDescent="0.2">
      <c r="A527" t="s">
        <v>2781</v>
      </c>
    </row>
    <row r="528" spans="1:1" x14ac:dyDescent="0.2">
      <c r="A528" t="s">
        <v>2782</v>
      </c>
    </row>
    <row r="529" spans="1:1" x14ac:dyDescent="0.2">
      <c r="A529" t="s">
        <v>2783</v>
      </c>
    </row>
    <row r="530" spans="1:1" x14ac:dyDescent="0.2">
      <c r="A530" t="s">
        <v>2784</v>
      </c>
    </row>
    <row r="531" spans="1:1" x14ac:dyDescent="0.2">
      <c r="A531" t="s">
        <v>2785</v>
      </c>
    </row>
    <row r="532" spans="1:1" x14ac:dyDescent="0.2">
      <c r="A532" t="s">
        <v>2786</v>
      </c>
    </row>
    <row r="533" spans="1:1" x14ac:dyDescent="0.2">
      <c r="A533" t="s">
        <v>2787</v>
      </c>
    </row>
    <row r="534" spans="1:1" x14ac:dyDescent="0.2">
      <c r="A534" t="s">
        <v>2788</v>
      </c>
    </row>
    <row r="535" spans="1:1" x14ac:dyDescent="0.2">
      <c r="A535" t="s">
        <v>2789</v>
      </c>
    </row>
    <row r="536" spans="1:1" x14ac:dyDescent="0.2">
      <c r="A536" t="s">
        <v>2790</v>
      </c>
    </row>
    <row r="537" spans="1:1" x14ac:dyDescent="0.2">
      <c r="A537" t="s">
        <v>2791</v>
      </c>
    </row>
    <row r="538" spans="1:1" x14ac:dyDescent="0.2">
      <c r="A538" t="s">
        <v>2792</v>
      </c>
    </row>
    <row r="539" spans="1:1" x14ac:dyDescent="0.2">
      <c r="A539" t="s">
        <v>2793</v>
      </c>
    </row>
    <row r="540" spans="1:1" x14ac:dyDescent="0.2">
      <c r="A540" t="s">
        <v>2794</v>
      </c>
    </row>
    <row r="541" spans="1:1" x14ac:dyDescent="0.2">
      <c r="A541" t="s">
        <v>2795</v>
      </c>
    </row>
    <row r="542" spans="1:1" x14ac:dyDescent="0.2">
      <c r="A542" t="s">
        <v>2796</v>
      </c>
    </row>
    <row r="543" spans="1:1" x14ac:dyDescent="0.2">
      <c r="A543" t="s">
        <v>2797</v>
      </c>
    </row>
    <row r="544" spans="1:1" x14ac:dyDescent="0.2">
      <c r="A544" t="s">
        <v>2798</v>
      </c>
    </row>
    <row r="545" spans="1:1" x14ac:dyDescent="0.2">
      <c r="A545" t="s">
        <v>2799</v>
      </c>
    </row>
    <row r="546" spans="1:1" x14ac:dyDescent="0.2">
      <c r="A546" t="s">
        <v>2800</v>
      </c>
    </row>
    <row r="547" spans="1:1" x14ac:dyDescent="0.2">
      <c r="A547" t="s">
        <v>2801</v>
      </c>
    </row>
    <row r="548" spans="1:1" x14ac:dyDescent="0.2">
      <c r="A548" t="s">
        <v>2802</v>
      </c>
    </row>
    <row r="549" spans="1:1" x14ac:dyDescent="0.2">
      <c r="A549" t="s">
        <v>2803</v>
      </c>
    </row>
    <row r="550" spans="1:1" x14ac:dyDescent="0.2">
      <c r="A550" t="s">
        <v>2804</v>
      </c>
    </row>
    <row r="551" spans="1:1" x14ac:dyDescent="0.2">
      <c r="A551" t="s">
        <v>2805</v>
      </c>
    </row>
    <row r="552" spans="1:1" x14ac:dyDescent="0.2">
      <c r="A552" t="s">
        <v>2806</v>
      </c>
    </row>
    <row r="553" spans="1:1" x14ac:dyDescent="0.2">
      <c r="A553" t="s">
        <v>2807</v>
      </c>
    </row>
    <row r="554" spans="1:1" x14ac:dyDescent="0.2">
      <c r="A554" t="s">
        <v>2808</v>
      </c>
    </row>
    <row r="555" spans="1:1" x14ac:dyDescent="0.2">
      <c r="A555" t="s">
        <v>2809</v>
      </c>
    </row>
    <row r="556" spans="1:1" x14ac:dyDescent="0.2">
      <c r="A556" t="s">
        <v>2810</v>
      </c>
    </row>
    <row r="557" spans="1:1" x14ac:dyDescent="0.2">
      <c r="A557" t="s">
        <v>2811</v>
      </c>
    </row>
    <row r="558" spans="1:1" x14ac:dyDescent="0.2">
      <c r="A558" t="s">
        <v>2812</v>
      </c>
    </row>
    <row r="559" spans="1:1" x14ac:dyDescent="0.2">
      <c r="A559" t="s">
        <v>2813</v>
      </c>
    </row>
    <row r="560" spans="1:1" x14ac:dyDescent="0.2">
      <c r="A560" t="s">
        <v>2814</v>
      </c>
    </row>
    <row r="561" spans="1:1" x14ac:dyDescent="0.2">
      <c r="A561" t="s">
        <v>2815</v>
      </c>
    </row>
    <row r="562" spans="1:1" x14ac:dyDescent="0.2">
      <c r="A562" t="s">
        <v>2816</v>
      </c>
    </row>
    <row r="563" spans="1:1" x14ac:dyDescent="0.2">
      <c r="A563" t="s">
        <v>2817</v>
      </c>
    </row>
    <row r="564" spans="1:1" x14ac:dyDescent="0.2">
      <c r="A564" t="s">
        <v>2818</v>
      </c>
    </row>
    <row r="565" spans="1:1" x14ac:dyDescent="0.2">
      <c r="A565" t="s">
        <v>2819</v>
      </c>
    </row>
    <row r="566" spans="1:1" x14ac:dyDescent="0.2">
      <c r="A566" t="s">
        <v>2820</v>
      </c>
    </row>
    <row r="567" spans="1:1" x14ac:dyDescent="0.2">
      <c r="A567" t="s">
        <v>2821</v>
      </c>
    </row>
    <row r="568" spans="1:1" x14ac:dyDescent="0.2">
      <c r="A568" t="s">
        <v>2822</v>
      </c>
    </row>
    <row r="569" spans="1:1" x14ac:dyDescent="0.2">
      <c r="A569" t="s">
        <v>2823</v>
      </c>
    </row>
    <row r="570" spans="1:1" x14ac:dyDescent="0.2">
      <c r="A570" t="s">
        <v>2824</v>
      </c>
    </row>
    <row r="571" spans="1:1" x14ac:dyDescent="0.2">
      <c r="A571" t="s">
        <v>2825</v>
      </c>
    </row>
    <row r="572" spans="1:1" x14ac:dyDescent="0.2">
      <c r="A572" t="s">
        <v>2826</v>
      </c>
    </row>
    <row r="573" spans="1:1" x14ac:dyDescent="0.2">
      <c r="A573" t="s">
        <v>2827</v>
      </c>
    </row>
    <row r="574" spans="1:1" x14ac:dyDescent="0.2">
      <c r="A574" t="s">
        <v>2828</v>
      </c>
    </row>
    <row r="575" spans="1:1" x14ac:dyDescent="0.2">
      <c r="A575" t="s">
        <v>2829</v>
      </c>
    </row>
    <row r="576" spans="1:1" x14ac:dyDescent="0.2">
      <c r="A576" t="s">
        <v>2830</v>
      </c>
    </row>
    <row r="577" spans="1:1" x14ac:dyDescent="0.2">
      <c r="A577" t="s">
        <v>2831</v>
      </c>
    </row>
    <row r="578" spans="1:1" x14ac:dyDescent="0.2">
      <c r="A578" t="s">
        <v>2832</v>
      </c>
    </row>
    <row r="579" spans="1:1" x14ac:dyDescent="0.2">
      <c r="A579" t="s">
        <v>2833</v>
      </c>
    </row>
    <row r="580" spans="1:1" x14ac:dyDescent="0.2">
      <c r="A580" t="s">
        <v>2834</v>
      </c>
    </row>
    <row r="581" spans="1:1" x14ac:dyDescent="0.2">
      <c r="A581" t="s">
        <v>2835</v>
      </c>
    </row>
    <row r="582" spans="1:1" x14ac:dyDescent="0.2">
      <c r="A582" t="s">
        <v>2836</v>
      </c>
    </row>
    <row r="583" spans="1:1" x14ac:dyDescent="0.2">
      <c r="A583" t="s">
        <v>2837</v>
      </c>
    </row>
    <row r="584" spans="1:1" x14ac:dyDescent="0.2">
      <c r="A584" t="s">
        <v>2838</v>
      </c>
    </row>
    <row r="585" spans="1:1" x14ac:dyDescent="0.2">
      <c r="A585" t="s">
        <v>2839</v>
      </c>
    </row>
    <row r="586" spans="1:1" x14ac:dyDescent="0.2">
      <c r="A586" t="s">
        <v>2840</v>
      </c>
    </row>
    <row r="587" spans="1:1" x14ac:dyDescent="0.2">
      <c r="A587" t="s">
        <v>2841</v>
      </c>
    </row>
    <row r="588" spans="1:1" x14ac:dyDescent="0.2">
      <c r="A588" t="s">
        <v>2842</v>
      </c>
    </row>
    <row r="589" spans="1:1" x14ac:dyDescent="0.2">
      <c r="A589" t="s">
        <v>2843</v>
      </c>
    </row>
    <row r="590" spans="1:1" x14ac:dyDescent="0.2">
      <c r="A590" t="s">
        <v>2844</v>
      </c>
    </row>
    <row r="591" spans="1:1" x14ac:dyDescent="0.2">
      <c r="A591" t="s">
        <v>2845</v>
      </c>
    </row>
    <row r="592" spans="1:1" x14ac:dyDescent="0.2">
      <c r="A592" t="s">
        <v>2846</v>
      </c>
    </row>
    <row r="593" spans="1:1" x14ac:dyDescent="0.2">
      <c r="A593" t="s">
        <v>2847</v>
      </c>
    </row>
    <row r="594" spans="1:1" x14ac:dyDescent="0.2">
      <c r="A594" t="s">
        <v>2848</v>
      </c>
    </row>
    <row r="595" spans="1:1" x14ac:dyDescent="0.2">
      <c r="A595" t="s">
        <v>2849</v>
      </c>
    </row>
    <row r="596" spans="1:1" x14ac:dyDescent="0.2">
      <c r="A596" t="s">
        <v>2850</v>
      </c>
    </row>
    <row r="597" spans="1:1" x14ac:dyDescent="0.2">
      <c r="A597" t="s">
        <v>2851</v>
      </c>
    </row>
    <row r="598" spans="1:1" x14ac:dyDescent="0.2">
      <c r="A598" t="s">
        <v>2852</v>
      </c>
    </row>
    <row r="599" spans="1:1" x14ac:dyDescent="0.2">
      <c r="A599" t="s">
        <v>2853</v>
      </c>
    </row>
    <row r="600" spans="1:1" x14ac:dyDescent="0.2">
      <c r="A600" t="s">
        <v>2854</v>
      </c>
    </row>
    <row r="601" spans="1:1" x14ac:dyDescent="0.2">
      <c r="A601" t="s">
        <v>2855</v>
      </c>
    </row>
    <row r="602" spans="1:1" x14ac:dyDescent="0.2">
      <c r="A602" t="s">
        <v>2856</v>
      </c>
    </row>
    <row r="603" spans="1:1" x14ac:dyDescent="0.2">
      <c r="A603" t="s">
        <v>2857</v>
      </c>
    </row>
    <row r="604" spans="1:1" x14ac:dyDescent="0.2">
      <c r="A604" t="s">
        <v>2858</v>
      </c>
    </row>
    <row r="605" spans="1:1" x14ac:dyDescent="0.2">
      <c r="A605" t="s">
        <v>2859</v>
      </c>
    </row>
    <row r="606" spans="1:1" x14ac:dyDescent="0.2">
      <c r="A606" t="s">
        <v>2860</v>
      </c>
    </row>
    <row r="607" spans="1:1" x14ac:dyDescent="0.2">
      <c r="A607" t="s">
        <v>2861</v>
      </c>
    </row>
    <row r="608" spans="1:1" x14ac:dyDescent="0.2">
      <c r="A608" t="s">
        <v>2862</v>
      </c>
    </row>
    <row r="609" spans="1:1" x14ac:dyDescent="0.2">
      <c r="A609" t="s">
        <v>2863</v>
      </c>
    </row>
    <row r="610" spans="1:1" x14ac:dyDescent="0.2">
      <c r="A610" t="s">
        <v>2864</v>
      </c>
    </row>
    <row r="611" spans="1:1" x14ac:dyDescent="0.2">
      <c r="A611" t="s">
        <v>2865</v>
      </c>
    </row>
    <row r="612" spans="1:1" x14ac:dyDescent="0.2">
      <c r="A612" t="s">
        <v>2866</v>
      </c>
    </row>
    <row r="613" spans="1:1" x14ac:dyDescent="0.2">
      <c r="A613" t="s">
        <v>2867</v>
      </c>
    </row>
    <row r="614" spans="1:1" x14ac:dyDescent="0.2">
      <c r="A614" t="s">
        <v>2868</v>
      </c>
    </row>
    <row r="615" spans="1:1" x14ac:dyDescent="0.2">
      <c r="A615" t="s">
        <v>194</v>
      </c>
    </row>
    <row r="616" spans="1:1" x14ac:dyDescent="0.2">
      <c r="A616" t="s">
        <v>2869</v>
      </c>
    </row>
    <row r="617" spans="1:1" x14ac:dyDescent="0.2">
      <c r="A617" t="s">
        <v>2870</v>
      </c>
    </row>
    <row r="618" spans="1:1" x14ac:dyDescent="0.2">
      <c r="A618" t="s">
        <v>2871</v>
      </c>
    </row>
    <row r="619" spans="1:1" x14ac:dyDescent="0.2">
      <c r="A619" t="s">
        <v>2872</v>
      </c>
    </row>
    <row r="620" spans="1:1" x14ac:dyDescent="0.2">
      <c r="A620" t="s">
        <v>2873</v>
      </c>
    </row>
    <row r="621" spans="1:1" x14ac:dyDescent="0.2">
      <c r="A621" t="s">
        <v>2874</v>
      </c>
    </row>
    <row r="622" spans="1:1" x14ac:dyDescent="0.2">
      <c r="A622" t="s">
        <v>2875</v>
      </c>
    </row>
    <row r="623" spans="1:1" x14ac:dyDescent="0.2">
      <c r="A623" t="s">
        <v>2876</v>
      </c>
    </row>
    <row r="624" spans="1:1" x14ac:dyDescent="0.2">
      <c r="A624" t="s">
        <v>2877</v>
      </c>
    </row>
    <row r="625" spans="1:1" x14ac:dyDescent="0.2">
      <c r="A625" t="s">
        <v>2878</v>
      </c>
    </row>
    <row r="626" spans="1:1" x14ac:dyDescent="0.2">
      <c r="A626" t="s">
        <v>2879</v>
      </c>
    </row>
    <row r="627" spans="1:1" x14ac:dyDescent="0.2">
      <c r="A627" t="s">
        <v>2880</v>
      </c>
    </row>
    <row r="628" spans="1:1" x14ac:dyDescent="0.2">
      <c r="A628" t="s">
        <v>2881</v>
      </c>
    </row>
    <row r="629" spans="1:1" x14ac:dyDescent="0.2">
      <c r="A629" t="s">
        <v>2882</v>
      </c>
    </row>
    <row r="630" spans="1:1" x14ac:dyDescent="0.2">
      <c r="A630" t="s">
        <v>2883</v>
      </c>
    </row>
    <row r="631" spans="1:1" x14ac:dyDescent="0.2">
      <c r="A631" t="s">
        <v>2884</v>
      </c>
    </row>
    <row r="632" spans="1:1" x14ac:dyDescent="0.2">
      <c r="A632" t="s">
        <v>2885</v>
      </c>
    </row>
    <row r="633" spans="1:1" x14ac:dyDescent="0.2">
      <c r="A633" t="s">
        <v>2886</v>
      </c>
    </row>
    <row r="634" spans="1:1" x14ac:dyDescent="0.2">
      <c r="A634" t="s">
        <v>2887</v>
      </c>
    </row>
    <row r="635" spans="1:1" x14ac:dyDescent="0.2">
      <c r="A635" t="s">
        <v>2888</v>
      </c>
    </row>
    <row r="636" spans="1:1" x14ac:dyDescent="0.2">
      <c r="A636" t="s">
        <v>2889</v>
      </c>
    </row>
    <row r="637" spans="1:1" x14ac:dyDescent="0.2">
      <c r="A637" t="s">
        <v>2890</v>
      </c>
    </row>
    <row r="638" spans="1:1" x14ac:dyDescent="0.2">
      <c r="A638" t="s">
        <v>2891</v>
      </c>
    </row>
    <row r="639" spans="1:1" x14ac:dyDescent="0.2">
      <c r="A639" t="s">
        <v>2892</v>
      </c>
    </row>
    <row r="640" spans="1:1" x14ac:dyDescent="0.2">
      <c r="A640" t="s">
        <v>2893</v>
      </c>
    </row>
    <row r="641" spans="1:1" x14ac:dyDescent="0.2">
      <c r="A641" t="s">
        <v>2894</v>
      </c>
    </row>
    <row r="642" spans="1:1" x14ac:dyDescent="0.2">
      <c r="A642" t="s">
        <v>2895</v>
      </c>
    </row>
    <row r="643" spans="1:1" x14ac:dyDescent="0.2">
      <c r="A643" t="s">
        <v>2896</v>
      </c>
    </row>
    <row r="644" spans="1:1" x14ac:dyDescent="0.2">
      <c r="A644" t="s">
        <v>2897</v>
      </c>
    </row>
    <row r="645" spans="1:1" x14ac:dyDescent="0.2">
      <c r="A645" t="s">
        <v>2898</v>
      </c>
    </row>
    <row r="646" spans="1:1" x14ac:dyDescent="0.2">
      <c r="A646" t="s">
        <v>2899</v>
      </c>
    </row>
    <row r="647" spans="1:1" x14ac:dyDescent="0.2">
      <c r="A647" t="s">
        <v>2900</v>
      </c>
    </row>
    <row r="648" spans="1:1" x14ac:dyDescent="0.2">
      <c r="A648" t="s">
        <v>2901</v>
      </c>
    </row>
    <row r="649" spans="1:1" x14ac:dyDescent="0.2">
      <c r="A649" t="s">
        <v>2902</v>
      </c>
    </row>
    <row r="650" spans="1:1" x14ac:dyDescent="0.2">
      <c r="A650" t="s">
        <v>2903</v>
      </c>
    </row>
    <row r="651" spans="1:1" x14ac:dyDescent="0.2">
      <c r="A651" t="s">
        <v>2904</v>
      </c>
    </row>
    <row r="652" spans="1:1" x14ac:dyDescent="0.2">
      <c r="A652" t="s">
        <v>2905</v>
      </c>
    </row>
    <row r="653" spans="1:1" x14ac:dyDescent="0.2">
      <c r="A653" t="s">
        <v>2906</v>
      </c>
    </row>
    <row r="654" spans="1:1" x14ac:dyDescent="0.2">
      <c r="A654" t="s">
        <v>2907</v>
      </c>
    </row>
    <row r="655" spans="1:1" x14ac:dyDescent="0.2">
      <c r="A655" t="s">
        <v>2908</v>
      </c>
    </row>
    <row r="656" spans="1:1" x14ac:dyDescent="0.2">
      <c r="A656" t="s">
        <v>2909</v>
      </c>
    </row>
    <row r="657" spans="1:1" x14ac:dyDescent="0.2">
      <c r="A657" t="s">
        <v>2910</v>
      </c>
    </row>
    <row r="658" spans="1:1" x14ac:dyDescent="0.2">
      <c r="A658" t="s">
        <v>2911</v>
      </c>
    </row>
    <row r="659" spans="1:1" x14ac:dyDescent="0.2">
      <c r="A659" t="s">
        <v>2912</v>
      </c>
    </row>
    <row r="660" spans="1:1" x14ac:dyDescent="0.2">
      <c r="A660" t="s">
        <v>2913</v>
      </c>
    </row>
    <row r="661" spans="1:1" x14ac:dyDescent="0.2">
      <c r="A661" t="s">
        <v>2914</v>
      </c>
    </row>
    <row r="662" spans="1:1" x14ac:dyDescent="0.2">
      <c r="A662" t="s">
        <v>2915</v>
      </c>
    </row>
    <row r="663" spans="1:1" x14ac:dyDescent="0.2">
      <c r="A663" t="s">
        <v>2916</v>
      </c>
    </row>
    <row r="664" spans="1:1" x14ac:dyDescent="0.2">
      <c r="A664" t="s">
        <v>2917</v>
      </c>
    </row>
    <row r="665" spans="1:1" x14ac:dyDescent="0.2">
      <c r="A665" t="s">
        <v>2918</v>
      </c>
    </row>
    <row r="666" spans="1:1" x14ac:dyDescent="0.2">
      <c r="A666" t="s">
        <v>2919</v>
      </c>
    </row>
    <row r="667" spans="1:1" x14ac:dyDescent="0.2">
      <c r="A667" t="s">
        <v>2920</v>
      </c>
    </row>
    <row r="668" spans="1:1" x14ac:dyDescent="0.2">
      <c r="A668" t="s">
        <v>2921</v>
      </c>
    </row>
    <row r="669" spans="1:1" x14ac:dyDescent="0.2">
      <c r="A669" t="s">
        <v>2922</v>
      </c>
    </row>
    <row r="670" spans="1:1" x14ac:dyDescent="0.2">
      <c r="A670" t="s">
        <v>2923</v>
      </c>
    </row>
    <row r="671" spans="1:1" x14ac:dyDescent="0.2">
      <c r="A671" t="s">
        <v>2924</v>
      </c>
    </row>
    <row r="672" spans="1:1" x14ac:dyDescent="0.2">
      <c r="A672" t="s">
        <v>2925</v>
      </c>
    </row>
    <row r="673" spans="1:1" x14ac:dyDescent="0.2">
      <c r="A673" t="s">
        <v>2926</v>
      </c>
    </row>
    <row r="674" spans="1:1" x14ac:dyDescent="0.2">
      <c r="A674" t="s">
        <v>2927</v>
      </c>
    </row>
    <row r="675" spans="1:1" x14ac:dyDescent="0.2">
      <c r="A675" t="s">
        <v>2928</v>
      </c>
    </row>
    <row r="676" spans="1:1" x14ac:dyDescent="0.2">
      <c r="A676" t="s">
        <v>2929</v>
      </c>
    </row>
    <row r="677" spans="1:1" x14ac:dyDescent="0.2">
      <c r="A677" t="s">
        <v>2930</v>
      </c>
    </row>
    <row r="678" spans="1:1" x14ac:dyDescent="0.2">
      <c r="A678" t="s">
        <v>2931</v>
      </c>
    </row>
    <row r="679" spans="1:1" x14ac:dyDescent="0.2">
      <c r="A679" t="s">
        <v>2932</v>
      </c>
    </row>
    <row r="680" spans="1:1" x14ac:dyDescent="0.2">
      <c r="A680" t="s">
        <v>2933</v>
      </c>
    </row>
    <row r="681" spans="1:1" x14ac:dyDescent="0.2">
      <c r="A681" t="s">
        <v>2934</v>
      </c>
    </row>
    <row r="682" spans="1:1" x14ac:dyDescent="0.2">
      <c r="A682" t="s">
        <v>2935</v>
      </c>
    </row>
    <row r="683" spans="1:1" x14ac:dyDescent="0.2">
      <c r="A683" t="s">
        <v>2936</v>
      </c>
    </row>
    <row r="684" spans="1:1" x14ac:dyDescent="0.2">
      <c r="A684" t="s">
        <v>2937</v>
      </c>
    </row>
    <row r="685" spans="1:1" x14ac:dyDescent="0.2">
      <c r="A685" t="s">
        <v>2938</v>
      </c>
    </row>
    <row r="686" spans="1:1" x14ac:dyDescent="0.2">
      <c r="A686" t="s">
        <v>2939</v>
      </c>
    </row>
    <row r="687" spans="1:1" x14ac:dyDescent="0.2">
      <c r="A687" t="s">
        <v>2940</v>
      </c>
    </row>
    <row r="688" spans="1:1" x14ac:dyDescent="0.2">
      <c r="A688" t="s">
        <v>2941</v>
      </c>
    </row>
    <row r="689" spans="1:1" x14ac:dyDescent="0.2">
      <c r="A689" t="s">
        <v>2942</v>
      </c>
    </row>
    <row r="690" spans="1:1" x14ac:dyDescent="0.2">
      <c r="A690" t="s">
        <v>2943</v>
      </c>
    </row>
    <row r="691" spans="1:1" x14ac:dyDescent="0.2">
      <c r="A691" t="s">
        <v>2944</v>
      </c>
    </row>
    <row r="692" spans="1:1" x14ac:dyDescent="0.2">
      <c r="A692" t="s">
        <v>2945</v>
      </c>
    </row>
    <row r="693" spans="1:1" x14ac:dyDescent="0.2">
      <c r="A693" t="s">
        <v>2946</v>
      </c>
    </row>
    <row r="694" spans="1:1" x14ac:dyDescent="0.2">
      <c r="A694" t="s">
        <v>2947</v>
      </c>
    </row>
    <row r="695" spans="1:1" x14ac:dyDescent="0.2">
      <c r="A695" t="s">
        <v>2948</v>
      </c>
    </row>
    <row r="696" spans="1:1" x14ac:dyDescent="0.2">
      <c r="A696" t="s">
        <v>2949</v>
      </c>
    </row>
    <row r="697" spans="1:1" x14ac:dyDescent="0.2">
      <c r="A697" t="s">
        <v>2950</v>
      </c>
    </row>
    <row r="698" spans="1:1" x14ac:dyDescent="0.2">
      <c r="A698" t="s">
        <v>2951</v>
      </c>
    </row>
    <row r="699" spans="1:1" x14ac:dyDescent="0.2">
      <c r="A699" t="s">
        <v>2952</v>
      </c>
    </row>
    <row r="700" spans="1:1" x14ac:dyDescent="0.2">
      <c r="A700" t="s">
        <v>2953</v>
      </c>
    </row>
    <row r="701" spans="1:1" x14ac:dyDescent="0.2">
      <c r="A701" t="s">
        <v>2954</v>
      </c>
    </row>
    <row r="702" spans="1:1" x14ac:dyDescent="0.2">
      <c r="A702" t="s">
        <v>2955</v>
      </c>
    </row>
    <row r="703" spans="1:1" x14ac:dyDescent="0.2">
      <c r="A703" t="s">
        <v>2956</v>
      </c>
    </row>
    <row r="704" spans="1:1" x14ac:dyDescent="0.2">
      <c r="A704" t="s">
        <v>2957</v>
      </c>
    </row>
    <row r="705" spans="1:1" x14ac:dyDescent="0.2">
      <c r="A705" t="s">
        <v>2958</v>
      </c>
    </row>
    <row r="706" spans="1:1" x14ac:dyDescent="0.2">
      <c r="A706" t="s">
        <v>2959</v>
      </c>
    </row>
    <row r="707" spans="1:1" x14ac:dyDescent="0.2">
      <c r="A707" t="s">
        <v>2960</v>
      </c>
    </row>
    <row r="708" spans="1:1" x14ac:dyDescent="0.2">
      <c r="A708" t="s">
        <v>2961</v>
      </c>
    </row>
    <row r="709" spans="1:1" x14ac:dyDescent="0.2">
      <c r="A709" t="s">
        <v>2962</v>
      </c>
    </row>
    <row r="710" spans="1:1" x14ac:dyDescent="0.2">
      <c r="A710" t="s">
        <v>2963</v>
      </c>
    </row>
    <row r="711" spans="1:1" x14ac:dyDescent="0.2">
      <c r="A711" t="s">
        <v>2964</v>
      </c>
    </row>
    <row r="712" spans="1:1" x14ac:dyDescent="0.2">
      <c r="A712" t="s">
        <v>2965</v>
      </c>
    </row>
    <row r="713" spans="1:1" x14ac:dyDescent="0.2">
      <c r="A713" t="s">
        <v>2966</v>
      </c>
    </row>
    <row r="714" spans="1:1" x14ac:dyDescent="0.2">
      <c r="A714" t="s">
        <v>2967</v>
      </c>
    </row>
    <row r="715" spans="1:1" x14ac:dyDescent="0.2">
      <c r="A715" t="s">
        <v>2968</v>
      </c>
    </row>
    <row r="716" spans="1:1" x14ac:dyDescent="0.2">
      <c r="A716" t="s">
        <v>2969</v>
      </c>
    </row>
    <row r="717" spans="1:1" x14ac:dyDescent="0.2">
      <c r="A717" t="s">
        <v>2970</v>
      </c>
    </row>
    <row r="718" spans="1:1" x14ac:dyDescent="0.2">
      <c r="A718" t="s">
        <v>2971</v>
      </c>
    </row>
    <row r="719" spans="1:1" x14ac:dyDescent="0.2">
      <c r="A719" t="s">
        <v>2972</v>
      </c>
    </row>
    <row r="720" spans="1:1" x14ac:dyDescent="0.2">
      <c r="A720" t="s">
        <v>2973</v>
      </c>
    </row>
    <row r="721" spans="1:1" x14ac:dyDescent="0.2">
      <c r="A721" t="s">
        <v>2974</v>
      </c>
    </row>
    <row r="722" spans="1:1" x14ac:dyDescent="0.2">
      <c r="A722" t="s">
        <v>2975</v>
      </c>
    </row>
    <row r="723" spans="1:1" x14ac:dyDescent="0.2">
      <c r="A723" t="s">
        <v>2976</v>
      </c>
    </row>
    <row r="724" spans="1:1" x14ac:dyDescent="0.2">
      <c r="A724" t="s">
        <v>2977</v>
      </c>
    </row>
    <row r="725" spans="1:1" x14ac:dyDescent="0.2">
      <c r="A725" t="s">
        <v>2978</v>
      </c>
    </row>
    <row r="726" spans="1:1" x14ac:dyDescent="0.2">
      <c r="A726" t="s">
        <v>2979</v>
      </c>
    </row>
    <row r="727" spans="1:1" x14ac:dyDescent="0.2">
      <c r="A727" t="s">
        <v>2980</v>
      </c>
    </row>
    <row r="728" spans="1:1" x14ac:dyDescent="0.2">
      <c r="A728" t="s">
        <v>2981</v>
      </c>
    </row>
    <row r="729" spans="1:1" x14ac:dyDescent="0.2">
      <c r="A729" t="s">
        <v>2982</v>
      </c>
    </row>
    <row r="730" spans="1:1" x14ac:dyDescent="0.2">
      <c r="A730" t="s">
        <v>2983</v>
      </c>
    </row>
    <row r="731" spans="1:1" x14ac:dyDescent="0.2">
      <c r="A731" t="s">
        <v>2984</v>
      </c>
    </row>
    <row r="732" spans="1:1" x14ac:dyDescent="0.2">
      <c r="A732" t="s">
        <v>2985</v>
      </c>
    </row>
    <row r="733" spans="1:1" x14ac:dyDescent="0.2">
      <c r="A733" t="s">
        <v>2986</v>
      </c>
    </row>
    <row r="734" spans="1:1" x14ac:dyDescent="0.2">
      <c r="A734" t="s">
        <v>2987</v>
      </c>
    </row>
    <row r="735" spans="1:1" x14ac:dyDescent="0.2">
      <c r="A735" t="s">
        <v>2988</v>
      </c>
    </row>
    <row r="736" spans="1:1" x14ac:dyDescent="0.2">
      <c r="A736" t="s">
        <v>2989</v>
      </c>
    </row>
    <row r="737" spans="1:1" x14ac:dyDescent="0.2">
      <c r="A737" t="s">
        <v>2990</v>
      </c>
    </row>
    <row r="738" spans="1:1" x14ac:dyDescent="0.2">
      <c r="A738" t="s">
        <v>2991</v>
      </c>
    </row>
    <row r="739" spans="1:1" x14ac:dyDescent="0.2">
      <c r="A739" t="s">
        <v>2992</v>
      </c>
    </row>
    <row r="740" spans="1:1" x14ac:dyDescent="0.2">
      <c r="A740" t="s">
        <v>2993</v>
      </c>
    </row>
    <row r="741" spans="1:1" x14ac:dyDescent="0.2">
      <c r="A741" t="s">
        <v>2994</v>
      </c>
    </row>
    <row r="742" spans="1:1" x14ac:dyDescent="0.2">
      <c r="A742" t="s">
        <v>2995</v>
      </c>
    </row>
    <row r="743" spans="1:1" x14ac:dyDescent="0.2">
      <c r="A743" t="s">
        <v>2996</v>
      </c>
    </row>
    <row r="744" spans="1:1" x14ac:dyDescent="0.2">
      <c r="A744" t="s">
        <v>2997</v>
      </c>
    </row>
    <row r="745" spans="1:1" x14ac:dyDescent="0.2">
      <c r="A745" t="s">
        <v>2998</v>
      </c>
    </row>
    <row r="746" spans="1:1" x14ac:dyDescent="0.2">
      <c r="A746" t="s">
        <v>2999</v>
      </c>
    </row>
    <row r="747" spans="1:1" x14ac:dyDescent="0.2">
      <c r="A747" t="s">
        <v>3000</v>
      </c>
    </row>
    <row r="748" spans="1:1" x14ac:dyDescent="0.2">
      <c r="A748" t="s">
        <v>3001</v>
      </c>
    </row>
    <row r="749" spans="1:1" x14ac:dyDescent="0.2">
      <c r="A749" t="s">
        <v>3002</v>
      </c>
    </row>
    <row r="750" spans="1:1" x14ac:dyDescent="0.2">
      <c r="A750" t="s">
        <v>3003</v>
      </c>
    </row>
    <row r="751" spans="1:1" x14ac:dyDescent="0.2">
      <c r="A751" t="s">
        <v>3004</v>
      </c>
    </row>
    <row r="752" spans="1:1" x14ac:dyDescent="0.2">
      <c r="A752" t="s">
        <v>3005</v>
      </c>
    </row>
    <row r="753" spans="1:1" x14ac:dyDescent="0.2">
      <c r="A753" t="s">
        <v>3006</v>
      </c>
    </row>
    <row r="754" spans="1:1" x14ac:dyDescent="0.2">
      <c r="A754" t="s">
        <v>3007</v>
      </c>
    </row>
    <row r="755" spans="1:1" x14ac:dyDescent="0.2">
      <c r="A755" t="s">
        <v>3008</v>
      </c>
    </row>
    <row r="756" spans="1:1" x14ac:dyDescent="0.2">
      <c r="A756" t="s">
        <v>3009</v>
      </c>
    </row>
    <row r="757" spans="1:1" x14ac:dyDescent="0.2">
      <c r="A757" t="s">
        <v>3010</v>
      </c>
    </row>
    <row r="758" spans="1:1" x14ac:dyDescent="0.2">
      <c r="A758" t="s">
        <v>3011</v>
      </c>
    </row>
    <row r="759" spans="1:1" x14ac:dyDescent="0.2">
      <c r="A759" t="s">
        <v>3012</v>
      </c>
    </row>
    <row r="760" spans="1:1" x14ac:dyDescent="0.2">
      <c r="A760" t="s">
        <v>3013</v>
      </c>
    </row>
    <row r="761" spans="1:1" x14ac:dyDescent="0.2">
      <c r="A761" t="s">
        <v>3014</v>
      </c>
    </row>
    <row r="762" spans="1:1" x14ac:dyDescent="0.2">
      <c r="A762" t="s">
        <v>3015</v>
      </c>
    </row>
    <row r="763" spans="1:1" x14ac:dyDescent="0.2">
      <c r="A763" t="s">
        <v>3016</v>
      </c>
    </row>
    <row r="764" spans="1:1" x14ac:dyDescent="0.2">
      <c r="A764" t="s">
        <v>3017</v>
      </c>
    </row>
    <row r="765" spans="1:1" x14ac:dyDescent="0.2">
      <c r="A765" t="s">
        <v>3018</v>
      </c>
    </row>
    <row r="766" spans="1:1" x14ac:dyDescent="0.2">
      <c r="A766" t="s">
        <v>3019</v>
      </c>
    </row>
    <row r="767" spans="1:1" x14ac:dyDescent="0.2">
      <c r="A767" t="s">
        <v>3020</v>
      </c>
    </row>
    <row r="768" spans="1:1" x14ac:dyDescent="0.2">
      <c r="A768" t="s">
        <v>3021</v>
      </c>
    </row>
    <row r="769" spans="1:1" x14ac:dyDescent="0.2">
      <c r="A769" t="s">
        <v>3022</v>
      </c>
    </row>
    <row r="770" spans="1:1" x14ac:dyDescent="0.2">
      <c r="A770" t="s">
        <v>3023</v>
      </c>
    </row>
    <row r="771" spans="1:1" x14ac:dyDescent="0.2">
      <c r="A771" t="s">
        <v>3024</v>
      </c>
    </row>
    <row r="772" spans="1:1" x14ac:dyDescent="0.2">
      <c r="A772" t="s">
        <v>3025</v>
      </c>
    </row>
    <row r="773" spans="1:1" x14ac:dyDescent="0.2">
      <c r="A773" t="s">
        <v>3026</v>
      </c>
    </row>
    <row r="774" spans="1:1" x14ac:dyDescent="0.2">
      <c r="A774" t="s">
        <v>3027</v>
      </c>
    </row>
    <row r="775" spans="1:1" x14ac:dyDescent="0.2">
      <c r="A775" t="s">
        <v>3028</v>
      </c>
    </row>
    <row r="776" spans="1:1" x14ac:dyDescent="0.2">
      <c r="A776" t="s">
        <v>3029</v>
      </c>
    </row>
    <row r="777" spans="1:1" x14ac:dyDescent="0.2">
      <c r="A777" t="s">
        <v>3030</v>
      </c>
    </row>
    <row r="778" spans="1:1" x14ac:dyDescent="0.2">
      <c r="A778" t="s">
        <v>3031</v>
      </c>
    </row>
    <row r="779" spans="1:1" x14ac:dyDescent="0.2">
      <c r="A779" t="s">
        <v>3032</v>
      </c>
    </row>
    <row r="780" spans="1:1" x14ac:dyDescent="0.2">
      <c r="A780" t="s">
        <v>3033</v>
      </c>
    </row>
    <row r="781" spans="1:1" x14ac:dyDescent="0.2">
      <c r="A781" t="s">
        <v>3034</v>
      </c>
    </row>
    <row r="782" spans="1:1" x14ac:dyDescent="0.2">
      <c r="A782" t="s">
        <v>3035</v>
      </c>
    </row>
    <row r="783" spans="1:1" x14ac:dyDescent="0.2">
      <c r="A783" t="s">
        <v>3036</v>
      </c>
    </row>
    <row r="784" spans="1:1" x14ac:dyDescent="0.2">
      <c r="A784" t="s">
        <v>3037</v>
      </c>
    </row>
    <row r="785" spans="1:1" x14ac:dyDescent="0.2">
      <c r="A785" t="s">
        <v>3038</v>
      </c>
    </row>
    <row r="786" spans="1:1" x14ac:dyDescent="0.2">
      <c r="A786" t="s">
        <v>3039</v>
      </c>
    </row>
    <row r="787" spans="1:1" x14ac:dyDescent="0.2">
      <c r="A787" t="s">
        <v>3040</v>
      </c>
    </row>
    <row r="788" spans="1:1" x14ac:dyDescent="0.2">
      <c r="A788" t="s">
        <v>3041</v>
      </c>
    </row>
    <row r="789" spans="1:1" x14ac:dyDescent="0.2">
      <c r="A789" t="s">
        <v>3042</v>
      </c>
    </row>
    <row r="790" spans="1:1" x14ac:dyDescent="0.2">
      <c r="A790" t="s">
        <v>3043</v>
      </c>
    </row>
    <row r="791" spans="1:1" x14ac:dyDescent="0.2">
      <c r="A791" t="s">
        <v>3044</v>
      </c>
    </row>
    <row r="792" spans="1:1" x14ac:dyDescent="0.2">
      <c r="A792" t="s">
        <v>3045</v>
      </c>
    </row>
    <row r="793" spans="1:1" x14ac:dyDescent="0.2">
      <c r="A793" t="s">
        <v>3046</v>
      </c>
    </row>
    <row r="794" spans="1:1" x14ac:dyDescent="0.2">
      <c r="A794" t="s">
        <v>3047</v>
      </c>
    </row>
    <row r="795" spans="1:1" x14ac:dyDescent="0.2">
      <c r="A795" t="s">
        <v>3048</v>
      </c>
    </row>
    <row r="796" spans="1:1" x14ac:dyDescent="0.2">
      <c r="A796" t="s">
        <v>3049</v>
      </c>
    </row>
    <row r="797" spans="1:1" x14ac:dyDescent="0.2">
      <c r="A797" t="s">
        <v>3050</v>
      </c>
    </row>
    <row r="798" spans="1:1" x14ac:dyDescent="0.2">
      <c r="A798" t="s">
        <v>3051</v>
      </c>
    </row>
    <row r="799" spans="1:1" x14ac:dyDescent="0.2">
      <c r="A799" t="s">
        <v>3052</v>
      </c>
    </row>
    <row r="800" spans="1:1" x14ac:dyDescent="0.2">
      <c r="A800" t="s">
        <v>3053</v>
      </c>
    </row>
    <row r="801" spans="1:1" x14ac:dyDescent="0.2">
      <c r="A801" t="s">
        <v>3054</v>
      </c>
    </row>
    <row r="802" spans="1:1" x14ac:dyDescent="0.2">
      <c r="A802" t="s">
        <v>3055</v>
      </c>
    </row>
    <row r="803" spans="1:1" x14ac:dyDescent="0.2">
      <c r="A803" t="s">
        <v>3056</v>
      </c>
    </row>
    <row r="804" spans="1:1" x14ac:dyDescent="0.2">
      <c r="A804" t="s">
        <v>3057</v>
      </c>
    </row>
    <row r="805" spans="1:1" x14ac:dyDescent="0.2">
      <c r="A805" t="s">
        <v>3058</v>
      </c>
    </row>
    <row r="806" spans="1:1" x14ac:dyDescent="0.2">
      <c r="A806" t="s">
        <v>3059</v>
      </c>
    </row>
    <row r="807" spans="1:1" x14ac:dyDescent="0.2">
      <c r="A807" t="s">
        <v>3060</v>
      </c>
    </row>
    <row r="808" spans="1:1" x14ac:dyDescent="0.2">
      <c r="A808" t="s">
        <v>3061</v>
      </c>
    </row>
    <row r="809" spans="1:1" x14ac:dyDescent="0.2">
      <c r="A809" t="s">
        <v>3062</v>
      </c>
    </row>
    <row r="810" spans="1:1" x14ac:dyDescent="0.2">
      <c r="A810" t="s">
        <v>3063</v>
      </c>
    </row>
    <row r="811" spans="1:1" x14ac:dyDescent="0.2">
      <c r="A811" t="s">
        <v>3064</v>
      </c>
    </row>
    <row r="812" spans="1:1" x14ac:dyDescent="0.2">
      <c r="A812" t="s">
        <v>3065</v>
      </c>
    </row>
    <row r="813" spans="1:1" x14ac:dyDescent="0.2">
      <c r="A813" t="s">
        <v>3066</v>
      </c>
    </row>
    <row r="814" spans="1:1" x14ac:dyDescent="0.2">
      <c r="A814" t="s">
        <v>3067</v>
      </c>
    </row>
    <row r="815" spans="1:1" x14ac:dyDescent="0.2">
      <c r="A815" t="s">
        <v>3068</v>
      </c>
    </row>
    <row r="816" spans="1:1" x14ac:dyDescent="0.2">
      <c r="A816" t="s">
        <v>3069</v>
      </c>
    </row>
    <row r="817" spans="1:1" x14ac:dyDescent="0.2">
      <c r="A817" t="s">
        <v>3070</v>
      </c>
    </row>
    <row r="818" spans="1:1" x14ac:dyDescent="0.2">
      <c r="A818" t="s">
        <v>3071</v>
      </c>
    </row>
    <row r="819" spans="1:1" x14ac:dyDescent="0.2">
      <c r="A819" t="s">
        <v>3072</v>
      </c>
    </row>
    <row r="820" spans="1:1" x14ac:dyDescent="0.2">
      <c r="A820" t="s">
        <v>3073</v>
      </c>
    </row>
    <row r="821" spans="1:1" x14ac:dyDescent="0.2">
      <c r="A821" t="s">
        <v>3074</v>
      </c>
    </row>
    <row r="822" spans="1:1" x14ac:dyDescent="0.2">
      <c r="A822" t="s">
        <v>3075</v>
      </c>
    </row>
    <row r="823" spans="1:1" x14ac:dyDescent="0.2">
      <c r="A823" t="s">
        <v>3076</v>
      </c>
    </row>
    <row r="824" spans="1:1" x14ac:dyDescent="0.2">
      <c r="A824" t="s">
        <v>3077</v>
      </c>
    </row>
    <row r="825" spans="1:1" x14ac:dyDescent="0.2">
      <c r="A825" t="s">
        <v>3078</v>
      </c>
    </row>
    <row r="826" spans="1:1" x14ac:dyDescent="0.2">
      <c r="A826" t="s">
        <v>3079</v>
      </c>
    </row>
    <row r="827" spans="1:1" x14ac:dyDescent="0.2">
      <c r="A827" t="s">
        <v>3080</v>
      </c>
    </row>
    <row r="828" spans="1:1" x14ac:dyDescent="0.2">
      <c r="A828" t="s">
        <v>3081</v>
      </c>
    </row>
    <row r="829" spans="1:1" x14ac:dyDescent="0.2">
      <c r="A829" t="s">
        <v>3082</v>
      </c>
    </row>
    <row r="830" spans="1:1" x14ac:dyDescent="0.2">
      <c r="A830" t="s">
        <v>3083</v>
      </c>
    </row>
    <row r="831" spans="1:1" x14ac:dyDescent="0.2">
      <c r="A831" t="s">
        <v>3084</v>
      </c>
    </row>
    <row r="832" spans="1:1" x14ac:dyDescent="0.2">
      <c r="A832" t="s">
        <v>3085</v>
      </c>
    </row>
    <row r="833" spans="1:1" x14ac:dyDescent="0.2">
      <c r="A833" t="s">
        <v>3086</v>
      </c>
    </row>
    <row r="834" spans="1:1" x14ac:dyDescent="0.2">
      <c r="A834" t="s">
        <v>3087</v>
      </c>
    </row>
    <row r="835" spans="1:1" x14ac:dyDescent="0.2">
      <c r="A835" t="s">
        <v>3088</v>
      </c>
    </row>
    <row r="836" spans="1:1" x14ac:dyDescent="0.2">
      <c r="A836" t="s">
        <v>3089</v>
      </c>
    </row>
    <row r="837" spans="1:1" x14ac:dyDescent="0.2">
      <c r="A837" t="s">
        <v>3090</v>
      </c>
    </row>
    <row r="838" spans="1:1" x14ac:dyDescent="0.2">
      <c r="A838" t="s">
        <v>3091</v>
      </c>
    </row>
    <row r="839" spans="1:1" x14ac:dyDescent="0.2">
      <c r="A839" t="s">
        <v>3092</v>
      </c>
    </row>
    <row r="840" spans="1:1" x14ac:dyDescent="0.2">
      <c r="A840" t="s">
        <v>3093</v>
      </c>
    </row>
    <row r="841" spans="1:1" x14ac:dyDescent="0.2">
      <c r="A841" t="s">
        <v>3094</v>
      </c>
    </row>
    <row r="842" spans="1:1" x14ac:dyDescent="0.2">
      <c r="A842" t="s">
        <v>3095</v>
      </c>
    </row>
    <row r="843" spans="1:1" x14ac:dyDescent="0.2">
      <c r="A843" t="s">
        <v>3096</v>
      </c>
    </row>
    <row r="844" spans="1:1" x14ac:dyDescent="0.2">
      <c r="A844" t="s">
        <v>3097</v>
      </c>
    </row>
    <row r="845" spans="1:1" x14ac:dyDescent="0.2">
      <c r="A845" t="s">
        <v>3098</v>
      </c>
    </row>
    <row r="846" spans="1:1" x14ac:dyDescent="0.2">
      <c r="A846" t="s">
        <v>3099</v>
      </c>
    </row>
    <row r="847" spans="1:1" x14ac:dyDescent="0.2">
      <c r="A847" t="s">
        <v>3100</v>
      </c>
    </row>
    <row r="848" spans="1:1" x14ac:dyDescent="0.2">
      <c r="A848" t="s">
        <v>3101</v>
      </c>
    </row>
    <row r="849" spans="1:1" x14ac:dyDescent="0.2">
      <c r="A849" t="s">
        <v>3102</v>
      </c>
    </row>
    <row r="850" spans="1:1" x14ac:dyDescent="0.2">
      <c r="A850" t="s">
        <v>3103</v>
      </c>
    </row>
    <row r="851" spans="1:1" x14ac:dyDescent="0.2">
      <c r="A851" t="s">
        <v>3104</v>
      </c>
    </row>
    <row r="852" spans="1:1" x14ac:dyDescent="0.2">
      <c r="A852" t="s">
        <v>3105</v>
      </c>
    </row>
    <row r="853" spans="1:1" x14ac:dyDescent="0.2">
      <c r="A853" t="s">
        <v>3106</v>
      </c>
    </row>
    <row r="854" spans="1:1" x14ac:dyDescent="0.2">
      <c r="A854" t="s">
        <v>3107</v>
      </c>
    </row>
    <row r="855" spans="1:1" x14ac:dyDescent="0.2">
      <c r="A855" t="s">
        <v>3108</v>
      </c>
    </row>
    <row r="856" spans="1:1" x14ac:dyDescent="0.2">
      <c r="A856" t="s">
        <v>3109</v>
      </c>
    </row>
    <row r="857" spans="1:1" x14ac:dyDescent="0.2">
      <c r="A857" t="s">
        <v>3110</v>
      </c>
    </row>
    <row r="858" spans="1:1" x14ac:dyDescent="0.2">
      <c r="A858" t="s">
        <v>3111</v>
      </c>
    </row>
    <row r="859" spans="1:1" x14ac:dyDescent="0.2">
      <c r="A859" t="s">
        <v>3112</v>
      </c>
    </row>
    <row r="860" spans="1:1" x14ac:dyDescent="0.2">
      <c r="A860" t="s">
        <v>3113</v>
      </c>
    </row>
    <row r="861" spans="1:1" x14ac:dyDescent="0.2">
      <c r="A861" t="s">
        <v>3114</v>
      </c>
    </row>
    <row r="862" spans="1:1" x14ac:dyDescent="0.2">
      <c r="A862" t="s">
        <v>3115</v>
      </c>
    </row>
    <row r="863" spans="1:1" x14ac:dyDescent="0.2">
      <c r="A863" t="s">
        <v>3116</v>
      </c>
    </row>
    <row r="864" spans="1:1" x14ac:dyDescent="0.2">
      <c r="A864" t="s">
        <v>3117</v>
      </c>
    </row>
    <row r="865" spans="1:1" x14ac:dyDescent="0.2">
      <c r="A865" t="s">
        <v>3118</v>
      </c>
    </row>
    <row r="866" spans="1:1" x14ac:dyDescent="0.2">
      <c r="A866" t="s">
        <v>3119</v>
      </c>
    </row>
    <row r="867" spans="1:1" x14ac:dyDescent="0.2">
      <c r="A867" t="s">
        <v>3120</v>
      </c>
    </row>
    <row r="868" spans="1:1" x14ac:dyDescent="0.2">
      <c r="A868" t="s">
        <v>3121</v>
      </c>
    </row>
    <row r="869" spans="1:1" x14ac:dyDescent="0.2">
      <c r="A869" t="s">
        <v>3122</v>
      </c>
    </row>
    <row r="870" spans="1:1" x14ac:dyDescent="0.2">
      <c r="A870" t="s">
        <v>3123</v>
      </c>
    </row>
    <row r="871" spans="1:1" x14ac:dyDescent="0.2">
      <c r="A871" t="s">
        <v>3124</v>
      </c>
    </row>
    <row r="872" spans="1:1" x14ac:dyDescent="0.2">
      <c r="A872" t="s">
        <v>3125</v>
      </c>
    </row>
    <row r="873" spans="1:1" x14ac:dyDescent="0.2">
      <c r="A873" t="s">
        <v>3126</v>
      </c>
    </row>
    <row r="874" spans="1:1" x14ac:dyDescent="0.2">
      <c r="A874" t="s">
        <v>3127</v>
      </c>
    </row>
    <row r="875" spans="1:1" x14ac:dyDescent="0.2">
      <c r="A875" t="s">
        <v>193</v>
      </c>
    </row>
    <row r="876" spans="1:1" x14ac:dyDescent="0.2">
      <c r="A876" t="s">
        <v>3128</v>
      </c>
    </row>
    <row r="877" spans="1:1" x14ac:dyDescent="0.2">
      <c r="A877" t="s">
        <v>3129</v>
      </c>
    </row>
    <row r="878" spans="1:1" x14ac:dyDescent="0.2">
      <c r="A878" t="s">
        <v>3130</v>
      </c>
    </row>
    <row r="879" spans="1:1" x14ac:dyDescent="0.2">
      <c r="A879" t="s">
        <v>3131</v>
      </c>
    </row>
    <row r="880" spans="1:1" x14ac:dyDescent="0.2">
      <c r="A880" t="s">
        <v>3132</v>
      </c>
    </row>
    <row r="881" spans="1:1" x14ac:dyDescent="0.2">
      <c r="A881" t="s">
        <v>3133</v>
      </c>
    </row>
    <row r="882" spans="1:1" x14ac:dyDescent="0.2">
      <c r="A882" t="s">
        <v>3134</v>
      </c>
    </row>
    <row r="883" spans="1:1" x14ac:dyDescent="0.2">
      <c r="A883" t="s">
        <v>3135</v>
      </c>
    </row>
    <row r="884" spans="1:1" x14ac:dyDescent="0.2">
      <c r="A884" t="s">
        <v>3136</v>
      </c>
    </row>
    <row r="885" spans="1:1" x14ac:dyDescent="0.2">
      <c r="A885" t="s">
        <v>3137</v>
      </c>
    </row>
    <row r="886" spans="1:1" x14ac:dyDescent="0.2">
      <c r="A886" t="s">
        <v>3138</v>
      </c>
    </row>
    <row r="887" spans="1:1" x14ac:dyDescent="0.2">
      <c r="A887" t="s">
        <v>3139</v>
      </c>
    </row>
    <row r="888" spans="1:1" x14ac:dyDescent="0.2">
      <c r="A888" t="s">
        <v>3140</v>
      </c>
    </row>
    <row r="889" spans="1:1" x14ac:dyDescent="0.2">
      <c r="A889" t="s">
        <v>3141</v>
      </c>
    </row>
    <row r="890" spans="1:1" x14ac:dyDescent="0.2">
      <c r="A890" t="s">
        <v>3142</v>
      </c>
    </row>
    <row r="891" spans="1:1" x14ac:dyDescent="0.2">
      <c r="A891" t="s">
        <v>3143</v>
      </c>
    </row>
    <row r="892" spans="1:1" x14ac:dyDescent="0.2">
      <c r="A892" t="s">
        <v>3144</v>
      </c>
    </row>
    <row r="893" spans="1:1" x14ac:dyDescent="0.2">
      <c r="A893" t="s">
        <v>3145</v>
      </c>
    </row>
    <row r="894" spans="1:1" x14ac:dyDescent="0.2">
      <c r="A894" t="s">
        <v>3146</v>
      </c>
    </row>
    <row r="895" spans="1:1" x14ac:dyDescent="0.2">
      <c r="A895" t="s">
        <v>3147</v>
      </c>
    </row>
    <row r="896" spans="1:1" x14ac:dyDescent="0.2">
      <c r="A896" t="s">
        <v>3148</v>
      </c>
    </row>
    <row r="897" spans="1:1" x14ac:dyDescent="0.2">
      <c r="A897" t="s">
        <v>3149</v>
      </c>
    </row>
    <row r="898" spans="1:1" x14ac:dyDescent="0.2">
      <c r="A898" t="s">
        <v>3150</v>
      </c>
    </row>
    <row r="899" spans="1:1" x14ac:dyDescent="0.2">
      <c r="A899" t="s">
        <v>3151</v>
      </c>
    </row>
    <row r="900" spans="1:1" x14ac:dyDescent="0.2">
      <c r="A900" t="s">
        <v>3152</v>
      </c>
    </row>
    <row r="901" spans="1:1" x14ac:dyDescent="0.2">
      <c r="A901" t="s">
        <v>3153</v>
      </c>
    </row>
    <row r="902" spans="1:1" x14ac:dyDescent="0.2">
      <c r="A902" t="s">
        <v>558</v>
      </c>
    </row>
    <row r="903" spans="1:1" x14ac:dyDescent="0.2">
      <c r="A903" t="s">
        <v>3154</v>
      </c>
    </row>
    <row r="904" spans="1:1" x14ac:dyDescent="0.2">
      <c r="A904" t="s">
        <v>3155</v>
      </c>
    </row>
    <row r="905" spans="1:1" x14ac:dyDescent="0.2">
      <c r="A905" t="s">
        <v>3156</v>
      </c>
    </row>
    <row r="906" spans="1:1" x14ac:dyDescent="0.2">
      <c r="A906" t="s">
        <v>3157</v>
      </c>
    </row>
    <row r="907" spans="1:1" x14ac:dyDescent="0.2">
      <c r="A907" t="s">
        <v>3158</v>
      </c>
    </row>
    <row r="908" spans="1:1" x14ac:dyDescent="0.2">
      <c r="A908" t="s">
        <v>3159</v>
      </c>
    </row>
    <row r="909" spans="1:1" x14ac:dyDescent="0.2">
      <c r="A909" t="s">
        <v>3160</v>
      </c>
    </row>
    <row r="910" spans="1:1" x14ac:dyDescent="0.2">
      <c r="A910" t="s">
        <v>3161</v>
      </c>
    </row>
    <row r="911" spans="1:1" x14ac:dyDescent="0.2">
      <c r="A911" t="s">
        <v>3162</v>
      </c>
    </row>
    <row r="912" spans="1:1" x14ac:dyDescent="0.2">
      <c r="A912" t="s">
        <v>3163</v>
      </c>
    </row>
    <row r="913" spans="1:1" x14ac:dyDescent="0.2">
      <c r="A913" t="s">
        <v>3164</v>
      </c>
    </row>
    <row r="914" spans="1:1" x14ac:dyDescent="0.2">
      <c r="A914" t="s">
        <v>3165</v>
      </c>
    </row>
    <row r="915" spans="1:1" x14ac:dyDescent="0.2">
      <c r="A915" t="s">
        <v>3166</v>
      </c>
    </row>
    <row r="916" spans="1:1" x14ac:dyDescent="0.2">
      <c r="A916" t="s">
        <v>3167</v>
      </c>
    </row>
    <row r="917" spans="1:1" x14ac:dyDescent="0.2">
      <c r="A917" t="s">
        <v>3168</v>
      </c>
    </row>
    <row r="918" spans="1:1" x14ac:dyDescent="0.2">
      <c r="A918" t="s">
        <v>3169</v>
      </c>
    </row>
    <row r="919" spans="1:1" x14ac:dyDescent="0.2">
      <c r="A919" t="s">
        <v>3170</v>
      </c>
    </row>
    <row r="920" spans="1:1" x14ac:dyDescent="0.2">
      <c r="A920" t="s">
        <v>3171</v>
      </c>
    </row>
    <row r="921" spans="1:1" x14ac:dyDescent="0.2">
      <c r="A921" t="s">
        <v>3172</v>
      </c>
    </row>
    <row r="922" spans="1:1" x14ac:dyDescent="0.2">
      <c r="A922" t="s">
        <v>3173</v>
      </c>
    </row>
    <row r="923" spans="1:1" x14ac:dyDescent="0.2">
      <c r="A923" t="s">
        <v>3174</v>
      </c>
    </row>
    <row r="924" spans="1:1" x14ac:dyDescent="0.2">
      <c r="A924" t="s">
        <v>3175</v>
      </c>
    </row>
    <row r="925" spans="1:1" x14ac:dyDescent="0.2">
      <c r="A925" t="s">
        <v>3176</v>
      </c>
    </row>
    <row r="926" spans="1:1" x14ac:dyDescent="0.2">
      <c r="A926" t="s">
        <v>3177</v>
      </c>
    </row>
    <row r="927" spans="1:1" x14ac:dyDescent="0.2">
      <c r="A927" t="s">
        <v>3178</v>
      </c>
    </row>
    <row r="928" spans="1:1" x14ac:dyDescent="0.2">
      <c r="A928" t="s">
        <v>3179</v>
      </c>
    </row>
    <row r="929" spans="1:1" x14ac:dyDescent="0.2">
      <c r="A929" t="s">
        <v>3180</v>
      </c>
    </row>
    <row r="930" spans="1:1" x14ac:dyDescent="0.2">
      <c r="A930" t="s">
        <v>3181</v>
      </c>
    </row>
    <row r="931" spans="1:1" x14ac:dyDescent="0.2">
      <c r="A931" t="s">
        <v>3182</v>
      </c>
    </row>
    <row r="932" spans="1:1" x14ac:dyDescent="0.2">
      <c r="A932" t="s">
        <v>3183</v>
      </c>
    </row>
    <row r="933" spans="1:1" x14ac:dyDescent="0.2">
      <c r="A933" t="s">
        <v>3184</v>
      </c>
    </row>
    <row r="934" spans="1:1" x14ac:dyDescent="0.2">
      <c r="A934" t="s">
        <v>3185</v>
      </c>
    </row>
    <row r="935" spans="1:1" x14ac:dyDescent="0.2">
      <c r="A935" t="s">
        <v>3186</v>
      </c>
    </row>
    <row r="936" spans="1:1" x14ac:dyDescent="0.2">
      <c r="A936" t="s">
        <v>3187</v>
      </c>
    </row>
    <row r="937" spans="1:1" x14ac:dyDescent="0.2">
      <c r="A937" t="s">
        <v>3188</v>
      </c>
    </row>
    <row r="938" spans="1:1" x14ac:dyDescent="0.2">
      <c r="A938" t="s">
        <v>3189</v>
      </c>
    </row>
    <row r="939" spans="1:1" x14ac:dyDescent="0.2">
      <c r="A939" t="s">
        <v>3190</v>
      </c>
    </row>
    <row r="940" spans="1:1" x14ac:dyDescent="0.2">
      <c r="A940" t="s">
        <v>3191</v>
      </c>
    </row>
    <row r="941" spans="1:1" x14ac:dyDescent="0.2">
      <c r="A941" t="s">
        <v>3192</v>
      </c>
    </row>
    <row r="942" spans="1:1" x14ac:dyDescent="0.2">
      <c r="A942" t="s">
        <v>3193</v>
      </c>
    </row>
    <row r="943" spans="1:1" x14ac:dyDescent="0.2">
      <c r="A943" t="s">
        <v>3194</v>
      </c>
    </row>
    <row r="944" spans="1:1" x14ac:dyDescent="0.2">
      <c r="A944" t="s">
        <v>3195</v>
      </c>
    </row>
    <row r="945" spans="1:1" x14ac:dyDescent="0.2">
      <c r="A945" t="s">
        <v>3196</v>
      </c>
    </row>
    <row r="946" spans="1:1" x14ac:dyDescent="0.2">
      <c r="A946" t="s">
        <v>3197</v>
      </c>
    </row>
    <row r="947" spans="1:1" x14ac:dyDescent="0.2">
      <c r="A947" t="s">
        <v>3198</v>
      </c>
    </row>
    <row r="948" spans="1:1" x14ac:dyDescent="0.2">
      <c r="A948" t="s">
        <v>3199</v>
      </c>
    </row>
    <row r="949" spans="1:1" x14ac:dyDescent="0.2">
      <c r="A949" t="s">
        <v>3200</v>
      </c>
    </row>
    <row r="950" spans="1:1" x14ac:dyDescent="0.2">
      <c r="A950" t="s">
        <v>3201</v>
      </c>
    </row>
    <row r="951" spans="1:1" x14ac:dyDescent="0.2">
      <c r="A951" t="s">
        <v>3202</v>
      </c>
    </row>
    <row r="952" spans="1:1" x14ac:dyDescent="0.2">
      <c r="A952" t="s">
        <v>3203</v>
      </c>
    </row>
    <row r="953" spans="1:1" x14ac:dyDescent="0.2">
      <c r="A953" t="s">
        <v>3204</v>
      </c>
    </row>
    <row r="954" spans="1:1" x14ac:dyDescent="0.2">
      <c r="A954" t="s">
        <v>3205</v>
      </c>
    </row>
    <row r="955" spans="1:1" x14ac:dyDescent="0.2">
      <c r="A955" t="s">
        <v>3206</v>
      </c>
    </row>
    <row r="956" spans="1:1" x14ac:dyDescent="0.2">
      <c r="A956" t="s">
        <v>3207</v>
      </c>
    </row>
    <row r="957" spans="1:1" x14ac:dyDescent="0.2">
      <c r="A957" t="s">
        <v>3208</v>
      </c>
    </row>
    <row r="958" spans="1:1" x14ac:dyDescent="0.2">
      <c r="A958" t="s">
        <v>3209</v>
      </c>
    </row>
    <row r="959" spans="1:1" x14ac:dyDescent="0.2">
      <c r="A959" t="s">
        <v>3210</v>
      </c>
    </row>
    <row r="960" spans="1:1" x14ac:dyDescent="0.2">
      <c r="A960" t="s">
        <v>3211</v>
      </c>
    </row>
    <row r="961" spans="1:1" x14ac:dyDescent="0.2">
      <c r="A961" t="s">
        <v>3212</v>
      </c>
    </row>
    <row r="962" spans="1:1" x14ac:dyDescent="0.2">
      <c r="A962" t="s">
        <v>3213</v>
      </c>
    </row>
    <row r="963" spans="1:1" x14ac:dyDescent="0.2">
      <c r="A963" t="s">
        <v>3214</v>
      </c>
    </row>
    <row r="964" spans="1:1" x14ac:dyDescent="0.2">
      <c r="A964" t="s">
        <v>3215</v>
      </c>
    </row>
    <row r="965" spans="1:1" x14ac:dyDescent="0.2">
      <c r="A965" t="s">
        <v>3216</v>
      </c>
    </row>
    <row r="966" spans="1:1" x14ac:dyDescent="0.2">
      <c r="A966" t="s">
        <v>3217</v>
      </c>
    </row>
    <row r="967" spans="1:1" x14ac:dyDescent="0.2">
      <c r="A967" t="s">
        <v>3218</v>
      </c>
    </row>
    <row r="968" spans="1:1" x14ac:dyDescent="0.2">
      <c r="A968" t="s">
        <v>3219</v>
      </c>
    </row>
    <row r="969" spans="1:1" x14ac:dyDescent="0.2">
      <c r="A969" t="s">
        <v>3220</v>
      </c>
    </row>
    <row r="970" spans="1:1" x14ac:dyDescent="0.2">
      <c r="A970" t="s">
        <v>3221</v>
      </c>
    </row>
    <row r="971" spans="1:1" x14ac:dyDescent="0.2">
      <c r="A971" t="s">
        <v>3222</v>
      </c>
    </row>
    <row r="972" spans="1:1" x14ac:dyDescent="0.2">
      <c r="A972" t="s">
        <v>3223</v>
      </c>
    </row>
    <row r="973" spans="1:1" x14ac:dyDescent="0.2">
      <c r="A973" t="s">
        <v>3224</v>
      </c>
    </row>
    <row r="974" spans="1:1" x14ac:dyDescent="0.2">
      <c r="A974" t="s">
        <v>3225</v>
      </c>
    </row>
    <row r="975" spans="1:1" x14ac:dyDescent="0.2">
      <c r="A975" t="s">
        <v>3226</v>
      </c>
    </row>
    <row r="976" spans="1:1" x14ac:dyDescent="0.2">
      <c r="A976" t="s">
        <v>3227</v>
      </c>
    </row>
    <row r="977" spans="1:1" x14ac:dyDescent="0.2">
      <c r="A977" t="s">
        <v>3228</v>
      </c>
    </row>
    <row r="978" spans="1:1" x14ac:dyDescent="0.2">
      <c r="A978" t="s">
        <v>3229</v>
      </c>
    </row>
    <row r="979" spans="1:1" x14ac:dyDescent="0.2">
      <c r="A979" t="s">
        <v>3230</v>
      </c>
    </row>
    <row r="980" spans="1:1" x14ac:dyDescent="0.2">
      <c r="A980" t="s">
        <v>3231</v>
      </c>
    </row>
    <row r="981" spans="1:1" x14ac:dyDescent="0.2">
      <c r="A981" t="s">
        <v>3232</v>
      </c>
    </row>
    <row r="982" spans="1:1" x14ac:dyDescent="0.2">
      <c r="A982" t="s">
        <v>3233</v>
      </c>
    </row>
    <row r="983" spans="1:1" x14ac:dyDescent="0.2">
      <c r="A983" t="s">
        <v>3234</v>
      </c>
    </row>
    <row r="984" spans="1:1" x14ac:dyDescent="0.2">
      <c r="A984" t="s">
        <v>3235</v>
      </c>
    </row>
    <row r="985" spans="1:1" x14ac:dyDescent="0.2">
      <c r="A985" t="s">
        <v>3236</v>
      </c>
    </row>
    <row r="986" spans="1:1" x14ac:dyDescent="0.2">
      <c r="A986" t="s">
        <v>3237</v>
      </c>
    </row>
    <row r="987" spans="1:1" x14ac:dyDescent="0.2">
      <c r="A987" t="s">
        <v>3238</v>
      </c>
    </row>
    <row r="988" spans="1:1" x14ac:dyDescent="0.2">
      <c r="A988" t="s">
        <v>3239</v>
      </c>
    </row>
    <row r="989" spans="1:1" x14ac:dyDescent="0.2">
      <c r="A989" t="s">
        <v>3240</v>
      </c>
    </row>
    <row r="990" spans="1:1" x14ac:dyDescent="0.2">
      <c r="A990" t="s">
        <v>3241</v>
      </c>
    </row>
    <row r="991" spans="1:1" x14ac:dyDescent="0.2">
      <c r="A991" t="s">
        <v>3242</v>
      </c>
    </row>
    <row r="992" spans="1:1" x14ac:dyDescent="0.2">
      <c r="A992" t="s">
        <v>3243</v>
      </c>
    </row>
    <row r="993" spans="1:1" x14ac:dyDescent="0.2">
      <c r="A993" t="s">
        <v>3244</v>
      </c>
    </row>
    <row r="994" spans="1:1" x14ac:dyDescent="0.2">
      <c r="A994" t="s">
        <v>3245</v>
      </c>
    </row>
    <row r="995" spans="1:1" x14ac:dyDescent="0.2">
      <c r="A995" t="s">
        <v>3246</v>
      </c>
    </row>
    <row r="996" spans="1:1" x14ac:dyDescent="0.2">
      <c r="A996" t="s">
        <v>3247</v>
      </c>
    </row>
    <row r="997" spans="1:1" x14ac:dyDescent="0.2">
      <c r="A997" t="s">
        <v>3248</v>
      </c>
    </row>
    <row r="998" spans="1:1" x14ac:dyDescent="0.2">
      <c r="A998" t="s">
        <v>3249</v>
      </c>
    </row>
    <row r="999" spans="1:1" x14ac:dyDescent="0.2">
      <c r="A999" t="s">
        <v>3250</v>
      </c>
    </row>
    <row r="1000" spans="1:1" x14ac:dyDescent="0.2">
      <c r="A1000" t="s">
        <v>3251</v>
      </c>
    </row>
    <row r="1001" spans="1:1" x14ac:dyDescent="0.2">
      <c r="A1001" t="s">
        <v>3252</v>
      </c>
    </row>
    <row r="1002" spans="1:1" x14ac:dyDescent="0.2">
      <c r="A1002" t="s">
        <v>3253</v>
      </c>
    </row>
    <row r="1003" spans="1:1" x14ac:dyDescent="0.2">
      <c r="A1003" t="s">
        <v>3254</v>
      </c>
    </row>
    <row r="1004" spans="1:1" x14ac:dyDescent="0.2">
      <c r="A1004" t="s">
        <v>3255</v>
      </c>
    </row>
    <row r="1005" spans="1:1" x14ac:dyDescent="0.2">
      <c r="A1005" t="s">
        <v>3256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DC25-E12F-0B4B-8381-C291031D9644}">
  <dimension ref="A1:M982"/>
  <sheetViews>
    <sheetView zoomScale="120" zoomScaleNormal="120" workbookViewId="0">
      <pane ySplit="1" topLeftCell="A2" activePane="bottomLeft" state="frozen"/>
      <selection pane="bottomLeft" activeCell="A560" sqref="A560"/>
    </sheetView>
  </sheetViews>
  <sheetFormatPr baseColWidth="10" defaultColWidth="11.5" defaultRowHeight="15" x14ac:dyDescent="0.2"/>
  <cols>
    <col min="1" max="1" width="40" bestFit="1" customWidth="1"/>
    <col min="2" max="2" width="16.33203125" style="1" bestFit="1" customWidth="1"/>
    <col min="3" max="4" width="40" customWidth="1"/>
    <col min="5" max="8" width="22.1640625" hidden="1" customWidth="1"/>
    <col min="9" max="13" width="0" hidden="1" customWidth="1"/>
  </cols>
  <sheetData>
    <row r="1" spans="1:13" s="7" customFormat="1" x14ac:dyDescent="0.2">
      <c r="A1" s="7" t="s">
        <v>3257</v>
      </c>
      <c r="B1" s="3" t="s">
        <v>3258</v>
      </c>
      <c r="C1" s="7" t="s">
        <v>3259</v>
      </c>
      <c r="D1" s="7" t="s">
        <v>3260</v>
      </c>
      <c r="E1" s="7" t="s">
        <v>3261</v>
      </c>
      <c r="F1" s="7" t="s">
        <v>3262</v>
      </c>
      <c r="G1" s="7" t="s">
        <v>3263</v>
      </c>
      <c r="H1" s="7" t="s">
        <v>3264</v>
      </c>
      <c r="I1" s="7" t="s">
        <v>3265</v>
      </c>
      <c r="J1" s="7" t="s">
        <v>3266</v>
      </c>
      <c r="K1" s="7" t="s">
        <v>3267</v>
      </c>
      <c r="L1" s="7" t="s">
        <v>3268</v>
      </c>
      <c r="M1" s="7" t="s">
        <v>3269</v>
      </c>
    </row>
    <row r="2" spans="1:13" x14ac:dyDescent="0.2">
      <c r="A2" t="s">
        <v>2257</v>
      </c>
      <c r="B2" s="1" t="s">
        <v>171</v>
      </c>
      <c r="C2" t="str">
        <f>LEFT(A2, FIND("~", SUBSTITUTE(A2, ".", "~", LEN(A2)-LEN(SUBSTITUTE(A2, ".", ""))))-1)</f>
        <v>H01.158.273.540.274</v>
      </c>
      <c r="D2" t="str">
        <f>LEFT(C2, FIND("~", SUBSTITUTE(C2, ".", "~", LEN(C2)-LEN(SUBSTITUTE(C2, ".", ""))))-1)</f>
        <v>H01.158.273.540</v>
      </c>
      <c r="E2" t="s">
        <v>3270</v>
      </c>
    </row>
    <row r="3" spans="1:13" x14ac:dyDescent="0.2">
      <c r="A3" t="s">
        <v>2258</v>
      </c>
      <c r="B3" s="1" t="s">
        <v>489</v>
      </c>
      <c r="C3" t="str">
        <f t="shared" ref="C3:C66" si="0">LEFT(A3, FIND("~", SUBSTITUTE(A3, ".", "~", LEN(A3)-LEN(SUBSTITUTE(A3, ".", ""))))-1)</f>
        <v>B01.050.500.131.617.720.500.500.750.310</v>
      </c>
      <c r="D3" t="str">
        <f>LEFT(C3, FIND("~", SUBSTITUTE(C3, ".", "~", LEN(C3)-LEN(SUBSTITUTE(C3, ".", ""))))-1)</f>
        <v>B01.050.500.131.617.720.500.500.750</v>
      </c>
    </row>
    <row r="4" spans="1:13" x14ac:dyDescent="0.2">
      <c r="A4" t="s">
        <v>2259</v>
      </c>
      <c r="B4" s="1" t="s">
        <v>504</v>
      </c>
      <c r="C4" t="str">
        <f t="shared" si="0"/>
        <v>A17</v>
      </c>
    </row>
    <row r="5" spans="1:13" x14ac:dyDescent="0.2">
      <c r="A5" t="s">
        <v>2260</v>
      </c>
      <c r="B5" s="1" t="s">
        <v>238</v>
      </c>
      <c r="C5" t="str">
        <f t="shared" si="0"/>
        <v>A10.690.552.500</v>
      </c>
      <c r="D5" t="str">
        <f>LEFT(C5, FIND("~", SUBSTITUTE(C5, ".", "~", LEN(C5)-LEN(SUBSTITUTE(C5, ".", ""))))-1)</f>
        <v>A10.690.552</v>
      </c>
      <c r="E5" t="s">
        <v>3271</v>
      </c>
    </row>
    <row r="6" spans="1:13" x14ac:dyDescent="0.2">
      <c r="A6" t="s">
        <v>2261</v>
      </c>
      <c r="B6" s="1" t="s">
        <v>525</v>
      </c>
      <c r="C6" t="str">
        <f t="shared" si="0"/>
        <v>D08.811.913.696.620</v>
      </c>
      <c r="D6" t="str">
        <f>LEFT(C6, FIND("~", SUBSTITUTE(C6, ".", "~", LEN(C6)-LEN(SUBSTITUTE(C6, ".", ""))))-1)</f>
        <v>D08.811.913.696</v>
      </c>
    </row>
    <row r="7" spans="1:13" x14ac:dyDescent="0.2">
      <c r="A7" t="s">
        <v>2262</v>
      </c>
      <c r="B7" s="1" t="s">
        <v>293</v>
      </c>
      <c r="C7" t="str">
        <f t="shared" si="0"/>
        <v>I02</v>
      </c>
    </row>
    <row r="8" spans="1:13" x14ac:dyDescent="0.2">
      <c r="A8" t="s">
        <v>2263</v>
      </c>
      <c r="B8" s="1" t="s">
        <v>545</v>
      </c>
      <c r="C8" t="str">
        <f t="shared" si="0"/>
        <v>H01.158.273.180.350</v>
      </c>
      <c r="D8" t="str">
        <f t="shared" ref="D8:D17" si="1">LEFT(C8, FIND("~", SUBSTITUTE(C8, ".", "~", LEN(C8)-LEN(SUBSTITUTE(C8, ".", ""))))-1)</f>
        <v>H01.158.273.180</v>
      </c>
      <c r="E8" t="s">
        <v>3272</v>
      </c>
    </row>
    <row r="9" spans="1:13" x14ac:dyDescent="0.2">
      <c r="A9" t="s">
        <v>2264</v>
      </c>
      <c r="B9" s="1" t="s">
        <v>566</v>
      </c>
      <c r="C9" t="str">
        <f t="shared" si="0"/>
        <v>A08.637</v>
      </c>
      <c r="D9" t="str">
        <f t="shared" si="1"/>
        <v>A08</v>
      </c>
      <c r="E9" t="s">
        <v>3273</v>
      </c>
    </row>
    <row r="10" spans="1:13" x14ac:dyDescent="0.2">
      <c r="A10" t="s">
        <v>2265</v>
      </c>
      <c r="B10" s="1" t="s">
        <v>295</v>
      </c>
      <c r="C10" t="str">
        <f t="shared" si="0"/>
        <v>I02.358.337</v>
      </c>
      <c r="D10" t="str">
        <f t="shared" si="1"/>
        <v>I02.358</v>
      </c>
    </row>
    <row r="11" spans="1:13" x14ac:dyDescent="0.2">
      <c r="A11" t="s">
        <v>2266</v>
      </c>
      <c r="B11" s="1" t="s">
        <v>417</v>
      </c>
      <c r="C11" t="str">
        <f t="shared" si="0"/>
        <v>G16.500.275.157</v>
      </c>
      <c r="D11" t="str">
        <f t="shared" si="1"/>
        <v>G16.500.275</v>
      </c>
      <c r="E11" t="s">
        <v>3274</v>
      </c>
    </row>
    <row r="12" spans="1:13" x14ac:dyDescent="0.2">
      <c r="A12" t="s">
        <v>2267</v>
      </c>
      <c r="B12" s="1" t="s">
        <v>586</v>
      </c>
      <c r="C12" t="str">
        <f t="shared" si="0"/>
        <v>C10.597.606.360</v>
      </c>
      <c r="D12" t="str">
        <f t="shared" si="1"/>
        <v>C10.597.606</v>
      </c>
      <c r="E12" t="s">
        <v>3275</v>
      </c>
      <c r="F12" t="s">
        <v>3276</v>
      </c>
      <c r="G12" t="s">
        <v>3277</v>
      </c>
    </row>
    <row r="13" spans="1:13" x14ac:dyDescent="0.2">
      <c r="A13" t="s">
        <v>2268</v>
      </c>
      <c r="B13" s="1" t="s">
        <v>466</v>
      </c>
      <c r="C13" t="str">
        <f t="shared" si="0"/>
        <v>G16.500.275</v>
      </c>
      <c r="D13" t="str">
        <f t="shared" si="1"/>
        <v>G16.500</v>
      </c>
      <c r="E13" t="s">
        <v>3278</v>
      </c>
    </row>
    <row r="14" spans="1:13" x14ac:dyDescent="0.2">
      <c r="A14" t="s">
        <v>2269</v>
      </c>
      <c r="B14" s="1" t="s">
        <v>625</v>
      </c>
      <c r="C14" t="str">
        <f t="shared" si="0"/>
        <v>H01.158.273.180</v>
      </c>
      <c r="D14" t="str">
        <f t="shared" si="1"/>
        <v>H01.158.273</v>
      </c>
      <c r="E14" t="s">
        <v>2829</v>
      </c>
    </row>
    <row r="15" spans="1:13" x14ac:dyDescent="0.2">
      <c r="A15" t="s">
        <v>2270</v>
      </c>
      <c r="B15" s="1" t="s">
        <v>649</v>
      </c>
      <c r="C15" t="str">
        <f t="shared" si="0"/>
        <v>F01.145.875</v>
      </c>
      <c r="D15" t="str">
        <f t="shared" si="1"/>
        <v>F01.145</v>
      </c>
      <c r="E15" t="s">
        <v>3279</v>
      </c>
    </row>
    <row r="16" spans="1:13" x14ac:dyDescent="0.2">
      <c r="A16" t="s">
        <v>2271</v>
      </c>
      <c r="B16" s="1" t="s">
        <v>204</v>
      </c>
      <c r="C16" t="str">
        <f t="shared" si="0"/>
        <v>G02.111</v>
      </c>
      <c r="D16" t="str">
        <f t="shared" si="1"/>
        <v>G02</v>
      </c>
      <c r="E16" t="s">
        <v>3280</v>
      </c>
    </row>
    <row r="17" spans="1:7" x14ac:dyDescent="0.2">
      <c r="A17" t="s">
        <v>2272</v>
      </c>
      <c r="B17" s="1" t="s">
        <v>707</v>
      </c>
      <c r="C17" t="str">
        <f t="shared" si="0"/>
        <v>G04.152</v>
      </c>
      <c r="D17" t="str">
        <f t="shared" si="1"/>
        <v>G04</v>
      </c>
      <c r="E17" t="s">
        <v>3281</v>
      </c>
      <c r="F17" t="s">
        <v>3282</v>
      </c>
      <c r="G17" t="s">
        <v>3283</v>
      </c>
    </row>
    <row r="18" spans="1:7" x14ac:dyDescent="0.2">
      <c r="A18" t="s">
        <v>2273</v>
      </c>
      <c r="B18" s="1" t="s">
        <v>734</v>
      </c>
    </row>
    <row r="19" spans="1:7" x14ac:dyDescent="0.2">
      <c r="A19" t="s">
        <v>2274</v>
      </c>
      <c r="B19" s="1" t="s">
        <v>240</v>
      </c>
      <c r="C19" t="str">
        <f t="shared" si="0"/>
        <v>A02.633</v>
      </c>
      <c r="D19" t="str">
        <f>LEFT(C19, FIND("~", SUBSTITUTE(C19, ".", "~", LEN(C19)-LEN(SUBSTITUTE(C19, ".", ""))))-1)</f>
        <v>A02</v>
      </c>
      <c r="E19" t="s">
        <v>2811</v>
      </c>
    </row>
    <row r="20" spans="1:7" x14ac:dyDescent="0.2">
      <c r="A20" t="s">
        <v>2275</v>
      </c>
      <c r="B20" s="1" t="s">
        <v>755</v>
      </c>
      <c r="C20" t="str">
        <f t="shared" si="0"/>
        <v>H01.158.100</v>
      </c>
      <c r="D20" t="str">
        <f>LEFT(C20, FIND("~", SUBSTITUTE(C20, ".", "~", LEN(C20)-LEN(SUBSTITUTE(C20, ".", ""))))-1)</f>
        <v>H01.158</v>
      </c>
      <c r="E20" t="s">
        <v>3284</v>
      </c>
    </row>
    <row r="21" spans="1:7" x14ac:dyDescent="0.2">
      <c r="A21" t="s">
        <v>2276</v>
      </c>
      <c r="B21" s="1" t="s">
        <v>788</v>
      </c>
      <c r="C21" t="str">
        <f t="shared" si="0"/>
        <v>B04.280.382.100</v>
      </c>
      <c r="D21" t="str">
        <f>LEFT(C21, FIND("~", SUBSTITUTE(C21, ".", "~", LEN(C21)-LEN(SUBSTITUTE(C21, ".", ""))))-1)</f>
        <v>B04.280.382</v>
      </c>
    </row>
    <row r="22" spans="1:7" x14ac:dyDescent="0.2">
      <c r="A22" t="s">
        <v>2277</v>
      </c>
      <c r="B22" s="1" t="s">
        <v>369</v>
      </c>
    </row>
    <row r="23" spans="1:7" x14ac:dyDescent="0.2">
      <c r="A23" t="s">
        <v>2278</v>
      </c>
      <c r="B23" s="1" t="s">
        <v>284</v>
      </c>
      <c r="C23" t="str">
        <f t="shared" si="0"/>
        <v>G05</v>
      </c>
      <c r="E23" t="s">
        <v>3285</v>
      </c>
    </row>
    <row r="24" spans="1:7" x14ac:dyDescent="0.2">
      <c r="A24" t="s">
        <v>2279</v>
      </c>
      <c r="B24" s="1" t="s">
        <v>879</v>
      </c>
      <c r="C24" t="str">
        <f t="shared" si="0"/>
        <v>G04</v>
      </c>
    </row>
    <row r="25" spans="1:7" x14ac:dyDescent="0.2">
      <c r="A25" t="s">
        <v>2280</v>
      </c>
      <c r="B25" s="1" t="s">
        <v>723</v>
      </c>
    </row>
    <row r="26" spans="1:7" x14ac:dyDescent="0.2">
      <c r="A26" t="s">
        <v>2281</v>
      </c>
      <c r="B26" s="1" t="s">
        <v>900</v>
      </c>
      <c r="C26" t="str">
        <f t="shared" si="0"/>
        <v>A08.186.211.180</v>
      </c>
      <c r="D26" t="str">
        <f>LEFT(C26, FIND("~", SUBSTITUTE(C26, ".", "~", LEN(C26)-LEN(SUBSTITUTE(C26, ".", ""))))-1)</f>
        <v>A08.186.211</v>
      </c>
      <c r="E26" t="s">
        <v>3286</v>
      </c>
    </row>
    <row r="27" spans="1:7" x14ac:dyDescent="0.2">
      <c r="A27" t="s">
        <v>2282</v>
      </c>
      <c r="B27" s="1" t="s">
        <v>922</v>
      </c>
      <c r="C27" t="str">
        <f t="shared" si="0"/>
        <v>C25</v>
      </c>
      <c r="E27" t="s">
        <v>3287</v>
      </c>
    </row>
    <row r="28" spans="1:7" x14ac:dyDescent="0.2">
      <c r="A28" t="s">
        <v>2283</v>
      </c>
      <c r="B28" s="1" t="s">
        <v>689</v>
      </c>
      <c r="C28" t="str">
        <f t="shared" si="0"/>
        <v>H01.158.273.343</v>
      </c>
      <c r="D28" t="str">
        <f t="shared" ref="D28:D36" si="2">LEFT(C28, FIND("~", SUBSTITUTE(C28, ".", "~", LEN(C28)-LEN(SUBSTITUTE(C28, ".", ""))))-1)</f>
        <v>H01.158.273</v>
      </c>
    </row>
    <row r="29" spans="1:7" x14ac:dyDescent="0.2">
      <c r="A29" t="s">
        <v>2284</v>
      </c>
      <c r="B29" s="1" t="s">
        <v>949</v>
      </c>
      <c r="C29" t="str">
        <f t="shared" si="0"/>
        <v>A08.186.211.200.885.287</v>
      </c>
      <c r="D29" t="str">
        <f t="shared" si="2"/>
        <v>A08.186.211.200.885</v>
      </c>
    </row>
    <row r="30" spans="1:7" x14ac:dyDescent="0.2">
      <c r="A30" t="s">
        <v>2285</v>
      </c>
      <c r="B30" s="1" t="s">
        <v>408</v>
      </c>
      <c r="C30" t="str">
        <f t="shared" si="0"/>
        <v>C04.557</v>
      </c>
      <c r="D30" t="str">
        <f t="shared" si="2"/>
        <v>C04</v>
      </c>
      <c r="E30" t="s">
        <v>3288</v>
      </c>
    </row>
    <row r="31" spans="1:7" x14ac:dyDescent="0.2">
      <c r="A31" t="s">
        <v>2286</v>
      </c>
      <c r="B31" s="1" t="s">
        <v>822</v>
      </c>
      <c r="C31" t="str">
        <f t="shared" si="0"/>
        <v>C01.610.335</v>
      </c>
      <c r="D31" t="str">
        <f t="shared" si="2"/>
        <v>C01.610</v>
      </c>
    </row>
    <row r="32" spans="1:7" x14ac:dyDescent="0.2">
      <c r="A32" t="s">
        <v>2287</v>
      </c>
      <c r="B32" s="1" t="s">
        <v>844</v>
      </c>
      <c r="C32" t="str">
        <f t="shared" si="0"/>
        <v>H01.158.273.343.350</v>
      </c>
      <c r="D32" t="str">
        <f t="shared" si="2"/>
        <v>H01.158.273.343</v>
      </c>
    </row>
    <row r="33" spans="1:8" x14ac:dyDescent="0.2">
      <c r="A33" t="s">
        <v>2288</v>
      </c>
      <c r="B33" s="1" t="s">
        <v>398</v>
      </c>
      <c r="C33" t="str">
        <f t="shared" si="0"/>
        <v>G07.203.650</v>
      </c>
      <c r="D33" t="str">
        <f t="shared" si="2"/>
        <v>G07.203</v>
      </c>
    </row>
    <row r="34" spans="1:8" x14ac:dyDescent="0.2">
      <c r="A34" t="s">
        <v>2289</v>
      </c>
      <c r="B34" s="1" t="s">
        <v>396</v>
      </c>
      <c r="C34" t="str">
        <f t="shared" si="0"/>
        <v>E05.196</v>
      </c>
      <c r="D34" t="str">
        <f t="shared" si="2"/>
        <v>E05</v>
      </c>
    </row>
    <row r="35" spans="1:8" x14ac:dyDescent="0.2">
      <c r="A35" t="s">
        <v>2290</v>
      </c>
      <c r="B35" s="1" t="s">
        <v>361</v>
      </c>
      <c r="C35" t="str">
        <f t="shared" si="0"/>
        <v>C10.228.140.380</v>
      </c>
      <c r="D35" t="str">
        <f t="shared" si="2"/>
        <v>C10.228.140</v>
      </c>
      <c r="E35" t="s">
        <v>3289</v>
      </c>
      <c r="F35" t="s">
        <v>3290</v>
      </c>
    </row>
    <row r="36" spans="1:8" x14ac:dyDescent="0.2">
      <c r="A36" t="s">
        <v>2291</v>
      </c>
      <c r="B36" s="1" t="s">
        <v>1038</v>
      </c>
      <c r="C36" t="str">
        <f t="shared" si="0"/>
        <v>E01.370.350.515.402</v>
      </c>
      <c r="D36" t="str">
        <f t="shared" si="2"/>
        <v>E01.370.350.515</v>
      </c>
      <c r="E36" t="s">
        <v>3291</v>
      </c>
    </row>
    <row r="37" spans="1:8" x14ac:dyDescent="0.2">
      <c r="A37" t="s">
        <v>2292</v>
      </c>
      <c r="B37" s="1" t="s">
        <v>1086</v>
      </c>
      <c r="C37" t="str">
        <f t="shared" si="0"/>
        <v>G02</v>
      </c>
    </row>
    <row r="38" spans="1:8" x14ac:dyDescent="0.2">
      <c r="A38" t="s">
        <v>2293</v>
      </c>
      <c r="B38" s="1" t="s">
        <v>220</v>
      </c>
      <c r="C38" t="str">
        <f t="shared" si="0"/>
        <v>D05.500</v>
      </c>
      <c r="D38" t="str">
        <f>LEFT(C38, FIND("~", SUBSTITUTE(C38, ".", "~", LEN(C38)-LEN(SUBSTITUTE(C38, ".", ""))))-1)</f>
        <v>D05</v>
      </c>
      <c r="E38" t="s">
        <v>3292</v>
      </c>
    </row>
    <row r="39" spans="1:8" x14ac:dyDescent="0.2">
      <c r="A39" t="s">
        <v>2294</v>
      </c>
      <c r="B39" s="1" t="s">
        <v>654</v>
      </c>
      <c r="C39" t="str">
        <f t="shared" si="0"/>
        <v>F02.463.425</v>
      </c>
      <c r="D39" t="str">
        <f>LEFT(C39, FIND("~", SUBSTITUTE(C39, ".", "~", LEN(C39)-LEN(SUBSTITUTE(C39, ".", ""))))-1)</f>
        <v>F02.463</v>
      </c>
    </row>
    <row r="40" spans="1:8" x14ac:dyDescent="0.2">
      <c r="A40" t="s">
        <v>2295</v>
      </c>
      <c r="B40" s="1" t="s">
        <v>1175</v>
      </c>
      <c r="C40" t="str">
        <f t="shared" si="0"/>
        <v>C04.588.274</v>
      </c>
      <c r="D40" t="str">
        <f>LEFT(C40, FIND("~", SUBSTITUTE(C40, ".", "~", LEN(C40)-LEN(SUBSTITUTE(C40, ".", ""))))-1)</f>
        <v>C04.588</v>
      </c>
      <c r="E40" t="s">
        <v>3293</v>
      </c>
      <c r="F40" t="s">
        <v>3294</v>
      </c>
      <c r="G40" t="s">
        <v>3295</v>
      </c>
      <c r="H40" t="s">
        <v>3296</v>
      </c>
    </row>
    <row r="41" spans="1:8" x14ac:dyDescent="0.2">
      <c r="A41" t="s">
        <v>2296</v>
      </c>
      <c r="B41" s="1" t="s">
        <v>196</v>
      </c>
      <c r="C41" t="str">
        <f t="shared" si="0"/>
        <v>G16.500.275.157.049.100</v>
      </c>
      <c r="D41" t="str">
        <f>LEFT(C41, FIND("~", SUBSTITUTE(C41, ".", "~", LEN(C41)-LEN(SUBSTITUTE(C41, ".", ""))))-1)</f>
        <v>G16.500.275.157.049</v>
      </c>
      <c r="E41" t="s">
        <v>3297</v>
      </c>
    </row>
    <row r="42" spans="1:8" x14ac:dyDescent="0.2">
      <c r="A42" t="s">
        <v>2297</v>
      </c>
      <c r="B42" s="1" t="s">
        <v>1101</v>
      </c>
      <c r="C42" t="str">
        <f t="shared" si="0"/>
        <v>D12.776</v>
      </c>
      <c r="D42" t="str">
        <f>LEFT(C42, FIND("~", SUBSTITUTE(C42, ".", "~", LEN(C42)-LEN(SUBSTITUTE(C42, ".", ""))))-1)</f>
        <v>D12</v>
      </c>
    </row>
    <row r="43" spans="1:8" x14ac:dyDescent="0.2">
      <c r="A43" t="s">
        <v>2298</v>
      </c>
      <c r="B43" s="1" t="s">
        <v>1219</v>
      </c>
      <c r="C43" t="str">
        <f t="shared" si="0"/>
        <v>A07</v>
      </c>
    </row>
    <row r="44" spans="1:8" x14ac:dyDescent="0.2">
      <c r="A44" t="s">
        <v>2299</v>
      </c>
      <c r="B44" s="1" t="s">
        <v>449</v>
      </c>
      <c r="C44" t="str">
        <f t="shared" si="0"/>
        <v>H01.158.273</v>
      </c>
      <c r="D44" t="str">
        <f>LEFT(C44, FIND("~", SUBSTITUTE(C44, ".", "~", LEN(C44)-LEN(SUBSTITUTE(C44, ".", ""))))-1)</f>
        <v>H01.158</v>
      </c>
      <c r="E44" t="s">
        <v>3298</v>
      </c>
    </row>
    <row r="45" spans="1:8" x14ac:dyDescent="0.2">
      <c r="A45" t="s">
        <v>2300</v>
      </c>
      <c r="B45" s="1" t="s">
        <v>1247</v>
      </c>
      <c r="C45" t="str">
        <f t="shared" si="0"/>
        <v>C20</v>
      </c>
    </row>
    <row r="46" spans="1:8" x14ac:dyDescent="0.2">
      <c r="A46" t="s">
        <v>2301</v>
      </c>
      <c r="B46" s="1" t="s">
        <v>244</v>
      </c>
      <c r="C46" t="str">
        <f t="shared" si="0"/>
        <v>G07.345</v>
      </c>
      <c r="D46" t="str">
        <f>LEFT(C46, FIND("~", SUBSTITUTE(C46, ".", "~", LEN(C46)-LEN(SUBSTITUTE(C46, ".", ""))))-1)</f>
        <v>G07</v>
      </c>
    </row>
    <row r="47" spans="1:8" x14ac:dyDescent="0.2">
      <c r="A47" t="s">
        <v>2302</v>
      </c>
      <c r="B47" s="1" t="s">
        <v>495</v>
      </c>
    </row>
    <row r="48" spans="1:8" x14ac:dyDescent="0.2">
      <c r="A48" t="s">
        <v>2303</v>
      </c>
      <c r="B48" s="1" t="s">
        <v>1322</v>
      </c>
      <c r="C48" t="str">
        <f t="shared" si="0"/>
        <v>G02.111.570.080.689</v>
      </c>
      <c r="D48" t="str">
        <f>LEFT(C48, FIND("~", SUBSTITUTE(C48, ".", "~", LEN(C48)-LEN(SUBSTITUTE(C48, ".", ""))))-1)</f>
        <v>G02.111.570.080</v>
      </c>
      <c r="E48" t="s">
        <v>3299</v>
      </c>
      <c r="F48" t="s">
        <v>3300</v>
      </c>
    </row>
    <row r="49" spans="1:7" x14ac:dyDescent="0.2">
      <c r="A49" t="s">
        <v>2304</v>
      </c>
      <c r="B49" s="1" t="s">
        <v>1276</v>
      </c>
      <c r="C49" t="str">
        <f t="shared" si="0"/>
        <v>N06.850</v>
      </c>
      <c r="D49" t="str">
        <f>LEFT(C49, FIND("~", SUBSTITUTE(C49, ".", "~", LEN(C49)-LEN(SUBSTITUTE(C49, ".", ""))))-1)</f>
        <v>N06</v>
      </c>
    </row>
    <row r="50" spans="1:7" x14ac:dyDescent="0.2">
      <c r="A50" t="s">
        <v>2305</v>
      </c>
      <c r="B50" s="1" t="s">
        <v>1415</v>
      </c>
      <c r="C50" t="str">
        <f t="shared" si="0"/>
        <v>G07</v>
      </c>
    </row>
    <row r="51" spans="1:7" x14ac:dyDescent="0.2">
      <c r="A51" t="s">
        <v>2306</v>
      </c>
      <c r="B51" s="1" t="s">
        <v>1424</v>
      </c>
      <c r="C51" t="str">
        <f t="shared" si="0"/>
        <v>B04.820.578.500.540</v>
      </c>
      <c r="D51" t="str">
        <f t="shared" ref="D51:D58" si="3">LEFT(C51, FIND("~", SUBSTITUTE(C51, ".", "~", LEN(C51)-LEN(SUBSTITUTE(C51, ".", ""))))-1)</f>
        <v>B04.820.578.500</v>
      </c>
    </row>
    <row r="52" spans="1:7" x14ac:dyDescent="0.2">
      <c r="A52" t="s">
        <v>2307</v>
      </c>
      <c r="B52" s="1" t="s">
        <v>1455</v>
      </c>
      <c r="C52" t="str">
        <f t="shared" si="0"/>
        <v>G04.144.220.220</v>
      </c>
      <c r="D52" t="str">
        <f t="shared" si="3"/>
        <v>G04.144.220</v>
      </c>
      <c r="E52" t="s">
        <v>3301</v>
      </c>
    </row>
    <row r="53" spans="1:7" x14ac:dyDescent="0.2">
      <c r="A53" t="s">
        <v>2308</v>
      </c>
      <c r="B53" s="1" t="s">
        <v>854</v>
      </c>
      <c r="C53" t="str">
        <f t="shared" si="0"/>
        <v>D13.444.308</v>
      </c>
      <c r="D53" t="str">
        <f t="shared" si="3"/>
        <v>D13.444</v>
      </c>
      <c r="E53" t="s">
        <v>3302</v>
      </c>
      <c r="F53" t="s">
        <v>3303</v>
      </c>
      <c r="G53" t="s">
        <v>3304</v>
      </c>
    </row>
    <row r="54" spans="1:7" x14ac:dyDescent="0.2">
      <c r="A54" t="s">
        <v>2309</v>
      </c>
      <c r="B54" s="1" t="s">
        <v>1477</v>
      </c>
      <c r="C54" t="str">
        <f t="shared" si="0"/>
        <v>B01.043.075.189.250.750</v>
      </c>
      <c r="D54" t="str">
        <f t="shared" si="3"/>
        <v>B01.043.075.189.250</v>
      </c>
    </row>
    <row r="55" spans="1:7" x14ac:dyDescent="0.2">
      <c r="A55" t="s">
        <v>2310</v>
      </c>
      <c r="B55" s="1" t="s">
        <v>1380</v>
      </c>
      <c r="C55" t="str">
        <f t="shared" si="0"/>
        <v>G05.420</v>
      </c>
      <c r="D55" t="str">
        <f t="shared" si="3"/>
        <v>G05</v>
      </c>
    </row>
    <row r="56" spans="1:7" x14ac:dyDescent="0.2">
      <c r="A56" t="s">
        <v>2311</v>
      </c>
      <c r="B56" s="1" t="s">
        <v>1079</v>
      </c>
      <c r="C56" t="str">
        <f t="shared" si="0"/>
        <v>B01.050.500.131</v>
      </c>
      <c r="D56" t="str">
        <f t="shared" si="3"/>
        <v>B01.050.500</v>
      </c>
    </row>
    <row r="57" spans="1:7" x14ac:dyDescent="0.2">
      <c r="A57" t="s">
        <v>2312</v>
      </c>
      <c r="B57" s="1" t="s">
        <v>1538</v>
      </c>
      <c r="C57" t="str">
        <f t="shared" si="0"/>
        <v>G02.111</v>
      </c>
      <c r="D57" t="str">
        <f t="shared" si="3"/>
        <v>G02</v>
      </c>
    </row>
    <row r="58" spans="1:7" x14ac:dyDescent="0.2">
      <c r="A58" t="s">
        <v>2313</v>
      </c>
      <c r="B58" s="1" t="s">
        <v>1148</v>
      </c>
      <c r="C58" t="str">
        <f t="shared" si="0"/>
        <v>F01.145.126</v>
      </c>
      <c r="D58" t="str">
        <f t="shared" si="3"/>
        <v>F01.145</v>
      </c>
      <c r="E58" t="s">
        <v>3305</v>
      </c>
    </row>
    <row r="59" spans="1:7" x14ac:dyDescent="0.2">
      <c r="A59" t="s">
        <v>2314</v>
      </c>
      <c r="B59" s="1" t="s">
        <v>1434</v>
      </c>
      <c r="C59" t="str">
        <f t="shared" si="0"/>
        <v>D06</v>
      </c>
      <c r="E59" t="s">
        <v>3306</v>
      </c>
    </row>
    <row r="60" spans="1:7" x14ac:dyDescent="0.2">
      <c r="A60" t="s">
        <v>2315</v>
      </c>
      <c r="B60" s="1" t="s">
        <v>1577</v>
      </c>
      <c r="C60" t="str">
        <f t="shared" si="0"/>
        <v>D09.400.430.890.200</v>
      </c>
      <c r="D60" t="str">
        <f t="shared" ref="D60:D70" si="4">LEFT(C60, FIND("~", SUBSTITUTE(C60, ".", "~", LEN(C60)-LEN(SUBSTITUTE(C60, ".", ""))))-1)</f>
        <v>D09.400.430.890</v>
      </c>
      <c r="E60" t="s">
        <v>3307</v>
      </c>
      <c r="F60" t="s">
        <v>3308</v>
      </c>
      <c r="G60" t="s">
        <v>3309</v>
      </c>
    </row>
    <row r="61" spans="1:7" x14ac:dyDescent="0.2">
      <c r="A61" t="s">
        <v>2316</v>
      </c>
      <c r="B61" s="1" t="s">
        <v>760</v>
      </c>
      <c r="C61" t="str">
        <f t="shared" si="0"/>
        <v>H01.158.273</v>
      </c>
      <c r="D61" t="str">
        <f t="shared" si="4"/>
        <v>H01.158</v>
      </c>
      <c r="E61" t="s">
        <v>3310</v>
      </c>
    </row>
    <row r="62" spans="1:7" x14ac:dyDescent="0.2">
      <c r="A62" t="s">
        <v>2317</v>
      </c>
      <c r="B62" s="1" t="s">
        <v>873</v>
      </c>
      <c r="C62" t="str">
        <f t="shared" si="0"/>
        <v>B01.050.150.900</v>
      </c>
      <c r="D62" t="str">
        <f t="shared" si="4"/>
        <v>B01.050.150</v>
      </c>
    </row>
    <row r="63" spans="1:7" x14ac:dyDescent="0.2">
      <c r="A63" t="s">
        <v>2318</v>
      </c>
      <c r="B63" s="1" t="s">
        <v>272</v>
      </c>
      <c r="C63" t="str">
        <f t="shared" si="0"/>
        <v>H01.158.273</v>
      </c>
      <c r="D63" t="str">
        <f t="shared" si="4"/>
        <v>H01.158</v>
      </c>
    </row>
    <row r="64" spans="1:7" x14ac:dyDescent="0.2">
      <c r="A64" t="s">
        <v>2319</v>
      </c>
      <c r="B64" s="1" t="s">
        <v>242</v>
      </c>
      <c r="C64" t="str">
        <f t="shared" si="0"/>
        <v>G01.154</v>
      </c>
      <c r="D64" t="str">
        <f t="shared" si="4"/>
        <v>G01</v>
      </c>
      <c r="E64" t="s">
        <v>3311</v>
      </c>
    </row>
    <row r="65" spans="1:10" x14ac:dyDescent="0.2">
      <c r="A65" t="s">
        <v>2320</v>
      </c>
      <c r="B65" s="1" t="s">
        <v>745</v>
      </c>
      <c r="C65" t="str">
        <f t="shared" si="0"/>
        <v>G11.561</v>
      </c>
      <c r="D65" t="str">
        <f t="shared" si="4"/>
        <v>G11</v>
      </c>
    </row>
    <row r="66" spans="1:10" x14ac:dyDescent="0.2">
      <c r="A66" t="s">
        <v>2321</v>
      </c>
      <c r="B66" s="1" t="s">
        <v>286</v>
      </c>
      <c r="C66" t="str">
        <f t="shared" si="0"/>
        <v>H02.403</v>
      </c>
      <c r="D66" t="str">
        <f t="shared" si="4"/>
        <v>H02</v>
      </c>
    </row>
    <row r="67" spans="1:10" x14ac:dyDescent="0.2">
      <c r="A67" t="s">
        <v>2322</v>
      </c>
      <c r="B67" s="1" t="s">
        <v>736</v>
      </c>
      <c r="C67" t="str">
        <f t="shared" ref="C67:C130" si="5">LEFT(A67, FIND("~", SUBSTITUTE(A67, ".", "~", LEN(A67)-LEN(SUBSTITUTE(A67, ".", ""))))-1)</f>
        <v>F02.830.816</v>
      </c>
      <c r="D67" t="str">
        <f t="shared" si="4"/>
        <v>F02.830</v>
      </c>
      <c r="E67" t="s">
        <v>3312</v>
      </c>
      <c r="F67" t="s">
        <v>3313</v>
      </c>
    </row>
    <row r="68" spans="1:10" x14ac:dyDescent="0.2">
      <c r="A68" t="s">
        <v>2323</v>
      </c>
      <c r="B68" s="1" t="s">
        <v>265</v>
      </c>
      <c r="C68" t="str">
        <f t="shared" si="5"/>
        <v>Y08.040</v>
      </c>
      <c r="D68" t="str">
        <f t="shared" si="4"/>
        <v>Y08</v>
      </c>
    </row>
    <row r="69" spans="1:10" x14ac:dyDescent="0.2">
      <c r="A69" t="s">
        <v>2324</v>
      </c>
      <c r="B69" s="1" t="s">
        <v>1676</v>
      </c>
      <c r="C69" t="str">
        <f t="shared" si="5"/>
        <v>D05.750.078.734</v>
      </c>
      <c r="D69" t="str">
        <f t="shared" si="4"/>
        <v>D05.750.078</v>
      </c>
      <c r="E69" t="s">
        <v>3314</v>
      </c>
      <c r="F69" t="s">
        <v>3315</v>
      </c>
    </row>
    <row r="70" spans="1:10" x14ac:dyDescent="0.2">
      <c r="A70" t="s">
        <v>2325</v>
      </c>
      <c r="B70" s="1" t="s">
        <v>1716</v>
      </c>
      <c r="C70" t="str">
        <f t="shared" si="5"/>
        <v>E01.370.225.500.363</v>
      </c>
      <c r="D70" t="str">
        <f t="shared" si="4"/>
        <v>E01.370.225.500</v>
      </c>
      <c r="E70" t="s">
        <v>3316</v>
      </c>
      <c r="F70" t="s">
        <v>3317</v>
      </c>
      <c r="G70" t="s">
        <v>3318</v>
      </c>
      <c r="H70" t="s">
        <v>3319</v>
      </c>
      <c r="I70" t="s">
        <v>3320</v>
      </c>
      <c r="J70" t="s">
        <v>3321</v>
      </c>
    </row>
    <row r="71" spans="1:10" x14ac:dyDescent="0.2">
      <c r="A71" t="s">
        <v>2326</v>
      </c>
      <c r="B71" s="1" t="s">
        <v>506</v>
      </c>
      <c r="C71" t="str">
        <f t="shared" si="5"/>
        <v>A11</v>
      </c>
    </row>
    <row r="72" spans="1:10" x14ac:dyDescent="0.2">
      <c r="A72" t="s">
        <v>2327</v>
      </c>
      <c r="B72" s="1" t="s">
        <v>442</v>
      </c>
      <c r="C72" t="str">
        <f t="shared" si="5"/>
        <v>H01.158.273</v>
      </c>
      <c r="D72" t="str">
        <f>LEFT(C72, FIND("~", SUBSTITUTE(C72, ".", "~", LEN(C72)-LEN(SUBSTITUTE(C72, ".", ""))))-1)</f>
        <v>H01.158</v>
      </c>
    </row>
    <row r="73" spans="1:10" x14ac:dyDescent="0.2">
      <c r="A73" t="s">
        <v>2328</v>
      </c>
      <c r="B73" s="1" t="s">
        <v>1799</v>
      </c>
      <c r="C73" t="str">
        <f t="shared" si="5"/>
        <v>C23.888.852</v>
      </c>
      <c r="D73" t="str">
        <f>LEFT(C73, FIND("~", SUBSTITUTE(C73, ".", "~", LEN(C73)-LEN(SUBSTITUTE(C73, ".", ""))))-1)</f>
        <v>C23.888</v>
      </c>
    </row>
    <row r="74" spans="1:10" x14ac:dyDescent="0.2">
      <c r="A74" t="s">
        <v>2329</v>
      </c>
      <c r="B74" s="1" t="s">
        <v>1204</v>
      </c>
      <c r="C74" t="str">
        <f t="shared" si="5"/>
        <v>D08.811.682</v>
      </c>
      <c r="D74" t="str">
        <f>LEFT(C74, FIND("~", SUBSTITUTE(C74, ".", "~", LEN(C74)-LEN(SUBSTITUTE(C74, ".", ""))))-1)</f>
        <v>D08.811</v>
      </c>
    </row>
    <row r="75" spans="1:10" x14ac:dyDescent="0.2">
      <c r="A75" t="s">
        <v>2330</v>
      </c>
      <c r="B75" s="1" t="s">
        <v>1758</v>
      </c>
      <c r="C75" t="str">
        <f t="shared" si="5"/>
        <v>G07.025</v>
      </c>
      <c r="D75" t="str">
        <f>LEFT(C75, FIND("~", SUBSTITUTE(C75, ".", "~", LEN(C75)-LEN(SUBSTITUTE(C75, ".", ""))))-1)</f>
        <v>G07</v>
      </c>
      <c r="E75" t="s">
        <v>3322</v>
      </c>
    </row>
    <row r="76" spans="1:10" x14ac:dyDescent="0.2">
      <c r="A76" t="s">
        <v>2331</v>
      </c>
      <c r="B76" s="1" t="s">
        <v>1631</v>
      </c>
      <c r="C76" t="str">
        <f t="shared" si="5"/>
        <v>F02.830</v>
      </c>
      <c r="D76" t="str">
        <f>LEFT(C76, FIND("~", SUBSTITUTE(C76, ".", "~", LEN(C76)-LEN(SUBSTITUTE(C76, ".", ""))))-1)</f>
        <v>F02</v>
      </c>
      <c r="E76" t="s">
        <v>3323</v>
      </c>
    </row>
    <row r="77" spans="1:10" x14ac:dyDescent="0.2">
      <c r="A77" t="s">
        <v>2332</v>
      </c>
      <c r="B77" s="1" t="s">
        <v>635</v>
      </c>
      <c r="C77" t="str">
        <f t="shared" si="5"/>
        <v>C16</v>
      </c>
    </row>
    <row r="78" spans="1:10" x14ac:dyDescent="0.2">
      <c r="A78" t="s">
        <v>2333</v>
      </c>
      <c r="B78" s="1" t="s">
        <v>340</v>
      </c>
      <c r="C78" t="str">
        <f t="shared" si="5"/>
        <v>E01.370.350</v>
      </c>
      <c r="D78" t="str">
        <f>LEFT(C78, FIND("~", SUBSTITUTE(C78, ".", "~", LEN(C78)-LEN(SUBSTITUTE(C78, ".", ""))))-1)</f>
        <v>E01.370</v>
      </c>
      <c r="E78" t="s">
        <v>3324</v>
      </c>
      <c r="F78" t="s">
        <v>3325</v>
      </c>
    </row>
    <row r="79" spans="1:10" x14ac:dyDescent="0.2">
      <c r="A79" t="s">
        <v>2334</v>
      </c>
      <c r="B79" s="1" t="s">
        <v>186</v>
      </c>
      <c r="C79" t="str">
        <f t="shared" si="5"/>
        <v>G16.500.175</v>
      </c>
      <c r="D79" t="str">
        <f>LEFT(C79, FIND("~", SUBSTITUTE(C79, ".", "~", LEN(C79)-LEN(SUBSTITUTE(C79, ".", ""))))-1)</f>
        <v>G16.500</v>
      </c>
    </row>
    <row r="80" spans="1:10" x14ac:dyDescent="0.2">
      <c r="A80" t="s">
        <v>2335</v>
      </c>
      <c r="B80" s="1" t="s">
        <v>324</v>
      </c>
      <c r="C80" t="str">
        <f t="shared" si="5"/>
        <v>B03.440.190.190</v>
      </c>
      <c r="D80" t="str">
        <f>LEFT(C80, FIND("~", SUBSTITUTE(C80, ".", "~", LEN(C80)-LEN(SUBSTITUTE(C80, ".", ""))))-1)</f>
        <v>B03.440.190</v>
      </c>
    </row>
    <row r="81" spans="1:10" x14ac:dyDescent="0.2">
      <c r="A81" t="s">
        <v>2336</v>
      </c>
      <c r="B81" s="1" t="s">
        <v>1950</v>
      </c>
      <c r="C81" t="str">
        <f t="shared" si="5"/>
        <v>D12.776.124.486</v>
      </c>
      <c r="D81" t="str">
        <f>LEFT(C81, FIND("~", SUBSTITUTE(C81, ".", "~", LEN(C81)-LEN(SUBSTITUTE(C81, ".", ""))))-1)</f>
        <v>D12.776.124</v>
      </c>
    </row>
    <row r="82" spans="1:10" x14ac:dyDescent="0.2">
      <c r="A82" t="s">
        <v>2337</v>
      </c>
      <c r="B82" s="1" t="s">
        <v>1975</v>
      </c>
      <c r="C82" t="str">
        <f t="shared" si="5"/>
        <v>C10.228.140.079</v>
      </c>
      <c r="D82" t="str">
        <f>LEFT(C82, FIND("~", SUBSTITUTE(C82, ".", "~", LEN(C82)-LEN(SUBSTITUTE(C82, ".", ""))))-1)</f>
        <v>C10.228.140</v>
      </c>
      <c r="E82" t="s">
        <v>3326</v>
      </c>
      <c r="F82" t="s">
        <v>3327</v>
      </c>
      <c r="G82" t="s">
        <v>3328</v>
      </c>
      <c r="H82" t="s">
        <v>3329</v>
      </c>
      <c r="I82" t="s">
        <v>3330</v>
      </c>
      <c r="J82" t="s">
        <v>3331</v>
      </c>
    </row>
    <row r="83" spans="1:10" x14ac:dyDescent="0.2">
      <c r="A83" t="s">
        <v>2338</v>
      </c>
      <c r="B83" s="1" t="s">
        <v>1181</v>
      </c>
      <c r="C83" t="str">
        <f t="shared" si="5"/>
        <v>G16</v>
      </c>
    </row>
    <row r="84" spans="1:10" x14ac:dyDescent="0.2">
      <c r="A84" t="s">
        <v>2339</v>
      </c>
      <c r="B84" s="1" t="s">
        <v>2017</v>
      </c>
      <c r="C84" t="str">
        <f t="shared" si="5"/>
        <v>G12.590</v>
      </c>
      <c r="D84" t="str">
        <f>LEFT(C84, FIND("~", SUBSTITUTE(C84, ".", "~", LEN(C84)-LEN(SUBSTITUTE(C84, ".", ""))))-1)</f>
        <v>G12</v>
      </c>
    </row>
    <row r="85" spans="1:10" x14ac:dyDescent="0.2">
      <c r="A85" t="s">
        <v>2340</v>
      </c>
      <c r="B85" s="1" t="s">
        <v>2036</v>
      </c>
      <c r="C85" t="str">
        <f t="shared" si="5"/>
        <v>E05.290.563</v>
      </c>
      <c r="D85" t="str">
        <f>LEFT(C85, FIND("~", SUBSTITUTE(C85, ".", "~", LEN(C85)-LEN(SUBSTITUTE(C85, ".", ""))))-1)</f>
        <v>E05.290</v>
      </c>
    </row>
    <row r="86" spans="1:10" x14ac:dyDescent="0.2">
      <c r="A86" t="s">
        <v>2341</v>
      </c>
      <c r="B86" s="1" t="s">
        <v>1252</v>
      </c>
      <c r="C86" t="str">
        <f t="shared" si="5"/>
        <v>A11.118.637.555.567</v>
      </c>
      <c r="D86" t="str">
        <f>LEFT(C86, FIND("~", SUBSTITUTE(C86, ".", "~", LEN(C86)-LEN(SUBSTITUTE(C86, ".", ""))))-1)</f>
        <v>A11.118.637.555</v>
      </c>
      <c r="E86" t="s">
        <v>3332</v>
      </c>
      <c r="F86" t="s">
        <v>3333</v>
      </c>
    </row>
    <row r="87" spans="1:10" x14ac:dyDescent="0.2">
      <c r="A87" t="s">
        <v>2342</v>
      </c>
      <c r="B87" s="1" t="s">
        <v>2060</v>
      </c>
      <c r="C87" t="str">
        <f t="shared" si="5"/>
        <v>G02.111.820</v>
      </c>
      <c r="D87" t="str">
        <f>LEFT(C87, FIND("~", SUBSTITUTE(C87, ".", "~", LEN(C87)-LEN(SUBSTITUTE(C87, ".", ""))))-1)</f>
        <v>G02.111</v>
      </c>
      <c r="E87" t="s">
        <v>3334</v>
      </c>
    </row>
    <row r="88" spans="1:10" x14ac:dyDescent="0.2">
      <c r="A88" t="s">
        <v>2343</v>
      </c>
      <c r="B88" s="1" t="s">
        <v>2070</v>
      </c>
      <c r="C88" t="str">
        <f t="shared" si="5"/>
        <v>D09.400.430</v>
      </c>
      <c r="D88" t="str">
        <f>LEFT(C88, FIND("~", SUBSTITUTE(C88, ".", "~", LEN(C88)-LEN(SUBSTITUTE(C88, ".", ""))))-1)</f>
        <v>D09.400</v>
      </c>
      <c r="E88" t="s">
        <v>3335</v>
      </c>
      <c r="F88" t="s">
        <v>3336</v>
      </c>
    </row>
    <row r="89" spans="1:10" x14ac:dyDescent="0.2">
      <c r="A89" t="s">
        <v>2344</v>
      </c>
      <c r="B89" s="1" t="s">
        <v>2080</v>
      </c>
    </row>
    <row r="90" spans="1:10" x14ac:dyDescent="0.2">
      <c r="A90" t="s">
        <v>2345</v>
      </c>
      <c r="B90" s="1" t="s">
        <v>652</v>
      </c>
      <c r="C90" t="str">
        <f t="shared" si="5"/>
        <v>F02.463</v>
      </c>
      <c r="D90" t="str">
        <f t="shared" ref="D90:D98" si="6">LEFT(C90, FIND("~", SUBSTITUTE(C90, ".", "~", LEN(C90)-LEN(SUBSTITUTE(C90, ".", ""))))-1)</f>
        <v>F02</v>
      </c>
      <c r="E90" t="s">
        <v>3337</v>
      </c>
    </row>
    <row r="91" spans="1:10" x14ac:dyDescent="0.2">
      <c r="A91" t="s">
        <v>2346</v>
      </c>
      <c r="B91" s="2" t="s">
        <v>460</v>
      </c>
      <c r="C91" t="str">
        <f t="shared" si="5"/>
        <v>H01.158.273.180</v>
      </c>
      <c r="D91" t="str">
        <f t="shared" si="6"/>
        <v>H01.158.273</v>
      </c>
    </row>
    <row r="92" spans="1:10" x14ac:dyDescent="0.2">
      <c r="A92" t="s">
        <v>2347</v>
      </c>
      <c r="B92" s="1" t="s">
        <v>173</v>
      </c>
      <c r="C92" t="str">
        <f t="shared" si="5"/>
        <v>G02.607</v>
      </c>
      <c r="D92" t="str">
        <f t="shared" si="6"/>
        <v>G02</v>
      </c>
      <c r="E92" t="s">
        <v>3338</v>
      </c>
    </row>
    <row r="93" spans="1:10" x14ac:dyDescent="0.2">
      <c r="A93" t="s">
        <v>2348</v>
      </c>
      <c r="B93" s="1" t="s">
        <v>491</v>
      </c>
      <c r="C93" t="str">
        <f t="shared" si="5"/>
        <v>H01.158.273</v>
      </c>
      <c r="D93" t="str">
        <f t="shared" si="6"/>
        <v>H01.158</v>
      </c>
    </row>
    <row r="94" spans="1:10" x14ac:dyDescent="0.2">
      <c r="A94" t="s">
        <v>2349</v>
      </c>
      <c r="B94" s="1" t="s">
        <v>527</v>
      </c>
      <c r="C94" t="str">
        <f t="shared" si="5"/>
        <v>D08.811.913.696.620.682.700</v>
      </c>
      <c r="D94" t="str">
        <f t="shared" si="6"/>
        <v>D08.811.913.696.620.682</v>
      </c>
      <c r="E94" t="s">
        <v>3339</v>
      </c>
    </row>
    <row r="95" spans="1:10" x14ac:dyDescent="0.2">
      <c r="A95" t="s">
        <v>2350</v>
      </c>
      <c r="B95" s="1" t="s">
        <v>406</v>
      </c>
      <c r="C95" t="str">
        <f t="shared" si="5"/>
        <v>H01.158</v>
      </c>
      <c r="D95" t="str">
        <f t="shared" si="6"/>
        <v>H01</v>
      </c>
      <c r="E95" t="s">
        <v>3340</v>
      </c>
    </row>
    <row r="96" spans="1:10" x14ac:dyDescent="0.2">
      <c r="A96" t="s">
        <v>2351</v>
      </c>
      <c r="B96" s="1" t="s">
        <v>419</v>
      </c>
      <c r="C96" t="str">
        <f t="shared" si="5"/>
        <v>H01.158.273.248.750</v>
      </c>
      <c r="D96" t="str">
        <f t="shared" si="6"/>
        <v>H01.158.273.248</v>
      </c>
      <c r="E96" t="s">
        <v>3341</v>
      </c>
      <c r="F96" t="s">
        <v>3342</v>
      </c>
    </row>
    <row r="97" spans="1:6" x14ac:dyDescent="0.2">
      <c r="A97" t="s">
        <v>2352</v>
      </c>
      <c r="B97" s="1" t="s">
        <v>627</v>
      </c>
      <c r="C97" t="str">
        <f t="shared" si="5"/>
        <v>G02.111</v>
      </c>
      <c r="D97" t="str">
        <f t="shared" si="6"/>
        <v>G02</v>
      </c>
      <c r="E97" t="s">
        <v>3343</v>
      </c>
    </row>
    <row r="98" spans="1:6" x14ac:dyDescent="0.2">
      <c r="A98" t="s">
        <v>2353</v>
      </c>
      <c r="B98" s="1" t="s">
        <v>206</v>
      </c>
      <c r="C98" t="str">
        <f t="shared" si="5"/>
        <v>D12.776</v>
      </c>
      <c r="D98" t="str">
        <f t="shared" si="6"/>
        <v>D12</v>
      </c>
    </row>
    <row r="99" spans="1:6" x14ac:dyDescent="0.2">
      <c r="A99" t="s">
        <v>2354</v>
      </c>
      <c r="B99" s="1" t="s">
        <v>709</v>
      </c>
      <c r="C99" t="str">
        <f t="shared" si="5"/>
        <v>A08</v>
      </c>
      <c r="E99" t="s">
        <v>3344</v>
      </c>
    </row>
    <row r="100" spans="1:6" x14ac:dyDescent="0.2">
      <c r="A100" t="s">
        <v>2355</v>
      </c>
      <c r="B100" s="1" t="s">
        <v>790</v>
      </c>
      <c r="C100" t="str">
        <f t="shared" si="5"/>
        <v>H01.158.273.540</v>
      </c>
      <c r="D100" t="str">
        <f>LEFT(C100, FIND("~", SUBSTITUTE(C100, ".", "~", LEN(C100)-LEN(SUBSTITUTE(C100, ".", ""))))-1)</f>
        <v>H01.158.273</v>
      </c>
    </row>
    <row r="101" spans="1:6" x14ac:dyDescent="0.2">
      <c r="A101" t="s">
        <v>2356</v>
      </c>
      <c r="B101" s="1" t="s">
        <v>553</v>
      </c>
      <c r="C101" t="str">
        <f t="shared" si="5"/>
        <v>C18.654.726.750</v>
      </c>
      <c r="D101" t="str">
        <f>LEFT(C101, FIND("~", SUBSTITUTE(C101, ".", "~", LEN(C101)-LEN(SUBSTITUTE(C101, ".", ""))))-1)</f>
        <v>C18.654.726</v>
      </c>
      <c r="E101" t="s">
        <v>3345</v>
      </c>
    </row>
    <row r="102" spans="1:6" x14ac:dyDescent="0.2">
      <c r="A102" t="s">
        <v>2357</v>
      </c>
      <c r="B102" s="1" t="s">
        <v>881</v>
      </c>
      <c r="C102" t="str">
        <f t="shared" si="5"/>
        <v>A11.284.180</v>
      </c>
      <c r="D102" t="str">
        <f>LEFT(C102, FIND("~", SUBSTITUTE(C102, ".", "~", LEN(C102)-LEN(SUBSTITUTE(C102, ".", ""))))-1)</f>
        <v>A11.284</v>
      </c>
    </row>
    <row r="103" spans="1:6" x14ac:dyDescent="0.2">
      <c r="A103" t="s">
        <v>2358</v>
      </c>
      <c r="B103" s="1" t="s">
        <v>482</v>
      </c>
      <c r="C103" t="str">
        <f t="shared" si="5"/>
        <v>B01</v>
      </c>
    </row>
    <row r="104" spans="1:6" x14ac:dyDescent="0.2">
      <c r="A104" t="s">
        <v>2359</v>
      </c>
      <c r="B104" s="1" t="s">
        <v>902</v>
      </c>
      <c r="C104" t="str">
        <f t="shared" si="5"/>
        <v>A08.186.211.200.885.287.500.270</v>
      </c>
      <c r="D104" t="str">
        <f t="shared" ref="D104:D116" si="7">LEFT(C104, FIND("~", SUBSTITUTE(C104, ".", "~", LEN(C104)-LEN(SUBSTITUTE(C104, ".", ""))))-1)</f>
        <v>A08.186.211.200.885.287.500</v>
      </c>
    </row>
    <row r="105" spans="1:6" x14ac:dyDescent="0.2">
      <c r="A105" t="s">
        <v>2360</v>
      </c>
      <c r="B105" s="1" t="s">
        <v>887</v>
      </c>
      <c r="C105" t="str">
        <f t="shared" si="5"/>
        <v>A11.284.295</v>
      </c>
      <c r="D105" t="str">
        <f t="shared" si="7"/>
        <v>A11.284</v>
      </c>
    </row>
    <row r="106" spans="1:6" x14ac:dyDescent="0.2">
      <c r="A106" t="s">
        <v>2361</v>
      </c>
      <c r="B106" s="1" t="s">
        <v>984</v>
      </c>
      <c r="C106" t="str">
        <f t="shared" si="5"/>
        <v>C04.557</v>
      </c>
      <c r="D106" t="str">
        <f t="shared" si="7"/>
        <v>C04</v>
      </c>
      <c r="E106" t="s">
        <v>3346</v>
      </c>
      <c r="F106" t="s">
        <v>3347</v>
      </c>
    </row>
    <row r="107" spans="1:6" x14ac:dyDescent="0.2">
      <c r="A107" t="s">
        <v>2362</v>
      </c>
      <c r="B107" s="1" t="s">
        <v>824</v>
      </c>
      <c r="C107" t="str">
        <f t="shared" si="5"/>
        <v>F01.145</v>
      </c>
      <c r="D107" t="str">
        <f t="shared" si="7"/>
        <v>F01</v>
      </c>
    </row>
    <row r="108" spans="1:6" x14ac:dyDescent="0.2">
      <c r="A108" t="s">
        <v>2363</v>
      </c>
      <c r="B108" s="1" t="s">
        <v>859</v>
      </c>
      <c r="C108" t="str">
        <f t="shared" si="5"/>
        <v>G07.203.650</v>
      </c>
      <c r="D108" t="str">
        <f t="shared" si="7"/>
        <v>G07.203</v>
      </c>
      <c r="E108" t="s">
        <v>3348</v>
      </c>
    </row>
    <row r="109" spans="1:6" x14ac:dyDescent="0.2">
      <c r="A109" t="s">
        <v>2364</v>
      </c>
      <c r="B109" s="1" t="s">
        <v>1015</v>
      </c>
      <c r="C109" t="str">
        <f t="shared" si="5"/>
        <v>D05.500</v>
      </c>
      <c r="D109" t="str">
        <f t="shared" si="7"/>
        <v>D05</v>
      </c>
      <c r="E109" t="s">
        <v>3349</v>
      </c>
    </row>
    <row r="110" spans="1:6" x14ac:dyDescent="0.2">
      <c r="A110" t="s">
        <v>2365</v>
      </c>
      <c r="B110" s="1" t="s">
        <v>276</v>
      </c>
      <c r="C110" t="str">
        <f t="shared" si="5"/>
        <v>H01.158</v>
      </c>
      <c r="D110" t="str">
        <f t="shared" si="7"/>
        <v>H01</v>
      </c>
      <c r="E110" t="s">
        <v>3350</v>
      </c>
    </row>
    <row r="111" spans="1:6" x14ac:dyDescent="0.2">
      <c r="A111" t="s">
        <v>2366</v>
      </c>
      <c r="B111" s="1" t="s">
        <v>1088</v>
      </c>
      <c r="C111" t="str">
        <f t="shared" si="5"/>
        <v>D12.776</v>
      </c>
      <c r="D111" t="str">
        <f t="shared" si="7"/>
        <v>D12</v>
      </c>
    </row>
    <row r="112" spans="1:6" x14ac:dyDescent="0.2">
      <c r="A112" t="s">
        <v>2367</v>
      </c>
      <c r="B112" s="1" t="s">
        <v>1119</v>
      </c>
      <c r="C112" t="str">
        <f t="shared" si="5"/>
        <v>E05.318.372.250</v>
      </c>
      <c r="D112" t="str">
        <f t="shared" si="7"/>
        <v>E05.318.372</v>
      </c>
      <c r="E112" t="s">
        <v>3351</v>
      </c>
      <c r="F112" t="s">
        <v>3352</v>
      </c>
    </row>
    <row r="113" spans="1:8" ht="16" x14ac:dyDescent="0.2">
      <c r="A113" s="4" t="s">
        <v>2368</v>
      </c>
      <c r="B113" s="1" t="s">
        <v>222</v>
      </c>
      <c r="C113" t="str">
        <f t="shared" si="5"/>
        <v>A11.284.430.214.190</v>
      </c>
      <c r="D113" t="str">
        <f t="shared" si="7"/>
        <v>A11.284.430.214</v>
      </c>
    </row>
    <row r="114" spans="1:8" x14ac:dyDescent="0.2">
      <c r="A114" t="s">
        <v>2369</v>
      </c>
      <c r="B114" s="1" t="s">
        <v>1177</v>
      </c>
      <c r="C114" t="str">
        <f t="shared" si="5"/>
        <v>G04.366</v>
      </c>
      <c r="D114" t="str">
        <f t="shared" si="7"/>
        <v>G04</v>
      </c>
    </row>
    <row r="115" spans="1:8" x14ac:dyDescent="0.2">
      <c r="A115" t="s">
        <v>2370</v>
      </c>
      <c r="B115" s="1" t="s">
        <v>436</v>
      </c>
      <c r="C115" t="str">
        <f t="shared" si="5"/>
        <v>G06.591</v>
      </c>
      <c r="D115" t="str">
        <f t="shared" si="7"/>
        <v>G06</v>
      </c>
      <c r="E115" t="s">
        <v>3353</v>
      </c>
      <c r="F115" t="s">
        <v>3354</v>
      </c>
    </row>
    <row r="116" spans="1:8" x14ac:dyDescent="0.2">
      <c r="A116" t="s">
        <v>2371</v>
      </c>
      <c r="B116" s="1" t="s">
        <v>1103</v>
      </c>
      <c r="C116" t="str">
        <f t="shared" si="5"/>
        <v>H01.158.201</v>
      </c>
      <c r="D116" t="str">
        <f t="shared" si="7"/>
        <v>H01.158</v>
      </c>
      <c r="E116" t="s">
        <v>3355</v>
      </c>
      <c r="F116" t="s">
        <v>3356</v>
      </c>
    </row>
    <row r="117" spans="1:8" x14ac:dyDescent="0.2">
      <c r="A117" t="s">
        <v>2372</v>
      </c>
      <c r="B117" s="1" t="s">
        <v>1110</v>
      </c>
      <c r="C117" t="str">
        <f t="shared" si="5"/>
        <v>H01</v>
      </c>
    </row>
    <row r="118" spans="1:8" x14ac:dyDescent="0.2">
      <c r="A118" t="s">
        <v>2373</v>
      </c>
      <c r="B118" s="1" t="s">
        <v>1129</v>
      </c>
      <c r="C118" t="str">
        <f t="shared" si="5"/>
        <v>H01.158.782</v>
      </c>
      <c r="D118" t="str">
        <f>LEFT(C118, FIND("~", SUBSTITUTE(C118, ".", "~", LEN(C118)-LEN(SUBSTITUTE(C118, ".", ""))))-1)</f>
        <v>H01.158</v>
      </c>
    </row>
    <row r="119" spans="1:8" x14ac:dyDescent="0.2">
      <c r="A119" t="s">
        <v>2374</v>
      </c>
      <c r="B119" s="1" t="s">
        <v>1260</v>
      </c>
      <c r="C119" t="str">
        <f t="shared" si="5"/>
        <v>C01.610.752</v>
      </c>
      <c r="D119" t="str">
        <f>LEFT(C119, FIND("~", SUBSTITUTE(C119, ".", "~", LEN(C119)-LEN(SUBSTITUTE(C119, ".", ""))))-1)</f>
        <v>C01.610</v>
      </c>
      <c r="E119" t="s">
        <v>3357</v>
      </c>
    </row>
    <row r="120" spans="1:8" x14ac:dyDescent="0.2">
      <c r="A120" t="s">
        <v>2375</v>
      </c>
      <c r="B120" s="1" t="s">
        <v>576</v>
      </c>
      <c r="C120" t="str">
        <f t="shared" si="5"/>
        <v>C10.228.140</v>
      </c>
      <c r="D120" t="str">
        <f>LEFT(C120, FIND("~", SUBSTITUTE(C120, ".", "~", LEN(C120)-LEN(SUBSTITUTE(C120, ".", ""))))-1)</f>
        <v>C10.228</v>
      </c>
      <c r="E120" t="s">
        <v>3358</v>
      </c>
    </row>
    <row r="121" spans="1:8" x14ac:dyDescent="0.2">
      <c r="A121" t="s">
        <v>2376</v>
      </c>
      <c r="B121" s="1" t="s">
        <v>1324</v>
      </c>
      <c r="C121" t="str">
        <f t="shared" si="5"/>
        <v>G05</v>
      </c>
    </row>
    <row r="122" spans="1:8" x14ac:dyDescent="0.2">
      <c r="A122" t="s">
        <v>2377</v>
      </c>
      <c r="B122" s="1" t="s">
        <v>1371</v>
      </c>
      <c r="C122" t="str">
        <f t="shared" si="5"/>
        <v>C10</v>
      </c>
    </row>
    <row r="123" spans="1:8" x14ac:dyDescent="0.2">
      <c r="A123" t="s">
        <v>2378</v>
      </c>
      <c r="B123" s="1" t="s">
        <v>183</v>
      </c>
      <c r="C123" t="str">
        <f t="shared" si="5"/>
        <v>G16.500.275</v>
      </c>
      <c r="D123" t="str">
        <f>LEFT(C123, FIND("~", SUBSTITUTE(C123, ".", "~", LEN(C123)-LEN(SUBSTITUTE(C123, ".", ""))))-1)</f>
        <v>G16.500</v>
      </c>
      <c r="E123" t="s">
        <v>3359</v>
      </c>
    </row>
    <row r="124" spans="1:8" x14ac:dyDescent="0.2">
      <c r="A124" t="s">
        <v>2379</v>
      </c>
      <c r="B124" s="1" t="s">
        <v>1426</v>
      </c>
      <c r="C124" t="str">
        <f t="shared" si="5"/>
        <v>C01.748.610.763</v>
      </c>
      <c r="D124" t="str">
        <f>LEFT(C124, FIND("~", SUBSTITUTE(C124, ".", "~", LEN(C124)-LEN(SUBSTITUTE(C124, ".", ""))))-1)</f>
        <v>C01.748.610</v>
      </c>
      <c r="E124" t="s">
        <v>3360</v>
      </c>
      <c r="F124" t="s">
        <v>3361</v>
      </c>
      <c r="G124" t="s">
        <v>3362</v>
      </c>
      <c r="H124" t="s">
        <v>3363</v>
      </c>
    </row>
    <row r="125" spans="1:8" x14ac:dyDescent="0.2">
      <c r="A125" t="s">
        <v>2380</v>
      </c>
      <c r="B125" s="1" t="s">
        <v>1457</v>
      </c>
      <c r="C125" t="str">
        <f t="shared" si="5"/>
        <v>G04</v>
      </c>
    </row>
    <row r="126" spans="1:8" x14ac:dyDescent="0.2">
      <c r="A126" t="s">
        <v>2381</v>
      </c>
      <c r="B126" s="1" t="s">
        <v>758</v>
      </c>
      <c r="C126" t="str">
        <f t="shared" si="5"/>
        <v>D13.444.308</v>
      </c>
      <c r="D126" t="str">
        <f>LEFT(C126, FIND("~", SUBSTITUTE(C126, ".", "~", LEN(C126)-LEN(SUBSTITUTE(C126, ".", ""))))-1)</f>
        <v>D13.444</v>
      </c>
      <c r="E126" t="s">
        <v>3364</v>
      </c>
      <c r="F126" t="s">
        <v>3365</v>
      </c>
      <c r="G126" t="s">
        <v>3366</v>
      </c>
    </row>
    <row r="127" spans="1:8" x14ac:dyDescent="0.2">
      <c r="A127" t="s">
        <v>2382</v>
      </c>
      <c r="B127" s="1" t="s">
        <v>1479</v>
      </c>
      <c r="C127" t="str">
        <f t="shared" si="5"/>
        <v>G06</v>
      </c>
      <c r="E127" t="s">
        <v>2918</v>
      </c>
    </row>
    <row r="128" spans="1:8" x14ac:dyDescent="0.2">
      <c r="A128" t="s">
        <v>2383</v>
      </c>
      <c r="B128" s="1" t="s">
        <v>1403</v>
      </c>
      <c r="C128" t="str">
        <f t="shared" si="5"/>
        <v>H01.158.550</v>
      </c>
      <c r="D128" t="str">
        <f>LEFT(C128, FIND("~", SUBSTITUTE(C128, ".", "~", LEN(C128)-LEN(SUBSTITUTE(C128, ".", ""))))-1)</f>
        <v>H01.158</v>
      </c>
      <c r="E128" t="s">
        <v>3367</v>
      </c>
    </row>
    <row r="129" spans="1:9" x14ac:dyDescent="0.2">
      <c r="A129" t="s">
        <v>2384</v>
      </c>
      <c r="B129" s="1" t="s">
        <v>1540</v>
      </c>
      <c r="C129" t="str">
        <f t="shared" si="5"/>
        <v>D12.776</v>
      </c>
      <c r="D129" t="str">
        <f>LEFT(C129, FIND("~", SUBSTITUTE(C129, ".", "~", LEN(C129)-LEN(SUBSTITUTE(C129, ".", ""))))-1)</f>
        <v>D12</v>
      </c>
    </row>
    <row r="130" spans="1:9" x14ac:dyDescent="0.2">
      <c r="A130" t="s">
        <v>2385</v>
      </c>
      <c r="B130" s="1" t="s">
        <v>1554</v>
      </c>
      <c r="C130" t="str">
        <f t="shared" si="5"/>
        <v>I01.198.240.856</v>
      </c>
      <c r="D130" t="str">
        <f>LEFT(C130, FIND("~", SUBSTITUTE(C130, ".", "~", LEN(C130)-LEN(SUBSTITUTE(C130, ".", ""))))-1)</f>
        <v>I01.198.240</v>
      </c>
      <c r="E130" t="s">
        <v>3368</v>
      </c>
      <c r="F130" t="s">
        <v>3369</v>
      </c>
    </row>
    <row r="131" spans="1:9" x14ac:dyDescent="0.2">
      <c r="A131" t="s">
        <v>2386</v>
      </c>
      <c r="B131" s="1" t="s">
        <v>1579</v>
      </c>
      <c r="C131" t="str">
        <f t="shared" ref="C131:C194" si="8">LEFT(A131, FIND("~", SUBSTITUTE(A131, ".", "~", LEN(A131)-LEN(SUBSTITUTE(A131, ".", ""))))-1)</f>
        <v>A12</v>
      </c>
    </row>
    <row r="132" spans="1:9" x14ac:dyDescent="0.2">
      <c r="A132" t="s">
        <v>2387</v>
      </c>
      <c r="B132" s="1" t="s">
        <v>934</v>
      </c>
      <c r="C132" t="str">
        <f t="shared" si="8"/>
        <v>B01.875.800.575.912.250.859.937.055</v>
      </c>
      <c r="D132" t="str">
        <f>LEFT(C132, FIND("~", SUBSTITUTE(C132, ".", "~", LEN(C132)-LEN(SUBSTITUTE(C132, ".", ""))))-1)</f>
        <v>B01.875.800.575.912.250.859.937</v>
      </c>
    </row>
    <row r="133" spans="1:9" x14ac:dyDescent="0.2">
      <c r="A133" t="s">
        <v>2388</v>
      </c>
      <c r="B133" s="1" t="s">
        <v>1511</v>
      </c>
      <c r="C133" t="str">
        <f t="shared" si="8"/>
        <v>H01.277</v>
      </c>
      <c r="D133" t="str">
        <f>LEFT(C133, FIND("~", SUBSTITUTE(C133, ".", "~", LEN(C133)-LEN(SUBSTITUTE(C133, ".", ""))))-1)</f>
        <v>H01</v>
      </c>
    </row>
    <row r="134" spans="1:9" x14ac:dyDescent="0.2">
      <c r="A134" t="s">
        <v>2389</v>
      </c>
      <c r="B134" s="1" t="s">
        <v>610</v>
      </c>
      <c r="C134" t="str">
        <f t="shared" si="8"/>
        <v>G07.568</v>
      </c>
      <c r="D134" t="str">
        <f>LEFT(C134, FIND("~", SUBSTITUTE(C134, ".", "~", LEN(C134)-LEN(SUBSTITUTE(C134, ".", ""))))-1)</f>
        <v>G07</v>
      </c>
      <c r="E134" t="s">
        <v>3085</v>
      </c>
    </row>
    <row r="135" spans="1:9" x14ac:dyDescent="0.2">
      <c r="A135" t="s">
        <v>2390</v>
      </c>
      <c r="B135" s="1" t="s">
        <v>1639</v>
      </c>
      <c r="C135" t="str">
        <f t="shared" si="8"/>
        <v>D05.500</v>
      </c>
      <c r="D135" t="str">
        <f>LEFT(C135, FIND("~", SUBSTITUTE(C135, ".", "~", LEN(C135)-LEN(SUBSTITUTE(C135, ".", ""))))-1)</f>
        <v>D05</v>
      </c>
    </row>
    <row r="136" spans="1:9" x14ac:dyDescent="0.2">
      <c r="A136" t="s">
        <v>2391</v>
      </c>
      <c r="B136" s="1" t="s">
        <v>267</v>
      </c>
      <c r="C136" t="str">
        <f t="shared" si="8"/>
        <v>G12.450</v>
      </c>
      <c r="D136" t="str">
        <f>LEFT(C136, FIND("~", SUBSTITUTE(C136, ".", "~", LEN(C136)-LEN(SUBSTITUTE(C136, ".", ""))))-1)</f>
        <v>G12</v>
      </c>
    </row>
    <row r="137" spans="1:9" x14ac:dyDescent="0.2">
      <c r="A137" t="s">
        <v>2392</v>
      </c>
      <c r="B137" s="1" t="s">
        <v>1678</v>
      </c>
    </row>
    <row r="138" spans="1:9" x14ac:dyDescent="0.2">
      <c r="A138" t="s">
        <v>2393</v>
      </c>
      <c r="B138" s="1" t="s">
        <v>1687</v>
      </c>
      <c r="C138" t="str">
        <f t="shared" si="8"/>
        <v>E05.393.760</v>
      </c>
      <c r="D138" t="str">
        <f>LEFT(C138, FIND("~", SUBSTITUTE(C138, ".", "~", LEN(C138)-LEN(SUBSTITUTE(C138, ".", ""))))-1)</f>
        <v>E05.393</v>
      </c>
    </row>
    <row r="139" spans="1:9" x14ac:dyDescent="0.2">
      <c r="A139" t="s">
        <v>2394</v>
      </c>
      <c r="B139" s="1" t="s">
        <v>555</v>
      </c>
      <c r="C139" t="str">
        <f t="shared" si="8"/>
        <v>C18.452.394.750</v>
      </c>
      <c r="D139" t="str">
        <f>LEFT(C139, FIND("~", SUBSTITUTE(C139, ".", "~", LEN(C139)-LEN(SUBSTITUTE(C139, ".", ""))))-1)</f>
        <v>C18.452.394</v>
      </c>
      <c r="E139" t="s">
        <v>3370</v>
      </c>
    </row>
    <row r="140" spans="1:9" x14ac:dyDescent="0.2">
      <c r="A140" t="s">
        <v>2395</v>
      </c>
      <c r="B140" s="1" t="s">
        <v>1183</v>
      </c>
      <c r="C140" t="str">
        <f t="shared" si="8"/>
        <v>A03</v>
      </c>
    </row>
    <row r="141" spans="1:9" x14ac:dyDescent="0.2">
      <c r="A141" t="s">
        <v>2396</v>
      </c>
      <c r="B141" s="1" t="s">
        <v>1801</v>
      </c>
      <c r="C141" t="str">
        <f t="shared" si="8"/>
        <v>C04.588</v>
      </c>
      <c r="D141" t="str">
        <f>LEFT(C141, FIND("~", SUBSTITUTE(C141, ".", "~", LEN(C141)-LEN(SUBSTITUTE(C141, ".", ""))))-1)</f>
        <v>C04</v>
      </c>
      <c r="E141" t="s">
        <v>3371</v>
      </c>
    </row>
    <row r="142" spans="1:9" x14ac:dyDescent="0.2">
      <c r="A142" t="s">
        <v>2397</v>
      </c>
      <c r="B142" s="1" t="s">
        <v>1202</v>
      </c>
      <c r="C142" t="str">
        <f t="shared" si="8"/>
        <v>G02.111.071</v>
      </c>
      <c r="D142" t="str">
        <f>LEFT(C142, FIND("~", SUBSTITUTE(C142, ".", "~", LEN(C142)-LEN(SUBSTITUTE(C142, ".", ""))))-1)</f>
        <v>G02.111</v>
      </c>
      <c r="E142" t="s">
        <v>3372</v>
      </c>
      <c r="F142" t="s">
        <v>3373</v>
      </c>
      <c r="G142" t="s">
        <v>3374</v>
      </c>
      <c r="H142" t="s">
        <v>3375</v>
      </c>
      <c r="I142" t="s">
        <v>3376</v>
      </c>
    </row>
    <row r="143" spans="1:9" x14ac:dyDescent="0.2">
      <c r="A143" t="s">
        <v>2398</v>
      </c>
      <c r="B143" s="1" t="s">
        <v>1701</v>
      </c>
      <c r="C143" t="str">
        <f t="shared" si="8"/>
        <v>G17.035.250</v>
      </c>
      <c r="D143" t="str">
        <f>LEFT(C143, FIND("~", SUBSTITUTE(C143, ".", "~", LEN(C143)-LEN(SUBSTITUTE(C143, ".", ""))))-1)</f>
        <v>G17.035</v>
      </c>
      <c r="E143" t="s">
        <v>3377</v>
      </c>
    </row>
    <row r="144" spans="1:9" x14ac:dyDescent="0.2">
      <c r="A144" t="s">
        <v>2399</v>
      </c>
      <c r="B144" s="1" t="s">
        <v>1613</v>
      </c>
      <c r="C144" t="str">
        <f t="shared" si="8"/>
        <v>F02.463.425.540.305</v>
      </c>
      <c r="D144" t="str">
        <f>LEFT(C144, FIND("~", SUBSTITUTE(C144, ".", "~", LEN(C144)-LEN(SUBSTITUTE(C144, ".", ""))))-1)</f>
        <v>F02.463.425.540</v>
      </c>
    </row>
    <row r="145" spans="1:8" x14ac:dyDescent="0.2">
      <c r="A145" t="s">
        <v>2400</v>
      </c>
      <c r="B145" s="1" t="s">
        <v>1584</v>
      </c>
      <c r="C145" t="str">
        <f t="shared" si="8"/>
        <v>C05.660</v>
      </c>
      <c r="D145" t="str">
        <f>LEFT(C145, FIND("~", SUBSTITUTE(C145, ".", "~", LEN(C145)-LEN(SUBSTITUTE(C145, ".", ""))))-1)</f>
        <v>C05</v>
      </c>
      <c r="E145" t="s">
        <v>3378</v>
      </c>
    </row>
    <row r="146" spans="1:8" x14ac:dyDescent="0.2">
      <c r="A146" t="s">
        <v>2401</v>
      </c>
      <c r="B146" s="1" t="s">
        <v>1878</v>
      </c>
    </row>
    <row r="147" spans="1:8" x14ac:dyDescent="0.2">
      <c r="A147" t="s">
        <v>2402</v>
      </c>
      <c r="B147" s="1" t="s">
        <v>1834</v>
      </c>
      <c r="C147" t="str">
        <f t="shared" si="8"/>
        <v>B01.050.050</v>
      </c>
      <c r="D147" t="str">
        <f>LEFT(C147, FIND("~", SUBSTITUTE(C147, ".", "~", LEN(C147)-LEN(SUBSTITUTE(C147, ".", ""))))-1)</f>
        <v>B01.050</v>
      </c>
      <c r="E147" t="s">
        <v>3379</v>
      </c>
      <c r="F147" t="s">
        <v>3380</v>
      </c>
    </row>
    <row r="148" spans="1:8" x14ac:dyDescent="0.2">
      <c r="A148" t="s">
        <v>2403</v>
      </c>
      <c r="B148" s="1" t="s">
        <v>1482</v>
      </c>
      <c r="C148" t="str">
        <f t="shared" si="8"/>
        <v>E01.370.350</v>
      </c>
      <c r="D148" t="str">
        <f>LEFT(C148, FIND("~", SUBSTITUTE(C148, ".", "~", LEN(C148)-LEN(SUBSTITUTE(C148, ".", ""))))-1)</f>
        <v>E01.370</v>
      </c>
      <c r="E148" t="s">
        <v>3381</v>
      </c>
      <c r="F148" t="s">
        <v>3382</v>
      </c>
    </row>
    <row r="149" spans="1:8" x14ac:dyDescent="0.2">
      <c r="A149" t="s">
        <v>2404</v>
      </c>
      <c r="B149" s="1" t="s">
        <v>282</v>
      </c>
    </row>
    <row r="150" spans="1:8" x14ac:dyDescent="0.2">
      <c r="A150" t="s">
        <v>2405</v>
      </c>
      <c r="B150" s="1" t="s">
        <v>1928</v>
      </c>
      <c r="C150" t="str">
        <f t="shared" si="8"/>
        <v>D13.444.735</v>
      </c>
      <c r="D150" t="str">
        <f>LEFT(C150, FIND("~", SUBSTITUTE(C150, ".", "~", LEN(C150)-LEN(SUBSTITUTE(C150, ".", ""))))-1)</f>
        <v>D13.444</v>
      </c>
    </row>
    <row r="151" spans="1:8" x14ac:dyDescent="0.2">
      <c r="A151" t="s">
        <v>2406</v>
      </c>
      <c r="B151" s="1" t="s">
        <v>867</v>
      </c>
      <c r="C151" t="str">
        <f t="shared" si="8"/>
        <v>E05.393</v>
      </c>
      <c r="D151" t="str">
        <f>LEFT(C151, FIND("~", SUBSTITUTE(C151, ".", "~", LEN(C151)-LEN(SUBSTITUTE(C151, ".", ""))))-1)</f>
        <v>E05</v>
      </c>
    </row>
    <row r="152" spans="1:8" ht="16" x14ac:dyDescent="0.2">
      <c r="A152" s="4" t="s">
        <v>2407</v>
      </c>
      <c r="B152" s="1" t="s">
        <v>1977</v>
      </c>
      <c r="C152" t="str">
        <f t="shared" si="8"/>
        <v>C10.228.854</v>
      </c>
      <c r="D152" t="str">
        <f>LEFT(C152, FIND("~", SUBSTITUTE(C152, ".", "~", LEN(C152)-LEN(SUBSTITUTE(C152, ".", ""))))-1)</f>
        <v>C10.228</v>
      </c>
      <c r="E152" t="s">
        <v>3383</v>
      </c>
      <c r="F152" t="s">
        <v>3384</v>
      </c>
      <c r="G152" t="s">
        <v>3385</v>
      </c>
      <c r="H152" t="s">
        <v>3386</v>
      </c>
    </row>
    <row r="153" spans="1:8" x14ac:dyDescent="0.2">
      <c r="A153" t="s">
        <v>2408</v>
      </c>
      <c r="B153" s="1" t="s">
        <v>769</v>
      </c>
      <c r="C153" t="str">
        <f t="shared" si="8"/>
        <v>L01.224</v>
      </c>
      <c r="D153" t="str">
        <f>LEFT(C153, FIND("~", SUBSTITUTE(C153, ".", "~", LEN(C153)-LEN(SUBSTITUTE(C153, ".", ""))))-1)</f>
        <v>L01</v>
      </c>
    </row>
    <row r="154" spans="1:8" x14ac:dyDescent="0.2">
      <c r="A154" t="s">
        <v>2409</v>
      </c>
      <c r="B154" s="1" t="s">
        <v>2019</v>
      </c>
      <c r="C154" t="str">
        <f t="shared" si="8"/>
        <v>D27.505.519</v>
      </c>
      <c r="D154" t="str">
        <f>LEFT(C154, FIND("~", SUBSTITUTE(C154, ".", "~", LEN(C154)-LEN(SUBSTITUTE(C154, ".", ""))))-1)</f>
        <v>D27.505</v>
      </c>
      <c r="E154" t="s">
        <v>3387</v>
      </c>
    </row>
    <row r="155" spans="1:8" x14ac:dyDescent="0.2">
      <c r="A155" t="s">
        <v>2410</v>
      </c>
      <c r="B155" s="1" t="s">
        <v>1995</v>
      </c>
      <c r="C155" t="str">
        <f t="shared" si="8"/>
        <v>D20</v>
      </c>
      <c r="E155" t="s">
        <v>3388</v>
      </c>
      <c r="F155" t="s">
        <v>3389</v>
      </c>
      <c r="G155" t="s">
        <v>3390</v>
      </c>
    </row>
    <row r="156" spans="1:8" x14ac:dyDescent="0.2">
      <c r="A156" t="s">
        <v>2411</v>
      </c>
      <c r="B156" s="1" t="s">
        <v>2038</v>
      </c>
      <c r="C156" t="str">
        <f t="shared" si="8"/>
        <v>D20</v>
      </c>
    </row>
    <row r="157" spans="1:8" x14ac:dyDescent="0.2">
      <c r="A157" t="s">
        <v>2412</v>
      </c>
      <c r="B157" s="1" t="s">
        <v>2048</v>
      </c>
      <c r="C157" t="str">
        <f t="shared" si="8"/>
        <v>G12.535</v>
      </c>
      <c r="D157" t="str">
        <f t="shared" ref="D157:D167" si="9">LEFT(C157, FIND("~", SUBSTITUTE(C157, ".", "~", LEN(C157)-LEN(SUBSTITUTE(C157, ".", ""))))-1)</f>
        <v>G12</v>
      </c>
    </row>
    <row r="158" spans="1:8" x14ac:dyDescent="0.2">
      <c r="A158" t="s">
        <v>2413</v>
      </c>
      <c r="B158" s="1" t="s">
        <v>347</v>
      </c>
      <c r="C158" t="str">
        <f t="shared" si="8"/>
        <v>H01.158.201</v>
      </c>
      <c r="D158" t="str">
        <f t="shared" si="9"/>
        <v>H01.158</v>
      </c>
      <c r="E158" t="s">
        <v>3391</v>
      </c>
      <c r="F158" t="s">
        <v>3392</v>
      </c>
    </row>
    <row r="159" spans="1:8" x14ac:dyDescent="0.2">
      <c r="A159" t="s">
        <v>2414</v>
      </c>
      <c r="B159" s="2" t="s">
        <v>390</v>
      </c>
      <c r="C159" t="str">
        <f t="shared" si="8"/>
        <v>H01.158.273</v>
      </c>
      <c r="D159" t="str">
        <f t="shared" si="9"/>
        <v>H01.158</v>
      </c>
      <c r="E159" t="s">
        <v>3393</v>
      </c>
    </row>
    <row r="160" spans="1:8" x14ac:dyDescent="0.2">
      <c r="A160" t="s">
        <v>2415</v>
      </c>
      <c r="B160" s="1" t="s">
        <v>175</v>
      </c>
      <c r="C160" t="str">
        <f t="shared" si="8"/>
        <v>H01.158.273.540</v>
      </c>
      <c r="D160" t="str">
        <f t="shared" si="9"/>
        <v>H01.158.273</v>
      </c>
      <c r="E160" t="s">
        <v>3394</v>
      </c>
    </row>
    <row r="161" spans="1:6" x14ac:dyDescent="0.2">
      <c r="A161" t="s">
        <v>2416</v>
      </c>
      <c r="B161" s="1" t="s">
        <v>508</v>
      </c>
      <c r="C161" t="str">
        <f t="shared" si="8"/>
        <v>C04.557.470.200</v>
      </c>
      <c r="D161" t="str">
        <f t="shared" si="9"/>
        <v>C04.557.470</v>
      </c>
      <c r="E161" t="s">
        <v>3395</v>
      </c>
    </row>
    <row r="162" spans="1:6" x14ac:dyDescent="0.2">
      <c r="A162" t="s">
        <v>2417</v>
      </c>
      <c r="B162" s="1" t="s">
        <v>529</v>
      </c>
      <c r="C162" t="str">
        <f t="shared" si="8"/>
        <v>D08.811.913.696.620.682.700.567</v>
      </c>
      <c r="D162" t="str">
        <f t="shared" si="9"/>
        <v>D08.811.913.696.620.682.700</v>
      </c>
      <c r="E162" t="s">
        <v>3396</v>
      </c>
    </row>
    <row r="163" spans="1:6" x14ac:dyDescent="0.2">
      <c r="A163" t="s">
        <v>2418</v>
      </c>
      <c r="B163" s="1" t="s">
        <v>548</v>
      </c>
      <c r="C163" t="str">
        <f t="shared" si="8"/>
        <v>D27.505.696</v>
      </c>
      <c r="D163" t="str">
        <f t="shared" si="9"/>
        <v>D27.505</v>
      </c>
      <c r="E163" t="s">
        <v>3397</v>
      </c>
    </row>
    <row r="164" spans="1:6" x14ac:dyDescent="0.2">
      <c r="A164" t="s">
        <v>2419</v>
      </c>
      <c r="B164" s="1" t="s">
        <v>569</v>
      </c>
      <c r="C164" t="str">
        <f t="shared" si="8"/>
        <v>A11.872</v>
      </c>
      <c r="D164" t="str">
        <f t="shared" si="9"/>
        <v>A11</v>
      </c>
    </row>
    <row r="165" spans="1:6" x14ac:dyDescent="0.2">
      <c r="A165" t="s">
        <v>2420</v>
      </c>
      <c r="B165" s="1" t="s">
        <v>589</v>
      </c>
      <c r="C165" t="str">
        <f t="shared" si="8"/>
        <v>C23.550</v>
      </c>
      <c r="D165" t="str">
        <f t="shared" si="9"/>
        <v>C23</v>
      </c>
    </row>
    <row r="166" spans="1:6" x14ac:dyDescent="0.2">
      <c r="A166" t="s">
        <v>2421</v>
      </c>
      <c r="B166" s="1" t="s">
        <v>469</v>
      </c>
      <c r="C166" t="str">
        <f t="shared" si="8"/>
        <v>A18.024.249</v>
      </c>
      <c r="D166" t="str">
        <f t="shared" si="9"/>
        <v>A18.024</v>
      </c>
    </row>
    <row r="167" spans="1:6" x14ac:dyDescent="0.2">
      <c r="A167" t="s">
        <v>2422</v>
      </c>
      <c r="B167" s="1" t="s">
        <v>629</v>
      </c>
      <c r="C167" t="str">
        <f t="shared" si="8"/>
        <v>G05.360</v>
      </c>
      <c r="D167" t="str">
        <f t="shared" si="9"/>
        <v>G05</v>
      </c>
    </row>
    <row r="168" spans="1:6" x14ac:dyDescent="0.2">
      <c r="A168" t="s">
        <v>2423</v>
      </c>
      <c r="B168" s="1" t="s">
        <v>208</v>
      </c>
      <c r="C168" t="str">
        <f t="shared" si="8"/>
        <v>G06</v>
      </c>
      <c r="E168" t="s">
        <v>3398</v>
      </c>
    </row>
    <row r="169" spans="1:6" x14ac:dyDescent="0.2">
      <c r="A169" t="s">
        <v>2424</v>
      </c>
      <c r="B169" s="1" t="s">
        <v>711</v>
      </c>
      <c r="C169" t="str">
        <f t="shared" si="8"/>
        <v>A08.675.542</v>
      </c>
      <c r="D169" t="str">
        <f t="shared" ref="D169:D174" si="10">LEFT(C169, FIND("~", SUBSTITUTE(C169, ".", "~", LEN(C169)-LEN(SUBSTITUTE(C169, ".", ""))))-1)</f>
        <v>A08.675</v>
      </c>
      <c r="E169" t="s">
        <v>3399</v>
      </c>
      <c r="F169" t="s">
        <v>3400</v>
      </c>
    </row>
    <row r="170" spans="1:6" x14ac:dyDescent="0.2">
      <c r="A170" t="s">
        <v>2425</v>
      </c>
      <c r="B170" s="1" t="s">
        <v>792</v>
      </c>
      <c r="C170" t="str">
        <f t="shared" si="8"/>
        <v>E05.242</v>
      </c>
      <c r="D170" t="str">
        <f t="shared" si="10"/>
        <v>E05</v>
      </c>
    </row>
    <row r="171" spans="1:6" x14ac:dyDescent="0.2">
      <c r="A171" t="s">
        <v>2426</v>
      </c>
      <c r="B171" s="1" t="s">
        <v>805</v>
      </c>
      <c r="C171" t="str">
        <f t="shared" si="8"/>
        <v>D13.695.578</v>
      </c>
      <c r="D171" t="str">
        <f t="shared" si="10"/>
        <v>D13.695</v>
      </c>
    </row>
    <row r="172" spans="1:6" x14ac:dyDescent="0.2">
      <c r="A172" t="s">
        <v>2427</v>
      </c>
      <c r="B172" s="1" t="s">
        <v>883</v>
      </c>
      <c r="C172" t="str">
        <f t="shared" si="8"/>
        <v>A11.284</v>
      </c>
      <c r="D172" t="str">
        <f t="shared" si="10"/>
        <v>A11</v>
      </c>
    </row>
    <row r="173" spans="1:6" x14ac:dyDescent="0.2">
      <c r="A173" t="s">
        <v>2428</v>
      </c>
      <c r="B173" s="1" t="s">
        <v>726</v>
      </c>
      <c r="C173" t="str">
        <f t="shared" si="8"/>
        <v>G16.500.275</v>
      </c>
      <c r="D173" t="str">
        <f t="shared" si="10"/>
        <v>G16.500</v>
      </c>
      <c r="E173" t="s">
        <v>3401</v>
      </c>
    </row>
    <row r="174" spans="1:6" x14ac:dyDescent="0.2">
      <c r="A174" t="s">
        <v>2429</v>
      </c>
      <c r="B174" s="1" t="s">
        <v>904</v>
      </c>
      <c r="C174" t="str">
        <f t="shared" si="8"/>
        <v>H01.158.344</v>
      </c>
      <c r="D174" t="str">
        <f t="shared" si="10"/>
        <v>H01.158</v>
      </c>
      <c r="E174" t="s">
        <v>3402</v>
      </c>
    </row>
    <row r="175" spans="1:6" x14ac:dyDescent="0.2">
      <c r="A175" t="s">
        <v>2430</v>
      </c>
      <c r="B175" s="1" t="s">
        <v>906</v>
      </c>
      <c r="C175" t="str">
        <f t="shared" si="8"/>
        <v>F01</v>
      </c>
    </row>
    <row r="176" spans="1:6" x14ac:dyDescent="0.2">
      <c r="A176" t="s">
        <v>2431</v>
      </c>
      <c r="B176" s="1" t="s">
        <v>986</v>
      </c>
      <c r="C176" t="str">
        <f t="shared" si="8"/>
        <v>A11.118.637.555</v>
      </c>
      <c r="D176" t="str">
        <f>LEFT(C176, FIND("~", SUBSTITUTE(C176, ".", "~", LEN(C176)-LEN(SUBSTITUTE(C176, ".", ""))))-1)</f>
        <v>A11.118.637</v>
      </c>
      <c r="E176" t="s">
        <v>3403</v>
      </c>
      <c r="F176" t="s">
        <v>3404</v>
      </c>
    </row>
    <row r="177" spans="1:7" x14ac:dyDescent="0.2">
      <c r="A177" t="s">
        <v>2432</v>
      </c>
      <c r="B177" s="1" t="s">
        <v>778</v>
      </c>
      <c r="C177" t="str">
        <f t="shared" si="8"/>
        <v>G16.527.200</v>
      </c>
      <c r="D177" t="str">
        <f>LEFT(C177, FIND("~", SUBSTITUTE(C177, ".", "~", LEN(C177)-LEN(SUBSTITUTE(C177, ".", ""))))-1)</f>
        <v>G16.527</v>
      </c>
    </row>
    <row r="178" spans="1:7" x14ac:dyDescent="0.2">
      <c r="A178" t="s">
        <v>2433</v>
      </c>
      <c r="B178" s="1" t="s">
        <v>861</v>
      </c>
      <c r="C178" t="str">
        <f t="shared" si="8"/>
        <v>G07</v>
      </c>
    </row>
    <row r="179" spans="1:7" x14ac:dyDescent="0.2">
      <c r="A179" t="s">
        <v>2434</v>
      </c>
      <c r="B179" s="1" t="s">
        <v>1001</v>
      </c>
      <c r="C179" t="str">
        <f t="shared" si="8"/>
        <v>H01.158.201</v>
      </c>
      <c r="D179" t="str">
        <f>LEFT(C179, FIND("~", SUBSTITUTE(C179, ".", "~", LEN(C179)-LEN(SUBSTITUTE(C179, ".", ""))))-1)</f>
        <v>H01.158</v>
      </c>
      <c r="E179" t="s">
        <v>3405</v>
      </c>
      <c r="F179" t="s">
        <v>3406</v>
      </c>
      <c r="G179" t="s">
        <v>3407</v>
      </c>
    </row>
    <row r="180" spans="1:7" x14ac:dyDescent="0.2">
      <c r="A180" t="s">
        <v>2435</v>
      </c>
      <c r="B180" s="1" t="s">
        <v>1017</v>
      </c>
      <c r="C180" t="str">
        <f t="shared" si="8"/>
        <v>G06</v>
      </c>
    </row>
    <row r="181" spans="1:7" x14ac:dyDescent="0.2">
      <c r="A181" t="s">
        <v>2436</v>
      </c>
      <c r="B181" s="1" t="s">
        <v>336</v>
      </c>
      <c r="C181" t="str">
        <f t="shared" si="8"/>
        <v>A10</v>
      </c>
    </row>
    <row r="182" spans="1:7" x14ac:dyDescent="0.2">
      <c r="A182" t="s">
        <v>2437</v>
      </c>
      <c r="B182" s="1" t="s">
        <v>1055</v>
      </c>
      <c r="C182" t="str">
        <f t="shared" si="8"/>
        <v>D23</v>
      </c>
    </row>
    <row r="183" spans="1:7" x14ac:dyDescent="0.2">
      <c r="A183" t="s">
        <v>2438</v>
      </c>
      <c r="B183" s="1" t="s">
        <v>1065</v>
      </c>
      <c r="C183" t="str">
        <f t="shared" si="8"/>
        <v>G11.561</v>
      </c>
      <c r="D183" t="str">
        <f>LEFT(C183, FIND("~", SUBSTITUTE(C183, ".", "~", LEN(C183)-LEN(SUBSTITUTE(C183, ".", ""))))-1)</f>
        <v>G11</v>
      </c>
      <c r="E183" t="s">
        <v>3408</v>
      </c>
    </row>
    <row r="184" spans="1:7" x14ac:dyDescent="0.2">
      <c r="A184" t="s">
        <v>2439</v>
      </c>
      <c r="B184" s="1" t="s">
        <v>1090</v>
      </c>
      <c r="C184" t="str">
        <f t="shared" si="8"/>
        <v>D08</v>
      </c>
      <c r="E184" t="s">
        <v>3409</v>
      </c>
    </row>
    <row r="185" spans="1:7" x14ac:dyDescent="0.2">
      <c r="A185" t="s">
        <v>2440</v>
      </c>
      <c r="B185" s="1" t="s">
        <v>1121</v>
      </c>
      <c r="C185" t="str">
        <f t="shared" si="8"/>
        <v>M01</v>
      </c>
    </row>
    <row r="186" spans="1:7" x14ac:dyDescent="0.2">
      <c r="A186" t="s">
        <v>2441</v>
      </c>
      <c r="B186" s="1" t="s">
        <v>224</v>
      </c>
      <c r="C186" t="str">
        <f t="shared" si="8"/>
        <v>H01.158</v>
      </c>
      <c r="D186" t="str">
        <f>LEFT(C186, FIND("~", SUBSTITUTE(C186, ".", "~", LEN(C186)-LEN(SUBSTITUTE(C186, ".", ""))))-1)</f>
        <v>H01</v>
      </c>
      <c r="E186" t="s">
        <v>3410</v>
      </c>
    </row>
    <row r="187" spans="1:7" ht="16" x14ac:dyDescent="0.2">
      <c r="A187" s="4" t="s">
        <v>2442</v>
      </c>
      <c r="B187" s="1" t="s">
        <v>1150</v>
      </c>
      <c r="C187" t="str">
        <f t="shared" si="8"/>
        <v>F02</v>
      </c>
    </row>
    <row r="188" spans="1:7" x14ac:dyDescent="0.2">
      <c r="A188" t="s">
        <v>2443</v>
      </c>
      <c r="B188" s="1" t="s">
        <v>1179</v>
      </c>
      <c r="C188" t="str">
        <f t="shared" si="8"/>
        <v>C06.689</v>
      </c>
      <c r="D188" t="str">
        <f>LEFT(C188, FIND("~", SUBSTITUTE(C188, ".", "~", LEN(C188)-LEN(SUBSTITUTE(C188, ".", ""))))-1)</f>
        <v>C06</v>
      </c>
    </row>
    <row r="189" spans="1:7" x14ac:dyDescent="0.2">
      <c r="A189" t="s">
        <v>2444</v>
      </c>
      <c r="B189" s="1" t="s">
        <v>280</v>
      </c>
      <c r="C189" t="str">
        <f t="shared" si="8"/>
        <v>G06</v>
      </c>
      <c r="E189" t="s">
        <v>3163</v>
      </c>
    </row>
    <row r="190" spans="1:7" x14ac:dyDescent="0.2">
      <c r="A190" t="s">
        <v>2445</v>
      </c>
      <c r="B190" s="1" t="s">
        <v>1222</v>
      </c>
      <c r="C190" t="str">
        <f t="shared" si="8"/>
        <v>G09.330</v>
      </c>
      <c r="D190" t="str">
        <f>LEFT(C190, FIND("~", SUBSTITUTE(C190, ".", "~", LEN(C190)-LEN(SUBSTITUTE(C190, ".", ""))))-1)</f>
        <v>G09</v>
      </c>
    </row>
    <row r="191" spans="1:7" x14ac:dyDescent="0.2">
      <c r="A191" t="s">
        <v>2446</v>
      </c>
      <c r="B191" s="1" t="s">
        <v>1250</v>
      </c>
      <c r="C191" t="str">
        <f t="shared" si="8"/>
        <v>E02.095.147.500.500</v>
      </c>
      <c r="D191" t="str">
        <f>LEFT(C191, FIND("~", SUBSTITUTE(C191, ".", "~", LEN(C191)-LEN(SUBSTITUTE(C191, ".", ""))))-1)</f>
        <v>E02.095.147.500</v>
      </c>
      <c r="E191" t="s">
        <v>3411</v>
      </c>
    </row>
    <row r="192" spans="1:7" x14ac:dyDescent="0.2">
      <c r="A192" t="s">
        <v>2447</v>
      </c>
      <c r="B192" s="1" t="s">
        <v>1262</v>
      </c>
      <c r="C192" t="str">
        <f t="shared" si="8"/>
        <v>C01.920.852</v>
      </c>
      <c r="D192" t="str">
        <f>LEFT(C192, FIND("~", SUBSTITUTE(C192, ".", "~", LEN(C192)-LEN(SUBSTITUTE(C192, ".", ""))))-1)</f>
        <v>C01.920</v>
      </c>
      <c r="E192" t="s">
        <v>3412</v>
      </c>
      <c r="F192" t="s">
        <v>3413</v>
      </c>
      <c r="G192" t="s">
        <v>3414</v>
      </c>
    </row>
    <row r="193" spans="1:10" x14ac:dyDescent="0.2">
      <c r="A193" t="s">
        <v>2448</v>
      </c>
      <c r="B193" s="1" t="s">
        <v>1291</v>
      </c>
      <c r="C193" t="str">
        <f t="shared" si="8"/>
        <v>F03.615.250</v>
      </c>
      <c r="D193" t="str">
        <f>LEFT(C193, FIND("~", SUBSTITUTE(C193, ".", "~", LEN(C193)-LEN(SUBSTITUTE(C193, ".", ""))))-1)</f>
        <v>F03.615</v>
      </c>
    </row>
    <row r="194" spans="1:10" x14ac:dyDescent="0.2">
      <c r="A194" t="s">
        <v>559</v>
      </c>
      <c r="B194" s="1" t="s">
        <v>1306</v>
      </c>
      <c r="C194" t="str">
        <f t="shared" si="8"/>
        <v>C18</v>
      </c>
    </row>
    <row r="195" spans="1:10" x14ac:dyDescent="0.2">
      <c r="A195" t="s">
        <v>2449</v>
      </c>
      <c r="B195" s="1" t="s">
        <v>1326</v>
      </c>
      <c r="C195" t="str">
        <f t="shared" ref="C195:C258" si="11">LEFT(A195, FIND("~", SUBSTITUTE(A195, ".", "~", LEN(A195)-LEN(SUBSTITUTE(A195, ".", ""))))-1)</f>
        <v>A01</v>
      </c>
    </row>
    <row r="196" spans="1:10" x14ac:dyDescent="0.2">
      <c r="A196" t="s">
        <v>2450</v>
      </c>
      <c r="B196" s="1" t="s">
        <v>1372</v>
      </c>
      <c r="C196" t="str">
        <f t="shared" si="11"/>
        <v>C22</v>
      </c>
      <c r="E196" t="s">
        <v>3415</v>
      </c>
      <c r="F196" t="s">
        <v>3416</v>
      </c>
    </row>
    <row r="197" spans="1:10" x14ac:dyDescent="0.2">
      <c r="A197" t="s">
        <v>2451</v>
      </c>
      <c r="B197" s="1" t="s">
        <v>1279</v>
      </c>
      <c r="C197" t="str">
        <f t="shared" si="11"/>
        <v>J01</v>
      </c>
      <c r="E197" t="s">
        <v>3186</v>
      </c>
    </row>
    <row r="198" spans="1:10" x14ac:dyDescent="0.2">
      <c r="A198" t="s">
        <v>2452</v>
      </c>
      <c r="B198" s="1" t="s">
        <v>593</v>
      </c>
      <c r="C198" t="str">
        <f t="shared" si="11"/>
        <v>C10</v>
      </c>
      <c r="E198" t="s">
        <v>3417</v>
      </c>
    </row>
    <row r="199" spans="1:10" x14ac:dyDescent="0.2">
      <c r="A199" t="s">
        <v>2453</v>
      </c>
      <c r="B199" s="1" t="s">
        <v>1459</v>
      </c>
      <c r="C199" t="str">
        <f t="shared" si="11"/>
        <v>D12.776.260</v>
      </c>
      <c r="D199" t="str">
        <f t="shared" ref="D199:D215" si="12">LEFT(C199, FIND("~", SUBSTITUTE(C199, ".", "~", LEN(C199)-LEN(SUBSTITUTE(C199, ".", ""))))-1)</f>
        <v>D12.776</v>
      </c>
      <c r="E199" t="s">
        <v>3418</v>
      </c>
    </row>
    <row r="200" spans="1:10" x14ac:dyDescent="0.2">
      <c r="A200" t="s">
        <v>2454</v>
      </c>
      <c r="B200" s="1" t="s">
        <v>269</v>
      </c>
      <c r="C200" t="str">
        <f t="shared" si="11"/>
        <v>G05.045</v>
      </c>
      <c r="D200" t="str">
        <f t="shared" si="12"/>
        <v>G05</v>
      </c>
      <c r="E200" t="s">
        <v>3419</v>
      </c>
    </row>
    <row r="201" spans="1:10" x14ac:dyDescent="0.2">
      <c r="A201" t="s">
        <v>2455</v>
      </c>
      <c r="B201" s="1" t="s">
        <v>1348</v>
      </c>
      <c r="C201" t="str">
        <f t="shared" si="11"/>
        <v>I02.358</v>
      </c>
      <c r="D201" t="str">
        <f t="shared" si="12"/>
        <v>I02</v>
      </c>
      <c r="E201" t="s">
        <v>3420</v>
      </c>
    </row>
    <row r="202" spans="1:10" x14ac:dyDescent="0.2">
      <c r="A202" t="s">
        <v>2456</v>
      </c>
      <c r="B202" s="1" t="s">
        <v>454</v>
      </c>
      <c r="C202" t="str">
        <f t="shared" si="11"/>
        <v>B01.050.150.900.493.200.244</v>
      </c>
      <c r="D202" t="str">
        <f t="shared" si="12"/>
        <v>B01.050.150.900.493.200</v>
      </c>
    </row>
    <row r="203" spans="1:10" x14ac:dyDescent="0.2">
      <c r="A203" t="s">
        <v>2457</v>
      </c>
      <c r="B203" s="1" t="s">
        <v>1542</v>
      </c>
      <c r="C203" t="str">
        <f t="shared" si="11"/>
        <v>G02.111.660</v>
      </c>
      <c r="D203" t="str">
        <f t="shared" si="12"/>
        <v>G02.111</v>
      </c>
      <c r="E203" t="s">
        <v>3421</v>
      </c>
      <c r="F203" t="s">
        <v>3422</v>
      </c>
    </row>
    <row r="204" spans="1:10" x14ac:dyDescent="0.2">
      <c r="A204" t="s">
        <v>2458</v>
      </c>
      <c r="B204" s="1" t="s">
        <v>1581</v>
      </c>
      <c r="C204" t="str">
        <f t="shared" si="11"/>
        <v>G08.686</v>
      </c>
      <c r="D204" t="str">
        <f t="shared" si="12"/>
        <v>G08</v>
      </c>
    </row>
    <row r="205" spans="1:10" x14ac:dyDescent="0.2">
      <c r="A205" t="s">
        <v>2459</v>
      </c>
      <c r="B205" s="1" t="s">
        <v>975</v>
      </c>
      <c r="C205" t="str">
        <f t="shared" si="11"/>
        <v>F01.145</v>
      </c>
      <c r="D205" t="str">
        <f t="shared" si="12"/>
        <v>F01</v>
      </c>
    </row>
    <row r="206" spans="1:10" x14ac:dyDescent="0.2">
      <c r="A206" t="s">
        <v>2460</v>
      </c>
      <c r="B206" s="1" t="s">
        <v>1641</v>
      </c>
      <c r="C206" t="str">
        <f t="shared" si="11"/>
        <v>C16.320.382</v>
      </c>
      <c r="D206" t="str">
        <f t="shared" si="12"/>
        <v>C16.320</v>
      </c>
      <c r="E206" t="s">
        <v>3423</v>
      </c>
      <c r="F206" t="s">
        <v>3424</v>
      </c>
      <c r="G206" t="s">
        <v>3425</v>
      </c>
      <c r="H206" t="s">
        <v>3426</v>
      </c>
      <c r="I206" t="s">
        <v>3427</v>
      </c>
      <c r="J206" t="s">
        <v>3428</v>
      </c>
    </row>
    <row r="207" spans="1:10" x14ac:dyDescent="0.2">
      <c r="A207" t="s">
        <v>2461</v>
      </c>
      <c r="B207" s="1" t="s">
        <v>863</v>
      </c>
      <c r="C207" t="str">
        <f t="shared" si="11"/>
        <v>H01.158</v>
      </c>
      <c r="D207" t="str">
        <f t="shared" si="12"/>
        <v>H01</v>
      </c>
    </row>
    <row r="208" spans="1:10" x14ac:dyDescent="0.2">
      <c r="A208" t="s">
        <v>2462</v>
      </c>
      <c r="B208" s="1" t="s">
        <v>807</v>
      </c>
      <c r="C208" t="str">
        <f t="shared" si="11"/>
        <v>G07.690.773</v>
      </c>
      <c r="D208" t="str">
        <f t="shared" si="12"/>
        <v>G07.690</v>
      </c>
    </row>
    <row r="209" spans="1:11" x14ac:dyDescent="0.2">
      <c r="A209" t="s">
        <v>2463</v>
      </c>
      <c r="B209" s="1" t="s">
        <v>631</v>
      </c>
      <c r="C209" t="str">
        <f t="shared" si="11"/>
        <v>G05.360.080.689</v>
      </c>
      <c r="D209" t="str">
        <f t="shared" si="12"/>
        <v>G05.360.080</v>
      </c>
    </row>
    <row r="210" spans="1:11" x14ac:dyDescent="0.2">
      <c r="A210" s="5" t="s">
        <v>2464</v>
      </c>
      <c r="B210" s="1" t="s">
        <v>1719</v>
      </c>
      <c r="C210" t="str">
        <f t="shared" si="11"/>
        <v>C04.182.612</v>
      </c>
      <c r="D210" t="str">
        <f t="shared" si="12"/>
        <v>C04.182</v>
      </c>
      <c r="E210" t="s">
        <v>3429</v>
      </c>
      <c r="F210" t="s">
        <v>3430</v>
      </c>
      <c r="G210" t="s">
        <v>3431</v>
      </c>
    </row>
    <row r="211" spans="1:11" x14ac:dyDescent="0.2">
      <c r="A211" t="s">
        <v>2465</v>
      </c>
      <c r="B211" s="1" t="s">
        <v>1788</v>
      </c>
      <c r="C211" t="str">
        <f t="shared" si="11"/>
        <v>G16.762</v>
      </c>
      <c r="D211" t="str">
        <f t="shared" si="12"/>
        <v>G16</v>
      </c>
    </row>
    <row r="212" spans="1:11" x14ac:dyDescent="0.2">
      <c r="A212" t="s">
        <v>2466</v>
      </c>
      <c r="B212" s="1" t="s">
        <v>1803</v>
      </c>
      <c r="C212" t="str">
        <f t="shared" si="11"/>
        <v>C04.588.945.947</v>
      </c>
      <c r="D212" t="str">
        <f t="shared" si="12"/>
        <v>C04.588.945</v>
      </c>
      <c r="E212" t="s">
        <v>3432</v>
      </c>
      <c r="F212" t="s">
        <v>3433</v>
      </c>
      <c r="G212" t="s">
        <v>3434</v>
      </c>
      <c r="H212" t="s">
        <v>3435</v>
      </c>
      <c r="I212" t="s">
        <v>3436</v>
      </c>
      <c r="J212" t="s">
        <v>3437</v>
      </c>
      <c r="K212" t="s">
        <v>3438</v>
      </c>
    </row>
    <row r="213" spans="1:11" x14ac:dyDescent="0.2">
      <c r="A213" t="s">
        <v>2467</v>
      </c>
      <c r="B213" s="1" t="s">
        <v>1206</v>
      </c>
      <c r="C213" t="str">
        <f t="shared" si="11"/>
        <v>D01.200</v>
      </c>
      <c r="D213" t="str">
        <f t="shared" si="12"/>
        <v>D01</v>
      </c>
      <c r="E213" t="s">
        <v>3439</v>
      </c>
      <c r="F213" t="s">
        <v>3440</v>
      </c>
    </row>
    <row r="214" spans="1:11" x14ac:dyDescent="0.2">
      <c r="A214" t="s">
        <v>2468</v>
      </c>
      <c r="B214" s="1" t="s">
        <v>313</v>
      </c>
      <c r="C214" t="str">
        <f t="shared" si="11"/>
        <v>I01.076.201.450.350</v>
      </c>
      <c r="D214" t="str">
        <f t="shared" si="12"/>
        <v>I01.076.201.450</v>
      </c>
      <c r="E214" t="s">
        <v>3441</v>
      </c>
    </row>
    <row r="215" spans="1:11" x14ac:dyDescent="0.2">
      <c r="A215" t="s">
        <v>2469</v>
      </c>
      <c r="B215" s="1" t="s">
        <v>1844</v>
      </c>
      <c r="C215" t="str">
        <f t="shared" si="11"/>
        <v>F04.096.628.255</v>
      </c>
      <c r="D215" t="str">
        <f t="shared" si="12"/>
        <v>F04.096.628</v>
      </c>
      <c r="E215" t="s">
        <v>3442</v>
      </c>
    </row>
    <row r="216" spans="1:11" x14ac:dyDescent="0.2">
      <c r="A216" t="s">
        <v>2470</v>
      </c>
      <c r="B216" s="1" t="s">
        <v>1863</v>
      </c>
      <c r="C216" t="str">
        <f t="shared" si="11"/>
        <v>A02</v>
      </c>
    </row>
    <row r="217" spans="1:11" x14ac:dyDescent="0.2">
      <c r="A217" t="s">
        <v>2471</v>
      </c>
      <c r="B217" s="1" t="s">
        <v>423</v>
      </c>
      <c r="C217" t="str">
        <f t="shared" si="11"/>
        <v>G01.311</v>
      </c>
      <c r="D217" t="str">
        <f>LEFT(C217, FIND("~", SUBSTITUTE(C217, ".", "~", LEN(C217)-LEN(SUBSTITUTE(C217, ".", ""))))-1)</f>
        <v>G01</v>
      </c>
      <c r="E217" t="s">
        <v>3443</v>
      </c>
      <c r="F217" t="s">
        <v>3444</v>
      </c>
    </row>
    <row r="218" spans="1:11" x14ac:dyDescent="0.2">
      <c r="A218" t="s">
        <v>2472</v>
      </c>
      <c r="B218" s="1" t="s">
        <v>1329</v>
      </c>
      <c r="C218" t="str">
        <f t="shared" si="11"/>
        <v>D13.444.735.790</v>
      </c>
      <c r="D218" t="str">
        <f>LEFT(C218, FIND("~", SUBSTITUTE(C218, ".", "~", LEN(C218)-LEN(SUBSTITUTE(C218, ".", ""))))-1)</f>
        <v>D13.444.735</v>
      </c>
    </row>
    <row r="219" spans="1:11" x14ac:dyDescent="0.2">
      <c r="A219" t="s">
        <v>2473</v>
      </c>
      <c r="B219" s="1" t="s">
        <v>1909</v>
      </c>
      <c r="C219" t="str">
        <f t="shared" si="11"/>
        <v>G16.500.275.157.049</v>
      </c>
      <c r="D219" t="str">
        <f>LEFT(C219, FIND("~", SUBSTITUTE(C219, ".", "~", LEN(C219)-LEN(SUBSTITUTE(C219, ".", ""))))-1)</f>
        <v>G16.500.275.157</v>
      </c>
      <c r="E219" t="s">
        <v>3445</v>
      </c>
    </row>
    <row r="220" spans="1:11" x14ac:dyDescent="0.2">
      <c r="A220" t="s">
        <v>2474</v>
      </c>
      <c r="B220" t="s">
        <v>1979</v>
      </c>
      <c r="C220" t="str">
        <f t="shared" si="11"/>
        <v>C16.320</v>
      </c>
      <c r="D220" t="str">
        <f>LEFT(C220, FIND("~", SUBSTITUTE(C220, ".", "~", LEN(C220)-LEN(SUBSTITUTE(C220, ".", ""))))-1)</f>
        <v>C16</v>
      </c>
    </row>
    <row r="221" spans="1:11" x14ac:dyDescent="0.2">
      <c r="A221" t="s">
        <v>2475</v>
      </c>
      <c r="B221" s="1" t="s">
        <v>713</v>
      </c>
      <c r="C221" t="str">
        <f t="shared" si="11"/>
        <v>A08.675</v>
      </c>
      <c r="D221" t="str">
        <f>LEFT(C221, FIND("~", SUBSTITUTE(C221, ".", "~", LEN(C221)-LEN(SUBSTITUTE(C221, ".", ""))))-1)</f>
        <v>A08</v>
      </c>
      <c r="E221" t="s">
        <v>3446</v>
      </c>
      <c r="F221" t="s">
        <v>3447</v>
      </c>
    </row>
    <row r="222" spans="1:11" x14ac:dyDescent="0.2">
      <c r="A222" t="s">
        <v>2476</v>
      </c>
      <c r="B222" s="1" t="s">
        <v>616</v>
      </c>
      <c r="C222" t="str">
        <f t="shared" si="11"/>
        <v>G17</v>
      </c>
      <c r="E222" t="s">
        <v>3448</v>
      </c>
    </row>
    <row r="223" spans="1:11" x14ac:dyDescent="0.2">
      <c r="A223" t="s">
        <v>2477</v>
      </c>
      <c r="B223" s="1" t="s">
        <v>2050</v>
      </c>
      <c r="C223" t="str">
        <f t="shared" si="11"/>
        <v>G12.450</v>
      </c>
      <c r="D223" t="str">
        <f>LEFT(C223, FIND("~", SUBSTITUTE(C223, ".", "~", LEN(C223)-LEN(SUBSTITUTE(C223, ".", ""))))-1)</f>
        <v>G12</v>
      </c>
    </row>
    <row r="224" spans="1:11" x14ac:dyDescent="0.2">
      <c r="A224" t="s">
        <v>2478</v>
      </c>
      <c r="B224" s="1" t="s">
        <v>498</v>
      </c>
      <c r="C224" t="str">
        <f t="shared" si="11"/>
        <v>G02.111</v>
      </c>
      <c r="D224" t="str">
        <f>LEFT(C224, FIND("~", SUBSTITUTE(C224, ".", "~", LEN(C224)-LEN(SUBSTITUTE(C224, ".", ""))))-1)</f>
        <v>G02</v>
      </c>
      <c r="E224" t="s">
        <v>3449</v>
      </c>
    </row>
    <row r="225" spans="1:9" x14ac:dyDescent="0.2">
      <c r="A225" t="s">
        <v>2479</v>
      </c>
      <c r="B225" s="1" t="s">
        <v>349</v>
      </c>
      <c r="C225" t="str">
        <f t="shared" si="11"/>
        <v>E05.393.760</v>
      </c>
      <c r="D225" t="str">
        <f>LEFT(C225, FIND("~", SUBSTITUTE(C225, ".", "~", LEN(C225)-LEN(SUBSTITUTE(C225, ".", ""))))-1)</f>
        <v>E05.393</v>
      </c>
    </row>
    <row r="226" spans="1:9" x14ac:dyDescent="0.2">
      <c r="A226" t="s">
        <v>2480</v>
      </c>
      <c r="B226" s="1" t="s">
        <v>438</v>
      </c>
      <c r="C226" t="str">
        <f t="shared" si="11"/>
        <v>G06.550</v>
      </c>
      <c r="D226" t="str">
        <f>LEFT(C226, FIND("~", SUBSTITUTE(C226, ".", "~", LEN(C226)-LEN(SUBSTITUTE(C226, ".", ""))))-1)</f>
        <v>G06</v>
      </c>
      <c r="E226" t="s">
        <v>3450</v>
      </c>
    </row>
    <row r="227" spans="1:9" x14ac:dyDescent="0.2">
      <c r="A227" t="s">
        <v>2481</v>
      </c>
      <c r="B227" s="1" t="s">
        <v>2101</v>
      </c>
    </row>
    <row r="228" spans="1:9" x14ac:dyDescent="0.2">
      <c r="A228" t="s">
        <v>2482</v>
      </c>
      <c r="B228" s="2" t="s">
        <v>671</v>
      </c>
      <c r="C228" t="str">
        <f t="shared" si="11"/>
        <v>G17.035</v>
      </c>
      <c r="D228" t="str">
        <f>LEFT(C228, FIND("~", SUBSTITUTE(C228, ".", "~", LEN(C228)-LEN(SUBSTITUTE(C228, ".", ""))))-1)</f>
        <v>G17</v>
      </c>
      <c r="E228" t="s">
        <v>3451</v>
      </c>
    </row>
    <row r="229" spans="1:9" x14ac:dyDescent="0.2">
      <c r="A229" t="s">
        <v>2483</v>
      </c>
      <c r="B229" s="1" t="s">
        <v>177</v>
      </c>
      <c r="C229" t="str">
        <f t="shared" si="11"/>
        <v>E05</v>
      </c>
    </row>
    <row r="230" spans="1:9" x14ac:dyDescent="0.2">
      <c r="A230" t="s">
        <v>2484</v>
      </c>
      <c r="B230" s="1" t="s">
        <v>493</v>
      </c>
      <c r="C230" t="str">
        <f t="shared" si="11"/>
        <v>D12.644.276.374</v>
      </c>
      <c r="D230" t="str">
        <f>LEFT(C230, FIND("~", SUBSTITUTE(C230, ".", "~", LEN(C230)-LEN(SUBSTITUTE(C230, ".", ""))))-1)</f>
        <v>D12.644.276</v>
      </c>
      <c r="E230" t="s">
        <v>3452</v>
      </c>
      <c r="F230" t="s">
        <v>3453</v>
      </c>
      <c r="G230" t="s">
        <v>3454</v>
      </c>
      <c r="H230" t="s">
        <v>3455</v>
      </c>
      <c r="I230" t="s">
        <v>3456</v>
      </c>
    </row>
    <row r="231" spans="1:9" x14ac:dyDescent="0.2">
      <c r="A231" t="s">
        <v>2485</v>
      </c>
      <c r="B231" s="1" t="s">
        <v>510</v>
      </c>
      <c r="C231" t="str">
        <f t="shared" si="11"/>
        <v>A10</v>
      </c>
    </row>
    <row r="232" spans="1:9" x14ac:dyDescent="0.2">
      <c r="A232" t="s">
        <v>2486</v>
      </c>
      <c r="B232" s="1" t="s">
        <v>531</v>
      </c>
      <c r="C232" t="str">
        <f t="shared" si="11"/>
        <v>D12.644.360.325.150</v>
      </c>
      <c r="D232" t="str">
        <f>LEFT(C232, FIND("~", SUBSTITUTE(C232, ".", "~", LEN(C232)-LEN(SUBSTITUTE(C232, ".", ""))))-1)</f>
        <v>D12.644.360.325</v>
      </c>
      <c r="E232" t="s">
        <v>3457</v>
      </c>
    </row>
    <row r="233" spans="1:9" x14ac:dyDescent="0.2">
      <c r="A233" t="s">
        <v>2487</v>
      </c>
      <c r="B233" s="1" t="s">
        <v>550</v>
      </c>
      <c r="C233" t="str">
        <f t="shared" si="11"/>
        <v>D12.776</v>
      </c>
      <c r="D233" t="str">
        <f>LEFT(C233, FIND("~", SUBSTITUTE(C233, ".", "~", LEN(C233)-LEN(SUBSTITUTE(C233, ".", ""))))-1)</f>
        <v>D12</v>
      </c>
    </row>
    <row r="234" spans="1:9" x14ac:dyDescent="0.2">
      <c r="A234" t="s">
        <v>2488</v>
      </c>
      <c r="B234" s="1" t="s">
        <v>410</v>
      </c>
      <c r="C234" t="str">
        <f t="shared" si="11"/>
        <v>C23.550</v>
      </c>
      <c r="D234" t="str">
        <f>LEFT(C234, FIND("~", SUBSTITUTE(C234, ".", "~", LEN(C234)-LEN(SUBSTITUTE(C234, ".", ""))))-1)</f>
        <v>C23</v>
      </c>
    </row>
    <row r="235" spans="1:9" x14ac:dyDescent="0.2">
      <c r="A235" t="s">
        <v>2489</v>
      </c>
      <c r="B235" s="1" t="s">
        <v>591</v>
      </c>
      <c r="C235" t="str">
        <f t="shared" si="11"/>
        <v>A11.284.430.214.190.875</v>
      </c>
      <c r="D235" t="str">
        <f>LEFT(C235, FIND("~", SUBSTITUTE(C235, ".", "~", LEN(C235)-LEN(SUBSTITUTE(C235, ".", ""))))-1)</f>
        <v>A11.284.430.214.190</v>
      </c>
      <c r="E235" t="s">
        <v>3458</v>
      </c>
    </row>
    <row r="236" spans="1:9" x14ac:dyDescent="0.2">
      <c r="A236" t="s">
        <v>2490</v>
      </c>
      <c r="B236" s="1" t="s">
        <v>210</v>
      </c>
      <c r="C236" t="str">
        <f t="shared" si="11"/>
        <v>E05</v>
      </c>
    </row>
    <row r="237" spans="1:9" x14ac:dyDescent="0.2">
      <c r="A237" t="s">
        <v>2490</v>
      </c>
      <c r="B237" s="1" t="s">
        <v>738</v>
      </c>
      <c r="C237" t="str">
        <f t="shared" si="11"/>
        <v>E05</v>
      </c>
    </row>
    <row r="238" spans="1:9" x14ac:dyDescent="0.2">
      <c r="A238" t="s">
        <v>2491</v>
      </c>
      <c r="B238" s="1" t="s">
        <v>250</v>
      </c>
      <c r="C238" t="str">
        <f t="shared" si="11"/>
        <v>F01.145</v>
      </c>
      <c r="D238" t="str">
        <f>LEFT(C238, FIND("~", SUBSTITUTE(C238, ".", "~", LEN(C238)-LEN(SUBSTITUTE(C238, ".", ""))))-1)</f>
        <v>F01</v>
      </c>
      <c r="E238" t="s">
        <v>3459</v>
      </c>
    </row>
    <row r="239" spans="1:9" x14ac:dyDescent="0.2">
      <c r="A239" t="s">
        <v>2492</v>
      </c>
      <c r="B239" s="1" t="s">
        <v>692</v>
      </c>
      <c r="C239" t="str">
        <f t="shared" si="11"/>
        <v>G05.365.795</v>
      </c>
      <c r="D239" t="str">
        <f>LEFT(C239, FIND("~", SUBSTITUTE(C239, ".", "~", LEN(C239)-LEN(SUBSTITUTE(C239, ".", ""))))-1)</f>
        <v>G05.365</v>
      </c>
    </row>
    <row r="240" spans="1:9" x14ac:dyDescent="0.2">
      <c r="A240" t="s">
        <v>2493</v>
      </c>
      <c r="B240" s="1" t="s">
        <v>885</v>
      </c>
      <c r="C240" t="str">
        <f t="shared" si="11"/>
        <v>D12.776.543.585</v>
      </c>
      <c r="D240" t="str">
        <f>LEFT(C240, FIND("~", SUBSTITUTE(C240, ".", "~", LEN(C240)-LEN(SUBSTITUTE(C240, ".", ""))))-1)</f>
        <v>D12.776.543</v>
      </c>
    </row>
    <row r="241" spans="1:10" x14ac:dyDescent="0.2">
      <c r="A241" t="s">
        <v>2494</v>
      </c>
      <c r="B241" s="1" t="s">
        <v>932</v>
      </c>
      <c r="C241" t="str">
        <f t="shared" si="11"/>
        <v>D03.132.760</v>
      </c>
      <c r="D241" t="str">
        <f>LEFT(C241, FIND("~", SUBSTITUTE(C241, ".", "~", LEN(C241)-LEN(SUBSTITUTE(C241, ".", ""))))-1)</f>
        <v>D03.132</v>
      </c>
      <c r="E241" t="s">
        <v>3460</v>
      </c>
    </row>
    <row r="242" spans="1:10" x14ac:dyDescent="0.2">
      <c r="A242" t="s">
        <v>2495</v>
      </c>
      <c r="B242" s="1" t="s">
        <v>953</v>
      </c>
    </row>
    <row r="243" spans="1:10" x14ac:dyDescent="0.2">
      <c r="A243" t="s">
        <v>2496</v>
      </c>
      <c r="B243" s="1" t="s">
        <v>848</v>
      </c>
      <c r="C243" t="str">
        <f t="shared" si="11"/>
        <v>G05.360.340</v>
      </c>
      <c r="D243" t="str">
        <f t="shared" ref="D243:D258" si="13">LEFT(C243, FIND("~", SUBSTITUTE(C243, ".", "~", LEN(C243)-LEN(SUBSTITUTE(C243, ".", ""))))-1)</f>
        <v>G05.360</v>
      </c>
    </row>
    <row r="244" spans="1:10" x14ac:dyDescent="0.2">
      <c r="A244" t="s">
        <v>2497</v>
      </c>
      <c r="B244" s="1" t="s">
        <v>1019</v>
      </c>
      <c r="C244" t="str">
        <f t="shared" si="11"/>
        <v>E02.095.465</v>
      </c>
      <c r="D244" t="str">
        <f t="shared" si="13"/>
        <v>E02.095</v>
      </c>
    </row>
    <row r="245" spans="1:10" x14ac:dyDescent="0.2">
      <c r="A245" t="s">
        <v>2498</v>
      </c>
      <c r="B245" s="1" t="s">
        <v>1057</v>
      </c>
      <c r="C245" t="str">
        <f t="shared" si="11"/>
        <v>C01.150.252.410.040.552</v>
      </c>
      <c r="D245" t="str">
        <f t="shared" si="13"/>
        <v>C01.150.252.410.040</v>
      </c>
    </row>
    <row r="246" spans="1:10" x14ac:dyDescent="0.2">
      <c r="A246" t="s">
        <v>2499</v>
      </c>
      <c r="B246" s="1" t="s">
        <v>1092</v>
      </c>
      <c r="C246" t="str">
        <f t="shared" si="11"/>
        <v>D08.244</v>
      </c>
      <c r="D246" t="str">
        <f t="shared" si="13"/>
        <v>D08</v>
      </c>
      <c r="E246" t="s">
        <v>3461</v>
      </c>
      <c r="F246" t="s">
        <v>3462</v>
      </c>
    </row>
    <row r="247" spans="1:10" x14ac:dyDescent="0.2">
      <c r="A247" t="s">
        <v>2500</v>
      </c>
      <c r="B247" s="1" t="s">
        <v>226</v>
      </c>
      <c r="C247" t="str">
        <f t="shared" si="11"/>
        <v>A11.284.430.214.190.875</v>
      </c>
      <c r="D247" t="str">
        <f t="shared" si="13"/>
        <v>A11.284.430.214.190</v>
      </c>
    </row>
    <row r="248" spans="1:10" x14ac:dyDescent="0.2">
      <c r="A248" t="s">
        <v>2501</v>
      </c>
      <c r="B248" s="1" t="s">
        <v>1224</v>
      </c>
      <c r="C248" t="str">
        <f t="shared" si="11"/>
        <v>E05.481.500.311</v>
      </c>
      <c r="D248" t="str">
        <f t="shared" si="13"/>
        <v>E05.481.500</v>
      </c>
      <c r="E248" t="s">
        <v>3463</v>
      </c>
    </row>
    <row r="249" spans="1:10" x14ac:dyDescent="0.2">
      <c r="A249" s="5" t="s">
        <v>2502</v>
      </c>
      <c r="B249" s="1" t="s">
        <v>1132</v>
      </c>
      <c r="C249" t="str">
        <f t="shared" si="11"/>
        <v>H01.158.273.248</v>
      </c>
      <c r="D249" t="str">
        <f t="shared" si="13"/>
        <v>H01.158.273</v>
      </c>
      <c r="E249" t="s">
        <v>3464</v>
      </c>
      <c r="F249" t="s">
        <v>3465</v>
      </c>
    </row>
    <row r="250" spans="1:10" x14ac:dyDescent="0.2">
      <c r="A250" t="s">
        <v>2503</v>
      </c>
      <c r="B250" s="1" t="s">
        <v>1264</v>
      </c>
      <c r="C250" t="str">
        <f t="shared" si="11"/>
        <v>E05.393.420.175</v>
      </c>
      <c r="D250" t="str">
        <f t="shared" si="13"/>
        <v>E05.393.420</v>
      </c>
    </row>
    <row r="251" spans="1:10" x14ac:dyDescent="0.2">
      <c r="A251" t="s">
        <v>2504</v>
      </c>
      <c r="B251" s="1" t="s">
        <v>1293</v>
      </c>
      <c r="C251" t="str">
        <f t="shared" si="11"/>
        <v xml:space="preserve"> M01.060.116.100</v>
      </c>
      <c r="D251" t="str">
        <f t="shared" si="13"/>
        <v xml:space="preserve"> M01.060.116</v>
      </c>
    </row>
    <row r="252" spans="1:10" x14ac:dyDescent="0.2">
      <c r="A252" t="s">
        <v>2505</v>
      </c>
      <c r="B252" s="1" t="s">
        <v>1374</v>
      </c>
      <c r="C252" t="str">
        <f t="shared" si="11"/>
        <v>H01.770.644.145</v>
      </c>
      <c r="D252" t="str">
        <f t="shared" si="13"/>
        <v>H01.770.644</v>
      </c>
    </row>
    <row r="253" spans="1:10" x14ac:dyDescent="0.2">
      <c r="A253" t="s">
        <v>2506</v>
      </c>
      <c r="B253" s="1" t="s">
        <v>1461</v>
      </c>
      <c r="C253" t="str">
        <f t="shared" si="11"/>
        <v>G04.144.109</v>
      </c>
      <c r="D253" t="str">
        <f t="shared" si="13"/>
        <v>G04.144</v>
      </c>
      <c r="E253" t="s">
        <v>3466</v>
      </c>
      <c r="F253" t="s">
        <v>3467</v>
      </c>
    </row>
    <row r="254" spans="1:10" x14ac:dyDescent="0.2">
      <c r="A254" t="s">
        <v>2507</v>
      </c>
      <c r="B254" s="1" t="s">
        <v>1359</v>
      </c>
      <c r="C254" t="str">
        <f t="shared" si="11"/>
        <v>D08.811.277.352.355.325</v>
      </c>
      <c r="D254" t="str">
        <f t="shared" si="13"/>
        <v>D08.811.277.352.355</v>
      </c>
      <c r="E254" t="s">
        <v>3468</v>
      </c>
      <c r="F254" t="s">
        <v>3469</v>
      </c>
    </row>
    <row r="255" spans="1:10" x14ac:dyDescent="0.2">
      <c r="A255" t="s">
        <v>2508</v>
      </c>
      <c r="B255" s="1" t="s">
        <v>1384</v>
      </c>
      <c r="C255" t="str">
        <f t="shared" si="11"/>
        <v>E05.318.370</v>
      </c>
      <c r="D255" t="str">
        <f t="shared" si="13"/>
        <v>E05.318</v>
      </c>
      <c r="E255" t="s">
        <v>3470</v>
      </c>
      <c r="F255" t="s">
        <v>3471</v>
      </c>
      <c r="G255" t="s">
        <v>3472</v>
      </c>
      <c r="H255" t="s">
        <v>3473</v>
      </c>
      <c r="I255" t="s">
        <v>3474</v>
      </c>
      <c r="J255" t="s">
        <v>3475</v>
      </c>
    </row>
    <row r="256" spans="1:10" x14ac:dyDescent="0.2">
      <c r="A256" t="s">
        <v>2509</v>
      </c>
      <c r="B256" s="1" t="s">
        <v>1405</v>
      </c>
      <c r="C256" t="str">
        <f t="shared" si="11"/>
        <v>N06.850.780.200.650</v>
      </c>
      <c r="D256" t="str">
        <f t="shared" si="13"/>
        <v>N06.850.780.200</v>
      </c>
    </row>
    <row r="257" spans="1:7" x14ac:dyDescent="0.2">
      <c r="A257" t="s">
        <v>2510</v>
      </c>
      <c r="B257" s="1" t="s">
        <v>1437</v>
      </c>
      <c r="C257" t="str">
        <f t="shared" si="11"/>
        <v>G07.110</v>
      </c>
      <c r="D257" t="str">
        <f t="shared" si="13"/>
        <v>G07</v>
      </c>
      <c r="E257" t="s">
        <v>3476</v>
      </c>
      <c r="F257" t="s">
        <v>3477</v>
      </c>
    </row>
    <row r="258" spans="1:7" x14ac:dyDescent="0.2">
      <c r="A258" t="s">
        <v>2511</v>
      </c>
      <c r="B258" s="1" t="s">
        <v>533</v>
      </c>
      <c r="C258" t="str">
        <f t="shared" si="11"/>
        <v>D12.776.660</v>
      </c>
      <c r="D258" t="str">
        <f t="shared" si="13"/>
        <v>D12.776</v>
      </c>
    </row>
    <row r="259" spans="1:7" x14ac:dyDescent="0.2">
      <c r="A259" t="s">
        <v>2512</v>
      </c>
      <c r="B259" s="1" t="s">
        <v>1596</v>
      </c>
      <c r="C259" t="str">
        <f t="shared" ref="C259:C322" si="14">LEFT(A259, FIND("~", SUBSTITUTE(A259, ".", "~", LEN(A259)-LEN(SUBSTITUTE(A259, ".", ""))))-1)</f>
        <v>A08</v>
      </c>
    </row>
    <row r="260" spans="1:7" x14ac:dyDescent="0.2">
      <c r="A260" t="s">
        <v>2513</v>
      </c>
      <c r="B260" s="1" t="s">
        <v>1615</v>
      </c>
      <c r="C260" t="str">
        <f t="shared" si="14"/>
        <v>G17.035.250.500</v>
      </c>
      <c r="D260" t="str">
        <f t="shared" ref="D260:D265" si="15">LEFT(C260, FIND("~", SUBSTITUTE(C260, ".", "~", LEN(C260)-LEN(SUBSTITUTE(C260, ".", ""))))-1)</f>
        <v>G17.035.250</v>
      </c>
      <c r="E260" t="s">
        <v>3478</v>
      </c>
      <c r="F260" t="s">
        <v>3479</v>
      </c>
      <c r="G260" t="s">
        <v>3480</v>
      </c>
    </row>
    <row r="261" spans="1:7" x14ac:dyDescent="0.2">
      <c r="A261" t="s">
        <v>2514</v>
      </c>
      <c r="B261" s="1" t="s">
        <v>1659</v>
      </c>
      <c r="C261" t="str">
        <f t="shared" si="14"/>
        <v>A08.186.211.200.885.287.500.814</v>
      </c>
      <c r="D261" t="str">
        <f t="shared" si="15"/>
        <v>A08.186.211.200.885.287.500</v>
      </c>
      <c r="E261" t="s">
        <v>3481</v>
      </c>
    </row>
    <row r="262" spans="1:7" x14ac:dyDescent="0.2">
      <c r="A262" t="s">
        <v>2515</v>
      </c>
      <c r="B262" s="1" t="s">
        <v>1069</v>
      </c>
      <c r="C262" t="str">
        <f t="shared" si="14"/>
        <v>B01.050.150.900.649.313.992.635.505</v>
      </c>
      <c r="D262" t="str">
        <f t="shared" si="15"/>
        <v>B01.050.150.900.649.313.992.635</v>
      </c>
    </row>
    <row r="263" spans="1:7" x14ac:dyDescent="0.2">
      <c r="A263" s="5" t="s">
        <v>2516</v>
      </c>
      <c r="B263" s="1" t="s">
        <v>1790</v>
      </c>
      <c r="C263" t="str">
        <f t="shared" si="14"/>
        <v>E05.242.900</v>
      </c>
      <c r="D263" t="str">
        <f t="shared" si="15"/>
        <v>E05.242</v>
      </c>
      <c r="E263" t="s">
        <v>3482</v>
      </c>
    </row>
    <row r="264" spans="1:7" x14ac:dyDescent="0.2">
      <c r="A264" t="s">
        <v>2517</v>
      </c>
      <c r="B264" s="1" t="s">
        <v>1710</v>
      </c>
      <c r="C264" t="str">
        <f t="shared" si="14"/>
        <v>E05.393</v>
      </c>
      <c r="D264" t="str">
        <f t="shared" si="15"/>
        <v>E05</v>
      </c>
    </row>
    <row r="265" spans="1:7" x14ac:dyDescent="0.2">
      <c r="A265" t="s">
        <v>2518</v>
      </c>
      <c r="B265" s="1" t="s">
        <v>1208</v>
      </c>
      <c r="C265" t="str">
        <f t="shared" si="14"/>
        <v>D01.200</v>
      </c>
      <c r="D265" t="str">
        <f t="shared" si="15"/>
        <v>D01</v>
      </c>
      <c r="E265" t="s">
        <v>3483</v>
      </c>
      <c r="F265" t="s">
        <v>3484</v>
      </c>
    </row>
    <row r="266" spans="1:7" x14ac:dyDescent="0.2">
      <c r="A266" t="s">
        <v>2519</v>
      </c>
      <c r="B266" s="1" t="s">
        <v>367</v>
      </c>
      <c r="C266" t="str">
        <f t="shared" si="14"/>
        <v>N01</v>
      </c>
    </row>
    <row r="267" spans="1:7" x14ac:dyDescent="0.2">
      <c r="A267" t="s">
        <v>2520</v>
      </c>
      <c r="B267" s="1" t="s">
        <v>1443</v>
      </c>
      <c r="C267" t="str">
        <f t="shared" si="14"/>
        <v>G07</v>
      </c>
    </row>
    <row r="268" spans="1:7" x14ac:dyDescent="0.2">
      <c r="A268" t="s">
        <v>2521</v>
      </c>
      <c r="B268" s="1" t="s">
        <v>248</v>
      </c>
      <c r="C268" t="str">
        <f t="shared" si="14"/>
        <v>A02</v>
      </c>
    </row>
    <row r="269" spans="1:7" x14ac:dyDescent="0.2">
      <c r="A269" t="s">
        <v>2522</v>
      </c>
      <c r="B269" s="1" t="s">
        <v>328</v>
      </c>
      <c r="C269" t="str">
        <f t="shared" si="14"/>
        <v>H01.158.100</v>
      </c>
      <c r="D269" t="str">
        <f>LEFT(C269, FIND("~", SUBSTITUTE(C269, ".", "~", LEN(C269)-LEN(SUBSTITUTE(C269, ".", ""))))-1)</f>
        <v>H01.158</v>
      </c>
      <c r="E269" t="s">
        <v>3485</v>
      </c>
    </row>
    <row r="270" spans="1:7" x14ac:dyDescent="0.2">
      <c r="A270" t="s">
        <v>2523</v>
      </c>
      <c r="B270" s="1" t="s">
        <v>1931</v>
      </c>
      <c r="C270" t="str">
        <f t="shared" si="14"/>
        <v>A11.284.187.865</v>
      </c>
      <c r="D270" t="str">
        <f>LEFT(C270, FIND("~", SUBSTITUTE(C270, ".", "~", LEN(C270)-LEN(SUBSTITUTE(C270, ".", ""))))-1)</f>
        <v>A11.284.187</v>
      </c>
      <c r="E270" t="s">
        <v>3486</v>
      </c>
    </row>
    <row r="271" spans="1:7" x14ac:dyDescent="0.2">
      <c r="A271" t="s">
        <v>2524</v>
      </c>
      <c r="B271" s="1" t="s">
        <v>2009</v>
      </c>
      <c r="C271" t="str">
        <f t="shared" si="14"/>
        <v>A08</v>
      </c>
    </row>
    <row r="272" spans="1:7" x14ac:dyDescent="0.2">
      <c r="A272" t="s">
        <v>2525</v>
      </c>
      <c r="B272" s="1" t="s">
        <v>1968</v>
      </c>
      <c r="C272" t="str">
        <f t="shared" si="14"/>
        <v>G05.045</v>
      </c>
      <c r="D272" t="str">
        <f>LEFT(C272, FIND("~", SUBSTITUTE(C272, ".", "~", LEN(C272)-LEN(SUBSTITUTE(C272, ".", ""))))-1)</f>
        <v>G05</v>
      </c>
      <c r="E272" t="s">
        <v>3487</v>
      </c>
      <c r="F272" t="s">
        <v>3488</v>
      </c>
    </row>
    <row r="273" spans="1:7" x14ac:dyDescent="0.2">
      <c r="A273" t="s">
        <v>2526</v>
      </c>
      <c r="B273" s="1" t="s">
        <v>1997</v>
      </c>
      <c r="C273" t="str">
        <f t="shared" si="14"/>
        <v>B01</v>
      </c>
    </row>
    <row r="274" spans="1:7" x14ac:dyDescent="0.2">
      <c r="A274" t="s">
        <v>2527</v>
      </c>
      <c r="B274" s="1" t="s">
        <v>2041</v>
      </c>
      <c r="C274" t="str">
        <f t="shared" si="14"/>
        <v>E05.196</v>
      </c>
      <c r="D274" t="str">
        <f>LEFT(C274, FIND("~", SUBSTITUTE(C274, ".", "~", LEN(C274)-LEN(SUBSTITUTE(C274, ".", ""))))-1)</f>
        <v>E05</v>
      </c>
      <c r="E274" t="s">
        <v>3489</v>
      </c>
    </row>
    <row r="275" spans="1:7" x14ac:dyDescent="0.2">
      <c r="A275" t="s">
        <v>2528</v>
      </c>
      <c r="B275" s="1" t="s">
        <v>2052</v>
      </c>
      <c r="C275" t="str">
        <f t="shared" si="14"/>
        <v>A11.872</v>
      </c>
      <c r="D275" t="str">
        <f>LEFT(C275, FIND("~", SUBSTITUTE(C275, ".", "~", LEN(C275)-LEN(SUBSTITUTE(C275, ".", ""))))-1)</f>
        <v>A11</v>
      </c>
    </row>
    <row r="276" spans="1:7" x14ac:dyDescent="0.2">
      <c r="A276" t="s">
        <v>2529</v>
      </c>
      <c r="B276" s="1" t="s">
        <v>2063</v>
      </c>
      <c r="C276" t="str">
        <f t="shared" si="14"/>
        <v>G07.345.500</v>
      </c>
      <c r="D276" t="str">
        <f>LEFT(C276, FIND("~", SUBSTITUTE(C276, ".", "~", LEN(C276)-LEN(SUBSTITUTE(C276, ".", ""))))-1)</f>
        <v>G07.345</v>
      </c>
    </row>
    <row r="277" spans="1:7" x14ac:dyDescent="0.2">
      <c r="A277" t="s">
        <v>2530</v>
      </c>
      <c r="B277" s="1" t="s">
        <v>440</v>
      </c>
      <c r="C277" t="str">
        <f t="shared" si="14"/>
        <v>B04</v>
      </c>
    </row>
    <row r="278" spans="1:7" x14ac:dyDescent="0.2">
      <c r="A278" t="s">
        <v>2531</v>
      </c>
      <c r="B278" s="1" t="s">
        <v>2103</v>
      </c>
      <c r="C278" t="str">
        <f t="shared" si="14"/>
        <v>F01.145.126</v>
      </c>
      <c r="D278" t="str">
        <f>LEFT(C278, FIND("~", SUBSTITUTE(C278, ".", "~", LEN(C278)-LEN(SUBSTITUTE(C278, ".", ""))))-1)</f>
        <v>F01.145</v>
      </c>
      <c r="E278" t="s">
        <v>3490</v>
      </c>
    </row>
    <row r="279" spans="1:7" x14ac:dyDescent="0.2">
      <c r="A279" t="s">
        <v>2532</v>
      </c>
      <c r="B279" s="1" t="s">
        <v>179</v>
      </c>
      <c r="C279" t="str">
        <f t="shared" si="14"/>
        <v>N06.230.080.600</v>
      </c>
      <c r="D279" t="str">
        <f>LEFT(C279, FIND("~", SUBSTITUTE(C279, ".", "~", LEN(C279)-LEN(SUBSTITUTE(C279, ".", ""))))-1)</f>
        <v>N06.230.080</v>
      </c>
      <c r="E279" t="s">
        <v>3491</v>
      </c>
    </row>
    <row r="280" spans="1:7" x14ac:dyDescent="0.2">
      <c r="A280" t="s">
        <v>2533</v>
      </c>
      <c r="B280" s="1" t="s">
        <v>246</v>
      </c>
      <c r="C280" t="str">
        <f t="shared" si="14"/>
        <v>G11.427.410.698</v>
      </c>
      <c r="D280" t="str">
        <f>LEFT(C280, FIND("~", SUBSTITUTE(C280, ".", "~", LEN(C280)-LEN(SUBSTITUTE(C280, ".", ""))))-1)</f>
        <v>G11.427.410</v>
      </c>
      <c r="E280" t="s">
        <v>3492</v>
      </c>
    </row>
    <row r="281" spans="1:7" x14ac:dyDescent="0.2">
      <c r="A281" t="s">
        <v>2534</v>
      </c>
      <c r="B281" s="1" t="s">
        <v>572</v>
      </c>
      <c r="C281" t="str">
        <f t="shared" si="14"/>
        <v>B05</v>
      </c>
    </row>
    <row r="282" spans="1:7" x14ac:dyDescent="0.2">
      <c r="A282" t="s">
        <v>2535</v>
      </c>
      <c r="B282" s="1" t="s">
        <v>472</v>
      </c>
      <c r="C282" t="str">
        <f t="shared" si="14"/>
        <v>G07.345</v>
      </c>
      <c r="D282" t="str">
        <f t="shared" ref="D282:D287" si="16">LEFT(C282, FIND("~", SUBSTITUTE(C282, ".", "~", LEN(C282)-LEN(SUBSTITUTE(C282, ".", ""))))-1)</f>
        <v>G07</v>
      </c>
      <c r="E282" t="s">
        <v>3493</v>
      </c>
    </row>
    <row r="283" spans="1:7" x14ac:dyDescent="0.2">
      <c r="A283" t="s">
        <v>2536</v>
      </c>
      <c r="B283" s="1" t="s">
        <v>633</v>
      </c>
      <c r="C283" t="str">
        <f t="shared" si="14"/>
        <v>B01.050.150.900.090.180.610.500</v>
      </c>
      <c r="D283" t="str">
        <f t="shared" si="16"/>
        <v>B01.050.150.900.090.180.610</v>
      </c>
    </row>
    <row r="284" spans="1:7" x14ac:dyDescent="0.2">
      <c r="A284" s="5" t="s">
        <v>2537</v>
      </c>
      <c r="B284" s="1" t="s">
        <v>656</v>
      </c>
      <c r="C284" t="str">
        <f t="shared" si="14"/>
        <v>L01.224.160</v>
      </c>
      <c r="D284" t="str">
        <f t="shared" si="16"/>
        <v>L01.224</v>
      </c>
      <c r="E284" t="s">
        <v>3494</v>
      </c>
    </row>
    <row r="285" spans="1:7" x14ac:dyDescent="0.2">
      <c r="A285" t="s">
        <v>2538</v>
      </c>
      <c r="B285" s="1" t="s">
        <v>212</v>
      </c>
      <c r="C285" t="str">
        <f t="shared" si="14"/>
        <v>C15.378.050.141.150</v>
      </c>
      <c r="D285" t="str">
        <f t="shared" si="16"/>
        <v>C15.378.050.141</v>
      </c>
      <c r="E285" t="s">
        <v>3495</v>
      </c>
      <c r="F285" t="s">
        <v>3496</v>
      </c>
      <c r="G285" t="s">
        <v>3497</v>
      </c>
    </row>
    <row r="286" spans="1:7" x14ac:dyDescent="0.2">
      <c r="A286" t="s">
        <v>2539</v>
      </c>
      <c r="B286" s="1" t="s">
        <v>715</v>
      </c>
      <c r="C286" t="str">
        <f t="shared" si="14"/>
        <v>B01.050.150.900</v>
      </c>
      <c r="D286" t="str">
        <f t="shared" si="16"/>
        <v>B01.050.150</v>
      </c>
    </row>
    <row r="287" spans="1:7" x14ac:dyDescent="0.2">
      <c r="A287" t="s">
        <v>2540</v>
      </c>
      <c r="B287" s="1" t="s">
        <v>740</v>
      </c>
      <c r="C287" t="str">
        <f t="shared" si="14"/>
        <v>A08.186.211</v>
      </c>
      <c r="D287" t="str">
        <f t="shared" si="16"/>
        <v>A08.186</v>
      </c>
    </row>
    <row r="288" spans="1:7" x14ac:dyDescent="0.2">
      <c r="A288" t="s">
        <v>2541</v>
      </c>
      <c r="B288" s="1" t="s">
        <v>258</v>
      </c>
      <c r="C288" t="str">
        <f t="shared" si="14"/>
        <v>G07</v>
      </c>
      <c r="E288" t="s">
        <v>3498</v>
      </c>
    </row>
    <row r="289" spans="1:9" x14ac:dyDescent="0.2">
      <c r="A289" t="s">
        <v>2542</v>
      </c>
      <c r="B289" s="1" t="s">
        <v>795</v>
      </c>
      <c r="C289" t="str">
        <f t="shared" si="14"/>
        <v>D27.505.954.122</v>
      </c>
      <c r="D289" t="str">
        <f t="shared" ref="D289:D294" si="17">LEFT(C289, FIND("~", SUBSTITUTE(C289, ".", "~", LEN(C289)-LEN(SUBSTITUTE(C289, ".", ""))))-1)</f>
        <v>D27.505.954</v>
      </c>
    </row>
    <row r="290" spans="1:9" x14ac:dyDescent="0.2">
      <c r="A290" t="s">
        <v>2543</v>
      </c>
      <c r="B290" s="1" t="s">
        <v>809</v>
      </c>
      <c r="C290" t="str">
        <f t="shared" si="14"/>
        <v>A11.284.430.214.190.875.190</v>
      </c>
      <c r="D290" t="str">
        <f t="shared" si="17"/>
        <v>A11.284.430.214.190.875</v>
      </c>
    </row>
    <row r="291" spans="1:9" x14ac:dyDescent="0.2">
      <c r="A291" t="s">
        <v>2544</v>
      </c>
      <c r="B291" s="1" t="s">
        <v>908</v>
      </c>
      <c r="C291" t="str">
        <f t="shared" si="14"/>
        <v>B01.050.150.900.649.313.992.635.505</v>
      </c>
      <c r="D291" t="str">
        <f t="shared" si="17"/>
        <v>B01.050.150.900.649.313.992.635</v>
      </c>
    </row>
    <row r="292" spans="1:9" x14ac:dyDescent="0.2">
      <c r="A292" t="s">
        <v>2545</v>
      </c>
      <c r="B292" s="1" t="s">
        <v>955</v>
      </c>
      <c r="C292" t="str">
        <f t="shared" si="14"/>
        <v>C10.228.140</v>
      </c>
      <c r="D292" t="str">
        <f t="shared" si="17"/>
        <v>C10.228</v>
      </c>
      <c r="E292" t="s">
        <v>3499</v>
      </c>
    </row>
    <row r="293" spans="1:9" x14ac:dyDescent="0.2">
      <c r="A293" t="s">
        <v>2546</v>
      </c>
      <c r="B293" s="1" t="s">
        <v>989</v>
      </c>
      <c r="C293" t="str">
        <f t="shared" si="14"/>
        <v>E02.319</v>
      </c>
      <c r="D293" t="str">
        <f t="shared" si="17"/>
        <v>E02</v>
      </c>
    </row>
    <row r="294" spans="1:9" x14ac:dyDescent="0.2">
      <c r="A294" t="s">
        <v>2547</v>
      </c>
      <c r="B294" s="1" t="s">
        <v>850</v>
      </c>
      <c r="C294" t="str">
        <f t="shared" si="14"/>
        <v>B01.650</v>
      </c>
      <c r="D294" t="str">
        <f t="shared" si="17"/>
        <v>B01</v>
      </c>
      <c r="E294" t="s">
        <v>3500</v>
      </c>
      <c r="F294" t="s">
        <v>3501</v>
      </c>
    </row>
    <row r="295" spans="1:9" x14ac:dyDescent="0.2">
      <c r="A295" t="s">
        <v>2548</v>
      </c>
      <c r="B295" s="1" t="s">
        <v>181</v>
      </c>
      <c r="C295" t="str">
        <f t="shared" si="14"/>
        <v>D08</v>
      </c>
    </row>
    <row r="296" spans="1:9" x14ac:dyDescent="0.2">
      <c r="A296" t="s">
        <v>2549</v>
      </c>
      <c r="B296" s="1" t="s">
        <v>1021</v>
      </c>
      <c r="C296" t="str">
        <f t="shared" si="14"/>
        <v>D12.776.124.486.485.114</v>
      </c>
      <c r="D296" t="str">
        <f t="shared" ref="D296:D308" si="18">LEFT(C296, FIND("~", SUBSTITUTE(C296, ".", "~", LEN(C296)-LEN(SUBSTITUTE(C296, ".", ""))))-1)</f>
        <v>D12.776.124.486.485</v>
      </c>
      <c r="E296" t="s">
        <v>3502</v>
      </c>
      <c r="F296" t="s">
        <v>3503</v>
      </c>
    </row>
    <row r="297" spans="1:9" x14ac:dyDescent="0.2">
      <c r="A297" t="s">
        <v>2550</v>
      </c>
      <c r="B297" s="1" t="s">
        <v>1059</v>
      </c>
      <c r="C297" t="str">
        <f t="shared" si="14"/>
        <v>D12.776.124</v>
      </c>
      <c r="D297" t="str">
        <f t="shared" si="18"/>
        <v>D12.776</v>
      </c>
      <c r="E297" t="s">
        <v>3504</v>
      </c>
    </row>
    <row r="298" spans="1:9" x14ac:dyDescent="0.2">
      <c r="A298" t="s">
        <v>2551</v>
      </c>
      <c r="B298" s="1" t="s">
        <v>1067</v>
      </c>
      <c r="C298" t="str">
        <f t="shared" si="14"/>
        <v>G05.360.340.024.340.375.500.791</v>
      </c>
      <c r="D298" t="str">
        <f t="shared" si="18"/>
        <v>G05.360.340.024.340.375.500</v>
      </c>
    </row>
    <row r="299" spans="1:9" x14ac:dyDescent="0.2">
      <c r="A299" t="s">
        <v>2552</v>
      </c>
      <c r="B299" s="1" t="s">
        <v>1094</v>
      </c>
      <c r="C299" t="str">
        <f t="shared" si="14"/>
        <v>E05.196.867</v>
      </c>
      <c r="D299" t="str">
        <f t="shared" si="18"/>
        <v>E05.196</v>
      </c>
    </row>
    <row r="300" spans="1:9" x14ac:dyDescent="0.2">
      <c r="A300" t="s">
        <v>2553</v>
      </c>
      <c r="B300" s="1" t="s">
        <v>228</v>
      </c>
      <c r="C300" t="str">
        <f t="shared" si="14"/>
        <v>D27.505.954</v>
      </c>
      <c r="D300" t="str">
        <f t="shared" si="18"/>
        <v>D27.505</v>
      </c>
    </row>
    <row r="301" spans="1:9" x14ac:dyDescent="0.2">
      <c r="A301" s="5" t="s">
        <v>2554</v>
      </c>
      <c r="B301" s="1" t="s">
        <v>1153</v>
      </c>
      <c r="C301" t="str">
        <f t="shared" si="14"/>
        <v>G05.360.340.024.340</v>
      </c>
      <c r="D301" t="str">
        <f t="shared" si="18"/>
        <v>G05.360.340.024</v>
      </c>
      <c r="E301" t="s">
        <v>3505</v>
      </c>
      <c r="F301" t="s">
        <v>3506</v>
      </c>
      <c r="G301" t="s">
        <v>3507</v>
      </c>
    </row>
    <row r="302" spans="1:9" x14ac:dyDescent="0.2">
      <c r="A302" s="5" t="s">
        <v>2555</v>
      </c>
      <c r="B302" s="1" t="s">
        <v>1226</v>
      </c>
      <c r="C302" t="str">
        <f t="shared" si="14"/>
        <v>A10.802</v>
      </c>
      <c r="D302" t="str">
        <f t="shared" si="18"/>
        <v>A10</v>
      </c>
      <c r="E302" t="s">
        <v>3508</v>
      </c>
      <c r="F302" t="s">
        <v>3509</v>
      </c>
      <c r="G302" t="s">
        <v>3510</v>
      </c>
      <c r="H302" t="s">
        <v>3511</v>
      </c>
      <c r="I302" t="s">
        <v>3512</v>
      </c>
    </row>
    <row r="303" spans="1:9" x14ac:dyDescent="0.2">
      <c r="A303" t="s">
        <v>2556</v>
      </c>
      <c r="B303" s="1" t="s">
        <v>1254</v>
      </c>
      <c r="C303" t="str">
        <f t="shared" si="14"/>
        <v>B03.440.400.425</v>
      </c>
      <c r="D303" t="str">
        <f t="shared" si="18"/>
        <v>B03.440.400</v>
      </c>
      <c r="E303" t="s">
        <v>3513</v>
      </c>
    </row>
    <row r="304" spans="1:9" x14ac:dyDescent="0.2">
      <c r="A304" t="s">
        <v>2557</v>
      </c>
      <c r="B304" s="1" t="s">
        <v>1266</v>
      </c>
      <c r="C304" t="str">
        <f t="shared" si="14"/>
        <v>H02.403</v>
      </c>
      <c r="D304" t="str">
        <f t="shared" si="18"/>
        <v>H02</v>
      </c>
      <c r="E304" t="s">
        <v>3514</v>
      </c>
    </row>
    <row r="305" spans="1:8" x14ac:dyDescent="0.2">
      <c r="A305" s="5" t="s">
        <v>2558</v>
      </c>
      <c r="B305" s="1" t="s">
        <v>1282</v>
      </c>
      <c r="C305" t="str">
        <f t="shared" si="14"/>
        <v>E01.370.520.750</v>
      </c>
      <c r="D305" t="str">
        <f t="shared" si="18"/>
        <v>E01.370.520</v>
      </c>
      <c r="E305" t="s">
        <v>3515</v>
      </c>
      <c r="F305" t="s">
        <v>3516</v>
      </c>
    </row>
    <row r="306" spans="1:8" x14ac:dyDescent="0.2">
      <c r="A306" s="5" t="s">
        <v>2559</v>
      </c>
      <c r="B306" s="1" t="s">
        <v>1428</v>
      </c>
      <c r="C306" t="str">
        <f t="shared" si="14"/>
        <v>C10.114.375</v>
      </c>
      <c r="D306" t="str">
        <f t="shared" si="18"/>
        <v>C10.114</v>
      </c>
      <c r="E306" t="s">
        <v>3517</v>
      </c>
      <c r="F306" t="s">
        <v>3518</v>
      </c>
    </row>
    <row r="307" spans="1:8" x14ac:dyDescent="0.2">
      <c r="A307" t="s">
        <v>2560</v>
      </c>
      <c r="B307" s="1" t="s">
        <v>1463</v>
      </c>
      <c r="C307" t="str">
        <f t="shared" si="14"/>
        <v>A05.360</v>
      </c>
      <c r="D307" t="str">
        <f t="shared" si="18"/>
        <v>A05</v>
      </c>
      <c r="E307" t="s">
        <v>3519</v>
      </c>
    </row>
    <row r="308" spans="1:8" x14ac:dyDescent="0.2">
      <c r="A308" t="s">
        <v>2561</v>
      </c>
      <c r="B308" s="1" t="s">
        <v>1338</v>
      </c>
      <c r="C308" t="str">
        <f t="shared" si="14"/>
        <v>A11.284.430.106.279.345.190.160.180</v>
      </c>
      <c r="D308" t="str">
        <f t="shared" si="18"/>
        <v>A11.284.430.106.279.345.190.160</v>
      </c>
      <c r="E308" t="s">
        <v>3520</v>
      </c>
      <c r="F308" t="s">
        <v>3521</v>
      </c>
    </row>
    <row r="309" spans="1:8" x14ac:dyDescent="0.2">
      <c r="A309" t="s">
        <v>2562</v>
      </c>
      <c r="B309" s="1" t="s">
        <v>1407</v>
      </c>
      <c r="C309" t="str">
        <f t="shared" si="14"/>
        <v>H01</v>
      </c>
      <c r="E309" t="s">
        <v>3522</v>
      </c>
    </row>
    <row r="310" spans="1:8" x14ac:dyDescent="0.2">
      <c r="A310" t="s">
        <v>2563</v>
      </c>
      <c r="B310" s="1" t="s">
        <v>1439</v>
      </c>
      <c r="C310" t="str">
        <f t="shared" si="14"/>
        <v>G01.906</v>
      </c>
      <c r="D310" t="str">
        <f t="shared" ref="D310:D315" si="19">LEFT(C310, FIND("~", SUBSTITUTE(C310, ".", "~", LEN(C310)-LEN(SUBSTITUTE(C310, ".", ""))))-1)</f>
        <v>G01</v>
      </c>
      <c r="E310" t="s">
        <v>3523</v>
      </c>
      <c r="F310" t="s">
        <v>3524</v>
      </c>
      <c r="G310" t="s">
        <v>3525</v>
      </c>
      <c r="H310" t="s">
        <v>3526</v>
      </c>
    </row>
    <row r="311" spans="1:8" x14ac:dyDescent="0.2">
      <c r="A311" t="s">
        <v>2564</v>
      </c>
      <c r="B311" s="1" t="s">
        <v>1514</v>
      </c>
      <c r="C311" t="str">
        <f t="shared" si="14"/>
        <v>B05.080</v>
      </c>
      <c r="D311" t="str">
        <f t="shared" si="19"/>
        <v>B05</v>
      </c>
    </row>
    <row r="312" spans="1:8" x14ac:dyDescent="0.2">
      <c r="A312" t="s">
        <v>2565</v>
      </c>
      <c r="B312" s="1" t="s">
        <v>1532</v>
      </c>
      <c r="C312" t="str">
        <f t="shared" si="14"/>
        <v>B01.050.050</v>
      </c>
      <c r="D312" t="str">
        <f t="shared" si="19"/>
        <v>B01.050</v>
      </c>
    </row>
    <row r="313" spans="1:8" x14ac:dyDescent="0.2">
      <c r="A313" t="s">
        <v>2566</v>
      </c>
      <c r="B313" s="1" t="s">
        <v>1644</v>
      </c>
      <c r="C313" t="str">
        <f t="shared" si="14"/>
        <v>C06.552.241</v>
      </c>
      <c r="D313" t="str">
        <f t="shared" si="19"/>
        <v>C06.552</v>
      </c>
    </row>
    <row r="314" spans="1:8" x14ac:dyDescent="0.2">
      <c r="A314" t="s">
        <v>2567</v>
      </c>
      <c r="B314" s="1" t="s">
        <v>1691</v>
      </c>
      <c r="C314" t="str">
        <f t="shared" si="14"/>
        <v>B01.050.150.900.649.313.988.400.112.400</v>
      </c>
      <c r="D314" t="str">
        <f t="shared" si="19"/>
        <v>B01.050.150.900.649.313.988.400.112</v>
      </c>
    </row>
    <row r="315" spans="1:8" x14ac:dyDescent="0.2">
      <c r="A315" t="s">
        <v>2568</v>
      </c>
      <c r="B315" s="1" t="s">
        <v>1722</v>
      </c>
      <c r="C315" t="str">
        <f t="shared" si="14"/>
        <v>H01.158.782</v>
      </c>
      <c r="D315" t="str">
        <f t="shared" si="19"/>
        <v>H01.158</v>
      </c>
      <c r="E315" t="s">
        <v>3527</v>
      </c>
    </row>
    <row r="316" spans="1:8" x14ac:dyDescent="0.2">
      <c r="A316" t="s">
        <v>2569</v>
      </c>
      <c r="B316" s="1" t="s">
        <v>1748</v>
      </c>
      <c r="C316" t="str">
        <f t="shared" si="14"/>
        <v>G04</v>
      </c>
    </row>
    <row r="317" spans="1:8" x14ac:dyDescent="0.2">
      <c r="A317" t="s">
        <v>2570</v>
      </c>
      <c r="B317" s="1" t="s">
        <v>697</v>
      </c>
      <c r="C317" t="str">
        <f t="shared" si="14"/>
        <v>G05</v>
      </c>
    </row>
    <row r="318" spans="1:8" x14ac:dyDescent="0.2">
      <c r="A318" t="s">
        <v>2571</v>
      </c>
      <c r="B318" s="1" t="s">
        <v>1806</v>
      </c>
      <c r="C318" t="str">
        <f t="shared" si="14"/>
        <v>G02.111.665</v>
      </c>
      <c r="D318" t="str">
        <f>LEFT(C318, FIND("~", SUBSTITUTE(C318, ".", "~", LEN(C318)-LEN(SUBSTITUTE(C318, ".", ""))))-1)</f>
        <v>G02.111</v>
      </c>
      <c r="E318" t="s">
        <v>3528</v>
      </c>
      <c r="F318" t="s">
        <v>3529</v>
      </c>
    </row>
    <row r="319" spans="1:8" x14ac:dyDescent="0.2">
      <c r="A319" t="s">
        <v>2572</v>
      </c>
      <c r="B319" s="1" t="s">
        <v>1210</v>
      </c>
      <c r="C319" t="str">
        <f t="shared" si="14"/>
        <v>D02</v>
      </c>
    </row>
    <row r="320" spans="1:8" x14ac:dyDescent="0.2">
      <c r="A320" t="s">
        <v>2572</v>
      </c>
      <c r="B320" s="1" t="s">
        <v>447</v>
      </c>
      <c r="C320" t="str">
        <f t="shared" si="14"/>
        <v>D02</v>
      </c>
    </row>
    <row r="321" spans="1:7" x14ac:dyDescent="0.2">
      <c r="A321" t="s">
        <v>2573</v>
      </c>
      <c r="B321" s="1" t="s">
        <v>330</v>
      </c>
      <c r="C321" t="str">
        <f t="shared" si="14"/>
        <v>A11.284.180</v>
      </c>
      <c r="D321" t="str">
        <f>LEFT(C321, FIND("~", SUBSTITUTE(C321, ".", "~", LEN(C321)-LEN(SUBSTITUTE(C321, ".", ""))))-1)</f>
        <v>A11.284</v>
      </c>
    </row>
    <row r="322" spans="1:7" x14ac:dyDescent="0.2">
      <c r="A322" t="s">
        <v>2574</v>
      </c>
      <c r="B322" s="1" t="s">
        <v>1933</v>
      </c>
      <c r="C322" t="str">
        <f t="shared" si="14"/>
        <v>A11.872</v>
      </c>
      <c r="D322" t="str">
        <f>LEFT(C322, FIND("~", SUBSTITUTE(C322, ".", "~", LEN(C322)-LEN(SUBSTITUTE(C322, ".", ""))))-1)</f>
        <v>A11</v>
      </c>
    </row>
    <row r="323" spans="1:7" x14ac:dyDescent="0.2">
      <c r="A323" t="s">
        <v>2575</v>
      </c>
      <c r="B323" s="1" t="s">
        <v>1942</v>
      </c>
      <c r="C323" t="str">
        <f t="shared" ref="C323:C386" si="20">LEFT(A323, FIND("~", SUBSTITUTE(A323, ".", "~", LEN(A323)-LEN(SUBSTITUTE(A323, ".", ""))))-1)</f>
        <v>C10.574</v>
      </c>
      <c r="D323" t="str">
        <f>LEFT(C323, FIND("~", SUBSTITUTE(C323, ".", "~", LEN(C323)-LEN(SUBSTITUTE(C323, ".", ""))))-1)</f>
        <v>C10</v>
      </c>
    </row>
    <row r="324" spans="1:7" x14ac:dyDescent="0.2">
      <c r="A324" t="s">
        <v>2576</v>
      </c>
      <c r="B324" s="1" t="s">
        <v>1912</v>
      </c>
      <c r="C324" t="str">
        <f t="shared" si="20"/>
        <v>G01.311</v>
      </c>
      <c r="D324" t="str">
        <f>LEFT(C324, FIND("~", SUBSTITUTE(C324, ".", "~", LEN(C324)-LEN(SUBSTITUTE(C324, ".", ""))))-1)</f>
        <v>G01</v>
      </c>
      <c r="E324" t="s">
        <v>3530</v>
      </c>
      <c r="F324" t="s">
        <v>3531</v>
      </c>
    </row>
    <row r="325" spans="1:7" x14ac:dyDescent="0.2">
      <c r="A325" t="s">
        <v>2577</v>
      </c>
      <c r="B325" s="1" t="s">
        <v>214</v>
      </c>
      <c r="C325" t="str">
        <f t="shared" si="20"/>
        <v>G03.493</v>
      </c>
      <c r="D325" t="str">
        <f>LEFT(C325, FIND("~", SUBSTITUTE(C325, ".", "~", LEN(C325)-LEN(SUBSTITUTE(C325, ".", ""))))-1)</f>
        <v>G03</v>
      </c>
    </row>
    <row r="326" spans="1:7" x14ac:dyDescent="0.2">
      <c r="A326" t="s">
        <v>2578</v>
      </c>
      <c r="B326" s="1" t="s">
        <v>910</v>
      </c>
      <c r="C326" t="str">
        <f t="shared" si="20"/>
        <v>E05</v>
      </c>
    </row>
    <row r="327" spans="1:7" x14ac:dyDescent="0.2">
      <c r="A327" t="s">
        <v>2579</v>
      </c>
      <c r="B327" s="1" t="s">
        <v>2105</v>
      </c>
      <c r="C327" t="str">
        <f t="shared" si="20"/>
        <v>F01.470</v>
      </c>
      <c r="D327" t="str">
        <f>LEFT(C327, FIND("~", SUBSTITUTE(C327, ".", "~", LEN(C327)-LEN(SUBSTITUTE(C327, ".", ""))))-1)</f>
        <v>F01</v>
      </c>
    </row>
    <row r="328" spans="1:7" x14ac:dyDescent="0.2">
      <c r="A328" t="s">
        <v>2580</v>
      </c>
      <c r="B328" s="1" t="s">
        <v>513</v>
      </c>
      <c r="C328" t="str">
        <f t="shared" si="20"/>
        <v>D08.811.913</v>
      </c>
      <c r="D328" t="str">
        <f>LEFT(C328, FIND("~", SUBSTITUTE(C328, ".", "~", LEN(C328)-LEN(SUBSTITUTE(C328, ".", ""))))-1)</f>
        <v>D08.811</v>
      </c>
    </row>
    <row r="329" spans="1:7" x14ac:dyDescent="0.2">
      <c r="A329" t="s">
        <v>2581</v>
      </c>
      <c r="B329" s="1" t="s">
        <v>300</v>
      </c>
      <c r="C329" t="str">
        <f t="shared" si="20"/>
        <v>I02.358</v>
      </c>
      <c r="D329" t="str">
        <f>LEFT(C329, FIND("~", SUBSTITUTE(C329, ".", "~", LEN(C329)-LEN(SUBSTITUTE(C329, ".", ""))))-1)</f>
        <v>I02</v>
      </c>
    </row>
    <row r="330" spans="1:7" x14ac:dyDescent="0.2">
      <c r="A330" t="s">
        <v>2582</v>
      </c>
      <c r="B330" s="1" t="s">
        <v>574</v>
      </c>
      <c r="C330" t="str">
        <f t="shared" si="20"/>
        <v>E04.936</v>
      </c>
      <c r="D330" t="str">
        <f>LEFT(C330, FIND("~", SUBSTITUTE(C330, ".", "~", LEN(C330)-LEN(SUBSTITUTE(C330, ".", ""))))-1)</f>
        <v>E04</v>
      </c>
    </row>
    <row r="331" spans="1:7" x14ac:dyDescent="0.2">
      <c r="A331" t="s">
        <v>2583</v>
      </c>
      <c r="B331" s="1" t="s">
        <v>425</v>
      </c>
      <c r="C331" t="str">
        <f t="shared" si="20"/>
        <v>G16</v>
      </c>
    </row>
    <row r="332" spans="1:7" x14ac:dyDescent="0.2">
      <c r="A332" t="s">
        <v>2584</v>
      </c>
      <c r="B332" s="1" t="s">
        <v>595</v>
      </c>
      <c r="C332" t="str">
        <f t="shared" si="20"/>
        <v>G03</v>
      </c>
      <c r="E332" t="s">
        <v>3532</v>
      </c>
    </row>
    <row r="333" spans="1:7" x14ac:dyDescent="0.2">
      <c r="A333" s="5" t="s">
        <v>2585</v>
      </c>
      <c r="B333" s="1" t="s">
        <v>474</v>
      </c>
      <c r="C333" t="str">
        <f t="shared" si="20"/>
        <v>G08.686.784</v>
      </c>
      <c r="D333" t="str">
        <f t="shared" ref="D333:D345" si="21">LEFT(C333, FIND("~", SUBSTITUTE(C333, ".", "~", LEN(C333)-LEN(SUBSTITUTE(C333, ".", ""))))-1)</f>
        <v>G08.686</v>
      </c>
      <c r="E333" t="s">
        <v>3533</v>
      </c>
    </row>
    <row r="334" spans="1:7" x14ac:dyDescent="0.2">
      <c r="A334" s="5" t="s">
        <v>2586</v>
      </c>
      <c r="B334" s="1" t="s">
        <v>717</v>
      </c>
      <c r="C334" t="str">
        <f t="shared" si="20"/>
        <v>E01.370.225.500</v>
      </c>
      <c r="D334" t="str">
        <f t="shared" si="21"/>
        <v>E01.370.225</v>
      </c>
      <c r="E334" t="s">
        <v>3534</v>
      </c>
      <c r="F334" t="s">
        <v>3535</v>
      </c>
      <c r="G334" t="s">
        <v>3536</v>
      </c>
    </row>
    <row r="335" spans="1:7" x14ac:dyDescent="0.2">
      <c r="A335" t="s">
        <v>2587</v>
      </c>
      <c r="B335" s="1" t="s">
        <v>742</v>
      </c>
      <c r="C335" t="str">
        <f t="shared" si="20"/>
        <v>C09.218.458.341</v>
      </c>
      <c r="D335" t="str">
        <f t="shared" si="21"/>
        <v>C09.218.458</v>
      </c>
      <c r="E335" t="s">
        <v>3537</v>
      </c>
      <c r="F335" t="s">
        <v>3538</v>
      </c>
    </row>
    <row r="336" spans="1:7" x14ac:dyDescent="0.2">
      <c r="A336" t="s">
        <v>2588</v>
      </c>
      <c r="B336" s="1" t="s">
        <v>614</v>
      </c>
      <c r="C336" t="str">
        <f t="shared" si="20"/>
        <v>E07.305</v>
      </c>
      <c r="D336" t="str">
        <f t="shared" si="21"/>
        <v>E07</v>
      </c>
    </row>
    <row r="337" spans="1:9" x14ac:dyDescent="0.2">
      <c r="A337" t="s">
        <v>2589</v>
      </c>
      <c r="B337" s="1" t="s">
        <v>695</v>
      </c>
      <c r="C337" t="str">
        <f t="shared" si="20"/>
        <v>G05.360.340.024</v>
      </c>
      <c r="D337" t="str">
        <f t="shared" si="21"/>
        <v>G05.360.340</v>
      </c>
    </row>
    <row r="338" spans="1:9" x14ac:dyDescent="0.2">
      <c r="A338" t="s">
        <v>2590</v>
      </c>
      <c r="B338" s="1" t="s">
        <v>936</v>
      </c>
      <c r="C338" t="str">
        <f t="shared" si="20"/>
        <v>D27.505.696.277.600</v>
      </c>
      <c r="D338" t="str">
        <f t="shared" si="21"/>
        <v>D27.505.696.277</v>
      </c>
      <c r="E338" t="s">
        <v>3539</v>
      </c>
      <c r="F338" t="s">
        <v>3540</v>
      </c>
      <c r="G338" t="s">
        <v>3541</v>
      </c>
    </row>
    <row r="339" spans="1:9" x14ac:dyDescent="0.2">
      <c r="A339" t="s">
        <v>2591</v>
      </c>
      <c r="B339" s="1" t="s">
        <v>771</v>
      </c>
      <c r="C339" t="str">
        <f t="shared" si="20"/>
        <v>F01.145.813</v>
      </c>
      <c r="D339" t="str">
        <f t="shared" si="21"/>
        <v>F01.145</v>
      </c>
    </row>
    <row r="340" spans="1:9" x14ac:dyDescent="0.2">
      <c r="A340" t="s">
        <v>2592</v>
      </c>
      <c r="B340" s="1" t="s">
        <v>957</v>
      </c>
      <c r="C340" t="str">
        <f t="shared" si="20"/>
        <v>C10.228.140.300.775</v>
      </c>
      <c r="D340" t="str">
        <f t="shared" si="21"/>
        <v>C10.228.140.300</v>
      </c>
      <c r="E340" t="s">
        <v>3542</v>
      </c>
    </row>
    <row r="341" spans="1:9" x14ac:dyDescent="0.2">
      <c r="A341" t="s">
        <v>2593</v>
      </c>
      <c r="B341" s="1" t="s">
        <v>991</v>
      </c>
      <c r="C341" t="str">
        <f t="shared" si="20"/>
        <v>G04.146.954</v>
      </c>
      <c r="D341" t="str">
        <f t="shared" si="21"/>
        <v>G04.146</v>
      </c>
    </row>
    <row r="342" spans="1:9" x14ac:dyDescent="0.2">
      <c r="A342" t="s">
        <v>2594</v>
      </c>
      <c r="B342" s="1" t="s">
        <v>829</v>
      </c>
      <c r="C342" t="str">
        <f t="shared" si="20"/>
        <v>H01.770</v>
      </c>
      <c r="D342" t="str">
        <f t="shared" si="21"/>
        <v>H01</v>
      </c>
    </row>
    <row r="343" spans="1:9" x14ac:dyDescent="0.2">
      <c r="A343" t="s">
        <v>2595</v>
      </c>
      <c r="B343" s="1" t="s">
        <v>852</v>
      </c>
      <c r="C343" t="str">
        <f t="shared" si="20"/>
        <v>D13.150.650</v>
      </c>
      <c r="D343" t="str">
        <f t="shared" si="21"/>
        <v>D13.150</v>
      </c>
      <c r="E343" t="s">
        <v>3543</v>
      </c>
      <c r="F343" t="s">
        <v>3544</v>
      </c>
    </row>
    <row r="344" spans="1:9" x14ac:dyDescent="0.2">
      <c r="A344" t="s">
        <v>2596</v>
      </c>
      <c r="B344" s="1" t="s">
        <v>1005</v>
      </c>
      <c r="C344" t="str">
        <f t="shared" si="20"/>
        <v>B04.280</v>
      </c>
      <c r="D344" t="str">
        <f t="shared" si="21"/>
        <v>B04</v>
      </c>
    </row>
    <row r="345" spans="1:9" x14ac:dyDescent="0.2">
      <c r="A345" t="s">
        <v>2597</v>
      </c>
      <c r="B345" s="1" t="s">
        <v>1023</v>
      </c>
      <c r="C345" t="str">
        <f t="shared" si="20"/>
        <v>D12.776.124.486.485</v>
      </c>
      <c r="D345" t="str">
        <f t="shared" si="21"/>
        <v>D12.776.124.486</v>
      </c>
      <c r="E345" t="s">
        <v>3545</v>
      </c>
      <c r="F345" t="s">
        <v>3546</v>
      </c>
    </row>
    <row r="346" spans="1:9" x14ac:dyDescent="0.2">
      <c r="A346" t="s">
        <v>2598</v>
      </c>
      <c r="B346" s="1" t="s">
        <v>1044</v>
      </c>
      <c r="C346" t="str">
        <f t="shared" si="20"/>
        <v>A07</v>
      </c>
    </row>
    <row r="347" spans="1:9" x14ac:dyDescent="0.2">
      <c r="A347" t="s">
        <v>2599</v>
      </c>
      <c r="B347" s="1" t="s">
        <v>1096</v>
      </c>
      <c r="C347" t="str">
        <f t="shared" si="20"/>
        <v>G02.111</v>
      </c>
      <c r="D347" t="str">
        <f>LEFT(C347, FIND("~", SUBSTITUTE(C347, ".", "~", LEN(C347)-LEN(SUBSTITUTE(C347, ".", ""))))-1)</f>
        <v>G02</v>
      </c>
      <c r="E347" t="s">
        <v>3547</v>
      </c>
      <c r="F347" t="s">
        <v>3548</v>
      </c>
    </row>
    <row r="348" spans="1:9" x14ac:dyDescent="0.2">
      <c r="A348" t="s">
        <v>2600</v>
      </c>
      <c r="B348" s="1" t="s">
        <v>230</v>
      </c>
      <c r="C348" t="str">
        <f t="shared" si="20"/>
        <v>D12.776.157.687</v>
      </c>
      <c r="D348" t="str">
        <f>LEFT(C348, FIND("~", SUBSTITUTE(C348, ".", "~", LEN(C348)-LEN(SUBSTITUTE(C348, ".", ""))))-1)</f>
        <v>D12.776.157</v>
      </c>
      <c r="E348" t="s">
        <v>3549</v>
      </c>
      <c r="F348" t="s">
        <v>3550</v>
      </c>
    </row>
    <row r="349" spans="1:9" x14ac:dyDescent="0.2">
      <c r="A349" t="s">
        <v>2601</v>
      </c>
      <c r="B349" s="1" t="s">
        <v>1155</v>
      </c>
      <c r="C349" t="str">
        <f t="shared" si="20"/>
        <v>F02</v>
      </c>
      <c r="E349" t="s">
        <v>3551</v>
      </c>
    </row>
    <row r="350" spans="1:9" x14ac:dyDescent="0.2">
      <c r="A350" t="s">
        <v>2602</v>
      </c>
      <c r="B350" s="1" t="s">
        <v>1228</v>
      </c>
      <c r="C350" t="str">
        <f t="shared" si="20"/>
        <v>E07.305.343</v>
      </c>
      <c r="D350" t="str">
        <f t="shared" ref="D350:D356" si="22">LEFT(C350, FIND("~", SUBSTITUTE(C350, ".", "~", LEN(C350)-LEN(SUBSTITUTE(C350, ".", ""))))-1)</f>
        <v>E07.305</v>
      </c>
    </row>
    <row r="351" spans="1:9" x14ac:dyDescent="0.2">
      <c r="A351" t="s">
        <v>2603</v>
      </c>
      <c r="B351" s="1" t="s">
        <v>1268</v>
      </c>
      <c r="C351" t="str">
        <f t="shared" si="20"/>
        <v>E05.393</v>
      </c>
      <c r="D351" t="str">
        <f t="shared" si="22"/>
        <v>E05</v>
      </c>
    </row>
    <row r="352" spans="1:9" x14ac:dyDescent="0.2">
      <c r="A352" s="5" t="s">
        <v>2604</v>
      </c>
      <c r="B352" s="1" t="s">
        <v>1310</v>
      </c>
      <c r="C352" t="str">
        <f t="shared" si="20"/>
        <v>C04.588.274.476.411</v>
      </c>
      <c r="D352" t="str">
        <f t="shared" si="22"/>
        <v>C04.588.274.476</v>
      </c>
      <c r="E352" t="s">
        <v>3552</v>
      </c>
      <c r="F352" t="s">
        <v>3553</v>
      </c>
      <c r="G352" t="s">
        <v>3554</v>
      </c>
      <c r="H352" t="s">
        <v>3555</v>
      </c>
      <c r="I352" t="s">
        <v>3556</v>
      </c>
    </row>
    <row r="353" spans="1:6" x14ac:dyDescent="0.2">
      <c r="A353" t="s">
        <v>2605</v>
      </c>
      <c r="B353" s="1" t="s">
        <v>1284</v>
      </c>
      <c r="C353" t="str">
        <f t="shared" si="20"/>
        <v>N01.400</v>
      </c>
      <c r="D353" t="str">
        <f t="shared" si="22"/>
        <v>N01</v>
      </c>
    </row>
    <row r="354" spans="1:6" x14ac:dyDescent="0.2">
      <c r="A354" t="s">
        <v>2606</v>
      </c>
      <c r="B354" s="1" t="s">
        <v>1465</v>
      </c>
      <c r="C354" t="str">
        <f t="shared" si="20"/>
        <v>B01.050.500.500.294.400.875.660.250</v>
      </c>
      <c r="D354" t="str">
        <f t="shared" si="22"/>
        <v>B01.050.500.500.294.400.875.660</v>
      </c>
    </row>
    <row r="355" spans="1:6" x14ac:dyDescent="0.2">
      <c r="A355" t="s">
        <v>2607</v>
      </c>
      <c r="B355" s="1" t="s">
        <v>1340</v>
      </c>
      <c r="C355" t="str">
        <f t="shared" si="20"/>
        <v>A11.284</v>
      </c>
      <c r="D355" t="str">
        <f t="shared" si="22"/>
        <v>A11</v>
      </c>
      <c r="E355" t="s">
        <v>3557</v>
      </c>
      <c r="F355" t="s">
        <v>3558</v>
      </c>
    </row>
    <row r="356" spans="1:6" x14ac:dyDescent="0.2">
      <c r="A356" t="s">
        <v>2608</v>
      </c>
      <c r="B356" s="1" t="s">
        <v>1387</v>
      </c>
      <c r="C356" t="str">
        <f t="shared" si="20"/>
        <v>E05.820</v>
      </c>
      <c r="D356" t="str">
        <f t="shared" si="22"/>
        <v>E05</v>
      </c>
      <c r="E356" t="s">
        <v>3559</v>
      </c>
    </row>
    <row r="357" spans="1:6" x14ac:dyDescent="0.2">
      <c r="A357" t="s">
        <v>2609</v>
      </c>
      <c r="B357" s="1" t="s">
        <v>1409</v>
      </c>
      <c r="C357" t="str">
        <f t="shared" si="20"/>
        <v>H01</v>
      </c>
      <c r="E357" t="s">
        <v>3560</v>
      </c>
    </row>
    <row r="358" spans="1:6" x14ac:dyDescent="0.2">
      <c r="A358" s="5" t="s">
        <v>2610</v>
      </c>
      <c r="B358" s="1" t="s">
        <v>1546</v>
      </c>
      <c r="C358" t="str">
        <f t="shared" si="20"/>
        <v>E05.599.595</v>
      </c>
      <c r="D358" t="str">
        <f t="shared" ref="D358:D363" si="23">LEFT(C358, FIND("~", SUBSTITUTE(C358, ".", "~", LEN(C358)-LEN(SUBSTITUTE(C358, ".", ""))))-1)</f>
        <v>E05.599</v>
      </c>
      <c r="E358" t="s">
        <v>3561</v>
      </c>
      <c r="F358" t="s">
        <v>3562</v>
      </c>
    </row>
    <row r="359" spans="1:6" x14ac:dyDescent="0.2">
      <c r="A359" t="s">
        <v>2611</v>
      </c>
      <c r="B359" s="1" t="s">
        <v>1557</v>
      </c>
      <c r="C359" t="str">
        <f t="shared" si="20"/>
        <v>E05.200.500</v>
      </c>
      <c r="D359" t="str">
        <f t="shared" si="23"/>
        <v>E05.200</v>
      </c>
      <c r="E359" t="s">
        <v>3563</v>
      </c>
    </row>
    <row r="360" spans="1:6" x14ac:dyDescent="0.2">
      <c r="A360" s="5" t="s">
        <v>2612</v>
      </c>
      <c r="B360" s="1" t="s">
        <v>1441</v>
      </c>
      <c r="C360" t="str">
        <f t="shared" si="20"/>
        <v>G07.110.232.889</v>
      </c>
      <c r="D360" t="str">
        <f t="shared" si="23"/>
        <v>G07.110.232</v>
      </c>
      <c r="E360" t="s">
        <v>3564</v>
      </c>
      <c r="F360" t="s">
        <v>3565</v>
      </c>
    </row>
    <row r="361" spans="1:6" x14ac:dyDescent="0.2">
      <c r="A361" t="s">
        <v>2613</v>
      </c>
      <c r="B361" s="1" t="s">
        <v>480</v>
      </c>
      <c r="C361" t="str">
        <f t="shared" si="20"/>
        <v>G05.045</v>
      </c>
      <c r="D361" t="str">
        <f t="shared" si="23"/>
        <v>G05</v>
      </c>
      <c r="E361" t="s">
        <v>3566</v>
      </c>
    </row>
    <row r="362" spans="1:6" x14ac:dyDescent="0.2">
      <c r="A362" t="s">
        <v>2614</v>
      </c>
      <c r="B362" s="1" t="s">
        <v>1618</v>
      </c>
      <c r="C362" t="str">
        <f t="shared" si="20"/>
        <v>A08.612</v>
      </c>
      <c r="D362" t="str">
        <f t="shared" si="23"/>
        <v>A08</v>
      </c>
    </row>
    <row r="363" spans="1:6" x14ac:dyDescent="0.2">
      <c r="A363" t="s">
        <v>2615</v>
      </c>
      <c r="B363" s="1" t="s">
        <v>1662</v>
      </c>
      <c r="C363" t="str">
        <f t="shared" si="20"/>
        <v>D27.505.954.427</v>
      </c>
      <c r="D363" t="str">
        <f t="shared" si="23"/>
        <v>D27.505.954</v>
      </c>
    </row>
    <row r="364" spans="1:6" x14ac:dyDescent="0.2">
      <c r="A364" t="s">
        <v>2616</v>
      </c>
      <c r="B364" s="1" t="s">
        <v>274</v>
      </c>
      <c r="C364" t="str">
        <f t="shared" si="20"/>
        <v>D12</v>
      </c>
    </row>
    <row r="365" spans="1:6" x14ac:dyDescent="0.2">
      <c r="A365" t="s">
        <v>2617</v>
      </c>
      <c r="B365" s="1" t="s">
        <v>1793</v>
      </c>
      <c r="C365" t="str">
        <f t="shared" si="20"/>
        <v>A10.272.497</v>
      </c>
      <c r="D365" t="str">
        <f>LEFT(C365, FIND("~", SUBSTITUTE(C365, ".", "~", LEN(C365)-LEN(SUBSTITUTE(C365, ".", ""))))-1)</f>
        <v>A10.272</v>
      </c>
      <c r="E365" t="s">
        <v>3567</v>
      </c>
      <c r="F365" t="s">
        <v>3568</v>
      </c>
    </row>
    <row r="366" spans="1:6" x14ac:dyDescent="0.2">
      <c r="A366" s="5" t="s">
        <v>2618</v>
      </c>
      <c r="B366" s="1" t="s">
        <v>1808</v>
      </c>
      <c r="C366" t="str">
        <f t="shared" si="20"/>
        <v>C04.697</v>
      </c>
      <c r="D366" t="str">
        <f>LEFT(C366, FIND("~", SUBSTITUTE(C366, ".", "~", LEN(C366)-LEN(SUBSTITUTE(C366, ".", ""))))-1)</f>
        <v>C04</v>
      </c>
      <c r="E366" t="s">
        <v>3569</v>
      </c>
    </row>
    <row r="367" spans="1:6" x14ac:dyDescent="0.2">
      <c r="A367" s="5" t="s">
        <v>2619</v>
      </c>
      <c r="B367" s="1" t="s">
        <v>1824</v>
      </c>
      <c r="C367" t="str">
        <f t="shared" si="20"/>
        <v>D20</v>
      </c>
      <c r="E367" t="s">
        <v>3570</v>
      </c>
    </row>
    <row r="368" spans="1:6" x14ac:dyDescent="0.2">
      <c r="A368" t="s">
        <v>2620</v>
      </c>
      <c r="B368" s="1" t="s">
        <v>1764</v>
      </c>
      <c r="C368" t="str">
        <f t="shared" si="20"/>
        <v>E05.393.760.700</v>
      </c>
      <c r="D368" t="str">
        <f t="shared" ref="D368:D373" si="24">LEFT(C368, FIND("~", SUBSTITUTE(C368, ".", "~", LEN(C368)-LEN(SUBSTITUTE(C368, ".", ""))))-1)</f>
        <v>E05.393.760</v>
      </c>
    </row>
    <row r="369" spans="1:6" x14ac:dyDescent="0.2">
      <c r="A369" t="s">
        <v>2621</v>
      </c>
      <c r="B369" s="1" t="s">
        <v>1848</v>
      </c>
      <c r="C369" t="str">
        <f t="shared" si="20"/>
        <v>F03.950.750</v>
      </c>
      <c r="D369" t="str">
        <f t="shared" si="24"/>
        <v>F03.950</v>
      </c>
    </row>
    <row r="370" spans="1:6" x14ac:dyDescent="0.2">
      <c r="A370" t="s">
        <v>2622</v>
      </c>
      <c r="B370" s="1" t="s">
        <v>1882</v>
      </c>
      <c r="C370" t="str">
        <f t="shared" si="20"/>
        <v>A11.284.430.214.190</v>
      </c>
      <c r="D370" t="str">
        <f t="shared" si="24"/>
        <v>A11.284.430.214</v>
      </c>
    </row>
    <row r="371" spans="1:6" x14ac:dyDescent="0.2">
      <c r="A371" t="s">
        <v>2623</v>
      </c>
      <c r="B371" s="1" t="s">
        <v>1895</v>
      </c>
      <c r="C371" t="str">
        <f t="shared" si="20"/>
        <v>F01.393</v>
      </c>
      <c r="D371" t="str">
        <f t="shared" si="24"/>
        <v>F01</v>
      </c>
    </row>
    <row r="372" spans="1:6" x14ac:dyDescent="0.2">
      <c r="A372" s="5" t="s">
        <v>2624</v>
      </c>
      <c r="B372" s="1" t="s">
        <v>332</v>
      </c>
      <c r="C372" t="str">
        <f t="shared" si="20"/>
        <v>A11.284.430.214.190.750.585</v>
      </c>
      <c r="D372" t="str">
        <f t="shared" si="24"/>
        <v>A11.284.430.214.190.750</v>
      </c>
      <c r="E372" t="s">
        <v>3571</v>
      </c>
    </row>
    <row r="373" spans="1:6" x14ac:dyDescent="0.2">
      <c r="A373" t="s">
        <v>2625</v>
      </c>
      <c r="B373" s="1" t="s">
        <v>1914</v>
      </c>
      <c r="C373" t="str">
        <f t="shared" si="20"/>
        <v>H01.158.273.248.750</v>
      </c>
      <c r="D373" t="str">
        <f t="shared" si="24"/>
        <v>H01.158.273.248</v>
      </c>
      <c r="E373" t="s">
        <v>3572</v>
      </c>
      <c r="F373" t="s">
        <v>3573</v>
      </c>
    </row>
    <row r="374" spans="1:6" x14ac:dyDescent="0.2">
      <c r="A374" s="5" t="s">
        <v>2626</v>
      </c>
      <c r="B374" s="1" t="s">
        <v>941</v>
      </c>
    </row>
    <row r="375" spans="1:6" x14ac:dyDescent="0.2">
      <c r="A375" t="s">
        <v>2627</v>
      </c>
      <c r="B375" s="1" t="s">
        <v>1982</v>
      </c>
      <c r="C375" t="str">
        <f t="shared" si="20"/>
        <v>D12.776.947.249</v>
      </c>
      <c r="D375" t="str">
        <f>LEFT(C375, FIND("~", SUBSTITUTE(C375, ".", "~", LEN(C375)-LEN(SUBSTITUTE(C375, ".", ""))))-1)</f>
        <v>D12.776.947</v>
      </c>
    </row>
    <row r="376" spans="1:6" x14ac:dyDescent="0.2">
      <c r="A376" t="s">
        <v>2628</v>
      </c>
      <c r="B376" s="1" t="s">
        <v>2023</v>
      </c>
      <c r="C376" t="str">
        <f t="shared" si="20"/>
        <v>A11.118.637.555.567.569</v>
      </c>
      <c r="D376" t="str">
        <f>LEFT(C376, FIND("~", SUBSTITUTE(C376, ".", "~", LEN(C376)-LEN(SUBSTITUTE(C376, ".", ""))))-1)</f>
        <v>A11.118.637.555.567</v>
      </c>
      <c r="E376" t="s">
        <v>3574</v>
      </c>
      <c r="F376" t="s">
        <v>3575</v>
      </c>
    </row>
    <row r="377" spans="1:6" x14ac:dyDescent="0.2">
      <c r="A377" t="s">
        <v>2629</v>
      </c>
      <c r="B377" s="1" t="s">
        <v>353</v>
      </c>
      <c r="C377" t="str">
        <f t="shared" si="20"/>
        <v>E02.095</v>
      </c>
      <c r="D377" t="str">
        <f>LEFT(C377, FIND("~", SUBSTITUTE(C377, ".", "~", LEN(C377)-LEN(SUBSTITUTE(C377, ".", ""))))-1)</f>
        <v>E02</v>
      </c>
    </row>
    <row r="378" spans="1:6" x14ac:dyDescent="0.2">
      <c r="A378" s="5" t="s">
        <v>2629</v>
      </c>
      <c r="B378" s="1" t="s">
        <v>2089</v>
      </c>
      <c r="C378" t="str">
        <f t="shared" si="20"/>
        <v>E02.095</v>
      </c>
      <c r="D378" t="str">
        <f>LEFT(C378, FIND("~", SUBSTITUTE(C378, ".", "~", LEN(C378)-LEN(SUBSTITUTE(C378, ".", ""))))-1)</f>
        <v>E02</v>
      </c>
    </row>
    <row r="379" spans="1:6" x14ac:dyDescent="0.2">
      <c r="A379" t="s">
        <v>2630</v>
      </c>
      <c r="B379" s="1" t="s">
        <v>1169</v>
      </c>
      <c r="C379" t="str">
        <f t="shared" si="20"/>
        <v>F02.463</v>
      </c>
      <c r="D379" t="str">
        <f>LEFT(C379, FIND("~", SUBSTITUTE(C379, ".", "~", LEN(C379)-LEN(SUBSTITUTE(C379, ".", ""))))-1)</f>
        <v>F02</v>
      </c>
    </row>
    <row r="380" spans="1:6" x14ac:dyDescent="0.2">
      <c r="A380" t="s">
        <v>2631</v>
      </c>
      <c r="B380" s="1" t="s">
        <v>675</v>
      </c>
      <c r="C380" t="str">
        <f t="shared" si="20"/>
        <v>G05</v>
      </c>
    </row>
    <row r="381" spans="1:6" x14ac:dyDescent="0.2">
      <c r="A381" t="s">
        <v>2632</v>
      </c>
      <c r="B381" s="1" t="s">
        <v>515</v>
      </c>
      <c r="C381" t="str">
        <f t="shared" si="20"/>
        <v>D12.776</v>
      </c>
      <c r="D381" t="str">
        <f>LEFT(C381, FIND("~", SUBSTITUTE(C381, ".", "~", LEN(C381)-LEN(SUBSTITUTE(C381, ".", ""))))-1)</f>
        <v>D12</v>
      </c>
    </row>
    <row r="382" spans="1:6" x14ac:dyDescent="0.2">
      <c r="A382" t="s">
        <v>2633</v>
      </c>
      <c r="B382" s="1" t="s">
        <v>476</v>
      </c>
      <c r="C382" t="str">
        <f t="shared" si="20"/>
        <v>I01.240</v>
      </c>
      <c r="D382" t="str">
        <f>LEFT(C382, FIND("~", SUBSTITUTE(C382, ".", "~", LEN(C382)-LEN(SUBSTITUTE(C382, ".", ""))))-1)</f>
        <v>I01</v>
      </c>
      <c r="E382" t="s">
        <v>3576</v>
      </c>
      <c r="F382" t="s">
        <v>3577</v>
      </c>
    </row>
    <row r="383" spans="1:6" x14ac:dyDescent="0.2">
      <c r="A383" s="5" t="s">
        <v>2634</v>
      </c>
      <c r="B383" s="1" t="s">
        <v>637</v>
      </c>
      <c r="C383" t="str">
        <f t="shared" si="20"/>
        <v>G07.345.500.325.180</v>
      </c>
      <c r="D383" t="str">
        <f>LEFT(C383, FIND("~", SUBSTITUTE(C383, ".", "~", LEN(C383)-LEN(SUBSTITUTE(C383, ".", ""))))-1)</f>
        <v>G07.345.500.325</v>
      </c>
    </row>
    <row r="384" spans="1:6" x14ac:dyDescent="0.2">
      <c r="A384" t="s">
        <v>2635</v>
      </c>
      <c r="B384" s="1" t="s">
        <v>798</v>
      </c>
      <c r="C384" t="str">
        <f t="shared" si="20"/>
        <v>C01.925.256.466</v>
      </c>
      <c r="D384" t="str">
        <f>LEFT(C384, FIND("~", SUBSTITUTE(C384, ".", "~", LEN(C384)-LEN(SUBSTITUTE(C384, ".", ""))))-1)</f>
        <v>C01.925.256</v>
      </c>
      <c r="E384" t="s">
        <v>3578</v>
      </c>
      <c r="F384" t="s">
        <v>3579</v>
      </c>
    </row>
    <row r="385" spans="1:10" x14ac:dyDescent="0.2">
      <c r="A385" t="s">
        <v>2636</v>
      </c>
      <c r="B385" s="1" t="s">
        <v>812</v>
      </c>
      <c r="C385" t="str">
        <f t="shared" si="20"/>
        <v>D10.570</v>
      </c>
      <c r="D385" t="str">
        <f>LEFT(C385, FIND("~", SUBSTITUTE(C385, ".", "~", LEN(C385)-LEN(SUBSTITUTE(C385, ".", ""))))-1)</f>
        <v>D10</v>
      </c>
    </row>
    <row r="386" spans="1:10" x14ac:dyDescent="0.2">
      <c r="A386" t="s">
        <v>2637</v>
      </c>
      <c r="B386" s="1" t="s">
        <v>889</v>
      </c>
      <c r="C386" t="str">
        <f t="shared" si="20"/>
        <v>D23</v>
      </c>
    </row>
    <row r="387" spans="1:10" x14ac:dyDescent="0.2">
      <c r="A387" t="s">
        <v>2638</v>
      </c>
      <c r="B387" s="1" t="s">
        <v>912</v>
      </c>
      <c r="C387" t="str">
        <f t="shared" ref="C387:C450" si="25">LEFT(A387, FIND("~", SUBSTITUTE(A387, ".", "~", LEN(A387)-LEN(SUBSTITUTE(A387, ".", ""))))-1)</f>
        <v>F02.463.425.540</v>
      </c>
      <c r="D387" t="str">
        <f t="shared" ref="D387:D392" si="26">LEFT(C387, FIND("~", SUBSTITUTE(C387, ".", "~", LEN(C387)-LEN(SUBSTITUTE(C387, ".", ""))))-1)</f>
        <v>F02.463.425</v>
      </c>
    </row>
    <row r="388" spans="1:10" x14ac:dyDescent="0.2">
      <c r="A388" s="5" t="s">
        <v>2639</v>
      </c>
      <c r="B388" s="1" t="s">
        <v>773</v>
      </c>
      <c r="C388" t="str">
        <f t="shared" si="25"/>
        <v>E05.318</v>
      </c>
      <c r="D388" t="str">
        <f t="shared" si="26"/>
        <v>E05</v>
      </c>
      <c r="E388" t="s">
        <v>3580</v>
      </c>
      <c r="F388" t="s">
        <v>3581</v>
      </c>
      <c r="G388" t="s">
        <v>3582</v>
      </c>
      <c r="H388" t="s">
        <v>3583</v>
      </c>
      <c r="I388" t="s">
        <v>3584</v>
      </c>
      <c r="J388" t="s">
        <v>3585</v>
      </c>
    </row>
    <row r="389" spans="1:10" x14ac:dyDescent="0.2">
      <c r="A389" t="s">
        <v>2640</v>
      </c>
      <c r="B389" s="1" t="s">
        <v>959</v>
      </c>
      <c r="C389" t="str">
        <f t="shared" si="25"/>
        <v>C10.228.140.300</v>
      </c>
      <c r="D389" t="str">
        <f t="shared" si="26"/>
        <v>C10.228.140</v>
      </c>
      <c r="E389" t="s">
        <v>3586</v>
      </c>
    </row>
    <row r="390" spans="1:10" x14ac:dyDescent="0.2">
      <c r="A390" s="5" t="s">
        <v>2641</v>
      </c>
      <c r="B390" s="1" t="s">
        <v>539</v>
      </c>
      <c r="C390" t="str">
        <f t="shared" si="25"/>
        <v>D08.811.913.696.620</v>
      </c>
      <c r="D390" t="str">
        <f t="shared" si="26"/>
        <v>D08.811.913.696</v>
      </c>
      <c r="E390" t="s">
        <v>3587</v>
      </c>
    </row>
    <row r="391" spans="1:10" x14ac:dyDescent="0.2">
      <c r="A391" t="s">
        <v>2642</v>
      </c>
      <c r="B391" s="1" t="s">
        <v>831</v>
      </c>
      <c r="C391" t="str">
        <f t="shared" si="25"/>
        <v>F01.145.813</v>
      </c>
      <c r="D391" t="str">
        <f t="shared" si="26"/>
        <v>F01.145</v>
      </c>
    </row>
    <row r="392" spans="1:10" x14ac:dyDescent="0.2">
      <c r="A392" t="s">
        <v>2643</v>
      </c>
      <c r="B392" s="1" t="s">
        <v>1007</v>
      </c>
      <c r="C392" t="str">
        <f t="shared" si="25"/>
        <v>B04.280.650.160.650</v>
      </c>
      <c r="D392" t="str">
        <f t="shared" si="26"/>
        <v>B04.280.650.160</v>
      </c>
    </row>
    <row r="393" spans="1:10" x14ac:dyDescent="0.2">
      <c r="A393" t="s">
        <v>2644</v>
      </c>
      <c r="B393" s="1" t="s">
        <v>1025</v>
      </c>
      <c r="C393" t="str">
        <f t="shared" si="25"/>
        <v>G12</v>
      </c>
    </row>
    <row r="394" spans="1:10" x14ac:dyDescent="0.2">
      <c r="A394" t="s">
        <v>2645</v>
      </c>
      <c r="B394" s="1" t="s">
        <v>1098</v>
      </c>
      <c r="C394" t="str">
        <f t="shared" si="25"/>
        <v>E05.196.822</v>
      </c>
      <c r="D394" t="str">
        <f t="shared" ref="D394:D403" si="27">LEFT(C394, FIND("~", SUBSTITUTE(C394, ".", "~", LEN(C394)-LEN(SUBSTITUTE(C394, ".", ""))))-1)</f>
        <v>E05.196</v>
      </c>
      <c r="E394" t="s">
        <v>3588</v>
      </c>
    </row>
    <row r="395" spans="1:10" x14ac:dyDescent="0.2">
      <c r="A395" t="s">
        <v>2646</v>
      </c>
      <c r="B395" s="1" t="s">
        <v>232</v>
      </c>
      <c r="C395" t="str">
        <f t="shared" si="25"/>
        <v>D12.644</v>
      </c>
      <c r="D395" t="str">
        <f t="shared" si="27"/>
        <v>D12</v>
      </c>
    </row>
    <row r="396" spans="1:10" x14ac:dyDescent="0.2">
      <c r="A396" t="s">
        <v>2647</v>
      </c>
      <c r="B396" s="1" t="s">
        <v>1157</v>
      </c>
      <c r="C396" t="str">
        <f t="shared" si="25"/>
        <v>D12.644.276</v>
      </c>
      <c r="D396" t="str">
        <f t="shared" si="27"/>
        <v>D12.644</v>
      </c>
      <c r="E396" t="s">
        <v>3589</v>
      </c>
      <c r="F396" t="s">
        <v>3590</v>
      </c>
    </row>
    <row r="397" spans="1:10" x14ac:dyDescent="0.2">
      <c r="A397" t="s">
        <v>2648</v>
      </c>
      <c r="B397" s="1" t="s">
        <v>1081</v>
      </c>
      <c r="C397" t="str">
        <f t="shared" si="25"/>
        <v>B01.050.500.131.617.720.500.500.875</v>
      </c>
      <c r="D397" t="str">
        <f t="shared" si="27"/>
        <v>B01.050.500.131.617.720.500.500</v>
      </c>
    </row>
    <row r="398" spans="1:10" x14ac:dyDescent="0.2">
      <c r="A398" t="s">
        <v>2649</v>
      </c>
      <c r="B398" s="1" t="s">
        <v>1135</v>
      </c>
      <c r="C398" t="str">
        <f t="shared" si="25"/>
        <v>G16.500.275.071</v>
      </c>
      <c r="D398" t="str">
        <f t="shared" si="27"/>
        <v>G16.500.275</v>
      </c>
      <c r="E398" t="s">
        <v>3591</v>
      </c>
    </row>
    <row r="399" spans="1:10" x14ac:dyDescent="0.2">
      <c r="A399" t="s">
        <v>2650</v>
      </c>
      <c r="B399" s="1" t="s">
        <v>1270</v>
      </c>
      <c r="C399" t="str">
        <f t="shared" si="25"/>
        <v>E05.393</v>
      </c>
      <c r="D399" t="str">
        <f t="shared" si="27"/>
        <v>E05</v>
      </c>
    </row>
    <row r="400" spans="1:10" x14ac:dyDescent="0.2">
      <c r="A400" t="s">
        <v>2651</v>
      </c>
      <c r="B400" s="1" t="s">
        <v>1296</v>
      </c>
      <c r="C400" t="str">
        <f t="shared" si="25"/>
        <v>C10.228.140.300</v>
      </c>
      <c r="D400" t="str">
        <f t="shared" si="27"/>
        <v>C10.228.140</v>
      </c>
      <c r="E400" t="s">
        <v>3592</v>
      </c>
      <c r="F400" t="s">
        <v>3593</v>
      </c>
      <c r="G400" t="s">
        <v>3594</v>
      </c>
      <c r="H400" t="s">
        <v>3595</v>
      </c>
      <c r="I400" t="s">
        <v>3596</v>
      </c>
      <c r="J400" t="s">
        <v>3597</v>
      </c>
    </row>
    <row r="401" spans="1:12" x14ac:dyDescent="0.2">
      <c r="A401" t="s">
        <v>2652</v>
      </c>
      <c r="B401" s="1" t="s">
        <v>1312</v>
      </c>
      <c r="C401" t="str">
        <f t="shared" si="25"/>
        <v>C04.557.465.625.650</v>
      </c>
      <c r="D401" t="str">
        <f t="shared" si="27"/>
        <v>C04.557.465.625</v>
      </c>
      <c r="E401" t="s">
        <v>3598</v>
      </c>
      <c r="F401" t="s">
        <v>3599</v>
      </c>
      <c r="G401" t="s">
        <v>3600</v>
      </c>
      <c r="H401" t="s">
        <v>3601</v>
      </c>
    </row>
    <row r="402" spans="1:12" x14ac:dyDescent="0.2">
      <c r="A402" t="s">
        <v>2653</v>
      </c>
      <c r="B402" s="1" t="s">
        <v>1467</v>
      </c>
      <c r="C402" t="str">
        <f t="shared" si="25"/>
        <v>G07.345.500.325.180, G08.686.784.170</v>
      </c>
      <c r="D402" t="str">
        <f t="shared" si="27"/>
        <v>G07.345.500.325.180, G08.686.784</v>
      </c>
    </row>
    <row r="403" spans="1:12" x14ac:dyDescent="0.2">
      <c r="A403" t="s">
        <v>2654</v>
      </c>
      <c r="B403" s="1" t="s">
        <v>1559</v>
      </c>
      <c r="C403" t="str">
        <f t="shared" si="25"/>
        <v>G02.111.820.850</v>
      </c>
      <c r="D403" t="str">
        <f t="shared" si="27"/>
        <v>G02.111.820</v>
      </c>
      <c r="E403" t="s">
        <v>3602</v>
      </c>
      <c r="F403" t="s">
        <v>3603</v>
      </c>
      <c r="G403" t="s">
        <v>3604</v>
      </c>
      <c r="H403" t="s">
        <v>3605</v>
      </c>
      <c r="I403" t="s">
        <v>3606</v>
      </c>
      <c r="J403" t="s">
        <v>3607</v>
      </c>
    </row>
    <row r="404" spans="1:12" x14ac:dyDescent="0.2">
      <c r="A404" t="s">
        <v>2655</v>
      </c>
      <c r="B404" s="1" t="s">
        <v>1498</v>
      </c>
      <c r="C404" t="str">
        <f t="shared" si="25"/>
        <v>G01</v>
      </c>
    </row>
    <row r="405" spans="1:12" x14ac:dyDescent="0.2">
      <c r="A405" t="s">
        <v>2656</v>
      </c>
      <c r="B405" s="1" t="s">
        <v>1620</v>
      </c>
      <c r="C405" t="str">
        <f t="shared" si="25"/>
        <v>A08.675.790</v>
      </c>
      <c r="D405" t="str">
        <f>LEFT(C405, FIND("~", SUBSTITUTE(C405, ".", "~", LEN(C405)-LEN(SUBSTITUTE(C405, ".", ""))))-1)</f>
        <v>A08.675</v>
      </c>
      <c r="E405" t="s">
        <v>3608</v>
      </c>
    </row>
    <row r="406" spans="1:12" x14ac:dyDescent="0.2">
      <c r="A406" s="5" t="s">
        <v>2657</v>
      </c>
      <c r="B406" s="1" t="s">
        <v>1664</v>
      </c>
      <c r="C406" t="str">
        <f t="shared" si="25"/>
        <v>F02.463.593</v>
      </c>
      <c r="D406" t="str">
        <f>LEFT(C406, FIND("~", SUBSTITUTE(C406, ".", "~", LEN(C406)-LEN(SUBSTITUTE(C406, ".", ""))))-1)</f>
        <v>F02.463</v>
      </c>
      <c r="E406" t="s">
        <v>3609</v>
      </c>
    </row>
    <row r="407" spans="1:12" x14ac:dyDescent="0.2">
      <c r="A407" t="s">
        <v>2658</v>
      </c>
      <c r="B407" s="1" t="s">
        <v>1693</v>
      </c>
      <c r="C407" t="str">
        <f t="shared" si="25"/>
        <v>C05.651.534.500</v>
      </c>
      <c r="D407" t="str">
        <f>LEFT(C407, FIND("~", SUBSTITUTE(C407, ".", "~", LEN(C407)-LEN(SUBSTITUTE(C407, ".", ""))))-1)</f>
        <v>C05.651.534</v>
      </c>
      <c r="E407" t="s">
        <v>3610</v>
      </c>
      <c r="F407" t="s">
        <v>3611</v>
      </c>
    </row>
    <row r="408" spans="1:12" x14ac:dyDescent="0.2">
      <c r="A408" t="s">
        <v>2659</v>
      </c>
      <c r="B408" s="1" t="s">
        <v>1810</v>
      </c>
      <c r="C408" t="str">
        <f t="shared" si="25"/>
        <v>C10.562</v>
      </c>
      <c r="D408" t="str">
        <f>LEFT(C408, FIND("~", SUBSTITUTE(C408, ".", "~", LEN(C408)-LEN(SUBSTITUTE(C408, ".", ""))))-1)</f>
        <v>C10</v>
      </c>
      <c r="E408" t="s">
        <v>3612</v>
      </c>
      <c r="F408" t="s">
        <v>3613</v>
      </c>
      <c r="G408" t="s">
        <v>3614</v>
      </c>
    </row>
    <row r="409" spans="1:12" x14ac:dyDescent="0.2">
      <c r="A409" t="s">
        <v>2660</v>
      </c>
      <c r="B409" s="1" t="s">
        <v>1850</v>
      </c>
      <c r="C409" t="str">
        <f t="shared" si="25"/>
        <v>F03</v>
      </c>
    </row>
    <row r="410" spans="1:12" x14ac:dyDescent="0.2">
      <c r="A410" t="s">
        <v>2661</v>
      </c>
      <c r="B410" s="1" t="s">
        <v>334</v>
      </c>
      <c r="C410" t="str">
        <f t="shared" si="25"/>
        <v>A11.284.430.214.190.875</v>
      </c>
      <c r="D410" t="str">
        <f t="shared" ref="D410:D419" si="28">LEFT(C410, FIND("~", SUBSTITUTE(C410, ".", "~", LEN(C410)-LEN(SUBSTITUTE(C410, ".", ""))))-1)</f>
        <v>A11.284.430.214.190</v>
      </c>
    </row>
    <row r="411" spans="1:12" x14ac:dyDescent="0.2">
      <c r="A411" t="s">
        <v>2662</v>
      </c>
      <c r="B411" s="1" t="s">
        <v>1916</v>
      </c>
      <c r="C411" t="str">
        <f t="shared" si="25"/>
        <v>B05.080.500</v>
      </c>
      <c r="D411" t="str">
        <f t="shared" si="28"/>
        <v>B05.080</v>
      </c>
    </row>
    <row r="412" spans="1:12" x14ac:dyDescent="0.2">
      <c r="A412" t="s">
        <v>2663</v>
      </c>
      <c r="B412" s="1" t="s">
        <v>1953</v>
      </c>
      <c r="C412" t="str">
        <f t="shared" si="25"/>
        <v>D12.776.124.486.274.050</v>
      </c>
      <c r="D412" t="str">
        <f t="shared" si="28"/>
        <v>D12.776.124.486.274</v>
      </c>
    </row>
    <row r="413" spans="1:12" x14ac:dyDescent="0.2">
      <c r="A413" t="s">
        <v>2664</v>
      </c>
      <c r="B413" s="1" t="s">
        <v>2054</v>
      </c>
      <c r="C413" t="str">
        <f t="shared" si="25"/>
        <v>A11.118.637.555.567.550.500</v>
      </c>
      <c r="D413" t="str">
        <f t="shared" si="28"/>
        <v>A11.118.637.555.567.550</v>
      </c>
      <c r="E413" t="s">
        <v>3615</v>
      </c>
      <c r="F413" t="s">
        <v>3616</v>
      </c>
      <c r="G413" t="s">
        <v>3617</v>
      </c>
      <c r="H413" t="s">
        <v>3618</v>
      </c>
      <c r="I413" t="s">
        <v>3619</v>
      </c>
      <c r="J413" t="s">
        <v>3620</v>
      </c>
      <c r="K413" t="s">
        <v>3621</v>
      </c>
      <c r="L413" t="s">
        <v>3622</v>
      </c>
    </row>
    <row r="414" spans="1:12" x14ac:dyDescent="0.2">
      <c r="A414" t="s">
        <v>2665</v>
      </c>
      <c r="B414" s="1" t="s">
        <v>355</v>
      </c>
      <c r="C414" t="str">
        <f t="shared" si="25"/>
        <v>G06.591</v>
      </c>
      <c r="D414" t="str">
        <f t="shared" si="28"/>
        <v>G06</v>
      </c>
      <c r="E414" t="s">
        <v>3623</v>
      </c>
      <c r="F414" t="s">
        <v>3624</v>
      </c>
    </row>
    <row r="415" spans="1:12" x14ac:dyDescent="0.2">
      <c r="A415" t="s">
        <v>2666</v>
      </c>
      <c r="B415" s="1" t="s">
        <v>2091</v>
      </c>
      <c r="C415" t="str">
        <f t="shared" si="25"/>
        <v>F03.625.164</v>
      </c>
      <c r="D415" t="str">
        <f t="shared" si="28"/>
        <v>F03.625</v>
      </c>
    </row>
    <row r="416" spans="1:12" x14ac:dyDescent="0.2">
      <c r="A416" t="s">
        <v>2667</v>
      </c>
      <c r="B416" s="1" t="s">
        <v>677</v>
      </c>
      <c r="C416" t="str">
        <f t="shared" si="25"/>
        <v>G05.365</v>
      </c>
      <c r="D416" t="str">
        <f t="shared" si="28"/>
        <v>G05</v>
      </c>
    </row>
    <row r="417" spans="1:9" x14ac:dyDescent="0.2">
      <c r="A417" t="s">
        <v>2668</v>
      </c>
      <c r="B417" s="1" t="s">
        <v>517</v>
      </c>
      <c r="C417" t="str">
        <f t="shared" si="25"/>
        <v>D08.811.913.696.620.682.700</v>
      </c>
      <c r="D417" t="str">
        <f t="shared" si="28"/>
        <v>D08.811.913.696.620.682</v>
      </c>
      <c r="E417" t="s">
        <v>3625</v>
      </c>
    </row>
    <row r="418" spans="1:9" x14ac:dyDescent="0.2">
      <c r="A418" t="s">
        <v>2669</v>
      </c>
      <c r="B418" s="1" t="s">
        <v>252</v>
      </c>
      <c r="C418" t="str">
        <f t="shared" si="25"/>
        <v>J01.637</v>
      </c>
      <c r="D418" t="str">
        <f t="shared" si="28"/>
        <v>J01</v>
      </c>
    </row>
    <row r="419" spans="1:9" x14ac:dyDescent="0.2">
      <c r="A419" t="s">
        <v>2670</v>
      </c>
      <c r="B419" s="1" t="s">
        <v>519</v>
      </c>
      <c r="C419" t="str">
        <f t="shared" si="25"/>
        <v>D12.644.276</v>
      </c>
      <c r="D419" t="str">
        <f t="shared" si="28"/>
        <v>D12.644</v>
      </c>
      <c r="E419" t="s">
        <v>3626</v>
      </c>
      <c r="F419" t="s">
        <v>3627</v>
      </c>
    </row>
    <row r="420" spans="1:9" x14ac:dyDescent="0.2">
      <c r="A420" t="s">
        <v>2671</v>
      </c>
      <c r="B420" s="1" t="s">
        <v>598</v>
      </c>
      <c r="C420" t="str">
        <f t="shared" si="25"/>
        <v>G04</v>
      </c>
      <c r="E420" t="s">
        <v>3628</v>
      </c>
    </row>
    <row r="421" spans="1:9" x14ac:dyDescent="0.2">
      <c r="A421" t="s">
        <v>2672</v>
      </c>
      <c r="B421" s="1" t="s">
        <v>478</v>
      </c>
      <c r="C421" t="str">
        <f t="shared" si="25"/>
        <v>G05.420</v>
      </c>
      <c r="D421" t="str">
        <f>LEFT(C421, FIND("~", SUBSTITUTE(C421, ".", "~", LEN(C421)-LEN(SUBSTITUTE(C421, ".", ""))))-1)</f>
        <v>G05</v>
      </c>
    </row>
    <row r="422" spans="1:9" x14ac:dyDescent="0.2">
      <c r="A422" t="s">
        <v>2673</v>
      </c>
      <c r="B422" s="1" t="s">
        <v>639</v>
      </c>
      <c r="C422" t="str">
        <f t="shared" si="25"/>
        <v>E01.370.378</v>
      </c>
      <c r="D422" t="str">
        <f>LEFT(C422, FIND("~", SUBSTITUTE(C422, ".", "~", LEN(C422)-LEN(SUBSTITUTE(C422, ".", ""))))-1)</f>
        <v>E01.370</v>
      </c>
    </row>
    <row r="423" spans="1:9" x14ac:dyDescent="0.2">
      <c r="A423" t="s">
        <v>2674</v>
      </c>
      <c r="B423" s="1" t="s">
        <v>660</v>
      </c>
      <c r="C423" t="str">
        <f t="shared" si="25"/>
        <v>A08.186.211.180.590</v>
      </c>
      <c r="D423" t="str">
        <f>LEFT(C423, FIND("~", SUBSTITUTE(C423, ".", "~", LEN(C423)-LEN(SUBSTITUTE(C423, ".", ""))))-1)</f>
        <v>A08.186.211.180</v>
      </c>
      <c r="E423" t="s">
        <v>3629</v>
      </c>
    </row>
    <row r="424" spans="1:9" x14ac:dyDescent="0.2">
      <c r="A424" t="s">
        <v>2675</v>
      </c>
      <c r="B424" s="1" t="s">
        <v>618</v>
      </c>
      <c r="C424" t="str">
        <f t="shared" si="25"/>
        <v>E07.695</v>
      </c>
      <c r="D424" t="str">
        <f>LEFT(C424, FIND("~", SUBSTITUTE(C424, ".", "~", LEN(C424)-LEN(SUBSTITUTE(C424, ".", ""))))-1)</f>
        <v>E07</v>
      </c>
      <c r="E424" t="s">
        <v>3630</v>
      </c>
      <c r="F424" t="s">
        <v>3631</v>
      </c>
    </row>
    <row r="425" spans="1:9" x14ac:dyDescent="0.2">
      <c r="A425" t="s">
        <v>2676</v>
      </c>
      <c r="B425" s="1" t="s">
        <v>814</v>
      </c>
      <c r="C425" t="str">
        <f t="shared" si="25"/>
        <v>G04</v>
      </c>
    </row>
    <row r="426" spans="1:9" x14ac:dyDescent="0.2">
      <c r="A426" t="s">
        <v>2677</v>
      </c>
      <c r="B426" s="1" t="s">
        <v>891</v>
      </c>
      <c r="C426" t="str">
        <f t="shared" si="25"/>
        <v>A11.329</v>
      </c>
      <c r="D426" t="str">
        <f t="shared" ref="D426:D436" si="29">LEFT(C426, FIND("~", SUBSTITUTE(C426, ".", "~", LEN(C426)-LEN(SUBSTITUTE(C426, ".", ""))))-1)</f>
        <v>A11</v>
      </c>
      <c r="E426" t="s">
        <v>3632</v>
      </c>
      <c r="F426" t="s">
        <v>3632</v>
      </c>
      <c r="G426" t="s">
        <v>3633</v>
      </c>
      <c r="H426" t="s">
        <v>3634</v>
      </c>
      <c r="I426" t="s">
        <v>3635</v>
      </c>
    </row>
    <row r="427" spans="1:9" x14ac:dyDescent="0.2">
      <c r="A427" t="s">
        <v>2678</v>
      </c>
      <c r="B427" s="1" t="s">
        <v>939</v>
      </c>
      <c r="C427" t="str">
        <f t="shared" si="25"/>
        <v>B01.050.150.900.649.313</v>
      </c>
      <c r="D427" t="str">
        <f t="shared" si="29"/>
        <v>B01.050.150.900.649</v>
      </c>
    </row>
    <row r="428" spans="1:9" x14ac:dyDescent="0.2">
      <c r="A428" t="s">
        <v>2679</v>
      </c>
      <c r="B428" s="1" t="s">
        <v>961</v>
      </c>
      <c r="C428" t="str">
        <f t="shared" si="25"/>
        <v>G09.330.100</v>
      </c>
      <c r="D428" t="str">
        <f t="shared" si="29"/>
        <v>G09.330</v>
      </c>
    </row>
    <row r="429" spans="1:9" x14ac:dyDescent="0.2">
      <c r="A429" t="s">
        <v>2680</v>
      </c>
      <c r="B429" s="1" t="s">
        <v>993</v>
      </c>
      <c r="C429" t="str">
        <f t="shared" si="25"/>
        <v>D08.811.913.696.620.682.700</v>
      </c>
      <c r="D429" t="str">
        <f t="shared" si="29"/>
        <v>D08.811.913.696.620.682</v>
      </c>
      <c r="E429" t="s">
        <v>3636</v>
      </c>
    </row>
    <row r="430" spans="1:9" x14ac:dyDescent="0.2">
      <c r="A430" t="s">
        <v>2681</v>
      </c>
      <c r="B430" s="1" t="s">
        <v>833</v>
      </c>
      <c r="C430" t="str">
        <f t="shared" si="25"/>
        <v>I02.233.332.186</v>
      </c>
      <c r="D430" t="str">
        <f t="shared" si="29"/>
        <v>I02.233.332</v>
      </c>
      <c r="E430" t="s">
        <v>3637</v>
      </c>
      <c r="F430" t="s">
        <v>3638</v>
      </c>
    </row>
    <row r="431" spans="1:9" x14ac:dyDescent="0.2">
      <c r="A431" t="s">
        <v>2682</v>
      </c>
      <c r="B431" s="1" t="s">
        <v>1009</v>
      </c>
      <c r="C431" t="str">
        <f t="shared" si="25"/>
        <v>C01.925.256.743</v>
      </c>
      <c r="D431" t="str">
        <f t="shared" si="29"/>
        <v>C01.925.256</v>
      </c>
      <c r="E431" t="s">
        <v>3639</v>
      </c>
      <c r="F431" t="s">
        <v>3640</v>
      </c>
    </row>
    <row r="432" spans="1:9" x14ac:dyDescent="0.2">
      <c r="A432" t="s">
        <v>2683</v>
      </c>
      <c r="B432" s="1" t="s">
        <v>1159</v>
      </c>
      <c r="C432" t="str">
        <f t="shared" si="25"/>
        <v>G07.265</v>
      </c>
      <c r="D432" t="str">
        <f t="shared" si="29"/>
        <v>G07</v>
      </c>
      <c r="E432" t="s">
        <v>3641</v>
      </c>
      <c r="F432" t="s">
        <v>3642</v>
      </c>
    </row>
    <row r="433" spans="1:12" x14ac:dyDescent="0.2">
      <c r="A433" t="s">
        <v>2684</v>
      </c>
      <c r="B433" s="1" t="s">
        <v>1212</v>
      </c>
      <c r="C433" t="str">
        <f t="shared" si="25"/>
        <v>D12.776.157.427.374</v>
      </c>
      <c r="D433" t="str">
        <f t="shared" si="29"/>
        <v>D12.776.157.427</v>
      </c>
      <c r="E433" t="s">
        <v>3643</v>
      </c>
    </row>
    <row r="434" spans="1:12" x14ac:dyDescent="0.2">
      <c r="A434" t="s">
        <v>2685</v>
      </c>
      <c r="B434" s="1" t="s">
        <v>1298</v>
      </c>
      <c r="C434" t="str">
        <f t="shared" si="25"/>
        <v>H02.403.720</v>
      </c>
      <c r="D434" t="str">
        <f t="shared" si="29"/>
        <v>H02.403</v>
      </c>
    </row>
    <row r="435" spans="1:12" x14ac:dyDescent="0.2">
      <c r="A435" t="s">
        <v>2686</v>
      </c>
      <c r="B435" s="1" t="s">
        <v>1314</v>
      </c>
      <c r="C435" t="str">
        <f t="shared" si="25"/>
        <v>G07.203.300</v>
      </c>
      <c r="D435" t="str">
        <f t="shared" si="29"/>
        <v>G07.203</v>
      </c>
      <c r="E435" t="s">
        <v>3644</v>
      </c>
    </row>
    <row r="436" spans="1:12" x14ac:dyDescent="0.2">
      <c r="A436" t="s">
        <v>2687</v>
      </c>
      <c r="B436" s="1" t="s">
        <v>1484</v>
      </c>
      <c r="C436" t="str">
        <f t="shared" si="25"/>
        <v>A11.118.637.555</v>
      </c>
      <c r="D436" t="str">
        <f t="shared" si="29"/>
        <v>A11.118.637</v>
      </c>
      <c r="E436" t="s">
        <v>3645</v>
      </c>
      <c r="F436" t="s">
        <v>3646</v>
      </c>
      <c r="G436" t="s">
        <v>3647</v>
      </c>
      <c r="H436" t="s">
        <v>3648</v>
      </c>
      <c r="I436" t="s">
        <v>3649</v>
      </c>
      <c r="J436" t="s">
        <v>3650</v>
      </c>
      <c r="K436" t="s">
        <v>3651</v>
      </c>
      <c r="L436" t="s">
        <v>3652</v>
      </c>
    </row>
    <row r="437" spans="1:12" x14ac:dyDescent="0.2">
      <c r="A437" t="s">
        <v>2688</v>
      </c>
      <c r="B437" s="1" t="s">
        <v>1390</v>
      </c>
      <c r="C437" t="str">
        <f t="shared" si="25"/>
        <v>G05</v>
      </c>
    </row>
    <row r="438" spans="1:12" x14ac:dyDescent="0.2">
      <c r="A438" t="s">
        <v>2689</v>
      </c>
      <c r="B438" s="1" t="s">
        <v>1561</v>
      </c>
      <c r="C438" t="str">
        <f t="shared" si="25"/>
        <v>E05.393</v>
      </c>
      <c r="D438" t="str">
        <f t="shared" ref="D438:D443" si="30">LEFT(C438, FIND("~", SUBSTITUTE(C438, ".", "~", LEN(C438)-LEN(SUBSTITUTE(C438, ".", ""))))-1)</f>
        <v>E05</v>
      </c>
    </row>
    <row r="439" spans="1:12" x14ac:dyDescent="0.2">
      <c r="A439" t="s">
        <v>2690</v>
      </c>
      <c r="B439" s="1" t="s">
        <v>780</v>
      </c>
      <c r="C439" t="str">
        <f t="shared" si="25"/>
        <v>G05.045</v>
      </c>
      <c r="D439" t="str">
        <f t="shared" si="30"/>
        <v>G05</v>
      </c>
      <c r="E439" t="s">
        <v>3653</v>
      </c>
      <c r="F439" t="s">
        <v>3654</v>
      </c>
    </row>
    <row r="440" spans="1:12" x14ac:dyDescent="0.2">
      <c r="A440" t="s">
        <v>2691</v>
      </c>
      <c r="B440" s="1" t="s">
        <v>1601</v>
      </c>
      <c r="C440" t="str">
        <f t="shared" si="25"/>
        <v>A08.186.211.200.885.287.500.814.695</v>
      </c>
      <c r="D440" t="str">
        <f t="shared" si="30"/>
        <v>A08.186.211.200.885.287.500.814</v>
      </c>
      <c r="E440" t="s">
        <v>3655</v>
      </c>
    </row>
    <row r="441" spans="1:12" x14ac:dyDescent="0.2">
      <c r="A441" t="s">
        <v>2692</v>
      </c>
      <c r="B441" s="1" t="s">
        <v>1500</v>
      </c>
      <c r="C441" t="str">
        <f t="shared" si="25"/>
        <v>F01.145.113</v>
      </c>
      <c r="D441" t="str">
        <f t="shared" si="30"/>
        <v>F01.145</v>
      </c>
      <c r="E441" t="s">
        <v>3656</v>
      </c>
      <c r="F441" t="s">
        <v>3657</v>
      </c>
    </row>
    <row r="442" spans="1:12" x14ac:dyDescent="0.2">
      <c r="A442" t="s">
        <v>2693</v>
      </c>
      <c r="B442" s="1" t="s">
        <v>188</v>
      </c>
      <c r="C442" t="str">
        <f t="shared" si="25"/>
        <v>G16.500.175</v>
      </c>
      <c r="D442" t="str">
        <f t="shared" si="30"/>
        <v>G16.500</v>
      </c>
      <c r="E442" t="s">
        <v>3658</v>
      </c>
      <c r="F442" t="s">
        <v>3659</v>
      </c>
    </row>
    <row r="443" spans="1:12" x14ac:dyDescent="0.2">
      <c r="A443" t="s">
        <v>2694</v>
      </c>
      <c r="B443" s="1" t="s">
        <v>1622</v>
      </c>
      <c r="C443" t="str">
        <f t="shared" si="25"/>
        <v>A08.675</v>
      </c>
      <c r="D443" t="str">
        <f t="shared" si="30"/>
        <v>A08</v>
      </c>
      <c r="E443" t="s">
        <v>3660</v>
      </c>
    </row>
    <row r="444" spans="1:12" x14ac:dyDescent="0.2">
      <c r="A444" t="s">
        <v>2695</v>
      </c>
      <c r="B444" s="1" t="s">
        <v>1648</v>
      </c>
      <c r="C444" t="str">
        <f t="shared" si="25"/>
        <v>D23</v>
      </c>
    </row>
    <row r="445" spans="1:12" x14ac:dyDescent="0.2">
      <c r="A445" t="s">
        <v>2696</v>
      </c>
      <c r="B445" s="1" t="s">
        <v>1666</v>
      </c>
      <c r="C445" t="str">
        <f t="shared" si="25"/>
        <v>C09.218.807.186</v>
      </c>
      <c r="D445" t="str">
        <f>LEFT(C445, FIND("~", SUBSTITUTE(C445, ".", "~", LEN(C445)-LEN(SUBSTITUTE(C445, ".", ""))))-1)</f>
        <v>C09.218.807</v>
      </c>
      <c r="E445" t="s">
        <v>3661</v>
      </c>
      <c r="F445" t="s">
        <v>3662</v>
      </c>
      <c r="G445" t="s">
        <v>3663</v>
      </c>
      <c r="H445" t="s">
        <v>3664</v>
      </c>
      <c r="I445" t="s">
        <v>3665</v>
      </c>
    </row>
    <row r="446" spans="1:12" x14ac:dyDescent="0.2">
      <c r="A446" t="s">
        <v>2697</v>
      </c>
      <c r="B446" s="1" t="s">
        <v>278</v>
      </c>
      <c r="C446" t="str">
        <f t="shared" si="25"/>
        <v>D13</v>
      </c>
    </row>
    <row r="447" spans="1:12" x14ac:dyDescent="0.2">
      <c r="A447" t="s">
        <v>2698</v>
      </c>
      <c r="B447" s="1" t="s">
        <v>1725</v>
      </c>
      <c r="C447" t="str">
        <f t="shared" si="25"/>
        <v>D06.472.699</v>
      </c>
      <c r="D447" t="str">
        <f>LEFT(C447, FIND("~", SUBSTITUTE(C447, ".", "~", LEN(C447)-LEN(SUBSTITUTE(C447, ".", ""))))-1)</f>
        <v>D06.472</v>
      </c>
    </row>
    <row r="448" spans="1:12" x14ac:dyDescent="0.2">
      <c r="A448" t="s">
        <v>2699</v>
      </c>
      <c r="B448" s="1" t="s">
        <v>1752</v>
      </c>
      <c r="C448" t="str">
        <f t="shared" si="25"/>
        <v>A03.734.414</v>
      </c>
      <c r="D448" t="str">
        <f>LEFT(C448, FIND("~", SUBSTITUTE(C448, ".", "~", LEN(C448)-LEN(SUBSTITUTE(C448, ".", ""))))-1)</f>
        <v>A03.734</v>
      </c>
      <c r="E448" t="s">
        <v>3666</v>
      </c>
      <c r="F448" t="s">
        <v>3667</v>
      </c>
      <c r="G448" t="s">
        <v>3668</v>
      </c>
      <c r="H448" t="s">
        <v>3669</v>
      </c>
    </row>
    <row r="449" spans="1:8" x14ac:dyDescent="0.2">
      <c r="A449" t="s">
        <v>2700</v>
      </c>
      <c r="B449" s="1" t="s">
        <v>1812</v>
      </c>
      <c r="C449" t="str">
        <f t="shared" si="25"/>
        <v>D08.811.913.696.620.682.725</v>
      </c>
      <c r="D449" t="str">
        <f>LEFT(C449, FIND("~", SUBSTITUTE(C449, ".", "~", LEN(C449)-LEN(SUBSTITUTE(C449, ".", ""))))-1)</f>
        <v>D08.811.913.696.620.682</v>
      </c>
      <c r="E449" t="s">
        <v>3670</v>
      </c>
    </row>
    <row r="450" spans="1:8" x14ac:dyDescent="0.2">
      <c r="A450" t="s">
        <v>2701</v>
      </c>
      <c r="B450" s="1" t="s">
        <v>1852</v>
      </c>
      <c r="C450" t="str">
        <f t="shared" si="25"/>
        <v>F02.463.188</v>
      </c>
      <c r="D450" t="str">
        <f>LEFT(C450, FIND("~", SUBSTITUTE(C450, ".", "~", LEN(C450)-LEN(SUBSTITUTE(C450, ".", ""))))-1)</f>
        <v>F02.463</v>
      </c>
      <c r="E450" t="s">
        <v>3671</v>
      </c>
    </row>
    <row r="451" spans="1:8" x14ac:dyDescent="0.2">
      <c r="A451" t="s">
        <v>2702</v>
      </c>
      <c r="B451" s="1" t="s">
        <v>1869</v>
      </c>
      <c r="C451" t="str">
        <f t="shared" ref="C451:C514" si="31">LEFT(A451, FIND("~", SUBSTITUTE(A451, ".", "~", LEN(A451)-LEN(SUBSTITUTE(A451, ".", ""))))-1)</f>
        <v>G04</v>
      </c>
      <c r="E451" t="s">
        <v>3672</v>
      </c>
      <c r="F451" t="s">
        <v>3673</v>
      </c>
      <c r="G451" t="s">
        <v>3674</v>
      </c>
    </row>
    <row r="452" spans="1:8" x14ac:dyDescent="0.2">
      <c r="A452" t="s">
        <v>2703</v>
      </c>
      <c r="B452" s="1" t="s">
        <v>1897</v>
      </c>
      <c r="C452" t="str">
        <f t="shared" si="31"/>
        <v>F02.463.593</v>
      </c>
      <c r="D452" t="str">
        <f>LEFT(C452, FIND("~", SUBSTITUTE(C452, ".", "~", LEN(C452)-LEN(SUBSTITUTE(C452, ".", ""))))-1)</f>
        <v>F02.463</v>
      </c>
    </row>
    <row r="453" spans="1:8" x14ac:dyDescent="0.2">
      <c r="A453" t="s">
        <v>2704</v>
      </c>
      <c r="B453" s="1" t="s">
        <v>1944</v>
      </c>
      <c r="C453" t="str">
        <f t="shared" si="31"/>
        <v>F02.463.425.540</v>
      </c>
      <c r="D453" t="str">
        <f>LEFT(C453, FIND("~", SUBSTITUTE(C453, ".", "~", LEN(C453)-LEN(SUBSTITUTE(C453, ".", ""))))-1)</f>
        <v>F02.463.425</v>
      </c>
    </row>
    <row r="454" spans="1:8" x14ac:dyDescent="0.2">
      <c r="A454" t="s">
        <v>2705</v>
      </c>
      <c r="B454" s="1" t="s">
        <v>1918</v>
      </c>
      <c r="C454" t="str">
        <f t="shared" si="31"/>
        <v>G16.500.275.157</v>
      </c>
      <c r="D454" t="str">
        <f>LEFT(C454, FIND("~", SUBSTITUTE(C454, ".", "~", LEN(C454)-LEN(SUBSTITUTE(C454, ".", ""))))-1)</f>
        <v>G16.500.275</v>
      </c>
      <c r="E454" t="s">
        <v>3675</v>
      </c>
    </row>
    <row r="455" spans="1:8" x14ac:dyDescent="0.2">
      <c r="A455" t="s">
        <v>2706</v>
      </c>
      <c r="B455" s="1" t="s">
        <v>1955</v>
      </c>
      <c r="C455" t="str">
        <f t="shared" si="31"/>
        <v>D12.776.543.750.695</v>
      </c>
      <c r="D455" t="str">
        <f>LEFT(C455, FIND("~", SUBSTITUTE(C455, ".", "~", LEN(C455)-LEN(SUBSTITUTE(C455, ".", ""))))-1)</f>
        <v>D12.776.543.750</v>
      </c>
      <c r="E455" t="s">
        <v>3676</v>
      </c>
    </row>
    <row r="456" spans="1:8" x14ac:dyDescent="0.2">
      <c r="A456" t="s">
        <v>2707</v>
      </c>
      <c r="B456" s="1" t="s">
        <v>1984</v>
      </c>
      <c r="C456" t="str">
        <f t="shared" si="31"/>
        <v>D13.444</v>
      </c>
      <c r="D456" t="str">
        <f>LEFT(C456, FIND("~", SUBSTITUTE(C456, ".", "~", LEN(C456)-LEN(SUBSTITUTE(C456, ".", ""))))-1)</f>
        <v>D13</v>
      </c>
    </row>
    <row r="457" spans="1:8" x14ac:dyDescent="0.2">
      <c r="A457" t="s">
        <v>2708</v>
      </c>
      <c r="B457" s="1" t="s">
        <v>2026</v>
      </c>
      <c r="C457" t="str">
        <f t="shared" si="31"/>
        <v>G12</v>
      </c>
    </row>
    <row r="458" spans="1:8" x14ac:dyDescent="0.2">
      <c r="A458" t="s">
        <v>2709</v>
      </c>
      <c r="B458" s="1" t="s">
        <v>357</v>
      </c>
      <c r="C458" t="str">
        <f t="shared" si="31"/>
        <v>C06.689</v>
      </c>
      <c r="D458" t="str">
        <f t="shared" ref="D458:D463" si="32">LEFT(C458, FIND("~", SUBSTITUTE(C458, ".", "~", LEN(C458)-LEN(SUBSTITUTE(C458, ".", ""))))-1)</f>
        <v>C06</v>
      </c>
      <c r="E458" t="s">
        <v>3677</v>
      </c>
      <c r="F458" t="s">
        <v>3678</v>
      </c>
      <c r="G458" t="s">
        <v>3679</v>
      </c>
    </row>
    <row r="459" spans="1:8" x14ac:dyDescent="0.2">
      <c r="A459" t="s">
        <v>2710</v>
      </c>
      <c r="B459" s="1" t="s">
        <v>679</v>
      </c>
      <c r="C459" t="str">
        <f t="shared" si="31"/>
        <v>E01.370.225.500.384.100</v>
      </c>
      <c r="D459" t="str">
        <f t="shared" si="32"/>
        <v>E01.370.225.500.384</v>
      </c>
      <c r="E459" t="s">
        <v>3680</v>
      </c>
      <c r="F459" t="s">
        <v>3681</v>
      </c>
      <c r="G459" t="s">
        <v>3682</v>
      </c>
      <c r="H459" t="s">
        <v>3683</v>
      </c>
    </row>
    <row r="460" spans="1:8" x14ac:dyDescent="0.2">
      <c r="A460" t="s">
        <v>2711</v>
      </c>
      <c r="B460" s="1" t="s">
        <v>254</v>
      </c>
      <c r="C460" t="str">
        <f t="shared" si="31"/>
        <v>H01.671.293</v>
      </c>
      <c r="D460" t="str">
        <f t="shared" si="32"/>
        <v>H01.671</v>
      </c>
      <c r="E460" t="s">
        <v>3684</v>
      </c>
      <c r="F460" t="s">
        <v>3685</v>
      </c>
    </row>
    <row r="461" spans="1:8" x14ac:dyDescent="0.2">
      <c r="A461" t="s">
        <v>2712</v>
      </c>
      <c r="B461" s="1" t="s">
        <v>537</v>
      </c>
      <c r="C461" t="str">
        <f t="shared" si="31"/>
        <v>D12.776.260.755</v>
      </c>
      <c r="D461" t="str">
        <f t="shared" si="32"/>
        <v>D12.776.260</v>
      </c>
      <c r="E461" t="s">
        <v>3686</v>
      </c>
      <c r="F461" t="s">
        <v>3687</v>
      </c>
    </row>
    <row r="462" spans="1:8" x14ac:dyDescent="0.2">
      <c r="A462" t="s">
        <v>2713</v>
      </c>
      <c r="B462" s="1" t="s">
        <v>578</v>
      </c>
      <c r="C462" t="str">
        <f t="shared" si="31"/>
        <v>E02.095</v>
      </c>
      <c r="D462" t="str">
        <f t="shared" si="32"/>
        <v>E02</v>
      </c>
    </row>
    <row r="463" spans="1:8" x14ac:dyDescent="0.2">
      <c r="A463" t="s">
        <v>2714</v>
      </c>
      <c r="B463" s="1" t="s">
        <v>600</v>
      </c>
      <c r="C463" t="str">
        <f t="shared" si="31"/>
        <v>D12.776.220.600.450</v>
      </c>
      <c r="D463" t="str">
        <f t="shared" si="32"/>
        <v>D12.776.220.600</v>
      </c>
      <c r="E463" t="s">
        <v>3688</v>
      </c>
    </row>
    <row r="464" spans="1:8" x14ac:dyDescent="0.2">
      <c r="A464" t="s">
        <v>2715</v>
      </c>
      <c r="B464" s="1" t="s">
        <v>641</v>
      </c>
    </row>
    <row r="465" spans="1:12" x14ac:dyDescent="0.2">
      <c r="A465" t="s">
        <v>2716</v>
      </c>
      <c r="B465" s="1" t="s">
        <v>662</v>
      </c>
      <c r="C465" t="str">
        <f t="shared" si="31"/>
        <v>F01.752</v>
      </c>
      <c r="D465" t="str">
        <f>LEFT(C465, FIND("~", SUBSTITUTE(C465, ".", "~", LEN(C465)-LEN(SUBSTITUTE(C465, ".", ""))))-1)</f>
        <v>F01</v>
      </c>
    </row>
    <row r="466" spans="1:12" x14ac:dyDescent="0.2">
      <c r="A466" t="s">
        <v>2717</v>
      </c>
      <c r="B466" s="1" t="s">
        <v>747</v>
      </c>
      <c r="C466" t="str">
        <f t="shared" si="31"/>
        <v>A08.637.600</v>
      </c>
      <c r="D466" t="str">
        <f>LEFT(C466, FIND("~", SUBSTITUTE(C466, ".", "~", LEN(C466)-LEN(SUBSTITUTE(C466, ".", ""))))-1)</f>
        <v>A08.637</v>
      </c>
      <c r="E466" t="s">
        <v>3689</v>
      </c>
      <c r="F466" t="s">
        <v>3690</v>
      </c>
      <c r="G466" t="s">
        <v>3691</v>
      </c>
      <c r="H466" t="s">
        <v>3692</v>
      </c>
      <c r="I466" t="s">
        <v>3693</v>
      </c>
      <c r="J466" t="s">
        <v>3694</v>
      </c>
      <c r="K466" t="s">
        <v>3695</v>
      </c>
      <c r="L466" t="s">
        <v>3696</v>
      </c>
    </row>
    <row r="467" spans="1:12" x14ac:dyDescent="0.2">
      <c r="A467" t="s">
        <v>2718</v>
      </c>
      <c r="B467" s="1" t="s">
        <v>893</v>
      </c>
      <c r="C467" t="str">
        <f t="shared" si="31"/>
        <v>A11.409</v>
      </c>
      <c r="D467" t="str">
        <f>LEFT(C467, FIND("~", SUBSTITUTE(C467, ".", "~", LEN(C467)-LEN(SUBSTITUTE(C467, ".", ""))))-1)</f>
        <v>A11</v>
      </c>
      <c r="E467" t="s">
        <v>3697</v>
      </c>
    </row>
    <row r="468" spans="1:12" x14ac:dyDescent="0.2">
      <c r="A468" t="s">
        <v>2719</v>
      </c>
      <c r="B468" s="1" t="s">
        <v>915</v>
      </c>
      <c r="C468" t="str">
        <f t="shared" si="31"/>
        <v>G01</v>
      </c>
    </row>
    <row r="469" spans="1:12" x14ac:dyDescent="0.2">
      <c r="A469" t="s">
        <v>2720</v>
      </c>
      <c r="B469" s="1" t="s">
        <v>776</v>
      </c>
      <c r="C469" t="str">
        <f t="shared" si="31"/>
        <v>C01</v>
      </c>
      <c r="E469" t="s">
        <v>3698</v>
      </c>
    </row>
    <row r="470" spans="1:12" x14ac:dyDescent="0.2">
      <c r="A470" t="s">
        <v>2721</v>
      </c>
      <c r="B470" s="1" t="s">
        <v>835</v>
      </c>
      <c r="C470" t="str">
        <f t="shared" si="31"/>
        <v>K01.752</v>
      </c>
      <c r="D470" t="str">
        <f>LEFT(C470, FIND("~", SUBSTITUTE(C470, ".", "~", LEN(C470)-LEN(SUBSTITUTE(C470, ".", ""))))-1)</f>
        <v>K01</v>
      </c>
    </row>
    <row r="471" spans="1:12" x14ac:dyDescent="0.2">
      <c r="A471" t="s">
        <v>2722</v>
      </c>
      <c r="B471" s="1" t="s">
        <v>870</v>
      </c>
      <c r="C471" t="str">
        <f t="shared" si="31"/>
        <v>G02.111.158</v>
      </c>
      <c r="D471" t="str">
        <f>LEFT(C471, FIND("~", SUBSTITUTE(C471, ".", "~", LEN(C471)-LEN(SUBSTITUTE(C471, ".", ""))))-1)</f>
        <v>G02.111</v>
      </c>
      <c r="E471" t="s">
        <v>3699</v>
      </c>
    </row>
    <row r="472" spans="1:12" x14ac:dyDescent="0.2">
      <c r="A472" t="s">
        <v>2723</v>
      </c>
      <c r="B472" s="1" t="s">
        <v>1028</v>
      </c>
      <c r="C472" t="str">
        <f t="shared" si="31"/>
        <v>D20.215</v>
      </c>
      <c r="D472" t="str">
        <f>LEFT(C472, FIND("~", SUBSTITUTE(C472, ".", "~", LEN(C472)-LEN(SUBSTITUTE(C472, ".", ""))))-1)</f>
        <v>D20</v>
      </c>
    </row>
    <row r="473" spans="1:12" x14ac:dyDescent="0.2">
      <c r="A473" t="s">
        <v>2724</v>
      </c>
      <c r="B473" s="1" t="s">
        <v>1047</v>
      </c>
      <c r="C473" t="str">
        <f t="shared" si="31"/>
        <v>G01.154</v>
      </c>
      <c r="D473" t="str">
        <f>LEFT(C473, FIND("~", SUBSTITUTE(C473, ".", "~", LEN(C473)-LEN(SUBSTITUTE(C473, ".", ""))))-1)</f>
        <v>G01</v>
      </c>
      <c r="E473" t="s">
        <v>3700</v>
      </c>
    </row>
    <row r="474" spans="1:12" x14ac:dyDescent="0.2">
      <c r="A474" t="s">
        <v>2725</v>
      </c>
      <c r="B474" s="1" t="s">
        <v>1232</v>
      </c>
      <c r="C474" t="str">
        <f t="shared" si="31"/>
        <v>A07</v>
      </c>
      <c r="E474" t="s">
        <v>3701</v>
      </c>
    </row>
    <row r="475" spans="1:12" x14ac:dyDescent="0.2">
      <c r="A475" t="s">
        <v>2726</v>
      </c>
      <c r="B475" s="1" t="s">
        <v>1138</v>
      </c>
      <c r="C475" t="str">
        <f t="shared" si="31"/>
        <v>G16.500.275.553</v>
      </c>
      <c r="D475" t="str">
        <f t="shared" ref="D475:D481" si="33">LEFT(C475, FIND("~", SUBSTITUTE(C475, ".", "~", LEN(C475)-LEN(SUBSTITUTE(C475, ".", ""))))-1)</f>
        <v>G16.500.275</v>
      </c>
      <c r="E475" t="s">
        <v>3702</v>
      </c>
      <c r="F475" t="s">
        <v>3703</v>
      </c>
    </row>
    <row r="476" spans="1:12" x14ac:dyDescent="0.2">
      <c r="A476" t="s">
        <v>2727</v>
      </c>
      <c r="B476" s="1" t="s">
        <v>1316</v>
      </c>
      <c r="C476" t="str">
        <f t="shared" si="31"/>
        <v>D08.811.277.352.650</v>
      </c>
      <c r="D476" t="str">
        <f t="shared" si="33"/>
        <v>D08.811.277.352</v>
      </c>
      <c r="E476" t="s">
        <v>3704</v>
      </c>
    </row>
    <row r="477" spans="1:12" x14ac:dyDescent="0.2">
      <c r="A477" t="s">
        <v>2728</v>
      </c>
      <c r="B477" s="1" t="s">
        <v>1470</v>
      </c>
      <c r="C477" t="str">
        <f t="shared" si="31"/>
        <v>D08.811.464.938.750</v>
      </c>
      <c r="D477" t="str">
        <f t="shared" si="33"/>
        <v>D08.811.464.938</v>
      </c>
      <c r="E477" t="s">
        <v>3705</v>
      </c>
    </row>
    <row r="478" spans="1:12" x14ac:dyDescent="0.2">
      <c r="A478" t="s">
        <v>2729</v>
      </c>
      <c r="B478" s="1" t="s">
        <v>1365</v>
      </c>
      <c r="C478" t="str">
        <f t="shared" si="31"/>
        <v>H01.770.644.241</v>
      </c>
      <c r="D478" t="str">
        <f t="shared" si="33"/>
        <v>H01.770.644</v>
      </c>
    </row>
    <row r="479" spans="1:12" x14ac:dyDescent="0.2">
      <c r="A479" t="s">
        <v>2730</v>
      </c>
      <c r="B479" s="1" t="s">
        <v>1392</v>
      </c>
      <c r="C479" t="str">
        <f t="shared" si="31"/>
        <v>B01.050.150.900.649.313.992.635.075.500</v>
      </c>
      <c r="D479" t="str">
        <f t="shared" si="33"/>
        <v>B01.050.150.900.649.313.992.635.075</v>
      </c>
    </row>
    <row r="480" spans="1:12" x14ac:dyDescent="0.2">
      <c r="A480" t="s">
        <v>2731</v>
      </c>
      <c r="B480" s="1" t="s">
        <v>1563</v>
      </c>
      <c r="C480" t="str">
        <f t="shared" si="31"/>
        <v>A08.186.211.200.885.287.500</v>
      </c>
      <c r="D480" t="str">
        <f t="shared" si="33"/>
        <v>A08.186.211.200.885.287</v>
      </c>
    </row>
    <row r="481" spans="1:13" x14ac:dyDescent="0.2">
      <c r="A481" t="s">
        <v>2732</v>
      </c>
      <c r="B481" s="1" t="s">
        <v>1446</v>
      </c>
      <c r="C481" t="str">
        <f t="shared" si="31"/>
        <v>G01.910.645</v>
      </c>
      <c r="D481" t="str">
        <f t="shared" si="33"/>
        <v>G01.910</v>
      </c>
      <c r="E481" t="s">
        <v>3706</v>
      </c>
      <c r="F481" t="s">
        <v>3707</v>
      </c>
    </row>
    <row r="482" spans="1:13" x14ac:dyDescent="0.2">
      <c r="A482" t="s">
        <v>2733</v>
      </c>
      <c r="B482" s="1" t="s">
        <v>1603</v>
      </c>
      <c r="C482" t="str">
        <f t="shared" si="31"/>
        <v>F01</v>
      </c>
      <c r="E482" t="s">
        <v>3708</v>
      </c>
    </row>
    <row r="483" spans="1:13" x14ac:dyDescent="0.2">
      <c r="A483" t="s">
        <v>2734</v>
      </c>
      <c r="B483" s="1" t="s">
        <v>1502</v>
      </c>
      <c r="C483" t="str">
        <f t="shared" si="31"/>
        <v>G11.427.410.568</v>
      </c>
      <c r="D483" t="str">
        <f>LEFT(C483, FIND("~", SUBSTITUTE(C483, ".", "~", LEN(C483)-LEN(SUBSTITUTE(C483, ".", ""))))-1)</f>
        <v>G11.427.410</v>
      </c>
      <c r="E483" t="s">
        <v>3709</v>
      </c>
      <c r="F483" t="s">
        <v>3710</v>
      </c>
      <c r="G483" t="s">
        <v>3711</v>
      </c>
    </row>
    <row r="484" spans="1:13" x14ac:dyDescent="0.2">
      <c r="A484" t="s">
        <v>2735</v>
      </c>
      <c r="B484" s="1" t="s">
        <v>1525</v>
      </c>
      <c r="C484" t="str">
        <f t="shared" si="31"/>
        <v>G07.203.300.456</v>
      </c>
      <c r="D484" t="str">
        <f>LEFT(C484, FIND("~", SUBSTITUTE(C484, ".", "~", LEN(C484)-LEN(SUBSTITUTE(C484, ".", ""))))-1)</f>
        <v>G07.203.300</v>
      </c>
      <c r="E484" t="s">
        <v>3712</v>
      </c>
    </row>
    <row r="485" spans="1:13" x14ac:dyDescent="0.2">
      <c r="A485" t="s">
        <v>2736</v>
      </c>
      <c r="B485" s="1" t="s">
        <v>1668</v>
      </c>
      <c r="C485" t="str">
        <f t="shared" si="31"/>
        <v>D12.776.157.530.400.400.100</v>
      </c>
      <c r="D485" t="str">
        <f>LEFT(C485, FIND("~", SUBSTITUTE(C485, ".", "~", LEN(C485)-LEN(SUBSTITUTE(C485, ".", ""))))-1)</f>
        <v>D12.776.157.530.400.400</v>
      </c>
      <c r="E485" t="s">
        <v>3713</v>
      </c>
      <c r="F485" t="s">
        <v>3714</v>
      </c>
      <c r="G485" t="s">
        <v>3715</v>
      </c>
      <c r="H485" t="s">
        <v>3716</v>
      </c>
    </row>
    <row r="486" spans="1:13" x14ac:dyDescent="0.2">
      <c r="A486" t="s">
        <v>2737</v>
      </c>
      <c r="B486" s="1" t="s">
        <v>1727</v>
      </c>
      <c r="C486" t="str">
        <f t="shared" si="31"/>
        <v>A06.300</v>
      </c>
      <c r="D486" t="str">
        <f>LEFT(C486, FIND("~", SUBSTITUTE(C486, ".", "~", LEN(C486)-LEN(SUBSTITUTE(C486, ".", ""))))-1)</f>
        <v>A06</v>
      </c>
      <c r="E486" t="s">
        <v>3717</v>
      </c>
      <c r="F486" t="s">
        <v>3718</v>
      </c>
      <c r="G486" t="s">
        <v>3719</v>
      </c>
      <c r="H486" t="s">
        <v>3720</v>
      </c>
    </row>
    <row r="487" spans="1:13" x14ac:dyDescent="0.2">
      <c r="A487" t="s">
        <v>2738</v>
      </c>
      <c r="B487" s="1" t="s">
        <v>1814</v>
      </c>
      <c r="C487" t="str">
        <f t="shared" si="31"/>
        <v>G05.365.590</v>
      </c>
      <c r="D487" t="str">
        <f>LEFT(C487, FIND("~", SUBSTITUTE(C487, ".", "~", LEN(C487)-LEN(SUBSTITUTE(C487, ".", ""))))-1)</f>
        <v>G05.365</v>
      </c>
    </row>
    <row r="488" spans="1:13" x14ac:dyDescent="0.2">
      <c r="A488" t="s">
        <v>2739</v>
      </c>
      <c r="B488" s="1" t="s">
        <v>1854</v>
      </c>
      <c r="C488" t="str">
        <f t="shared" si="31"/>
        <v>C01</v>
      </c>
    </row>
    <row r="489" spans="1:13" x14ac:dyDescent="0.2">
      <c r="A489" t="s">
        <v>2740</v>
      </c>
      <c r="B489" s="1" t="s">
        <v>1871</v>
      </c>
      <c r="C489" t="str">
        <f t="shared" si="31"/>
        <v>G04.085</v>
      </c>
      <c r="D489" t="str">
        <f>LEFT(C489, FIND("~", SUBSTITUTE(C489, ".", "~", LEN(C489)-LEN(SUBSTITUTE(C489, ".", ""))))-1)</f>
        <v>G04</v>
      </c>
      <c r="E489" t="s">
        <v>3721</v>
      </c>
      <c r="F489" t="s">
        <v>3722</v>
      </c>
      <c r="G489" t="s">
        <v>3723</v>
      </c>
      <c r="H489" t="s">
        <v>3724</v>
      </c>
    </row>
    <row r="490" spans="1:13" x14ac:dyDescent="0.2">
      <c r="A490" t="s">
        <v>2741</v>
      </c>
      <c r="B490" s="1" t="s">
        <v>372</v>
      </c>
      <c r="C490" t="str">
        <f t="shared" si="31"/>
        <v>D23</v>
      </c>
    </row>
    <row r="491" spans="1:13" x14ac:dyDescent="0.2">
      <c r="A491" t="s">
        <v>2742</v>
      </c>
      <c r="B491" s="1" t="s">
        <v>338</v>
      </c>
      <c r="C491" t="str">
        <f t="shared" si="31"/>
        <v>N05.715.350</v>
      </c>
      <c r="D491" t="str">
        <f t="shared" ref="D491:D496" si="34">LEFT(C491, FIND("~", SUBSTITUTE(C491, ".", "~", LEN(C491)-LEN(SUBSTITUTE(C491, ".", ""))))-1)</f>
        <v>N05.715</v>
      </c>
      <c r="E491" t="s">
        <v>3725</v>
      </c>
    </row>
    <row r="492" spans="1:13" x14ac:dyDescent="0.2">
      <c r="A492" t="s">
        <v>2743</v>
      </c>
      <c r="B492" s="1" t="s">
        <v>1920</v>
      </c>
      <c r="C492" t="str">
        <f t="shared" si="31"/>
        <v>N06.850.460.350.080</v>
      </c>
      <c r="D492" t="str">
        <f t="shared" si="34"/>
        <v>N06.850.460.350</v>
      </c>
    </row>
    <row r="493" spans="1:13" x14ac:dyDescent="0.2">
      <c r="A493" t="s">
        <v>2744</v>
      </c>
      <c r="B493" s="1" t="s">
        <v>1986</v>
      </c>
      <c r="C493" t="str">
        <f t="shared" si="31"/>
        <v>G02.111</v>
      </c>
      <c r="D493" t="str">
        <f t="shared" si="34"/>
        <v>G02</v>
      </c>
      <c r="E493" t="s">
        <v>3726</v>
      </c>
    </row>
    <row r="494" spans="1:13" x14ac:dyDescent="0.2">
      <c r="A494" t="s">
        <v>2745</v>
      </c>
      <c r="B494" s="1" t="s">
        <v>1032</v>
      </c>
      <c r="C494" t="str">
        <f t="shared" si="31"/>
        <v>G12.450</v>
      </c>
      <c r="D494" t="str">
        <f t="shared" si="34"/>
        <v>G12</v>
      </c>
    </row>
    <row r="495" spans="1:13" x14ac:dyDescent="0.2">
      <c r="A495" t="s">
        <v>2746</v>
      </c>
      <c r="B495" s="1" t="s">
        <v>359</v>
      </c>
      <c r="C495" t="str">
        <f t="shared" si="31"/>
        <v>E05.318.375</v>
      </c>
      <c r="D495" t="str">
        <f t="shared" si="34"/>
        <v>E05.318</v>
      </c>
      <c r="E495" t="s">
        <v>3727</v>
      </c>
    </row>
    <row r="496" spans="1:13" x14ac:dyDescent="0.2">
      <c r="A496" t="s">
        <v>2747</v>
      </c>
      <c r="B496" s="1" t="s">
        <v>681</v>
      </c>
      <c r="C496" t="str">
        <f t="shared" si="31"/>
        <v>E01.370.225.500.384.100.396</v>
      </c>
      <c r="D496" t="str">
        <f t="shared" si="34"/>
        <v>E01.370.225.500.384.100</v>
      </c>
      <c r="E496" t="s">
        <v>3728</v>
      </c>
      <c r="F496" t="s">
        <v>3729</v>
      </c>
      <c r="G496" t="s">
        <v>3730</v>
      </c>
      <c r="H496" t="s">
        <v>3731</v>
      </c>
      <c r="I496" t="s">
        <v>3732</v>
      </c>
      <c r="J496" t="s">
        <v>3733</v>
      </c>
      <c r="K496" t="s">
        <v>3734</v>
      </c>
      <c r="L496" t="s">
        <v>3735</v>
      </c>
      <c r="M496" t="s">
        <v>3736</v>
      </c>
    </row>
    <row r="497" spans="1:6" x14ac:dyDescent="0.2">
      <c r="A497" t="s">
        <v>2748</v>
      </c>
      <c r="B497" s="1" t="s">
        <v>256</v>
      </c>
      <c r="C497" t="str">
        <f t="shared" si="31"/>
        <v>D25</v>
      </c>
      <c r="E497" t="s">
        <v>3737</v>
      </c>
      <c r="F497" t="s">
        <v>3738</v>
      </c>
    </row>
    <row r="498" spans="1:6" x14ac:dyDescent="0.2">
      <c r="A498" t="s">
        <v>2749</v>
      </c>
      <c r="B498" s="1" t="s">
        <v>602</v>
      </c>
      <c r="C498" t="str">
        <f t="shared" si="31"/>
        <v>D12.644</v>
      </c>
      <c r="D498" t="str">
        <f>LEFT(C498, FIND("~", SUBSTITUTE(C498, ".", "~", LEN(C498)-LEN(SUBSTITUTE(C498, ".", ""))))-1)</f>
        <v>D12</v>
      </c>
      <c r="E498" t="s">
        <v>3739</v>
      </c>
      <c r="F498" t="s">
        <v>3740</v>
      </c>
    </row>
    <row r="499" spans="1:6" x14ac:dyDescent="0.2">
      <c r="A499" t="s">
        <v>2750</v>
      </c>
      <c r="B499" s="1" t="s">
        <v>643</v>
      </c>
      <c r="C499" t="str">
        <f t="shared" si="31"/>
        <v>C04.557.465.510</v>
      </c>
      <c r="D499" t="str">
        <f>LEFT(C499, FIND("~", SUBSTITUTE(C499, ".", "~", LEN(C499)-LEN(SUBSTITUTE(C499, ".", ""))))-1)</f>
        <v>C04.557.465</v>
      </c>
    </row>
    <row r="500" spans="1:6" x14ac:dyDescent="0.2">
      <c r="A500" t="s">
        <v>2751</v>
      </c>
      <c r="B500" s="1" t="s">
        <v>664</v>
      </c>
      <c r="C500" t="str">
        <f t="shared" si="31"/>
        <v>G08.686.157</v>
      </c>
      <c r="D500" t="str">
        <f>LEFT(C500, FIND("~", SUBSTITUTE(C500, ".", "~", LEN(C500)-LEN(SUBSTITUTE(C500, ".", ""))))-1)</f>
        <v>G08.686</v>
      </c>
      <c r="E500" t="s">
        <v>3741</v>
      </c>
    </row>
    <row r="501" spans="1:6" x14ac:dyDescent="0.2">
      <c r="A501" t="s">
        <v>2752</v>
      </c>
      <c r="B501" s="1" t="s">
        <v>749</v>
      </c>
      <c r="C501" t="str">
        <f t="shared" si="31"/>
        <v>F03</v>
      </c>
    </row>
    <row r="502" spans="1:6" x14ac:dyDescent="0.2">
      <c r="A502" t="s">
        <v>2753</v>
      </c>
      <c r="B502" s="1" t="s">
        <v>917</v>
      </c>
      <c r="C502" t="str">
        <f t="shared" si="31"/>
        <v>F02.463.785</v>
      </c>
      <c r="D502" t="str">
        <f t="shared" ref="D502:D508" si="35">LEFT(C502, FIND("~", SUBSTITUTE(C502, ".", "~", LEN(C502)-LEN(SUBSTITUTE(C502, ".", ""))))-1)</f>
        <v>F02.463</v>
      </c>
    </row>
    <row r="503" spans="1:6" x14ac:dyDescent="0.2">
      <c r="A503" t="s">
        <v>2754</v>
      </c>
      <c r="B503" s="1" t="s">
        <v>943</v>
      </c>
      <c r="C503" t="str">
        <f t="shared" si="31"/>
        <v>E02.319</v>
      </c>
      <c r="D503" t="str">
        <f t="shared" si="35"/>
        <v>E02</v>
      </c>
      <c r="E503" t="s">
        <v>3742</v>
      </c>
    </row>
    <row r="504" spans="1:6" x14ac:dyDescent="0.2">
      <c r="A504" t="s">
        <v>2755</v>
      </c>
      <c r="B504" s="1" t="s">
        <v>1049</v>
      </c>
      <c r="C504" t="str">
        <f t="shared" si="31"/>
        <v>A01.456.505</v>
      </c>
      <c r="D504" t="str">
        <f t="shared" si="35"/>
        <v>A01.456</v>
      </c>
      <c r="E504" t="s">
        <v>3743</v>
      </c>
    </row>
    <row r="505" spans="1:6" x14ac:dyDescent="0.2">
      <c r="A505" t="s">
        <v>2756</v>
      </c>
      <c r="B505" s="1" t="s">
        <v>1215</v>
      </c>
      <c r="C505" t="str">
        <f t="shared" si="31"/>
        <v>D01.268.556</v>
      </c>
      <c r="D505" t="str">
        <f t="shared" si="35"/>
        <v>D01.268</v>
      </c>
      <c r="E505" t="s">
        <v>3744</v>
      </c>
      <c r="F505" t="s">
        <v>3745</v>
      </c>
    </row>
    <row r="506" spans="1:6" x14ac:dyDescent="0.2">
      <c r="A506" t="s">
        <v>2757</v>
      </c>
      <c r="B506" s="1" t="s">
        <v>1234</v>
      </c>
      <c r="C506" t="str">
        <f t="shared" si="31"/>
        <v>C14.240</v>
      </c>
      <c r="D506" t="str">
        <f t="shared" si="35"/>
        <v>C14</v>
      </c>
      <c r="E506" t="s">
        <v>3746</v>
      </c>
    </row>
    <row r="507" spans="1:6" x14ac:dyDescent="0.2">
      <c r="A507" t="s">
        <v>2758</v>
      </c>
      <c r="B507" s="1" t="s">
        <v>1140</v>
      </c>
      <c r="C507" t="str">
        <f t="shared" si="31"/>
        <v>D01.268</v>
      </c>
      <c r="D507" t="str">
        <f t="shared" si="35"/>
        <v>D01</v>
      </c>
    </row>
    <row r="508" spans="1:6" x14ac:dyDescent="0.2">
      <c r="A508" t="s">
        <v>2759</v>
      </c>
      <c r="B508" s="1" t="s">
        <v>1471</v>
      </c>
      <c r="C508" t="str">
        <f t="shared" si="31"/>
        <v>G02.111.570.080.708.800.325</v>
      </c>
      <c r="D508" t="str">
        <f t="shared" si="35"/>
        <v>G02.111.570.080.708.800</v>
      </c>
      <c r="E508" t="s">
        <v>3747</v>
      </c>
      <c r="F508" t="s">
        <v>3748</v>
      </c>
    </row>
    <row r="509" spans="1:6" x14ac:dyDescent="0.2">
      <c r="A509" t="s">
        <v>2760</v>
      </c>
      <c r="B509" s="1" t="s">
        <v>1487</v>
      </c>
    </row>
    <row r="510" spans="1:6" x14ac:dyDescent="0.2">
      <c r="A510" t="s">
        <v>2761</v>
      </c>
      <c r="B510" s="1" t="s">
        <v>1394</v>
      </c>
      <c r="C510" t="str">
        <f t="shared" si="31"/>
        <v>C01.150.252.400</v>
      </c>
      <c r="D510" t="str">
        <f t="shared" ref="D510:D538" si="36">LEFT(C510, FIND("~", SUBSTITUTE(C510, ".", "~", LEN(C510)-LEN(SUBSTITUTE(C510, ".", ""))))-1)</f>
        <v>C01.150.252</v>
      </c>
      <c r="E510" t="s">
        <v>3749</v>
      </c>
      <c r="F510" t="s">
        <v>3750</v>
      </c>
    </row>
    <row r="511" spans="1:6" x14ac:dyDescent="0.2">
      <c r="A511" t="s">
        <v>2762</v>
      </c>
      <c r="B511" s="1" t="s">
        <v>1565</v>
      </c>
      <c r="C511" t="str">
        <f t="shared" si="31"/>
        <v>D12.776.157.530.400</v>
      </c>
      <c r="D511" t="str">
        <f t="shared" si="36"/>
        <v>D12.776.157.530</v>
      </c>
      <c r="E511" t="s">
        <v>3751</v>
      </c>
      <c r="F511" t="s">
        <v>3752</v>
      </c>
    </row>
    <row r="512" spans="1:6" x14ac:dyDescent="0.2">
      <c r="A512" t="s">
        <v>2763</v>
      </c>
      <c r="B512" s="1" t="s">
        <v>1448</v>
      </c>
      <c r="C512" t="str">
        <f t="shared" si="31"/>
        <v>G01.910</v>
      </c>
      <c r="D512" t="str">
        <f t="shared" si="36"/>
        <v>G01</v>
      </c>
      <c r="E512" t="s">
        <v>3753</v>
      </c>
    </row>
    <row r="513" spans="1:7" x14ac:dyDescent="0.2">
      <c r="A513" t="s">
        <v>2764</v>
      </c>
      <c r="B513" s="1" t="s">
        <v>1605</v>
      </c>
      <c r="C513" t="str">
        <f t="shared" si="31"/>
        <v>F01.145.805</v>
      </c>
      <c r="D513" t="str">
        <f t="shared" si="36"/>
        <v>F01.145</v>
      </c>
    </row>
    <row r="514" spans="1:7" x14ac:dyDescent="0.2">
      <c r="A514" t="s">
        <v>2765</v>
      </c>
      <c r="B514" s="1" t="s">
        <v>1504</v>
      </c>
      <c r="C514" t="str">
        <f t="shared" si="31"/>
        <v>H01.158.273</v>
      </c>
      <c r="D514" t="str">
        <f t="shared" si="36"/>
        <v>H01.158</v>
      </c>
      <c r="E514" t="s">
        <v>3754</v>
      </c>
      <c r="F514" t="s">
        <v>3755</v>
      </c>
    </row>
    <row r="515" spans="1:7" x14ac:dyDescent="0.2">
      <c r="A515" t="s">
        <v>2766</v>
      </c>
      <c r="B515" s="1" t="s">
        <v>1697</v>
      </c>
      <c r="C515" t="str">
        <f t="shared" ref="C515:C558" si="37">LEFT(A515, FIND("~", SUBSTITUTE(A515, ".", "~", LEN(A515)-LEN(SUBSTITUTE(A515, ".", ""))))-1)</f>
        <v>G02.111.035.538</v>
      </c>
      <c r="D515" t="str">
        <f t="shared" si="36"/>
        <v>G02.111.035</v>
      </c>
      <c r="E515" t="s">
        <v>3756</v>
      </c>
      <c r="F515" t="s">
        <v>3757</v>
      </c>
      <c r="G515" t="s">
        <v>3758</v>
      </c>
    </row>
    <row r="516" spans="1:7" x14ac:dyDescent="0.2">
      <c r="A516" t="s">
        <v>2767</v>
      </c>
      <c r="B516" s="1" t="s">
        <v>307</v>
      </c>
      <c r="C516" t="str">
        <f t="shared" si="37"/>
        <v>I02.358</v>
      </c>
      <c r="D516" t="str">
        <f t="shared" si="36"/>
        <v>I02</v>
      </c>
    </row>
    <row r="517" spans="1:7" x14ac:dyDescent="0.2">
      <c r="A517" t="s">
        <v>2768</v>
      </c>
      <c r="B517" s="1" t="s">
        <v>1957</v>
      </c>
      <c r="C517" t="str">
        <f t="shared" si="37"/>
        <v>G11.561</v>
      </c>
      <c r="D517" t="str">
        <f t="shared" si="36"/>
        <v>G11</v>
      </c>
    </row>
    <row r="518" spans="1:7" x14ac:dyDescent="0.2">
      <c r="A518" t="s">
        <v>2769</v>
      </c>
      <c r="B518" s="1" t="s">
        <v>1988</v>
      </c>
      <c r="C518" t="str">
        <f t="shared" si="37"/>
        <v>G02.111</v>
      </c>
      <c r="D518" t="str">
        <f t="shared" si="36"/>
        <v>G02</v>
      </c>
      <c r="E518" t="s">
        <v>3759</v>
      </c>
    </row>
    <row r="519" spans="1:7" x14ac:dyDescent="0.2">
      <c r="A519" t="s">
        <v>2770</v>
      </c>
      <c r="B519" s="1" t="s">
        <v>190</v>
      </c>
      <c r="C519" t="str">
        <f t="shared" si="37"/>
        <v>I01.738.458</v>
      </c>
      <c r="D519" t="str">
        <f t="shared" si="36"/>
        <v>I01.738</v>
      </c>
      <c r="E519" t="s">
        <v>3760</v>
      </c>
      <c r="F519" t="s">
        <v>3761</v>
      </c>
      <c r="G519" t="s">
        <v>3762</v>
      </c>
    </row>
    <row r="520" spans="1:7" x14ac:dyDescent="0.2">
      <c r="A520" t="s">
        <v>2771</v>
      </c>
      <c r="B520" s="1" t="s">
        <v>919</v>
      </c>
      <c r="C520" t="str">
        <f t="shared" si="37"/>
        <v>N04.452</v>
      </c>
      <c r="D520" t="str">
        <f t="shared" si="36"/>
        <v>N04</v>
      </c>
    </row>
    <row r="521" spans="1:7" x14ac:dyDescent="0.2">
      <c r="A521" t="s">
        <v>2772</v>
      </c>
      <c r="B521" s="1" t="s">
        <v>965</v>
      </c>
      <c r="C521" t="str">
        <f t="shared" si="37"/>
        <v>E01.370.350.825</v>
      </c>
      <c r="D521" t="str">
        <f t="shared" si="36"/>
        <v>E01.370.350</v>
      </c>
    </row>
    <row r="522" spans="1:7" x14ac:dyDescent="0.2">
      <c r="A522" t="s">
        <v>2773</v>
      </c>
      <c r="B522" s="1" t="s">
        <v>838</v>
      </c>
      <c r="C522" t="str">
        <f t="shared" si="37"/>
        <v>D13.444.308</v>
      </c>
      <c r="D522" t="str">
        <f t="shared" si="36"/>
        <v>D13.444</v>
      </c>
    </row>
    <row r="523" spans="1:7" x14ac:dyDescent="0.2">
      <c r="A523" t="s">
        <v>2774</v>
      </c>
      <c r="B523" s="1" t="s">
        <v>1236</v>
      </c>
      <c r="C523" t="str">
        <f t="shared" si="37"/>
        <v>C14.907.454</v>
      </c>
      <c r="D523" t="str">
        <f t="shared" si="36"/>
        <v>C14.907</v>
      </c>
      <c r="E523" t="s">
        <v>3763</v>
      </c>
      <c r="F523" t="s">
        <v>3764</v>
      </c>
      <c r="G523" t="s">
        <v>3765</v>
      </c>
    </row>
    <row r="524" spans="1:7" x14ac:dyDescent="0.2">
      <c r="A524" t="s">
        <v>2775</v>
      </c>
      <c r="B524" s="1" t="s">
        <v>1626</v>
      </c>
      <c r="C524" t="str">
        <f t="shared" si="37"/>
        <v>F02.463.188</v>
      </c>
      <c r="D524" t="str">
        <f t="shared" si="36"/>
        <v>F02.463</v>
      </c>
    </row>
    <row r="525" spans="1:7" x14ac:dyDescent="0.2">
      <c r="A525" t="s">
        <v>2776</v>
      </c>
      <c r="B525" s="1" t="s">
        <v>1699</v>
      </c>
      <c r="C525" t="str">
        <f t="shared" si="37"/>
        <v>A11.284.430.106.279.345.190.160</v>
      </c>
      <c r="D525" t="str">
        <f t="shared" si="36"/>
        <v>A11.284.430.106.279.345.190</v>
      </c>
      <c r="E525" t="s">
        <v>3766</v>
      </c>
      <c r="F525" t="s">
        <v>3767</v>
      </c>
    </row>
    <row r="526" spans="1:7" x14ac:dyDescent="0.2">
      <c r="A526" t="s">
        <v>2777</v>
      </c>
      <c r="B526" s="1" t="s">
        <v>1959</v>
      </c>
      <c r="C526" t="str">
        <f t="shared" si="37"/>
        <v>G04.417</v>
      </c>
      <c r="D526" t="str">
        <f t="shared" si="36"/>
        <v>G04</v>
      </c>
      <c r="E526" t="s">
        <v>3768</v>
      </c>
      <c r="F526" t="s">
        <v>3769</v>
      </c>
      <c r="G526" t="s">
        <v>3770</v>
      </c>
    </row>
    <row r="527" spans="1:7" x14ac:dyDescent="0.2">
      <c r="A527" t="s">
        <v>2778</v>
      </c>
      <c r="B527" s="1" t="s">
        <v>2030</v>
      </c>
      <c r="C527" t="str">
        <f t="shared" si="37"/>
        <v>D12.776</v>
      </c>
      <c r="D527" t="str">
        <f t="shared" si="36"/>
        <v>D12</v>
      </c>
      <c r="E527" t="s">
        <v>3771</v>
      </c>
    </row>
    <row r="528" spans="1:7" x14ac:dyDescent="0.2">
      <c r="A528" t="s">
        <v>2779</v>
      </c>
      <c r="B528" s="1" t="s">
        <v>363</v>
      </c>
      <c r="C528" t="str">
        <f t="shared" si="37"/>
        <v>E02.642</v>
      </c>
      <c r="D528" t="str">
        <f t="shared" si="36"/>
        <v>E02</v>
      </c>
    </row>
    <row r="529" spans="1:13" x14ac:dyDescent="0.2">
      <c r="A529" t="s">
        <v>2780</v>
      </c>
      <c r="B529" s="1" t="s">
        <v>2096</v>
      </c>
      <c r="C529" t="str">
        <f t="shared" si="37"/>
        <v>H01.158</v>
      </c>
      <c r="D529" t="str">
        <f t="shared" si="36"/>
        <v>H01</v>
      </c>
    </row>
    <row r="530" spans="1:13" x14ac:dyDescent="0.2">
      <c r="A530" t="s">
        <v>2781</v>
      </c>
      <c r="B530" s="1" t="s">
        <v>1162</v>
      </c>
      <c r="C530" t="str">
        <f t="shared" si="37"/>
        <v>G02.111.873</v>
      </c>
      <c r="D530" t="str">
        <f t="shared" si="36"/>
        <v>G02.111</v>
      </c>
      <c r="E530" t="s">
        <v>3772</v>
      </c>
      <c r="F530" t="s">
        <v>3773</v>
      </c>
    </row>
    <row r="531" spans="1:13" x14ac:dyDescent="0.2">
      <c r="A531" t="s">
        <v>2782</v>
      </c>
      <c r="B531" s="1" t="s">
        <v>1238</v>
      </c>
      <c r="C531" t="str">
        <f t="shared" si="37"/>
        <v>C04.557.645.375</v>
      </c>
      <c r="D531" t="str">
        <f t="shared" si="36"/>
        <v>C04.557.645</v>
      </c>
      <c r="E531" t="s">
        <v>3774</v>
      </c>
      <c r="F531" t="s">
        <v>3775</v>
      </c>
    </row>
    <row r="532" spans="1:13" x14ac:dyDescent="0.2">
      <c r="A532" t="s">
        <v>2783</v>
      </c>
      <c r="B532" s="1" t="s">
        <v>1396</v>
      </c>
      <c r="C532" t="str">
        <f t="shared" si="37"/>
        <v>B01.300.107.795.785</v>
      </c>
      <c r="D532" t="str">
        <f t="shared" si="36"/>
        <v>B01.300.107.795</v>
      </c>
      <c r="E532" t="s">
        <v>3776</v>
      </c>
    </row>
    <row r="533" spans="1:13" x14ac:dyDescent="0.2">
      <c r="A533" t="s">
        <v>2784</v>
      </c>
      <c r="B533" s="1" t="s">
        <v>1568</v>
      </c>
      <c r="C533" t="str">
        <f t="shared" si="37"/>
        <v>F02.463.425.540</v>
      </c>
      <c r="D533" t="str">
        <f t="shared" si="36"/>
        <v>F02.463.425</v>
      </c>
    </row>
    <row r="534" spans="1:13" x14ac:dyDescent="0.2">
      <c r="A534" t="s">
        <v>2785</v>
      </c>
      <c r="B534" t="s">
        <v>365</v>
      </c>
      <c r="C534" t="str">
        <f t="shared" si="37"/>
        <v>D09.301</v>
      </c>
      <c r="D534" t="str">
        <f t="shared" si="36"/>
        <v>D09</v>
      </c>
      <c r="E534" t="s">
        <v>3777</v>
      </c>
      <c r="F534" t="s">
        <v>3778</v>
      </c>
    </row>
    <row r="535" spans="1:13" x14ac:dyDescent="0.2">
      <c r="A535" t="s">
        <v>2786</v>
      </c>
      <c r="B535" t="s">
        <v>968</v>
      </c>
      <c r="C535" t="str">
        <f t="shared" si="37"/>
        <v>E01.370</v>
      </c>
      <c r="D535" t="str">
        <f t="shared" si="36"/>
        <v>E01</v>
      </c>
    </row>
    <row r="536" spans="1:13" x14ac:dyDescent="0.2">
      <c r="A536" t="s">
        <v>2787</v>
      </c>
      <c r="B536" t="s">
        <v>1164</v>
      </c>
      <c r="C536" t="str">
        <f t="shared" si="37"/>
        <v>E01.370.225.500.620.670</v>
      </c>
      <c r="D536" t="str">
        <f t="shared" si="36"/>
        <v>E01.370.225.500.620</v>
      </c>
      <c r="E536" t="s">
        <v>3779</v>
      </c>
      <c r="F536" t="s">
        <v>3780</v>
      </c>
      <c r="G536" t="s">
        <v>3781</v>
      </c>
      <c r="H536" t="s">
        <v>3782</v>
      </c>
    </row>
    <row r="537" spans="1:13" x14ac:dyDescent="0.2">
      <c r="A537" t="s">
        <v>2788</v>
      </c>
      <c r="B537" t="s">
        <v>452</v>
      </c>
      <c r="C537" t="str">
        <f t="shared" si="37"/>
        <v>E01.370.350</v>
      </c>
      <c r="D537" t="str">
        <f t="shared" si="36"/>
        <v>E01.370</v>
      </c>
      <c r="E537" t="s">
        <v>3783</v>
      </c>
    </row>
    <row r="538" spans="1:13" x14ac:dyDescent="0.2">
      <c r="A538" t="s">
        <v>2789</v>
      </c>
      <c r="B538" t="s">
        <v>1166</v>
      </c>
      <c r="C538" t="str">
        <f t="shared" si="37"/>
        <v>E01.370.225.500.607</v>
      </c>
      <c r="D538" t="str">
        <f t="shared" si="36"/>
        <v>E01.370.225.500</v>
      </c>
      <c r="E538" t="s">
        <v>3784</v>
      </c>
      <c r="F538" t="s">
        <v>3785</v>
      </c>
      <c r="G538" t="s">
        <v>3786</v>
      </c>
      <c r="H538" t="s">
        <v>3787</v>
      </c>
      <c r="I538" t="s">
        <v>3788</v>
      </c>
      <c r="J538" t="s">
        <v>3789</v>
      </c>
      <c r="K538" t="s">
        <v>3790</v>
      </c>
      <c r="L538" t="s">
        <v>3791</v>
      </c>
      <c r="M538" t="s">
        <v>3792</v>
      </c>
    </row>
    <row r="539" spans="1:13" x14ac:dyDescent="0.2">
      <c r="A539" t="s">
        <v>2790</v>
      </c>
      <c r="B539" t="s">
        <v>1571</v>
      </c>
      <c r="C539" t="str">
        <f t="shared" si="37"/>
        <v>A08</v>
      </c>
    </row>
    <row r="540" spans="1:13" x14ac:dyDescent="0.2">
      <c r="A540" t="s">
        <v>2791</v>
      </c>
      <c r="B540" t="s">
        <v>971</v>
      </c>
      <c r="C540" t="str">
        <f t="shared" si="37"/>
        <v>H01.158</v>
      </c>
      <c r="D540" t="str">
        <f>LEFT(C540, FIND("~", SUBSTITUTE(C540, ".", "~", LEN(C540)-LEN(SUBSTITUTE(C540, ".", ""))))-1)</f>
        <v>H01</v>
      </c>
      <c r="E540" t="s">
        <v>3793</v>
      </c>
    </row>
    <row r="541" spans="1:13" x14ac:dyDescent="0.2">
      <c r="A541" t="s">
        <v>2792</v>
      </c>
      <c r="B541" t="s">
        <v>1242</v>
      </c>
      <c r="C541" t="str">
        <f t="shared" si="37"/>
        <v>A11.436</v>
      </c>
      <c r="D541" t="str">
        <f>LEFT(C541, FIND("~", SUBSTITUTE(C541, ".", "~", LEN(C541)-LEN(SUBSTITUTE(C541, ".", ""))))-1)</f>
        <v>A11</v>
      </c>
    </row>
    <row r="542" spans="1:13" x14ac:dyDescent="0.2">
      <c r="A542" t="s">
        <v>2793</v>
      </c>
      <c r="B542" t="s">
        <v>2111</v>
      </c>
      <c r="C542" t="str">
        <f t="shared" si="37"/>
        <v>D05.750.728</v>
      </c>
      <c r="D542" t="str">
        <f>LEFT(C542, FIND("~", SUBSTITUTE(C542, ".", "~", LEN(C542)-LEN(SUBSTITUTE(C542, ".", ""))))-1)</f>
        <v>D05.750</v>
      </c>
      <c r="E542" t="s">
        <v>3794</v>
      </c>
      <c r="F542" t="s">
        <v>3795</v>
      </c>
    </row>
    <row r="543" spans="1:13" x14ac:dyDescent="0.2">
      <c r="A543" t="s">
        <v>2794</v>
      </c>
      <c r="B543" t="s">
        <v>973</v>
      </c>
      <c r="C543" t="str">
        <f t="shared" si="37"/>
        <v>H01.158.100</v>
      </c>
      <c r="D543" t="str">
        <f>LEFT(C543, FIND("~", SUBSTITUTE(C543, ".", "~", LEN(C543)-LEN(SUBSTITUTE(C543, ".", ""))))-1)</f>
        <v>H01.158</v>
      </c>
    </row>
    <row r="544" spans="1:13" x14ac:dyDescent="0.2">
      <c r="A544" t="s">
        <v>2795</v>
      </c>
      <c r="B544" t="s">
        <v>374</v>
      </c>
    </row>
    <row r="545" spans="1:7" x14ac:dyDescent="0.2">
      <c r="A545" t="s">
        <v>2796</v>
      </c>
      <c r="B545" t="s">
        <v>315</v>
      </c>
      <c r="C545" t="str">
        <f t="shared" si="37"/>
        <v>I01.880.604.473</v>
      </c>
      <c r="D545" t="str">
        <f t="shared" ref="D545:D552" si="38">LEFT(C545, FIND("~", SUBSTITUTE(C545, ".", "~", LEN(C545)-LEN(SUBSTITUTE(C545, ".", ""))))-1)</f>
        <v>I01.880.604</v>
      </c>
      <c r="E545" t="s">
        <v>3796</v>
      </c>
      <c r="F545" t="s">
        <v>3797</v>
      </c>
      <c r="G545" t="s">
        <v>3798</v>
      </c>
    </row>
    <row r="546" spans="1:7" x14ac:dyDescent="0.2">
      <c r="A546" t="s">
        <v>2797</v>
      </c>
      <c r="B546" t="s">
        <v>977</v>
      </c>
      <c r="C546" t="str">
        <f t="shared" si="37"/>
        <v>F01.145.813</v>
      </c>
      <c r="D546" t="str">
        <f t="shared" si="38"/>
        <v>F01.145</v>
      </c>
      <c r="E546" t="s">
        <v>3799</v>
      </c>
    </row>
    <row r="547" spans="1:7" x14ac:dyDescent="0.2">
      <c r="A547" t="s">
        <v>2798</v>
      </c>
      <c r="B547" t="s">
        <v>376</v>
      </c>
      <c r="C547" t="str">
        <f t="shared" si="37"/>
        <v>E05.318.372.500.750</v>
      </c>
      <c r="D547" t="str">
        <f t="shared" si="38"/>
        <v>E05.318.372.500</v>
      </c>
      <c r="E547" t="s">
        <v>3800</v>
      </c>
      <c r="F547" t="s">
        <v>3801</v>
      </c>
    </row>
    <row r="548" spans="1:7" x14ac:dyDescent="0.2">
      <c r="A548" t="s">
        <v>2799</v>
      </c>
      <c r="B548" t="s">
        <v>2113</v>
      </c>
      <c r="C548" t="str">
        <f t="shared" si="37"/>
        <v>F04.096</v>
      </c>
      <c r="D548" t="str">
        <f t="shared" si="38"/>
        <v>F04</v>
      </c>
      <c r="E548" t="s">
        <v>3802</v>
      </c>
    </row>
    <row r="549" spans="1:7" x14ac:dyDescent="0.2">
      <c r="A549" t="s">
        <v>2800</v>
      </c>
      <c r="B549" t="s">
        <v>378</v>
      </c>
      <c r="C549" t="str">
        <f t="shared" si="37"/>
        <v>G17.035</v>
      </c>
      <c r="D549" t="str">
        <f t="shared" si="38"/>
        <v>G17</v>
      </c>
      <c r="E549" t="s">
        <v>3803</v>
      </c>
      <c r="F549" t="s">
        <v>3804</v>
      </c>
      <c r="G549" t="s">
        <v>3805</v>
      </c>
    </row>
    <row r="550" spans="1:7" x14ac:dyDescent="0.2">
      <c r="A550" t="s">
        <v>2801</v>
      </c>
      <c r="B550" t="s">
        <v>2120</v>
      </c>
      <c r="C550" t="str">
        <f t="shared" si="37"/>
        <v>F04.711</v>
      </c>
      <c r="D550" t="str">
        <f t="shared" si="38"/>
        <v>F04</v>
      </c>
    </row>
    <row r="551" spans="1:7" x14ac:dyDescent="0.2">
      <c r="A551" t="s">
        <v>2802</v>
      </c>
      <c r="B551" t="s">
        <v>2118</v>
      </c>
      <c r="C551" t="str">
        <f t="shared" si="37"/>
        <v>E05.290</v>
      </c>
      <c r="D551" t="str">
        <f t="shared" si="38"/>
        <v>E05</v>
      </c>
    </row>
    <row r="552" spans="1:7" x14ac:dyDescent="0.2">
      <c r="A552" t="s">
        <v>2803</v>
      </c>
      <c r="B552" t="s">
        <v>394</v>
      </c>
      <c r="C552" t="str">
        <f t="shared" si="37"/>
        <v>G09.772</v>
      </c>
      <c r="D552" t="str">
        <f t="shared" si="38"/>
        <v>G09</v>
      </c>
    </row>
    <row r="553" spans="1:7" x14ac:dyDescent="0.2">
      <c r="A553" t="s">
        <v>2804</v>
      </c>
      <c r="B553" t="s">
        <v>392</v>
      </c>
      <c r="C553" t="str">
        <f t="shared" si="37"/>
        <v>D02</v>
      </c>
    </row>
    <row r="554" spans="1:7" x14ac:dyDescent="0.2">
      <c r="A554" t="s">
        <v>2805</v>
      </c>
      <c r="B554" t="s">
        <v>380</v>
      </c>
      <c r="C554" t="str">
        <f t="shared" si="37"/>
        <v>H01.770.644</v>
      </c>
      <c r="D554" t="str">
        <f>LEFT(C554, FIND("~", SUBSTITUTE(C554, ".", "~", LEN(C554)-LEN(SUBSTITUTE(C554, ".", ""))))-1)</f>
        <v>H01.770</v>
      </c>
    </row>
    <row r="555" spans="1:7" x14ac:dyDescent="0.2">
      <c r="A555" t="s">
        <v>2806</v>
      </c>
      <c r="B555" t="s">
        <v>382</v>
      </c>
      <c r="C555" t="str">
        <f t="shared" si="37"/>
        <v>H01.158</v>
      </c>
      <c r="D555" t="str">
        <f>LEFT(C555, FIND("~", SUBSTITUTE(C555, ".", "~", LEN(C555)-LEN(SUBSTITUTE(C555, ".", ""))))-1)</f>
        <v>H01</v>
      </c>
    </row>
    <row r="556" spans="1:7" x14ac:dyDescent="0.2">
      <c r="A556" t="s">
        <v>2807</v>
      </c>
      <c r="B556" t="s">
        <v>384</v>
      </c>
      <c r="C556" t="str">
        <f t="shared" si="37"/>
        <v>C12.050.703.420.491</v>
      </c>
      <c r="D556" t="str">
        <f>LEFT(C556, FIND("~", SUBSTITUTE(C556, ".", "~", LEN(C556)-LEN(SUBSTITUTE(C556, ".", ""))))-1)</f>
        <v>C12.050.703.420</v>
      </c>
    </row>
    <row r="557" spans="1:7" x14ac:dyDescent="0.2">
      <c r="A557" t="s">
        <v>2808</v>
      </c>
      <c r="B557" t="s">
        <v>2130</v>
      </c>
      <c r="C557" t="str">
        <f t="shared" si="37"/>
        <v>H01.158.273.180.800</v>
      </c>
      <c r="D557" t="str">
        <f>LEFT(C557, FIND("~", SUBSTITUTE(C557, ".", "~", LEN(C557)-LEN(SUBSTITUTE(C557, ".", ""))))-1)</f>
        <v>H01.158.273.180</v>
      </c>
      <c r="E557" t="s">
        <v>3806</v>
      </c>
    </row>
    <row r="558" spans="1:7" x14ac:dyDescent="0.2">
      <c r="A558" t="s">
        <v>2894</v>
      </c>
      <c r="B558" t="s">
        <v>557</v>
      </c>
      <c r="C558" t="str">
        <f t="shared" si="37"/>
        <v>C18.452.394</v>
      </c>
      <c r="D558" t="str">
        <f>LEFT(C558, FIND("~", SUBSTITUTE(C558, ".", "~", LEN(C558)-LEN(SUBSTITUTE(C558, ".", ""))))-1)</f>
        <v>C18.452</v>
      </c>
    </row>
    <row r="559" spans="1:7" x14ac:dyDescent="0.2">
      <c r="B559"/>
    </row>
    <row r="560" spans="1:7" x14ac:dyDescent="0.2">
      <c r="B560"/>
    </row>
    <row r="561" spans="2:2" x14ac:dyDescent="0.2">
      <c r="B561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</sheetData>
  <conditionalFormatting sqref="B563:B1048576 B1:B561">
    <cfRule type="duplicateValues" dxfId="1" priority="1"/>
  </conditionalFormatting>
  <conditionalFormatting sqref="J555"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238fc39-fcbb-4f8c-bfd3-e3a789f7784e" xsi:nil="true"/>
    <SharedWithUsers xmlns="ccd2e96c-ba06-41a4-9d14-ee5d4767a409">
      <UserInfo>
        <DisplayName>Sydney Prange</DisplayName>
        <AccountId>270</AccountId>
        <AccountType/>
      </UserInfo>
    </SharedWithUsers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  <ProjectRole xmlns="b238fc39-fcbb-4f8c-bfd3-e3a789f7784e" xsi:nil="true"/>
    <Notes xmlns="b238fc39-fcbb-4f8c-bfd3-e3a789f778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D93A65-BC0F-4CCB-B96D-54F60DF7A8B9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b238fc39-fcbb-4f8c-bfd3-e3a789f7784e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cd2e96c-ba06-41a4-9d14-ee5d4767a40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203A28-E583-4AB7-935E-235C01C45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EF9B6-4284-42FB-85CA-E6D898EBE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2e96c-ba06-41a4-9d14-ee5d4767a409"/>
    <ds:schemaRef ds:uri="b238fc39-fcbb-4f8c-bfd3-e3a789f77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Matrix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Sarkis</cp:lastModifiedBy>
  <cp:revision/>
  <dcterms:created xsi:type="dcterms:W3CDTF">2024-01-10T19:17:39Z</dcterms:created>
  <dcterms:modified xsi:type="dcterms:W3CDTF">2024-07-23T21:04:15Z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