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Bootcamp\Homework\"/>
    </mc:Choice>
  </mc:AlternateContent>
  <xr:revisionPtr revIDLastSave="0" documentId="13_ncr:1_{F1D454E1-1220-481F-94F8-487EF4A25782}" xr6:coauthVersionLast="47" xr6:coauthVersionMax="47" xr10:uidLastSave="{00000000-0000-0000-0000-000000000000}"/>
  <bookViews>
    <workbookView xWindow="38280" yWindow="-9330" windowWidth="38640" windowHeight="1572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6" r:id="rId4"/>
    <sheet name="Sheet4" sheetId="7" r:id="rId5"/>
    <sheet name="Sheet5" sheetId="8" r:id="rId6"/>
  </sheets>
  <definedNames>
    <definedName name="_xlcn.WorksheetConnection_CrowdfundingA1T10011" hidden="1">Crowdfunding!$A$1:$T$1001</definedName>
  </definedNames>
  <calcPr calcId="191029"/>
  <pivotCaches>
    <pivotCache cacheId="0" r:id="rId7"/>
    <pivotCache cacheId="13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8" l="1"/>
  <c r="K7" i="8"/>
  <c r="K6" i="8"/>
  <c r="K5" i="8"/>
  <c r="K4" i="8"/>
  <c r="K3" i="8"/>
  <c r="H8" i="8"/>
  <c r="H7" i="8"/>
  <c r="H6" i="8"/>
  <c r="H5" i="8"/>
  <c r="H4" i="8"/>
  <c r="H3" i="8"/>
  <c r="D9" i="7"/>
  <c r="C9" i="7"/>
  <c r="B9" i="7"/>
  <c r="D13" i="7"/>
  <c r="D12" i="7"/>
  <c r="D11" i="7"/>
  <c r="D10" i="7"/>
  <c r="D8" i="7"/>
  <c r="H8" i="7" s="1"/>
  <c r="D7" i="7"/>
  <c r="D6" i="7"/>
  <c r="D5" i="7"/>
  <c r="H5" i="7" s="1"/>
  <c r="D4" i="7"/>
  <c r="H4" i="7" s="1"/>
  <c r="D3" i="7"/>
  <c r="D2" i="7"/>
  <c r="C13" i="7"/>
  <c r="B13" i="7"/>
  <c r="C12" i="7"/>
  <c r="C11" i="7"/>
  <c r="C10" i="7"/>
  <c r="C8" i="7"/>
  <c r="C7" i="7"/>
  <c r="C6" i="7"/>
  <c r="G6" i="7" s="1"/>
  <c r="C5" i="7"/>
  <c r="G5" i="7" s="1"/>
  <c r="C4" i="7"/>
  <c r="C3" i="7"/>
  <c r="B3" i="7"/>
  <c r="E3" i="7" s="1"/>
  <c r="C2" i="7"/>
  <c r="B2" i="7"/>
  <c r="B12" i="7"/>
  <c r="B11" i="7"/>
  <c r="B10" i="7"/>
  <c r="E10" i="7" s="1"/>
  <c r="B8" i="7"/>
  <c r="E8" i="7" s="1"/>
  <c r="B7" i="7"/>
  <c r="E7" i="7" s="1"/>
  <c r="B6" i="7"/>
  <c r="E6" i="7" s="1"/>
  <c r="B5" i="7"/>
  <c r="E5" i="7" s="1"/>
  <c r="B4" i="7"/>
  <c r="E4" i="7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2" i="1" a="1"/>
  <c r="R2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4" i="1"/>
  <c r="F15" i="1"/>
  <c r="F16" i="1"/>
  <c r="F17" i="1"/>
  <c r="F18" i="1"/>
  <c r="F19" i="1"/>
  <c r="F6" i="1"/>
  <c r="F7" i="1"/>
  <c r="F8" i="1"/>
  <c r="F9" i="1"/>
  <c r="F10" i="1"/>
  <c r="F11" i="1"/>
  <c r="F12" i="1"/>
  <c r="F13" i="1"/>
  <c r="F5" i="1"/>
  <c r="F4" i="1"/>
  <c r="F3" i="1"/>
  <c r="F2" i="1"/>
  <c r="E9" i="7" l="1"/>
  <c r="H9" i="7" s="1"/>
  <c r="H3" i="7"/>
  <c r="G2" i="7"/>
  <c r="G3" i="7"/>
  <c r="H6" i="7"/>
  <c r="G4" i="7"/>
  <c r="H7" i="7"/>
  <c r="G7" i="7"/>
  <c r="H10" i="7"/>
  <c r="G8" i="7"/>
  <c r="G10" i="7"/>
  <c r="E2" i="7"/>
  <c r="F2" i="7" s="1"/>
  <c r="F10" i="7"/>
  <c r="E13" i="7"/>
  <c r="G13" i="7" s="1"/>
  <c r="E12" i="7"/>
  <c r="G12" i="7" s="1"/>
  <c r="F8" i="7"/>
  <c r="E11" i="7"/>
  <c r="G11" i="7" s="1"/>
  <c r="F7" i="7"/>
  <c r="F6" i="7"/>
  <c r="F5" i="7"/>
  <c r="F4" i="7"/>
  <c r="F3" i="7"/>
  <c r="F9" i="7" l="1"/>
  <c r="G9" i="7"/>
  <c r="F12" i="7"/>
  <c r="H2" i="7"/>
  <c r="H11" i="7"/>
  <c r="F13" i="7"/>
  <c r="F11" i="7"/>
  <c r="H13" i="7"/>
  <c r="H1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8EC06-3360-44F3-BEB2-D292F630049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2743442-DB1E-46F0-8987-DEA88483536C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&amp;[music],[Range].[Parent Category].&amp;[journalism],[Range].[Parent Category].&amp;[photography],[Range].[Parent Category].&amp;[film &amp; video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<sst xmlns="http://schemas.openxmlformats.org/spreadsheetml/2006/main" count="7068" uniqueCount="2116">
  <si>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</si>
  <si>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</si>
  <si>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</si>
  <si>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</si>
  <si>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</si>
  <si>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</si>
  <si>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</si>
  <si>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</si>
  <si>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</si>
  <si>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</si>
  <si>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</si>
  <si>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</si>
  <si>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</si>
  <si>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</si>
  <si>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</si>
  <si>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</si>
  <si>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</si>
  <si>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</si>
  <si>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</si>
  <si>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</si>
  <si>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</si>
  <si>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</si>
  <si>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</si>
  <si>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</si>
  <si>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</si>
  <si>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</si>
  <si>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</si>
  <si>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</si>
  <si>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</si>
  <si>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</si>
  <si>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</si>
  <si>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</si>
  <si>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</si>
  <si>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</si>
  <si>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</si>
  <si>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</si>
  <si>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</si>
  <si>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</si>
  <si>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</si>
  <si>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</si>
  <si>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</si>
  <si>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</si>
  <si>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</si>
  <si>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</si>
  <si>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</si>
  <si>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</si>
  <si>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</si>
  <si>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</si>
  <si>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</si>
  <si>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</si>
  <si>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</si>
  <si>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</si>
  <si>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</si>
  <si>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</si>
  <si>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</si>
  <si>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</si>
  <si>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</si>
  <si>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</si>
  <si>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</si>
  <si>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</si>
  <si>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</si>
  <si>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</si>
  <si>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</si>
  <si>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</si>
  <si>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</si>
  <si>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</si>
  <si>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</si>
  <si>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</si>
  <si>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</si>
  <si>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</si>
  <si>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</si>
  <si>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</si>
  <si>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</si>
  <si>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</si>
  <si>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</si>
  <si>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</si>
  <si>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</si>
  <si>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</si>
  <si>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</si>
  <si>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</si>
  <si>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</si>
  <si>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</si>
  <si>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</si>
  <si>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</si>
  <si>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</si>
  <si>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</si>
  <si>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</si>
  <si>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</si>
  <si>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</si>
  <si>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</si>
  <si>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</si>
  <si>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</si>
  <si>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</si>
  <si>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</si>
  <si>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</si>
  <si>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</si>
  <si>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</si>
  <si>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</si>
  <si>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</si>
  <si>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</si>
  <si>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</si>
  <si>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</si>
  <si>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</si>
  <si>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</si>
  <si>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</si>
  <si>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</si>
  <si>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</si>
  <si>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</si>
  <si>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</si>
  <si>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</si>
  <si>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</si>
  <si>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</si>
  <si>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</si>
  <si>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</si>
  <si>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</si>
  <si>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</si>
  <si>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</si>
  <si>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</si>
  <si>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</si>
  <si>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</si>
  <si>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</si>
  <si>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</si>
  <si>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</si>
  <si>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</si>
  <si>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</si>
  <si>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</si>
  <si>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</si>
  <si>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</si>
  <si>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</si>
  <si>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</si>
  <si>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</si>
  <si>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</si>
  <si>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</si>
  <si>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</si>
  <si>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</si>
  <si>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</si>
  <si>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</si>
  <si>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</si>
  <si>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</si>
  <si>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</si>
  <si>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</si>
  <si>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</si>
  <si>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</si>
  <si>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</si>
  <si>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</si>
  <si>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</si>
  <si>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</si>
  <si>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</si>
  <si>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</si>
  <si>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</si>
  <si>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</si>
  <si>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</si>
  <si>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</si>
  <si>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</si>
  <si>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</si>
  <si>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</si>
  <si>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</si>
  <si>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</si>
  <si>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</si>
  <si>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</si>
  <si>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</si>
  <si>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</si>
  <si>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</si>
  <si>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</si>
  <si>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</si>
  <si>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</si>
  <si>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</si>
  <si>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</si>
  <si>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</si>
  <si>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</si>
  <si>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</si>
  <si>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</si>
  <si>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</si>
  <si>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</si>
  <si>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</si>
  <si>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</si>
  <si>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</si>
  <si>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</si>
  <si>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</si>
  <si>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</si>
  <si>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</si>
  <si>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</si>
  <si>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</si>
  <si>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</si>
  <si>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</si>
  <si>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</si>
  <si>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</si>
  <si>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</si>
  <si>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</si>
  <si>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</si>
  <si>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</si>
  <si>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</si>
  <si>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</si>
  <si>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</si>
  <si>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</si>
  <si>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</si>
  <si>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</si>
  <si>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</si>
  <si>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</si>
  <si>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</si>
  <si>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</si>
  <si>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</si>
  <si>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</si>
  <si>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</si>
  <si>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</si>
  <si>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</si>
  <si>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</si>
  <si>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</si>
  <si>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</si>
  <si>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</si>
  <si>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</si>
  <si>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</si>
  <si>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</si>
  <si>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</si>
  <si>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</si>
  <si>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</si>
  <si>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</si>
  <si>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</si>
  <si>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</si>
  <si>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</si>
  <si>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</si>
  <si>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</si>
  <si>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</si>
  <si>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</si>
  <si>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</si>
  <si>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</si>
  <si>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</si>
  <si>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</si>
  <si>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</si>
  <si>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</si>
  <si>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</si>
  <si>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</si>
  <si>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</si>
  <si>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</si>
  <si>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</si>
  <si>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</si>
  <si>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</si>
  <si>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</si>
  <si>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</si>
  <si>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</si>
  <si>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</si>
  <si>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</si>
  <si>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</si>
  <si>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</si>
  <si>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</si>
  <si>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</si>
  <si>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</si>
  <si>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</si>
  <si>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</si>
  <si>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</si>
  <si>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</si>
  <si>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</si>
  <si>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</si>
  <si>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</si>
  <si>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</si>
  <si>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</si>
  <si>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</si>
  <si>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</si>
  <si>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</si>
  <si>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</si>
  <si>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</si>
  <si>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</si>
  <si>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</si>
  <si>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</si>
  <si>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</si>
  <si>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</si>
  <si>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</si>
  <si>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</si>
  <si>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</si>
  <si>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</si>
  <si>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</si>
  <si>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</si>
  <si>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</si>
  <si>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</si>
  <si>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</si>
  <si>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</si>
  <si>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</si>
  <si>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</si>
  <si>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</si>
  <si>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</si>
  <si>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</si>
  <si>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</si>
  <si>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</si>
  <si>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</si>
  <si>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</si>
  <si>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</si>
  <si>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</si>
  <si>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</si>
  <si>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</si>
  <si>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</si>
  <si>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</si>
  <si>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</si>
  <si>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</si>
  <si>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</si>
  <si>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</si>
  <si>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</si>
  <si>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</si>
  <si>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</si>
  <si>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</si>
  <si>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</si>
  <si>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</si>
  <si>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</si>
  <si>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</si>
  <si>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</si>
  <si>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</si>
  <si>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</si>
  <si>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</si>
  <si>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</si>
  <si>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</si>
  <si>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</si>
  <si>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</si>
  <si>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</si>
  <si>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</si>
  <si>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</si>
  <si>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</si>
  <si>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</si>
  <si>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</si>
  <si>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</si>
  <si>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</si>
  <si>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</si>
  <si>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</si>
  <si>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</si>
  <si>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</si>
  <si>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</si>
  <si>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</si>
  <si>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</si>
  <si>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</si>
  <si>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</si>
  <si>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</si>
  <si>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</si>
  <si>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</si>
  <si>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</si>
  <si>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</si>
  <si>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</si>
  <si>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</si>
  <si>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</si>
  <si>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</si>
  <si>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</si>
  <si>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</si>
  <si>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</si>
  <si>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</si>
  <si>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</si>
  <si>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</si>
  <si>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</si>
  <si>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</si>
  <si>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</si>
  <si>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</si>
  <si>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</si>
  <si>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</si>
  <si>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</si>
  <si>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</si>
  <si>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</si>
  <si>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</si>
  <si>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</si>
  <si>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</si>
  <si>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</si>
  <si>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</si>
  <si>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</si>
  <si>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</si>
  <si>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</si>
  <si>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</si>
  <si>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</si>
  <si>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</si>
  <si>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</si>
  <si>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</si>
  <si>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</si>
  <si>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</si>
  <si>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</si>
  <si>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</si>
  <si>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</si>
  <si>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</si>
  <si>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</si>
  <si>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</si>
  <si>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</si>
  <si>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</si>
  <si>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</si>
  <si>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</si>
  <si>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</si>
  <si>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</si>
  <si>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</si>
  <si>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</si>
  <si>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</si>
  <si>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</si>
  <si>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</si>
  <si>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</si>
  <si>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</si>
  <si>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</si>
  <si>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</si>
  <si>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</si>
  <si>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</si>
  <si>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</si>
  <si>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</si>
  <si>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</si>
  <si>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</si>
  <si>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</si>
  <si>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</si>
  <si>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</si>
  <si>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</si>
  <si>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</si>
  <si>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</si>
  <si>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</si>
  <si>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</si>
  <si>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</si>
  <si>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</si>
  <si>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</si>
  <si>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</si>
  <si>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</si>
  <si>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</si>
  <si>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</si>
  <si>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</si>
  <si>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</si>
  <si>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</si>
  <si>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</si>
  <si>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</si>
  <si>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</si>
  <si>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</si>
  <si>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</si>
  <si>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</si>
  <si>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</si>
  <si>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</si>
  <si>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</si>
  <si>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</si>
  <si>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</si>
  <si>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</si>
  <si>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</si>
  <si>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</si>
  <si>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</si>
  <si>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</si>
  <si>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</si>
  <si>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</si>
  <si>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</si>
  <si>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</si>
  <si>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</si>
  <si>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</si>
  <si>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</si>
  <si>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</si>
  <si>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</si>
  <si>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</si>
  <si>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</si>
  <si>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</si>
  <si>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</si>
  <si>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</si>
  <si>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</si>
  <si>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</si>
  <si>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</si>
  <si>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</si>
  <si>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</si>
  <si>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</si>
  <si>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</si>
  <si>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</si>
  <si>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</si>
  <si>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</si>
  <si>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</si>
  <si>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</si>
  <si>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</si>
  <si>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</si>
  <si>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</si>
  <si>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</si>
  <si>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</si>
  <si>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</si>
  <si>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</si>
  <si>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</si>
  <si>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</si>
  <si>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</si>
  <si>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</si>
  <si>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</si>
  <si>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</si>
  <si>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</si>
  <si>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</si>
  <si>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</si>
  <si>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</si>
  <si>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</si>
  <si>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</si>
  <si>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</si>
  <si>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</si>
  <si>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</si>
  <si>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</si>
  <si>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</si>
  <si>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</si>
  <si>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</si>
  <si>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</si>
  <si>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</si>
  <si>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</si>
  <si>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</si>
  <si>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</si>
  <si>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</si>
  <si>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</si>
  <si>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</si>
  <si>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</si>
  <si>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</si>
  <si>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</si>
  <si>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</si>
  <si>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</si>
  <si>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</si>
  <si>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</si>
  <si>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</si>
  <si>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</si>
  <si>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</si>
  <si>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</si>
  <si>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</si>
  <si>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</si>
  <si>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</si>
  <si>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</si>
  <si>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</si>
  <si>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</si>
  <si>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</si>
  <si>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</si>
  <si>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</si>
  <si>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</si>
  <si>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</si>
  <si>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</si>
  <si>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</si>
  <si>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</si>
  <si>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</si>
  <si>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</si>
  <si>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</si>
  <si>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</si>
  <si>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</si>
  <si>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</si>
  <si>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</si>
  <si>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</si>
  <si>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</si>
  <si>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</si>
  <si>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</si>
  <si>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</si>
  <si>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</si>
  <si>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</si>
  <si>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</si>
  <si>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</si>
  <si>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</si>
  <si>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</si>
  <si>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</si>
  <si>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</si>
  <si>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</si>
  <si>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</si>
  <si>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</si>
  <si>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</si>
  <si>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</si>
  <si>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</si>
  <si>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</si>
  <si>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</si>
  <si>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</si>
  <si>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</si>
  <si>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</si>
  <si>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</si>
  <si>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</si>
  <si>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</si>
  <si>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</si>
  <si>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</si>
  <si>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</si>
  <si>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</si>
  <si>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</si>
  <si>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</si>
  <si>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</si>
  <si>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</si>
  <si>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</si>
  <si>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</si>
  <si>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</si>
  <si>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</si>
  <si>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</si>
  <si>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</si>
  <si>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</si>
  <si>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</si>
  <si>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</si>
  <si>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</si>
  <si>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</si>
  <si>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</si>
  <si>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</si>
  <si>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</si>
  <si>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</si>
  <si>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</si>
  <si>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</si>
  <si>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</si>
  <si>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</si>
  <si>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</si>
  <si>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</si>
  <si>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</si>
  <si>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</si>
  <si>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</si>
  <si>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</si>
  <si>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</si>
  <si>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</si>
  <si>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</si>
  <si>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</si>
  <si>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</si>
  <si>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</si>
  <si>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</si>
  <si>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</si>
  <si>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</si>
  <si>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</si>
  <si>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</si>
  <si>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</si>
  <si>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</si>
  <si>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</si>
  <si>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</si>
  <si>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</si>
  <si>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</si>
  <si>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</si>
  <si>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</si>
  <si>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</si>
  <si>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</si>
  <si>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</si>
  <si>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</si>
  <si>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</si>
  <si>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</si>
  <si>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</si>
  <si>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</si>
  <si>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</si>
  <si>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</si>
  <si>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</si>
  <si>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</si>
  <si>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</si>
  <si>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</si>
  <si>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</si>
  <si>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</si>
  <si>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</si>
  <si>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</si>
  <si>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</si>
  <si>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</si>
  <si>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</si>
  <si>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</si>
  <si>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</si>
  <si>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</si>
  <si>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</si>
  <si>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</si>
  <si>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</si>
  <si>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</si>
  <si>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</si>
  <si>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</si>
  <si>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</si>
  <si>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</si>
  <si>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</si>
  <si>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</si>
  <si>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</si>
  <si>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</si>
  <si>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</si>
  <si>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</si>
  <si>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</si>
  <si>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</si>
  <si>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</si>
  <si>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</si>
  <si>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</si>
  <si>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</si>
  <si>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</si>
  <si>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</si>
  <si>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</si>
  <si>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</si>
  <si>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</si>
  <si>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</si>
  <si>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</si>
  <si>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</si>
  <si>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</si>
  <si>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</si>
  <si>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</si>
  <si>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</si>
  <si>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</si>
  <si>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</si>
  <si>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</si>
  <si>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</si>
  <si>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</si>
  <si>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</si>
  <si>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</si>
  <si>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</si>
  <si>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</si>
  <si>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</si>
  <si>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</si>
  <si>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</si>
  <si>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</si>
  <si>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</si>
  <si>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</si>
  <si>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</si>
  <si>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</si>
  <si>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</si>
  <si>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</si>
  <si>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</si>
  <si>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</si>
  <si>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</si>
  <si>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</si>
  <si>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</si>
  <si>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</si>
  <si>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</si>
  <si>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</si>
  <si>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</si>
  <si>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</si>
  <si>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</si>
  <si>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</si>
  <si>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</si>
  <si>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</si>
  <si>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</si>
  <si>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</si>
  <si>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</si>
  <si>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</si>
  <si>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</si>
  <si>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</si>
  <si>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</si>
  <si>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</si>
  <si>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</si>
  <si>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</si>
  <si>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</si>
  <si>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</si>
  <si>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</si>
  <si>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</si>
  <si>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</si>
  <si>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</si>
  <si>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</si>
  <si>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</si>
  <si>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</si>
  <si>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</si>
  <si>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</si>
  <si>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</si>
  <si>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</si>
  <si>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</si>
  <si>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</si>
  <si>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</si>
  <si>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</si>
  <si>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</si>
  <si>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</si>
  <si>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</si>
  <si>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</si>
  <si>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</si>
  <si>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</si>
  <si>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</si>
  <si>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</si>
  <si>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</si>
  <si>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</si>
  <si>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</si>
  <si>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</si>
  <si>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</si>
  <si>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</si>
  <si>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</si>
  <si>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</si>
  <si>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</si>
  <si>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</si>
  <si>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</si>
  <si>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</si>
  <si>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</si>
  <si>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</si>
  <si>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</si>
  <si>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</si>
  <si>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</si>
  <si>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</si>
  <si>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</si>
  <si>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</si>
  <si>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</si>
  <si>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</si>
  <si>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</si>
  <si>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</si>
  <si>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</si>
  <si>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</si>
  <si>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</si>
  <si>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</si>
  <si>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</si>
  <si>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</si>
  <si>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</si>
  <si>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</si>
  <si>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</si>
  <si>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</si>
  <si>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</si>
  <si>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</si>
  <si>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</si>
  <si>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</si>
  <si>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</si>
  <si>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</si>
  <si>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</si>
  <si>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</si>
  <si>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</si>
  <si>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</si>
  <si>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</si>
  <si>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</si>
  <si>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</si>
  <si>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</si>
  <si>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</si>
  <si>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</si>
  <si>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</si>
  <si>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</si>
  <si>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</si>
  <si>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</si>
  <si>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</si>
  <si>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</si>
  <si>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</si>
  <si>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</si>
  <si>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</si>
  <si>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</si>
  <si>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</si>
  <si>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</si>
  <si>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</si>
  <si>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</si>
  <si>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</si>
  <si>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</si>
  <si>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</si>
  <si>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</si>
  <si>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</si>
  <si>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</si>
  <si>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</si>
  <si>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</si>
  <si>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</si>
  <si>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</si>
  <si>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</si>
  <si>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</si>
  <si>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</si>
  <si>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</si>
  <si>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</si>
  <si>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</si>
  <si>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</si>
  <si>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</si>
  <si>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</si>
  <si>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</si>
  <si>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</si>
  <si>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</si>
  <si>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</si>
  <si>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</si>
  <si>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</si>
  <si>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</si>
  <si>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</si>
  <si>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</si>
  <si>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</si>
  <si>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</si>
  <si>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</si>
  <si>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</si>
  <si>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</si>
  <si>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</si>
  <si>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</si>
  <si>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</si>
  <si>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</si>
  <si>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</si>
  <si>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</si>
  <si>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</si>
  <si>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</si>
  <si>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</si>
  <si>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</si>
  <si>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</si>
  <si>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</si>
  <si>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</si>
  <si>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</si>
  <si>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</si>
  <si>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</si>
  <si>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</si>
  <si>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</si>
  <si>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</si>
  <si>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</si>
  <si>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</si>
  <si>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</si>
  <si>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</si>
  <si>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</si>
  <si>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</si>
  <si>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</si>
  <si>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</si>
  <si>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</si>
  <si>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</si>
  <si>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</si>
  <si>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</si>
  <si>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</si>
  <si>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</si>
  <si>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</si>
  <si>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</si>
  <si>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</si>
  <si>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</si>
  <si>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</si>
  <si>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</si>
  <si>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</si>
  <si>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</si>
  <si>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</si>
  <si>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</si>
  <si>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</si>
  <si>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</si>
  <si>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</si>
  <si>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</si>
  <si>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</si>
  <si>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</si>
  <si>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</si>
  <si>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</si>
  <si>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</si>
  <si>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</si>
  <si>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</si>
  <si>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</si>
  <si>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</si>
  <si>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</si>
  <si>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</si>
  <si>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</si>
  <si>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</si>
  <si>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</si>
  <si>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</si>
  <si>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</si>
  <si>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</si>
  <si>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</si>
  <si>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</si>
  <si>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</si>
  <si>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</si>
  <si>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</si>
  <si>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</si>
  <si>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</si>
  <si>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</si>
  <si>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</si>
  <si>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</si>
  <si>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</si>
  <si>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</si>
  <si>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</si>
  <si>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</si>
  <si>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</si>
  <si>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</si>
  <si>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</si>
  <si>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</si>
  <si>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</si>
  <si>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</si>
  <si>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</si>
  <si>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</si>
  <si>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</si>
  <si>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</si>
  <si>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</si>
  <si>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</si>
  <si>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</si>
  <si>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</si>
  <si>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</si>
  <si>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</si>
  <si>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</si>
  <si>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</si>
  <si>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</si>
  <si>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</si>
  <si>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</si>
  <si>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</si>
  <si>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</si>
  <si>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</si>
  <si>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</si>
  <si>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</si>
  <si>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</si>
  <si>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</si>
  <si>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</si>
  <si>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</si>
  <si>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</si>
  <si>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</si>
  <si>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</si>
  <si>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</si>
  <si>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</si>
  <si>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</si>
  <si>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</si>
  <si>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</si>
  <si>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</si>
  <si>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</si>
  <si>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</si>
  <si>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</si>
  <si>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</si>
  <si>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</si>
  <si>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</si>
  <si>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</si>
  <si>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</si>
  <si>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</si>
  <si>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</si>
  <si>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</si>
  <si>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</si>
  <si>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</si>
  <si>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</si>
  <si>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</si>
  <si>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</si>
  <si>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</si>
  <si>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</si>
  <si>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</si>
  <si>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</si>
  <si>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</si>
  <si>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</si>
  <si>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</si>
  <si>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</si>
  <si>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</si>
  <si>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</si>
  <si>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</si>
  <si>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</si>
  <si>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</si>
  <si>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</si>
  <si>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</si>
  <si>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</si>
  <si>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</si>
  <si>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</si>
  <si>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</si>
  <si>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</si>
  <si>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</si>
  <si>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</si>
  <si>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</si>
  <si>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</si>
  <si>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</si>
  <si>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</si>
  <si>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</si>
  <si>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</si>
  <si>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</si>
  <si>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</si>
  <si>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</si>
  <si>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</si>
  <si>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</si>
  <si>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</si>
  <si>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</si>
  <si>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</si>
  <si>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</si>
  <si>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</si>
  <si>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</si>
  <si>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</si>
  <si>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</si>
  <si>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</si>
  <si>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</si>
  <si>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</si>
  <si>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</si>
  <si>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</si>
  <si>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</si>
  <si>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</si>
  <si>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</si>
  <si>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</si>
  <si>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</si>
  <si>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</si>
  <si>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</si>
  <si>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</si>
  <si>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</si>
  <si>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</si>
  <si>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</si>
  <si>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</si>
  <si>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</si>
  <si>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</si>
  <si>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</si>
  <si>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</si>
  <si>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</si>
  <si>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</si>
  <si>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</si>
  <si>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</si>
  <si>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</si>
  <si>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</si>
  <si>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</si>
  <si>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</si>
  <si>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</si>
  <si>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</si>
  <si>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</si>
  <si>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</si>
  <si>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</si>
  <si>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</si>
  <si>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</si>
  <si>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</si>
  <si>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</si>
  <si>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</si>
  <si>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</si>
  <si>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</si>
  <si>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</si>
  <si>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</si>
  <si>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</si>
  <si>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</si>
  <si>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</si>
  <si>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</si>
  <si>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</si>
  <si>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</si>
  <si>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</si>
  <si>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</si>
  <si>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</si>
  <si>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</si>
  <si>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</si>
  <si>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</si>
  <si>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</si>
  <si>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</si>
  <si>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</si>
  <si>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</si>
  <si>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</si>
  <si>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</si>
  <si>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</si>
  <si>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</si>
  <si>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</si>
  <si>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</si>
  <si>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</si>
  <si>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</si>
  <si>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</si>
  <si>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</si>
  <si>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</si>
  <si>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</si>
  <si>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</si>
  <si>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</si>
  <si>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</si>
  <si>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</si>
  <si>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</si>
  <si>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</si>
  <si>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</si>
  <si>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</si>
  <si>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</si>
  <si>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</si>
  <si>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</si>
  <si>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</si>
  <si>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</si>
  <si>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</si>
  <si>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</si>
  <si>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</si>
  <si>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</si>
  <si>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</si>
  <si>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</si>
  <si>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</si>
  <si>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</si>
  <si>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</si>
  <si>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</si>
  <si>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</si>
  <si>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</si>
  <si>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</si>
  <si>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</si>
  <si>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</si>
  <si>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</si>
  <si>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</si>
  <si>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</si>
  <si>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</si>
  <si>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</si>
  <si>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</si>
  <si>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</si>
  <si>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</si>
  <si>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</si>
  <si>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</si>
  <si>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</si>
  <si>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</si>
  <si>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</si>
  <si>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</si>
  <si>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</si>
  <si>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</si>
  <si>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</si>
  <si>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</si>
  <si>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</si>
  <si>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</si>
  <si>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</si>
  <si>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</si>
  <si>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</si>
  <si>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</si>
  <si>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</si>
  <si>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</si>
  <si>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</si>
  <si>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</si>
  <si>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</si>
  <si>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</si>
  <si>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</si>
  <si>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</si>
  <si>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</si>
  <si>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</si>
  <si>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</si>
  <si>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</si>
  <si>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</si>
  <si>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</si>
  <si>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</si>
  <si>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</si>
  <si>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</si>
  <si>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</si>
  <si>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</si>
  <si>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</si>
  <si>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</si>
  <si>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</si>
  <si>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</si>
  <si>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</si>
  <si>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</si>
  <si>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</si>
  <si>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</si>
  <si>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</si>
  <si>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</si>
  <si>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</si>
  <si>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</si>
  <si>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</si>
  <si>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</si>
  <si>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</si>
  <si>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</si>
  <si>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</si>
  <si>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</si>
  <si>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</si>
  <si>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</si>
  <si>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</si>
  <si>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</si>
  <si>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</si>
  <si>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</si>
  <si>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</si>
  <si>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</si>
  <si>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</si>
  <si>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</si>
  <si>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</si>
  <si>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</si>
  <si>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</si>
  <si>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</si>
  <si>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</si>
  <si>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</si>
  <si>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</si>
  <si>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</si>
  <si>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</si>
  <si>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</si>
  <si>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</si>
  <si>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</si>
  <si>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</si>
  <si>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</si>
  <si>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</si>
  <si>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</si>
  <si>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</si>
  <si>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</si>
  <si>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</si>
  <si>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</si>
  <si>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</si>
  <si>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</si>
  <si>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</si>
  <si>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</si>
  <si>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</si>
  <si>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</si>
  <si>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</si>
  <si>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</si>
  <si>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</si>
  <si>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</si>
  <si>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</si>
  <si>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</si>
  <si>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</si>
  <si>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</si>
  <si>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</si>
  <si>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</si>
  <si>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</si>
  <si>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</si>
  <si>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</si>
  <si>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</si>
  <si>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</si>
  <si>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</si>
  <si>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</si>
  <si>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</si>
  <si>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</si>
  <si>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</si>
  <si>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</si>
  <si>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</si>
  <si>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</si>
  <si>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</si>
  <si>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</si>
  <si>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</si>
  <si>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</si>
  <si>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</si>
  <si>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</si>
  <si>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</si>
  <si>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</si>
  <si>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</si>
  <si>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</si>
  <si>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</si>
  <si>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</si>
  <si>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</si>
  <si>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</si>
  <si>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</si>
  <si>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</si>
  <si>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</si>
  <si>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</si>
  <si>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</si>
  <si>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</si>
  <si>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</si>
  <si>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</si>
  <si>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</si>
  <si>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</si>
  <si>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</si>
  <si>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</si>
  <si>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</si>
  <si>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</si>
  <si>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</si>
  <si>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</si>
  <si>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</si>
  <si>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</si>
  <si>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</si>
  <si>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</si>
  <si>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</si>
  <si>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</si>
  <si>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</si>
  <si>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</si>
  <si>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</si>
  <si>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</si>
  <si>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</si>
  <si>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</si>
  <si>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</si>
  <si>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</si>
  <si>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</si>
  <si>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</si>
  <si>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</si>
  <si>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</si>
  <si>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</si>
  <si>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</si>
  <si>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</si>
  <si>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</si>
  <si>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</si>
  <si>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</si>
  <si>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</si>
  <si>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</si>
  <si>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</si>
  <si>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</si>
  <si>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</si>
  <si>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</si>
  <si>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</si>
  <si>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</si>
  <si>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</si>
  <si>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</si>
  <si>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</si>
  <si>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</si>
  <si>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</si>
  <si>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</si>
  <si>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</si>
  <si>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</si>
  <si>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</si>
  <si>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</si>
  <si>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</si>
  <si>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</si>
  <si>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</si>
  <si>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</si>
  <si>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</si>
  <si>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</si>
  <si>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</si>
  <si>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</si>
  <si>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</si>
  <si>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</si>
  <si>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</si>
  <si>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</si>
  <si>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</si>
  <si>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</si>
  <si>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</si>
  <si>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</si>
  <si>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</si>
  <si>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</si>
  <si>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</si>
  <si>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</si>
  <si>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</si>
  <si>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</si>
  <si>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</si>
  <si>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</si>
  <si>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</si>
  <si>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</si>
  <si>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</si>
  <si>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</si>
  <si>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</si>
  <si>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</si>
  <si>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</si>
  <si>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</si>
  <si>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</si>
  <si>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</si>
  <si>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</si>
  <si>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</si>
  <si>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</si>
  <si>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</si>
  <si>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</si>
  <si>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</si>
  <si>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</si>
  <si>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</si>
  <si>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</si>
  <si>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</si>
  <si>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</si>
  <si>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</si>
  <si>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</si>
  <si>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</si>
  <si>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</si>
  <si>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</si>
  <si>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</si>
  <si>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</si>
  <si>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</si>
  <si>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</si>
  <si>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</si>
  <si>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</si>
  <si>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</si>
  <si>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</si>
  <si>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</si>
  <si>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</si>
  <si>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</si>
  <si>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</si>
  <si>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</si>
  <si>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</si>
  <si>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</si>
  <si>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</si>
  <si>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</si>
  <si>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</si>
  <si>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</si>
  <si>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</si>
  <si>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</si>
  <si>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</si>
  <si>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</si>
  <si>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</si>
  <si>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</si>
  <si>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</si>
  <si>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</si>
  <si>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</si>
  <si>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</si>
  <si>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</si>
  <si>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</si>
  <si>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</si>
  <si>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</si>
  <si>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</si>
  <si>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</si>
  <si>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</si>
  <si>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</si>
  <si>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</si>
  <si>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</si>
  <si>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</si>
  <si>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</si>
  <si>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</si>
  <si>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</si>
  <si>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</si>
  <si>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</si>
  <si>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</si>
  <si>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</si>
  <si>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</si>
  <si>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</si>
  <si>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</si>
  <si>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</si>
  <si>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</si>
  <si>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</si>
  <si>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</si>
  <si>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</si>
  <si>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</si>
  <si>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</si>
  <si>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</si>
  <si>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</si>
  <si>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</si>
  <si>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</si>
  <si>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</si>
  <si>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</si>
  <si>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</si>
  <si>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</si>
  <si>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</si>
  <si>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</si>
  <si>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</si>
  <si>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</si>
  <si>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</si>
  <si>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</si>
  <si>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</si>
  <si>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</si>
  <si>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</si>
  <si>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</si>
  <si>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</si>
  <si>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</si>
  <si>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</si>
  <si>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</si>
  <si>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</si>
  <si>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</si>
  <si>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</si>
  <si>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</si>
  <si>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</si>
  <si>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</si>
  <si>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</si>
  <si>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</si>
  <si>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</si>
  <si>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</si>
  <si>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</si>
  <si>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</si>
  <si>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</si>
  <si>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</si>
  <si>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</si>
  <si>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</si>
  <si>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</si>
  <si>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</si>
  <si>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</si>
  <si>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</si>
  <si>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</si>
  <si>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</si>
  <si>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</si>
  <si>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</si>
  <si>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</si>
  <si>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</si>
  <si>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</si>
  <si>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</si>
  <si>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</si>
  <si>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</si>
  <si>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</si>
  <si>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</si>
  <si>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</si>
  <si>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</si>
  <si>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</si>
  <si>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</si>
  <si>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</si>
  <si>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</si>
  <si>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</si>
  <si>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</si>
  <si>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</si>
  <si>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</si>
  <si>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</si>
  <si>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</si>
  <si>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</si>
  <si>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</si>
  <si>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</si>
  <si>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</si>
  <si>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</si>
  <si>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</si>
  <si>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</si>
  <si>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</si>
  <si>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</si>
  <si>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</si>
  <si>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</si>
  <si>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</si>
  <si>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</si>
  <si>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</si>
  <si>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</si>
  <si>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</si>
  <si>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</si>
  <si>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</si>
  <si>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</si>
  <si>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</si>
  <si>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</si>
  <si>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</si>
  <si>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</si>
  <si>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</si>
  <si>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</si>
  <si>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</si>
  <si>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</si>
  <si>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</si>
  <si>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</si>
  <si>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</si>
  <si>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</si>
  <si>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</si>
  <si>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</si>
  <si>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</si>
  <si>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</si>
  <si>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</si>
  <si>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</si>
  <si>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</si>
  <si>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</si>
  <si>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</si>
  <si>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</si>
  <si>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</si>
  <si>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</si>
  <si>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</si>
  <si>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</si>
  <si>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</si>
  <si>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</si>
  <si>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</si>
  <si>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</si>
  <si>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</si>
  <si>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</si>
  <si>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</si>
  <si>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</si>
  <si>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</si>
  <si>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</si>
  <si>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</si>
  <si>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</si>
  <si>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</si>
  <si>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</si>
  <si>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</si>
  <si>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</si>
  <si>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</si>
  <si>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</si>
  <si>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</si>
  <si>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</si>
  <si>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</si>
  <si>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</si>
  <si>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</si>
  <si>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</si>
  <si>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</si>
  <si>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</si>
  <si>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</si>
  <si>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</si>
  <si>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</si>
  <si>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</si>
  <si>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</si>
  <si>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</si>
  <si>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</si>
  <si>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</si>
  <si>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</si>
  <si>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</si>
  <si>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</si>
  <si>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</si>
  <si>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</si>
  <si>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</si>
  <si>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</si>
  <si>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</si>
  <si>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</si>
  <si>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</si>
  <si>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</si>
  <si>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</si>
  <si>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</si>
  <si>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</si>
  <si>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</si>
  <si>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</si>
  <si>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</si>
  <si>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</si>
  <si>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</si>
  <si>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</si>
  <si>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</si>
  <si>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</si>
  <si>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</si>
  <si>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</si>
  <si>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</si>
  <si>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</si>
  <si>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</si>
  <si>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</si>
  <si>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</si>
  <si>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</si>
  <si>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</si>
  <si>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</si>
  <si>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</si>
  <si>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</si>
  <si>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</si>
  <si>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</si>
  <si>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</si>
  <si>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</si>
  <si>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</si>
  <si>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</si>
  <si>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</si>
  <si>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</si>
  <si>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</si>
  <si>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</si>
  <si>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</si>
  <si>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</si>
  <si>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</si>
  <si>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</si>
  <si>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</si>
  <si>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</si>
  <si>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</si>
  <si>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</si>
  <si>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</si>
  <si>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</si>
  <si>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</si>
  <si>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</si>
  <si>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</si>
  <si>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</si>
  <si>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</si>
  <si>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</si>
  <si>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</si>
  <si>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</si>
  <si>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</si>
  <si>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</si>
  <si>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</si>
  <si>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</si>
  <si>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</si>
  <si>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</si>
  <si>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</si>
  <si>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</si>
  <si>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</si>
  <si>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</si>
  <si>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</si>
  <si>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</si>
  <si>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</si>
  <si>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</si>
  <si>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</si>
  <si>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</si>
  <si>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</si>
  <si>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</si>
  <si>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</si>
  <si>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</si>
  <si>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</si>
  <si>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</si>
  <si>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</si>
  <si>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</si>
  <si>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</si>
  <si>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</si>
  <si>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</si>
  <si>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</si>
  <si>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</si>
  <si>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</si>
  <si>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</si>
  <si>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</si>
  <si>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</si>
  <si>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</si>
  <si>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</si>
  <si>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</si>
  <si>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</si>
  <si>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</si>
  <si>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</si>
  <si>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</si>
  <si>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</si>
  <si>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</si>
  <si>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</si>
  <si>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</si>
  <si>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</si>
  <si>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</si>
  <si>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</si>
  <si>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</si>
  <si>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</si>
  <si>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</si>
  <si>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</si>
  <si>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</si>
  <si>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</si>
  <si>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</si>
  <si>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</si>
  <si>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</si>
  <si>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</si>
  <si>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</si>
  <si>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</si>
  <si>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</si>
  <si>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</si>
  <si>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</si>
  <si>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</si>
  <si>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</si>
  <si>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</si>
  <si>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</si>
  <si>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</si>
  <si>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</si>
  <si>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</si>
  <si>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</si>
  <si>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</si>
  <si>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</si>
  <si>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</si>
  <si>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</si>
  <si>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</si>
  <si>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</si>
  <si>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</si>
  <si>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</si>
  <si>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</si>
  <si>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</si>
  <si>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</si>
  <si>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</si>
  <si>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</si>
  <si>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</si>
  <si>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</si>
  <si>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</si>
  <si>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</si>
  <si>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</si>
  <si>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</si>
  <si>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</si>
  <si>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</si>
  <si>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</si>
  <si>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</si>
  <si>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</si>
  <si>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</si>
  <si>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</si>
  <si>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</si>
  <si>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</si>
  <si>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</si>
  <si>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</si>
  <si>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</si>
  <si>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</si>
  <si>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</si>
  <si>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</si>
  <si>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</si>
  <si>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</si>
  <si>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</si>
  <si>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</si>
  <si>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</si>
  <si>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</si>
  <si>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</si>
  <si>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</si>
  <si>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</si>
  <si>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</si>
  <si>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</si>
  <si>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</si>
  <si>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</si>
  <si>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</si>
  <si>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</si>
  <si>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</si>
  <si>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</si>
  <si>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</si>
  <si>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</si>
  <si>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</si>
  <si>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</si>
  <si>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</si>
  <si>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</si>
  <si>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</si>
  <si>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</si>
  <si>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</si>
  <si>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</si>
  <si>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</si>
  <si>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</si>
  <si>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</si>
  <si>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</si>
  <si>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</si>
  <si>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</si>
  <si>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</si>
  <si>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</si>
  <si>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</si>
  <si>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</si>
  <si>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</si>
  <si>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</si>
  <si>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</si>
  <si>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</si>
  <si>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</si>
  <si>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</si>
  <si>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</si>
  <si>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</si>
  <si>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</si>
  <si>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</si>
  <si>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</si>
  <si>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</si>
  <si>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</si>
  <si>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</si>
  <si>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</si>
  <si>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</si>
  <si>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</si>
  <si>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</si>
  <si>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</si>
  <si>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</si>
  <si>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</si>
  <si>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</si>
  <si>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</si>
  <si>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</si>
  <si>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</si>
  <si>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</si>
  <si>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</si>
  <si>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</si>
  <si>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</si>
  <si>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</si>
  <si>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</si>
  <si>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</si>
  <si>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</si>
  <si>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</si>
  <si>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</si>
  <si>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</si>
  <si>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</si>
  <si>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</si>
  <si>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</si>
  <si>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</si>
  <si>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</si>
  <si>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</si>
  <si>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</si>
  <si>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</si>
  <si>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</si>
  <si>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</si>
  <si>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</si>
  <si>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</si>
  <si>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</si>
  <si>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</si>
  <si>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</si>
  <si>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</si>
  <si>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</si>
  <si>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</si>
  <si>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</si>
  <si>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</si>
  <si>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</si>
  <si>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</si>
  <si>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</si>
  <si>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</si>
  <si>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</si>
  <si>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</si>
  <si>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</si>
  <si>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</si>
  <si>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</si>
  <si>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</si>
  <si>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</si>
  <si>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</si>
  <si>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</si>
  <si>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</si>
  <si>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</si>
  <si>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</si>
  <si>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</si>
  <si>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</si>
  <si>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</si>
  <si>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</si>
  <si>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</si>
  <si>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</si>
  <si>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</si>
  <si>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</si>
  <si>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</si>
  <si>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</si>
  <si>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</si>
  <si>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</si>
  <si>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</si>
  <si>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</si>
  <si>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</si>
  <si>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</si>
  <si>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</si>
  <si>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</si>
  <si>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</si>
  <si>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</si>
  <si>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</si>
  <si>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</si>
  <si>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</si>
  <si>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</si>
  <si>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</si>
  <si>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</si>
  <si>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</si>
  <si>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</si>
  <si>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</si>
  <si>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</si>
  <si>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</si>
  <si>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</si>
  <si>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</si>
  <si>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</si>
  <si>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</si>
  <si>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</si>
  <si>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</si>
  <si>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</si>
  <si>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</si>
  <si>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</si>
  <si>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</si>
  <si>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</si>
  <si>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</si>
  <si>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</si>
  <si>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</si>
  <si>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</si>
  <si>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</si>
  <si>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</si>
  <si>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</si>
  <si>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</si>
  <si>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</si>
  <si>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</si>
  <si>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</si>
  <si>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</si>
  <si>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</si>
  <si>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</si>
  <si>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</si>
  <si>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</si>
  <si>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</si>
  <si>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</si>
  <si>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</si>
  <si>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</si>
  <si>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</si>
  <si>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</si>
  <si>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</si>
  <si>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</si>
  <si>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</si>
  <si>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</si>
  <si>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</si>
  <si>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</si>
  <si>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</si>
  <si>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</si>
  <si>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</si>
  <si>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</si>
  <si>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</si>
  <si>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</si>
  <si>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</si>
  <si>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</si>
  <si>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</si>
  <si>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</si>
  <si>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</si>
  <si>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</si>
  <si>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</si>
  <si>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</si>
  <si>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</si>
  <si>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</si>
  <si>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</si>
  <si>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</si>
  <si>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</si>
  <si>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</si>
  <si>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</si>
  <si>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</si>
  <si>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</si>
  <si>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</si>
  <si>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</si>
  <si>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</si>
  <si>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</si>
  <si>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</si>
  <si>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</si>
  <si>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</si>
  <si>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</si>
  <si>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</si>
  <si>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</si>
  <si>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</si>
  <si>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</si>
  <si>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</si>
  <si>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</si>
  <si>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</si>
  <si>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</si>
  <si>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</si>
  <si>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</si>
  <si>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</si>
  <si>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</si>
  <si>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</si>
  <si>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</si>
  <si>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</si>
  <si>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</si>
  <si>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</si>
  <si>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</si>
  <si>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</si>
  <si>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</si>
  <si>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</si>
  <si>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</si>
  <si>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</si>
  <si>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</si>
  <si>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</si>
  <si>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</si>
  <si>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</si>
  <si>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</si>
  <si>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</si>
  <si>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</si>
  <si>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</si>
  <si>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</si>
  <si>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</si>
  <si>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</si>
  <si>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</si>
  <si>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</si>
  <si>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</si>
  <si>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</si>
  <si>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</si>
  <si>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</si>
  <si>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</si>
  <si>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</si>
  <si>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</si>
  <si>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</si>
  <si>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</si>
  <si>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</si>
  <si>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</si>
  <si>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</si>
  <si>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</si>
  <si>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</si>
  <si>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</si>
  <si>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</si>
  <si>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</si>
  <si>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</si>
  <si>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</si>
  <si>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</si>
  <si>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</si>
  <si>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</si>
  <si>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</si>
  <si>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</si>
  <si>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</si>
  <si>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</si>
  <si>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</si>
  <si>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</si>
  <si>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</si>
  <si>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</si>
  <si>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</si>
  <si>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</si>
  <si>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</si>
  <si>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</si>
  <si>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</si>
  <si>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</si>
  <si>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</si>
  <si>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</si>
  <si>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</si>
  <si>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</si>
  <si>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</si>
  <si>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</si>
  <si>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</si>
  <si>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</si>
  <si>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</si>
  <si>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</si>
  <si>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</si>
  <si>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</si>
  <si>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</si>
  <si>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</si>
  <si>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</si>
  <si>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</si>
  <si>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</si>
  <si>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</si>
  <si>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</si>
  <si>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</si>
  <si>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</si>
  <si>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</si>
  <si>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</si>
  <si>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</si>
  <si>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</si>
  <si>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</si>
  <si>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</si>
  <si>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</si>
  <si>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</si>
  <si>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</si>
  <si>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</si>
  <si>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</si>
  <si>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</si>
  <si>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</si>
  <si>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</si>
  <si>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</si>
  <si>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</si>
  <si>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</si>
  <si>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</si>
  <si>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</si>
  <si>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</si>
  <si>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</si>
  <si>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</si>
  <si>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</si>
  <si>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</si>
  <si>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</si>
  <si>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</si>
  <si>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</si>
  <si>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</si>
  <si>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</si>
  <si>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</si>
  <si>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</si>
  <si>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</si>
  <si>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</si>
  <si>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</si>
  <si>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</si>
  <si>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</si>
  <si>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</si>
  <si>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</si>
  <si>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</si>
  <si>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</si>
  <si>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</si>
  <si>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</si>
  <si>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</si>
  <si>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</si>
  <si>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</si>
  <si>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</si>
  <si>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</si>
  <si>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</si>
  <si>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</si>
  <si>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</si>
  <si>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</si>
  <si>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</si>
  <si>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</si>
  <si>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</si>
  <si>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</si>
  <si>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</si>
  <si>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</si>
  <si>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</si>
  <si>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</si>
  <si>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</si>
  <si>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</si>
  <si>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</si>
  <si>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</si>
  <si>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</si>
  <si>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</si>
  <si>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</si>
  <si>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</si>
  <si>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</si>
  <si>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</si>
  <si>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</si>
  <si>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</si>
  <si>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</si>
  <si>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</si>
  <si>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</si>
  <si>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</si>
  <si>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</si>
  <si>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</si>
  <si>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</si>
  <si>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</si>
  <si>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</si>
  <si>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</si>
  <si>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</si>
  <si>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</si>
  <si>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</si>
  <si>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</si>
  <si>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</si>
  <si>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</si>
  <si>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</si>
  <si>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</si>
  <si>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</si>
  <si>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</si>
  <si>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</si>
  <si>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</si>
  <si>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</si>
  <si>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</si>
  <si>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</si>
  <si>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</si>
  <si>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</si>
  <si>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</si>
  <si>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</si>
  <si>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25000 to 29999</t>
  </si>
  <si>
    <t>Successful Backers</t>
  </si>
  <si>
    <t>Mean</t>
  </si>
  <si>
    <t>Median</t>
  </si>
  <si>
    <t>Minimum</t>
  </si>
  <si>
    <t>Maximum</t>
  </si>
  <si>
    <t>Variance</t>
  </si>
  <si>
    <t>Standard Deviation</t>
  </si>
  <si>
    <t>Failed Backers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</si>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</sst>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D05E"/>
      <color rgb="FFFF111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[CrowdfundingBook-mitchmurray.xlsx]Sheet1!PivotTable1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1-4DF7-940D-1104A67205B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C1-4DF7-940D-1104A67205B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C1-4DF7-940D-1104A67205B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C1-4DF7-940D-1104A6720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22163552"/>
        <c:axId val="1734513264"/>
      </c:barChart>
      <c:catAx>
        <c:axId val="162216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13264"/>
        <c:crosses val="autoZero"/>
        <c:auto val="1"/>
        <c:lblAlgn val="ctr"/>
        <c:lblOffset val="100"/>
        <c:noMultiLvlLbl val="0"/>
      </c:catAx>
      <c:valAx>
        <c:axId val="173451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6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[CrowdfundingBook-mitchmurray.xlsx]Sheet2!PivotTable2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7-46D9-A1B2-31772FB4531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7-46D9-A1B2-31772FB4531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7-46D9-A1B2-31772FB4531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07-46D9-A1B2-31772FB45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7021680"/>
        <c:axId val="1562758304"/>
      </c:barChart>
      <c:catAx>
        <c:axId val="18970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58304"/>
        <c:crosses val="autoZero"/>
        <c:auto val="1"/>
        <c:lblAlgn val="ctr"/>
        <c:lblOffset val="100"/>
        <c:noMultiLvlLbl val="0"/>
      </c:catAx>
      <c:valAx>
        <c:axId val="15627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[CrowdfundingBook-mitchmurray.xlsx]Sheet3!PivotTable5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59A-A82A-5B92F3ED2A0A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11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13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3E-459A-A82A-5B92F3ED2A0A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20</c:v>
                </c:pt>
                <c:pt idx="3">
                  <c:v>13</c:v>
                </c:pt>
                <c:pt idx="4">
                  <c:v>21</c:v>
                </c:pt>
                <c:pt idx="5">
                  <c:v>17</c:v>
                </c:pt>
                <c:pt idx="6">
                  <c:v>28</c:v>
                </c:pt>
                <c:pt idx="7">
                  <c:v>20</c:v>
                </c:pt>
                <c:pt idx="8">
                  <c:v>17</c:v>
                </c:pt>
                <c:pt idx="9">
                  <c:v>15</c:v>
                </c:pt>
                <c:pt idx="10">
                  <c:v>20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3E-459A-A82A-5B92F3ED2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918544"/>
        <c:axId val="1883990784"/>
      </c:lineChart>
      <c:catAx>
        <c:axId val="18719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990784"/>
        <c:crosses val="autoZero"/>
        <c:auto val="1"/>
        <c:lblAlgn val="ctr"/>
        <c:lblOffset val="100"/>
        <c:noMultiLvlLbl val="0"/>
      </c:catAx>
      <c:valAx>
        <c:axId val="18839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91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3F-4446-86AD-E6D902E8320B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3F-4446-86AD-E6D902E8320B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3F-4446-86AD-E6D902E8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047648"/>
        <c:axId val="19421030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93F-4446-86AD-E6D902E832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3F-4446-86AD-E6D902E832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93F-4446-86AD-E6D902E832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3F-4446-86AD-E6D902E8320B}"/>
                  </c:ext>
                </c:extLst>
              </c15:ser>
            </c15:filteredLineSeries>
          </c:ext>
        </c:extLst>
      </c:lineChart>
      <c:catAx>
        <c:axId val="7910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103088"/>
        <c:crosses val="autoZero"/>
        <c:auto val="1"/>
        <c:lblAlgn val="ctr"/>
        <c:lblOffset val="100"/>
        <c:noMultiLvlLbl val="0"/>
      </c:catAx>
      <c:valAx>
        <c:axId val="19421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4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244474</xdr:colOff>
      <xdr:row>3</xdr:row>
      <xdr:rowOff>53974</xdr:rowOff>
    </xdr:from>
    <xdr:to>
      <xdr:col>15</xdr:col>
      <xdr:colOff>520700</xdr:colOff>
      <xdr:row>28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9AC2D-48A0-293E-E5EE-F080DF92C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5</xdr:row>
      <xdr:rowOff>120650</xdr:rowOff>
    </xdr:from>
    <xdr:to>
      <xdr:col>17</xdr:col>
      <xdr:colOff>76200</xdr:colOff>
      <xdr:row>30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9B78E-E0C4-491C-64FA-A91DF5F94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</xdr:colOff>
      <xdr:row>2</xdr:row>
      <xdr:rowOff>76200</xdr:rowOff>
    </xdr:from>
    <xdr:to>
      <xdr:col>16</xdr:col>
      <xdr:colOff>444501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3635D-0E93-C0C3-F736-FF1967CF7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13</xdr:row>
      <xdr:rowOff>127000</xdr:rowOff>
    </xdr:from>
    <xdr:to>
      <xdr:col>8</xdr:col>
      <xdr:colOff>298450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4E22-AE68-6A71-5416-57D364132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9</xdr:row>
      <xdr:rowOff>82550</xdr:rowOff>
    </xdr:from>
    <xdr:to>
      <xdr:col>12</xdr:col>
      <xdr:colOff>342900</xdr:colOff>
      <xdr:row>15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3E8902-ED7A-97B9-199E-2D74C3FF6ED7}"/>
            </a:ext>
          </a:extLst>
        </xdr:cNvPr>
        <xdr:cNvSpPr txBox="1"/>
      </xdr:nvSpPr>
      <xdr:spPr>
        <a:xfrm>
          <a:off x="5010150" y="1882775"/>
          <a:ext cx="5267325" cy="122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</a:t>
          </a:r>
          <a:r>
            <a:rPr lang="en-US" sz="1200"/>
            <a:t>The median is best to use for summarizing this data set due to the number of outliers present.</a:t>
          </a:r>
        </a:p>
        <a:p>
          <a:r>
            <a:rPr lang="en-US" sz="1200"/>
            <a:t>- The Succesful</a:t>
          </a:r>
          <a:r>
            <a:rPr lang="en-US" sz="1200" baseline="0"/>
            <a:t> campaigns have more variability, I believe this does make sense since there are far more succesful campaigns to take into account when compiling the data.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tch Murray" refreshedDate="45201.659257291663" createdVersion="8" refreshedVersion="8" minRefreshableVersion="3" recordCount="1000" xr:uid="{8C6B8821-C699-4EB3-A96C-4A3D5A645AB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tch Murray" refreshedDate="45204.736148611111" backgroundQuery="1" createdVersion="8" refreshedVersion="8" minRefreshableVersion="3" recordCount="0" supportSubquery="1" supportAdvancedDrill="1" xr:uid="{5826364E-1E52-4142-B811-443A33991BEC}">
  <cacheSource type="external" connectionId="1"/>
  <cacheFields count="5"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7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x v="0"/>
    <x v="0"/>
    <s v="food/food trucks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x v="1"/>
    <x v="1"/>
    <s v="music/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x v="2"/>
    <x v="2"/>
    <s v="technology/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x v="1"/>
    <x v="1"/>
    <s v="music/rock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x v="3"/>
    <x v="3"/>
    <s v="theater/plays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x v="3"/>
    <x v="3"/>
    <s v="theater/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x v="4"/>
    <x v="4"/>
    <s v="film &amp; video/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x v="3"/>
    <x v="3"/>
    <s v="theater/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x v="3"/>
    <x v="3"/>
    <s v="theater/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x v="1"/>
    <x v="5"/>
    <s v="music/electric music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x v="4"/>
    <x v="6"/>
    <s v="film &amp; video/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x v="3"/>
    <x v="3"/>
    <s v="theater/plays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x v="4"/>
    <x v="6"/>
    <s v="film &amp; video/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x v="1"/>
    <x v="7"/>
    <s v="music/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x v="1"/>
    <x v="7"/>
    <s v="music/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x v="2"/>
    <x v="8"/>
    <s v="technology/wearables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x v="5"/>
    <x v="9"/>
    <s v="publishing/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x v="4"/>
    <x v="10"/>
    <s v="film &amp; video/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x v="3"/>
    <x v="3"/>
    <s v="theater/plays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x v="3"/>
    <x v="3"/>
    <s v="theater/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x v="4"/>
    <x v="6"/>
    <s v="film &amp; video/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x v="3"/>
    <x v="3"/>
    <s v="theater/plays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x v="3"/>
    <x v="3"/>
    <s v="theater/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x v="4"/>
    <x v="4"/>
    <s v="film &amp; video/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x v="2"/>
    <x v="8"/>
    <s v="technology/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x v="6"/>
    <x v="11"/>
    <s v="games/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x v="3"/>
    <x v="3"/>
    <s v="theater/plays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x v="1"/>
    <x v="1"/>
    <s v="music/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x v="3"/>
    <x v="3"/>
    <s v="theater/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x v="4"/>
    <x v="12"/>
    <s v="film &amp; video/shorts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x v="4"/>
    <x v="10"/>
    <s v="film &amp; video/animation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x v="6"/>
    <x v="11"/>
    <s v="games/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x v="4"/>
    <x v="4"/>
    <s v="film &amp; video/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x v="3"/>
    <x v="3"/>
    <s v="theater/plays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x v="4"/>
    <x v="4"/>
    <s v="film &amp; video/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x v="4"/>
    <x v="6"/>
    <s v="film &amp; video/drama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x v="3"/>
    <x v="3"/>
    <s v="theater/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x v="5"/>
    <x v="13"/>
    <s v="publishing/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x v="7"/>
    <x v="14"/>
    <s v="photography/photography books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x v="3"/>
    <x v="3"/>
    <s v="theater/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x v="2"/>
    <x v="8"/>
    <s v="technology/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x v="1"/>
    <x v="1"/>
    <s v="music/rock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x v="0"/>
    <x v="0"/>
    <s v="food/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x v="5"/>
    <x v="15"/>
    <s v="publishing/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x v="5"/>
    <x v="13"/>
    <s v="publishing/fiction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x v="3"/>
    <x v="3"/>
    <s v="theater/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x v="1"/>
    <x v="1"/>
    <s v="music/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x v="3"/>
    <x v="3"/>
    <s v="theater/plays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x v="3"/>
    <x v="3"/>
    <s v="theater/plays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x v="1"/>
    <x v="1"/>
    <s v="music/rock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x v="1"/>
    <x v="16"/>
    <s v="music/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x v="2"/>
    <x v="8"/>
    <s v="technology/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x v="3"/>
    <x v="3"/>
    <s v="theater/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x v="4"/>
    <x v="6"/>
    <s v="film &amp; video/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x v="2"/>
    <x v="8"/>
    <s v="technology/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x v="1"/>
    <x v="17"/>
    <s v="music/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x v="2"/>
    <x v="8"/>
    <s v="technology/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x v="6"/>
    <x v="11"/>
    <s v="games/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x v="3"/>
    <x v="3"/>
    <s v="theater/plays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x v="3"/>
    <x v="3"/>
    <s v="theater/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x v="3"/>
    <x v="3"/>
    <s v="theater/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x v="3"/>
    <x v="3"/>
    <s v="theater/plays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x v="2"/>
    <x v="2"/>
    <s v="technology/web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x v="3"/>
    <x v="3"/>
    <s v="theater/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x v="2"/>
    <x v="2"/>
    <s v="technology/web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x v="3"/>
    <x v="3"/>
    <s v="theater/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x v="3"/>
    <x v="3"/>
    <s v="theater/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x v="2"/>
    <x v="8"/>
    <s v="technology/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x v="3"/>
    <x v="3"/>
    <s v="theater/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x v="3"/>
    <x v="3"/>
    <s v="theater/plays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x v="3"/>
    <x v="3"/>
    <s v="theater/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x v="3"/>
    <x v="3"/>
    <s v="theater/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x v="4"/>
    <x v="10"/>
    <s v="film &amp; video/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x v="1"/>
    <x v="17"/>
    <s v="music/jazz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x v="1"/>
    <x v="16"/>
    <s v="music/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x v="7"/>
    <x v="14"/>
    <s v="photography/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x v="3"/>
    <x v="3"/>
    <s v="theater/plays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x v="4"/>
    <x v="10"/>
    <s v="film &amp; video/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x v="5"/>
    <x v="18"/>
    <s v="publishing/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x v="3"/>
    <x v="3"/>
    <s v="theater/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x v="6"/>
    <x v="11"/>
    <s v="games/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x v="1"/>
    <x v="1"/>
    <s v="music/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x v="6"/>
    <x v="11"/>
    <s v="games/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x v="1"/>
    <x v="5"/>
    <s v="music/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x v="2"/>
    <x v="8"/>
    <s v="technology/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x v="1"/>
    <x v="7"/>
    <s v="music/indie rock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x v="3"/>
    <x v="3"/>
    <s v="theater/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x v="1"/>
    <x v="1"/>
    <s v="music/rock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x v="5"/>
    <x v="18"/>
    <s v="publishing/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x v="3"/>
    <x v="3"/>
    <s v="theater/plays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x v="3"/>
    <x v="3"/>
    <s v="theater/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x v="5"/>
    <x v="18"/>
    <s v="publishing/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x v="6"/>
    <x v="11"/>
    <s v="games/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x v="3"/>
    <x v="3"/>
    <s v="theater/plays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x v="2"/>
    <x v="2"/>
    <s v="technology/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x v="4"/>
    <x v="4"/>
    <s v="film &amp; video/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x v="3"/>
    <x v="3"/>
    <s v="theater/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x v="0"/>
    <x v="0"/>
    <s v="food/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x v="6"/>
    <x v="11"/>
    <s v="games/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x v="3"/>
    <x v="3"/>
    <s v="theater/plays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x v="3"/>
    <x v="3"/>
    <s v="theater/plays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x v="1"/>
    <x v="5"/>
    <s v="music/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x v="2"/>
    <x v="8"/>
    <s v="technology/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x v="1"/>
    <x v="5"/>
    <s v="music/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x v="1"/>
    <x v="7"/>
    <s v="music/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x v="2"/>
    <x v="2"/>
    <s v="technology/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x v="3"/>
    <x v="3"/>
    <s v="theater/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x v="3"/>
    <x v="3"/>
    <s v="theater/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x v="4"/>
    <x v="4"/>
    <s v="film &amp; video/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x v="4"/>
    <x v="19"/>
    <s v="film &amp; video/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x v="0"/>
    <x v="0"/>
    <s v="food/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x v="5"/>
    <x v="15"/>
    <s v="publishing/radio &amp; podcasts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x v="2"/>
    <x v="2"/>
    <s v="technology/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x v="0"/>
    <x v="0"/>
    <s v="food/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x v="2"/>
    <x v="8"/>
    <s v="technology/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x v="5"/>
    <x v="13"/>
    <s v="publishing/fiction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x v="3"/>
    <x v="3"/>
    <s v="theater/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x v="4"/>
    <x v="19"/>
    <s v="film &amp; video/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x v="7"/>
    <x v="14"/>
    <s v="photography/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x v="4"/>
    <x v="4"/>
    <s v="film &amp; video/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x v="6"/>
    <x v="20"/>
    <s v="games/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x v="6"/>
    <x v="11"/>
    <s v="games/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x v="5"/>
    <x v="13"/>
    <s v="publishing/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x v="3"/>
    <x v="3"/>
    <s v="theater/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x v="7"/>
    <x v="14"/>
    <s v="photography/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x v="3"/>
    <x v="3"/>
    <s v="theater/plays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x v="3"/>
    <x v="3"/>
    <s v="theater/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x v="3"/>
    <x v="3"/>
    <s v="theater/plays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x v="1"/>
    <x v="1"/>
    <s v="music/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x v="0"/>
    <x v="0"/>
    <s v="food/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x v="4"/>
    <x v="6"/>
    <s v="film &amp; video/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x v="2"/>
    <x v="2"/>
    <s v="technology/web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x v="3"/>
    <x v="3"/>
    <s v="theater/plays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x v="1"/>
    <x v="21"/>
    <s v="music/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x v="4"/>
    <x v="4"/>
    <s v="film &amp; video/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x v="3"/>
    <x v="3"/>
    <s v="theater/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x v="4"/>
    <x v="6"/>
    <s v="film &amp; video/drama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x v="5"/>
    <x v="9"/>
    <s v="publishing/nonfiction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x v="6"/>
    <x v="20"/>
    <s v="games/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x v="2"/>
    <x v="8"/>
    <s v="technology/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x v="4"/>
    <x v="4"/>
    <s v="film &amp; video/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x v="2"/>
    <x v="2"/>
    <s v="technology/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x v="2"/>
    <x v="2"/>
    <s v="technology/web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x v="1"/>
    <x v="7"/>
    <s v="music/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x v="3"/>
    <x v="3"/>
    <s v="theater/plays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x v="2"/>
    <x v="8"/>
    <s v="technology/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x v="3"/>
    <x v="3"/>
    <s v="theater/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x v="3"/>
    <x v="3"/>
    <s v="theater/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x v="2"/>
    <x v="8"/>
    <s v="technology/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x v="1"/>
    <x v="7"/>
    <s v="music/indie rock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x v="1"/>
    <x v="1"/>
    <s v="music/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x v="1"/>
    <x v="5"/>
    <s v="music/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x v="1"/>
    <x v="7"/>
    <s v="music/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x v="3"/>
    <x v="3"/>
    <s v="theater/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x v="1"/>
    <x v="7"/>
    <s v="music/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x v="3"/>
    <x v="3"/>
    <s v="theater/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x v="1"/>
    <x v="1"/>
    <s v="music/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x v="7"/>
    <x v="14"/>
    <s v="photography/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x v="1"/>
    <x v="1"/>
    <s v="music/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x v="3"/>
    <x v="3"/>
    <s v="theater/plays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x v="2"/>
    <x v="8"/>
    <s v="technology/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x v="2"/>
    <x v="2"/>
    <s v="technology/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x v="1"/>
    <x v="1"/>
    <s v="music/rock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x v="7"/>
    <x v="14"/>
    <s v="photography/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x v="3"/>
    <x v="3"/>
    <s v="theater/plays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x v="2"/>
    <x v="2"/>
    <s v="technology/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x v="7"/>
    <x v="14"/>
    <s v="photography/photography books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x v="3"/>
    <x v="3"/>
    <s v="theater/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x v="1"/>
    <x v="7"/>
    <s v="music/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x v="4"/>
    <x v="12"/>
    <s v="film &amp; video/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x v="1"/>
    <x v="7"/>
    <s v="music/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x v="5"/>
    <x v="18"/>
    <s v="publishing/translations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x v="4"/>
    <x v="4"/>
    <s v="film &amp; video/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x v="3"/>
    <x v="3"/>
    <s v="theater/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x v="2"/>
    <x v="8"/>
    <s v="technology/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x v="3"/>
    <x v="3"/>
    <s v="theater/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x v="3"/>
    <x v="3"/>
    <s v="theater/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x v="3"/>
    <x v="3"/>
    <s v="theater/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x v="0"/>
    <x v="0"/>
    <s v="food/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x v="3"/>
    <x v="3"/>
    <s v="theater/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x v="2"/>
    <x v="8"/>
    <s v="technology/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x v="2"/>
    <x v="2"/>
    <s v="technology/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x v="3"/>
    <x v="3"/>
    <s v="theater/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x v="1"/>
    <x v="1"/>
    <s v="music/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x v="3"/>
    <x v="3"/>
    <s v="theater/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x v="4"/>
    <x v="19"/>
    <s v="film &amp; video/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x v="3"/>
    <x v="3"/>
    <s v="theater/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x v="4"/>
    <x v="12"/>
    <s v="film &amp; video/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x v="3"/>
    <x v="3"/>
    <s v="theater/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x v="3"/>
    <x v="3"/>
    <s v="theater/plays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x v="3"/>
    <x v="3"/>
    <s v="theater/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x v="3"/>
    <x v="3"/>
    <s v="theater/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x v="1"/>
    <x v="1"/>
    <s v="music/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x v="1"/>
    <x v="7"/>
    <s v="music/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x v="1"/>
    <x v="16"/>
    <s v="music/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x v="1"/>
    <x v="5"/>
    <s v="music/electric music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x v="2"/>
    <x v="8"/>
    <s v="technology/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x v="4"/>
    <x v="6"/>
    <s v="film &amp; video/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x v="1"/>
    <x v="5"/>
    <s v="music/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x v="1"/>
    <x v="1"/>
    <s v="music/rock"/>
  </r>
  <r>
    <n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x v="3"/>
    <x v="3"/>
    <s v="theater/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x v="2"/>
    <x v="2"/>
    <s v="technology/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x v="0"/>
    <x v="0"/>
    <s v="food/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x v="3"/>
    <x v="3"/>
    <s v="theater/plays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x v="1"/>
    <x v="17"/>
    <s v="music/jazz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x v="3"/>
    <x v="3"/>
    <s v="theater/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x v="5"/>
    <x v="13"/>
    <s v="publishing/fiction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x v="1"/>
    <x v="1"/>
    <s v="music/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x v="4"/>
    <x v="4"/>
    <s v="film &amp; video/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x v="4"/>
    <x v="4"/>
    <s v="film &amp; video/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x v="4"/>
    <x v="22"/>
    <s v="film &amp; video/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x v="3"/>
    <x v="3"/>
    <s v="theater/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x v="3"/>
    <x v="3"/>
    <s v="theater/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x v="1"/>
    <x v="7"/>
    <s v="music/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x v="1"/>
    <x v="1"/>
    <s v="music/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x v="3"/>
    <x v="3"/>
    <s v="theater/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x v="3"/>
    <x v="3"/>
    <s v="theater/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x v="4"/>
    <x v="22"/>
    <s v="film &amp; video/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x v="4"/>
    <x v="12"/>
    <s v="film &amp; video/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x v="4"/>
    <x v="10"/>
    <s v="film &amp; video/animation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x v="3"/>
    <x v="3"/>
    <s v="theater/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x v="0"/>
    <x v="0"/>
    <s v="food/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x v="7"/>
    <x v="14"/>
    <s v="photography/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x v="3"/>
    <x v="3"/>
    <s v="theater/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x v="4"/>
    <x v="22"/>
    <s v="film &amp; video/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x v="1"/>
    <x v="1"/>
    <s v="music/rock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x v="7"/>
    <x v="14"/>
    <s v="photography/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x v="6"/>
    <x v="20"/>
    <s v="games/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x v="4"/>
    <x v="10"/>
    <s v="film &amp; video/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x v="6"/>
    <x v="20"/>
    <s v="games/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x v="6"/>
    <x v="11"/>
    <s v="games/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x v="3"/>
    <x v="3"/>
    <s v="theater/plays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x v="3"/>
    <x v="3"/>
    <s v="theater/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x v="4"/>
    <x v="10"/>
    <s v="film &amp; video/animation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x v="6"/>
    <x v="11"/>
    <s v="games/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x v="4"/>
    <x v="10"/>
    <s v="film &amp; video/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x v="1"/>
    <x v="1"/>
    <s v="music/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x v="4"/>
    <x v="10"/>
    <s v="film &amp; video/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x v="3"/>
    <x v="3"/>
    <s v="theater/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x v="2"/>
    <x v="8"/>
    <s v="technology/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x v="3"/>
    <x v="3"/>
    <s v="theater/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x v="5"/>
    <x v="9"/>
    <s v="publishing/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x v="1"/>
    <x v="1"/>
    <s v="music/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x v="3"/>
    <x v="3"/>
    <s v="theater/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x v="3"/>
    <x v="3"/>
    <s v="theater/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x v="3"/>
    <x v="3"/>
    <s v="theater/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x v="2"/>
    <x v="2"/>
    <s v="technology/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x v="5"/>
    <x v="13"/>
    <s v="publishing/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x v="6"/>
    <x v="20"/>
    <s v="games/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x v="5"/>
    <x v="18"/>
    <s v="publishing/translations"/>
  </r>
  <r>
    <n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x v="1"/>
    <x v="1"/>
    <s v="music/rock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x v="3"/>
    <x v="3"/>
    <s v="theater/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x v="3"/>
    <x v="3"/>
    <s v="theater/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x v="4"/>
    <x v="6"/>
    <s v="film &amp; video/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x v="5"/>
    <x v="9"/>
    <s v="publishing/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x v="1"/>
    <x v="1"/>
    <s v="music/rock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x v="1"/>
    <x v="1"/>
    <s v="music/rock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x v="3"/>
    <x v="3"/>
    <s v="theater/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x v="3"/>
    <x v="3"/>
    <s v="theater/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x v="7"/>
    <x v="14"/>
    <s v="photography/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x v="1"/>
    <x v="1"/>
    <s v="music/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x v="1"/>
    <x v="1"/>
    <s v="music/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x v="1"/>
    <x v="7"/>
    <s v="music/indie rock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x v="7"/>
    <x v="14"/>
    <s v="photography/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x v="3"/>
    <x v="3"/>
    <s v="theater/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x v="3"/>
    <x v="3"/>
    <s v="theater/plays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x v="1"/>
    <x v="17"/>
    <s v="music/jazz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x v="3"/>
    <x v="3"/>
    <s v="theater/plays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x v="4"/>
    <x v="4"/>
    <s v="film &amp; video/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x v="4"/>
    <x v="19"/>
    <s v="film &amp; video/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x v="6"/>
    <x v="11"/>
    <s v="games/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x v="7"/>
    <x v="14"/>
    <s v="photography/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x v="3"/>
    <x v="3"/>
    <s v="theater/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x v="3"/>
    <x v="3"/>
    <s v="theater/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x v="3"/>
    <x v="3"/>
    <s v="theater/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x v="5"/>
    <x v="18"/>
    <s v="publishing/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x v="6"/>
    <x v="11"/>
    <s v="games/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x v="3"/>
    <x v="3"/>
    <s v="theater/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x v="2"/>
    <x v="2"/>
    <s v="technology/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x v="3"/>
    <x v="3"/>
    <s v="theater/plays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x v="4"/>
    <x v="10"/>
    <s v="film &amp; video/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x v="3"/>
    <x v="3"/>
    <s v="theater/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x v="4"/>
    <x v="19"/>
    <s v="film &amp; video/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x v="1"/>
    <x v="1"/>
    <s v="music/rock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x v="2"/>
    <x v="2"/>
    <s v="technology/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x v="3"/>
    <x v="3"/>
    <s v="theater/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x v="3"/>
    <x v="3"/>
    <s v="theater/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x v="1"/>
    <x v="5"/>
    <s v="music/electric music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x v="1"/>
    <x v="16"/>
    <s v="music/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x v="3"/>
    <x v="3"/>
    <s v="theater/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x v="4"/>
    <x v="4"/>
    <s v="film &amp; video/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x v="2"/>
    <x v="2"/>
    <s v="technology/web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x v="0"/>
    <x v="0"/>
    <s v="food/food trucks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x v="3"/>
    <x v="3"/>
    <s v="theater/plays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x v="3"/>
    <x v="3"/>
    <s v="theater/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x v="3"/>
    <x v="3"/>
    <s v="theater/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x v="3"/>
    <x v="3"/>
    <s v="theater/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x v="3"/>
    <x v="3"/>
    <s v="theater/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x v="1"/>
    <x v="1"/>
    <s v="music/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x v="0"/>
    <x v="0"/>
    <s v="food/food trucks"/>
  </r>
  <r>
    <n v="300"/>
    <s v="Cooke PLC"/>
    <s v="Focused executive core"/>
    <n v="100"/>
    <n v="5"/>
    <n v="0.05"/>
    <x v="0"/>
    <n v="1"/>
    <n v="5"/>
    <x v="3"/>
    <s v="DKK"/>
    <x v="290"/>
    <x v="289"/>
    <b v="0"/>
    <b v="1"/>
    <x v="5"/>
    <x v="9"/>
    <s v="publishing/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x v="4"/>
    <x v="4"/>
    <s v="film &amp; video/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x v="3"/>
    <x v="3"/>
    <s v="theater/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x v="1"/>
    <x v="7"/>
    <s v="music/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x v="4"/>
    <x v="4"/>
    <s v="film &amp; video/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x v="3"/>
    <x v="3"/>
    <s v="theater/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x v="3"/>
    <x v="3"/>
    <s v="theater/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x v="5"/>
    <x v="13"/>
    <s v="publishing/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x v="3"/>
    <x v="3"/>
    <s v="theater/plays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x v="1"/>
    <x v="7"/>
    <s v="music/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x v="6"/>
    <x v="11"/>
    <s v="games/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x v="3"/>
    <x v="3"/>
    <s v="theater/plays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x v="3"/>
    <x v="3"/>
    <s v="theater/plays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x v="1"/>
    <x v="1"/>
    <s v="music/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x v="4"/>
    <x v="4"/>
    <s v="film &amp; video/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x v="3"/>
    <x v="3"/>
    <s v="theater/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x v="0"/>
    <x v="0"/>
    <s v="food/food trucks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x v="3"/>
    <x v="3"/>
    <s v="theater/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x v="1"/>
    <x v="1"/>
    <s v="music/rock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x v="2"/>
    <x v="2"/>
    <s v="technology/web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x v="5"/>
    <x v="13"/>
    <s v="publishing/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x v="4"/>
    <x v="12"/>
    <s v="film &amp; video/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x v="3"/>
    <x v="3"/>
    <s v="theater/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x v="4"/>
    <x v="4"/>
    <s v="film &amp; video/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x v="3"/>
    <x v="3"/>
    <s v="theater/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x v="3"/>
    <x v="3"/>
    <s v="theater/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x v="4"/>
    <x v="10"/>
    <s v="film &amp; video/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x v="3"/>
    <x v="3"/>
    <s v="theater/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x v="1"/>
    <x v="1"/>
    <s v="music/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x v="6"/>
    <x v="11"/>
    <s v="games/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x v="4"/>
    <x v="4"/>
    <s v="film &amp; video/documentary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x v="0"/>
    <x v="0"/>
    <s v="food/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x v="2"/>
    <x v="8"/>
    <s v="technology/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x v="3"/>
    <x v="3"/>
    <s v="theater/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x v="1"/>
    <x v="1"/>
    <s v="music/rock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x v="1"/>
    <x v="1"/>
    <s v="music/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x v="1"/>
    <x v="1"/>
    <s v="music/rock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x v="3"/>
    <x v="3"/>
    <s v="theater/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x v="3"/>
    <x v="3"/>
    <s v="theater/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x v="3"/>
    <x v="3"/>
    <s v="theater/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x v="7"/>
    <x v="14"/>
    <s v="photography/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x v="1"/>
    <x v="7"/>
    <s v="music/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x v="3"/>
    <x v="3"/>
    <s v="theater/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x v="3"/>
    <x v="3"/>
    <s v="theater/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x v="6"/>
    <x v="11"/>
    <s v="games/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x v="4"/>
    <x v="6"/>
    <s v="film &amp; video/drama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x v="1"/>
    <x v="7"/>
    <s v="music/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x v="2"/>
    <x v="2"/>
    <s v="technology/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x v="0"/>
    <x v="0"/>
    <s v="food/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x v="3"/>
    <x v="3"/>
    <s v="theater/plays"/>
  </r>
  <r>
    <n v="350"/>
    <s v="Shannon Ltd"/>
    <s v="Pre-emptive neutral capacity"/>
    <n v="100"/>
    <n v="5"/>
    <n v="0.05"/>
    <x v="0"/>
    <n v="1"/>
    <n v="5"/>
    <x v="1"/>
    <s v="USD"/>
    <x v="334"/>
    <x v="336"/>
    <b v="0"/>
    <b v="1"/>
    <x v="1"/>
    <x v="17"/>
    <s v="music/jazz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x v="1"/>
    <x v="1"/>
    <s v="music/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x v="3"/>
    <x v="3"/>
    <s v="theater/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x v="3"/>
    <x v="3"/>
    <s v="theater/plays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x v="4"/>
    <x v="4"/>
    <s v="film &amp; video/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x v="2"/>
    <x v="8"/>
    <s v="technology/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x v="3"/>
    <x v="3"/>
    <s v="theater/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x v="6"/>
    <x v="11"/>
    <s v="games/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x v="7"/>
    <x v="14"/>
    <s v="photography/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x v="4"/>
    <x v="10"/>
    <s v="film &amp; video/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x v="3"/>
    <x v="3"/>
    <s v="theater/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x v="3"/>
    <x v="3"/>
    <s v="theater/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x v="1"/>
    <x v="1"/>
    <s v="music/rock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x v="1"/>
    <x v="1"/>
    <s v="music/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x v="1"/>
    <x v="7"/>
    <s v="music/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x v="3"/>
    <x v="3"/>
    <s v="theater/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x v="3"/>
    <x v="3"/>
    <s v="theater/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x v="3"/>
    <x v="3"/>
    <s v="theater/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x v="4"/>
    <x v="4"/>
    <s v="film &amp; video/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x v="4"/>
    <x v="19"/>
    <s v="film &amp; video/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x v="3"/>
    <x v="3"/>
    <s v="theater/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x v="3"/>
    <x v="3"/>
    <s v="theater/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x v="4"/>
    <x v="4"/>
    <s v="film &amp; video/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x v="3"/>
    <x v="3"/>
    <s v="theater/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x v="4"/>
    <x v="4"/>
    <s v="film &amp; video/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x v="1"/>
    <x v="7"/>
    <s v="music/indie rock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x v="1"/>
    <x v="1"/>
    <s v="music/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x v="3"/>
    <x v="3"/>
    <s v="theater/plays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x v="4"/>
    <x v="4"/>
    <s v="film &amp; video/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x v="3"/>
    <x v="3"/>
    <s v="theater/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x v="3"/>
    <x v="3"/>
    <s v="theater/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x v="3"/>
    <x v="3"/>
    <s v="theater/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x v="7"/>
    <x v="14"/>
    <s v="photography/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x v="0"/>
    <x v="0"/>
    <s v="food/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x v="4"/>
    <x v="4"/>
    <s v="film &amp; video/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x v="5"/>
    <x v="9"/>
    <s v="publishing/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x v="3"/>
    <x v="3"/>
    <s v="theater/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x v="2"/>
    <x v="8"/>
    <s v="technology/wearables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x v="1"/>
    <x v="7"/>
    <s v="music/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x v="3"/>
    <x v="3"/>
    <s v="theater/plays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x v="7"/>
    <x v="14"/>
    <s v="photography/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x v="5"/>
    <x v="9"/>
    <s v="publishing/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x v="2"/>
    <x v="8"/>
    <s v="technology/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x v="1"/>
    <x v="17"/>
    <s v="music/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x v="4"/>
    <x v="4"/>
    <s v="film &amp; video/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x v="3"/>
    <x v="3"/>
    <s v="theater/plays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x v="4"/>
    <x v="6"/>
    <s v="film &amp; video/drama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x v="1"/>
    <x v="1"/>
    <s v="music/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x v="4"/>
    <x v="10"/>
    <s v="film &amp; video/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x v="1"/>
    <x v="7"/>
    <s v="music/indie rock"/>
  </r>
  <r>
    <n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x v="7"/>
    <x v="14"/>
    <s v="photography/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x v="3"/>
    <x v="3"/>
    <s v="theater/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x v="4"/>
    <x v="12"/>
    <s v="film &amp; video/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x v="3"/>
    <x v="3"/>
    <s v="theater/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x v="3"/>
    <x v="3"/>
    <s v="theater/plays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x v="3"/>
    <x v="3"/>
    <s v="theater/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x v="4"/>
    <x v="4"/>
    <s v="film &amp; video/documentary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x v="3"/>
    <x v="3"/>
    <s v="theater/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x v="4"/>
    <x v="4"/>
    <s v="film &amp; video/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x v="1"/>
    <x v="1"/>
    <s v="music/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x v="6"/>
    <x v="20"/>
    <s v="games/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x v="3"/>
    <x v="3"/>
    <s v="theater/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x v="5"/>
    <x v="13"/>
    <s v="publishing/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x v="4"/>
    <x v="10"/>
    <s v="film &amp; video/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x v="0"/>
    <x v="0"/>
    <s v="food/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x v="3"/>
    <x v="3"/>
    <s v="theater/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x v="4"/>
    <x v="4"/>
    <s v="film &amp; video/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x v="3"/>
    <x v="3"/>
    <s v="theater/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x v="4"/>
    <x v="4"/>
    <s v="film &amp; video/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x v="2"/>
    <x v="2"/>
    <s v="technology/web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x v="3"/>
    <x v="3"/>
    <s v="theater/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x v="2"/>
    <x v="8"/>
    <s v="technology/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x v="3"/>
    <x v="3"/>
    <s v="theater/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x v="0"/>
    <x v="0"/>
    <s v="food/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x v="1"/>
    <x v="7"/>
    <s v="music/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x v="7"/>
    <x v="14"/>
    <s v="photography/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x v="3"/>
    <x v="3"/>
    <s v="theater/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x v="3"/>
    <x v="3"/>
    <s v="theater/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x v="4"/>
    <x v="10"/>
    <s v="film &amp; video/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x v="7"/>
    <x v="14"/>
    <s v="photography/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x v="3"/>
    <x v="3"/>
    <s v="theater/plays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x v="3"/>
    <x v="3"/>
    <s v="theater/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x v="3"/>
    <x v="3"/>
    <s v="theater/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x v="4"/>
    <x v="4"/>
    <s v="film &amp; video/documentary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x v="3"/>
    <x v="3"/>
    <s v="theater/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x v="3"/>
    <x v="3"/>
    <s v="theater/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x v="1"/>
    <x v="17"/>
    <s v="music/jazz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x v="4"/>
    <x v="10"/>
    <s v="film &amp; video/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x v="3"/>
    <x v="3"/>
    <s v="theater/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x v="4"/>
    <x v="22"/>
    <s v="film &amp; video/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x v="4"/>
    <x v="19"/>
    <s v="film &amp; video/television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x v="2"/>
    <x v="8"/>
    <s v="technology/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x v="3"/>
    <x v="3"/>
    <s v="theater/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x v="3"/>
    <x v="3"/>
    <s v="theater/plays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x v="1"/>
    <x v="7"/>
    <s v="music/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x v="3"/>
    <x v="3"/>
    <s v="theater/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x v="2"/>
    <x v="8"/>
    <s v="technology/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x v="4"/>
    <x v="19"/>
    <s v="film &amp; video/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x v="6"/>
    <x v="11"/>
    <s v="games/video games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x v="6"/>
    <x v="11"/>
    <s v="games/video games"/>
  </r>
  <r>
    <n v="450"/>
    <s v="Delgado-Hatfield"/>
    <s v="Up-sized composite success"/>
    <n v="100"/>
    <n v="4"/>
    <n v="0.04"/>
    <x v="0"/>
    <n v="1"/>
    <n v="4"/>
    <x v="0"/>
    <s v="CAD"/>
    <x v="427"/>
    <x v="428"/>
    <b v="0"/>
    <b v="0"/>
    <x v="4"/>
    <x v="10"/>
    <s v="film &amp; video/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x v="1"/>
    <x v="1"/>
    <s v="music/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x v="4"/>
    <x v="6"/>
    <s v="film &amp; video/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x v="4"/>
    <x v="22"/>
    <s v="film &amp; video/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x v="4"/>
    <x v="6"/>
    <s v="film &amp; video/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x v="3"/>
    <x v="3"/>
    <s v="theater/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x v="1"/>
    <x v="7"/>
    <s v="music/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x v="3"/>
    <x v="3"/>
    <s v="theater/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x v="3"/>
    <x v="3"/>
    <s v="theater/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x v="4"/>
    <x v="4"/>
    <s v="film &amp; video/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x v="3"/>
    <x v="3"/>
    <s v="theater/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x v="4"/>
    <x v="6"/>
    <s v="film &amp; video/drama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x v="6"/>
    <x v="20"/>
    <s v="games/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x v="4"/>
    <x v="10"/>
    <s v="film &amp; video/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x v="3"/>
    <x v="3"/>
    <s v="theater/plays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x v="5"/>
    <x v="18"/>
    <s v="publishing/translations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x v="2"/>
    <x v="8"/>
    <s v="technology/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x v="2"/>
    <x v="2"/>
    <s v="technology/web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x v="3"/>
    <x v="3"/>
    <s v="theater/plays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x v="4"/>
    <x v="6"/>
    <s v="film &amp; video/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x v="2"/>
    <x v="8"/>
    <s v="technology/wearables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x v="0"/>
    <x v="0"/>
    <s v="food/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x v="1"/>
    <x v="1"/>
    <s v="music/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x v="1"/>
    <x v="5"/>
    <s v="music/electric music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x v="4"/>
    <x v="19"/>
    <s v="film &amp; video/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x v="5"/>
    <x v="18"/>
    <s v="publishing/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x v="5"/>
    <x v="13"/>
    <s v="publishing/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x v="4"/>
    <x v="22"/>
    <s v="film &amp; video/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x v="2"/>
    <x v="8"/>
    <s v="technology/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x v="0"/>
    <x v="0"/>
    <s v="food/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x v="7"/>
    <x v="14"/>
    <s v="photography/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x v="3"/>
    <x v="3"/>
    <s v="theater/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x v="5"/>
    <x v="13"/>
    <s v="publishing/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x v="3"/>
    <x v="3"/>
    <s v="theater/plays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x v="0"/>
    <x v="0"/>
    <s v="food/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x v="3"/>
    <x v="3"/>
    <s v="theater/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x v="5"/>
    <x v="18"/>
    <s v="publishing/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x v="3"/>
    <x v="3"/>
    <s v="theater/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x v="3"/>
    <x v="3"/>
    <s v="theater/plays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x v="2"/>
    <x v="8"/>
    <s v="technology/wearables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x v="8"/>
    <x v="23"/>
    <s v="journalism/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x v="0"/>
    <x v="0"/>
    <s v="food/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x v="4"/>
    <x v="12"/>
    <s v="film &amp; video/shorts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x v="7"/>
    <x v="14"/>
    <s v="photography/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x v="2"/>
    <x v="8"/>
    <s v="technology/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x v="3"/>
    <x v="3"/>
    <s v="theater/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x v="4"/>
    <x v="10"/>
    <s v="film &amp; video/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x v="2"/>
    <x v="8"/>
    <s v="technology/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x v="2"/>
    <x v="2"/>
    <s v="technology/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x v="4"/>
    <x v="4"/>
    <s v="film &amp; video/documentary"/>
  </r>
  <r>
    <n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x v="3"/>
    <x v="3"/>
    <s v="theater/plays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x v="4"/>
    <x v="4"/>
    <s v="film &amp; video/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x v="6"/>
    <x v="11"/>
    <s v="games/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x v="4"/>
    <x v="6"/>
    <s v="film &amp; video/drama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x v="1"/>
    <x v="1"/>
    <s v="music/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x v="5"/>
    <x v="15"/>
    <s v="publishing/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x v="3"/>
    <x v="3"/>
    <s v="theater/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x v="2"/>
    <x v="2"/>
    <s v="technology/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x v="3"/>
    <x v="3"/>
    <s v="theater/plays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x v="3"/>
    <x v="3"/>
    <s v="theater/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x v="4"/>
    <x v="6"/>
    <s v="film &amp; video/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x v="3"/>
    <x v="3"/>
    <s v="theater/plays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x v="6"/>
    <x v="11"/>
    <s v="games/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x v="4"/>
    <x v="19"/>
    <s v="film &amp; video/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x v="1"/>
    <x v="1"/>
    <s v="music/rock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x v="3"/>
    <x v="3"/>
    <s v="theater/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x v="5"/>
    <x v="9"/>
    <s v="publishing/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x v="0"/>
    <x v="0"/>
    <s v="food/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x v="4"/>
    <x v="10"/>
    <s v="film &amp; video/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x v="1"/>
    <x v="1"/>
    <s v="music/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x v="3"/>
    <x v="3"/>
    <s v="theater/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x v="4"/>
    <x v="6"/>
    <s v="film &amp; video/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x v="4"/>
    <x v="12"/>
    <s v="film &amp; video/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x v="4"/>
    <x v="12"/>
    <s v="film &amp; video/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x v="3"/>
    <x v="3"/>
    <s v="theater/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x v="2"/>
    <x v="8"/>
    <s v="technology/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x v="3"/>
    <x v="3"/>
    <s v="theater/plays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x v="4"/>
    <x v="10"/>
    <s v="film &amp; video/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x v="1"/>
    <x v="7"/>
    <s v="music/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x v="6"/>
    <x v="11"/>
    <s v="games/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x v="5"/>
    <x v="13"/>
    <s v="publishing/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x v="6"/>
    <x v="11"/>
    <s v="games/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x v="3"/>
    <x v="3"/>
    <s v="theater/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x v="1"/>
    <x v="7"/>
    <s v="music/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x v="4"/>
    <x v="6"/>
    <s v="film &amp; video/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x v="3"/>
    <x v="3"/>
    <s v="theater/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x v="5"/>
    <x v="13"/>
    <s v="publishing/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x v="4"/>
    <x v="4"/>
    <s v="film &amp; video/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x v="6"/>
    <x v="20"/>
    <s v="games/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x v="0"/>
    <x v="0"/>
    <s v="food/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x v="7"/>
    <x v="14"/>
    <s v="photography/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x v="6"/>
    <x v="20"/>
    <s v="games/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x v="1"/>
    <x v="7"/>
    <s v="music/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x v="6"/>
    <x v="11"/>
    <s v="games/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x v="1"/>
    <x v="1"/>
    <s v="music/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x v="3"/>
    <x v="3"/>
    <s v="theater/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x v="3"/>
    <x v="3"/>
    <s v="theater/plays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x v="4"/>
    <x v="6"/>
    <s v="film &amp; video/drama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x v="3"/>
    <x v="3"/>
    <s v="theater/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x v="2"/>
    <x v="8"/>
    <s v="technology/wearables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x v="1"/>
    <x v="7"/>
    <s v="music/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x v="2"/>
    <x v="2"/>
    <s v="technology/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x v="3"/>
    <x v="3"/>
    <s v="theater/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x v="1"/>
    <x v="1"/>
    <s v="music/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x v="1"/>
    <x v="7"/>
    <s v="music/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x v="1"/>
    <x v="1"/>
    <s v="music/rock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x v="5"/>
    <x v="18"/>
    <s v="publishing/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x v="4"/>
    <x v="22"/>
    <s v="film &amp; video/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x v="3"/>
    <x v="3"/>
    <s v="theater/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x v="3"/>
    <x v="3"/>
    <s v="theater/plays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x v="4"/>
    <x v="10"/>
    <s v="film &amp; video/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x v="3"/>
    <x v="3"/>
    <s v="theater/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x v="1"/>
    <x v="1"/>
    <s v="music/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x v="4"/>
    <x v="4"/>
    <s v="film &amp; video/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x v="3"/>
    <x v="3"/>
    <s v="theater/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x v="3"/>
    <x v="3"/>
    <s v="theater/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x v="1"/>
    <x v="5"/>
    <s v="music/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x v="1"/>
    <x v="1"/>
    <s v="music/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x v="3"/>
    <x v="3"/>
    <s v="theater/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x v="4"/>
    <x v="10"/>
    <s v="film &amp; video/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x v="1"/>
    <x v="1"/>
    <s v="music/rock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x v="4"/>
    <x v="12"/>
    <s v="film &amp; video/shorts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x v="1"/>
    <x v="1"/>
    <s v="music/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x v="8"/>
    <x v="23"/>
    <s v="journalism/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x v="0"/>
    <x v="0"/>
    <s v="food/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x v="3"/>
    <x v="3"/>
    <s v="theater/plays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x v="3"/>
    <x v="3"/>
    <s v="theater/plays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x v="1"/>
    <x v="17"/>
    <s v="music/jazz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x v="4"/>
    <x v="22"/>
    <s v="film &amp; video/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x v="1"/>
    <x v="17"/>
    <s v="music/jazz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x v="3"/>
    <x v="3"/>
    <s v="theater/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x v="2"/>
    <x v="2"/>
    <s v="technology/web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x v="6"/>
    <x v="11"/>
    <s v="games/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x v="4"/>
    <x v="4"/>
    <s v="film &amp; video/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x v="2"/>
    <x v="2"/>
    <s v="technology/web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x v="5"/>
    <x v="18"/>
    <s v="publishing/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x v="1"/>
    <x v="1"/>
    <s v="music/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x v="0"/>
    <x v="0"/>
    <s v="food/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x v="3"/>
    <x v="3"/>
    <s v="theater/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x v="4"/>
    <x v="4"/>
    <s v="film &amp; video/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x v="5"/>
    <x v="15"/>
    <s v="publishing/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x v="6"/>
    <x v="11"/>
    <s v="games/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x v="3"/>
    <x v="3"/>
    <s v="theater/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x v="4"/>
    <x v="10"/>
    <s v="film &amp; video/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x v="3"/>
    <x v="3"/>
    <s v="theater/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x v="3"/>
    <x v="3"/>
    <s v="theater/plays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x v="4"/>
    <x v="6"/>
    <s v="film &amp; video/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x v="3"/>
    <x v="3"/>
    <s v="theater/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x v="1"/>
    <x v="1"/>
    <s v="music/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x v="4"/>
    <x v="4"/>
    <s v="film &amp; video/documentary"/>
  </r>
  <r>
    <n v="600"/>
    <s v="Brown-George"/>
    <s v="Cross-platform tertiary array"/>
    <n v="100"/>
    <n v="5"/>
    <n v="0.05"/>
    <x v="0"/>
    <n v="1"/>
    <n v="5"/>
    <x v="4"/>
    <s v="GBP"/>
    <x v="555"/>
    <x v="558"/>
    <b v="0"/>
    <b v="0"/>
    <x v="0"/>
    <x v="0"/>
    <s v="food/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x v="2"/>
    <x v="8"/>
    <s v="technology/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x v="3"/>
    <x v="3"/>
    <s v="theater/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x v="3"/>
    <x v="3"/>
    <s v="theater/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x v="3"/>
    <x v="3"/>
    <s v="theater/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x v="5"/>
    <x v="9"/>
    <s v="publishing/nonfiction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x v="1"/>
    <x v="1"/>
    <s v="music/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x v="0"/>
    <x v="0"/>
    <s v="food/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x v="1"/>
    <x v="17"/>
    <s v="music/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x v="4"/>
    <x v="22"/>
    <s v="film &amp; video/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x v="3"/>
    <x v="3"/>
    <s v="theater/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x v="3"/>
    <x v="3"/>
    <s v="theater/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x v="1"/>
    <x v="5"/>
    <s v="music/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x v="3"/>
    <x v="3"/>
    <s v="theater/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x v="3"/>
    <x v="3"/>
    <s v="theater/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x v="3"/>
    <x v="3"/>
    <s v="theater/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x v="1"/>
    <x v="7"/>
    <s v="music/indie rock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x v="3"/>
    <x v="3"/>
    <s v="theater/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x v="5"/>
    <x v="9"/>
    <s v="publishing/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x v="3"/>
    <x v="3"/>
    <s v="theater/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x v="7"/>
    <x v="14"/>
    <s v="photography/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x v="3"/>
    <x v="3"/>
    <s v="theater/plays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x v="1"/>
    <x v="7"/>
    <s v="music/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x v="3"/>
    <x v="3"/>
    <s v="theater/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x v="7"/>
    <x v="14"/>
    <s v="photography/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x v="3"/>
    <x v="3"/>
    <s v="theater/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x v="3"/>
    <x v="3"/>
    <s v="theater/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x v="0"/>
    <x v="0"/>
    <s v="food/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x v="1"/>
    <x v="7"/>
    <s v="music/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x v="3"/>
    <x v="3"/>
    <s v="theater/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x v="3"/>
    <x v="3"/>
    <s v="theater/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x v="3"/>
    <x v="3"/>
    <s v="theater/plays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x v="3"/>
    <x v="3"/>
    <s v="theater/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x v="4"/>
    <x v="10"/>
    <s v="film &amp; video/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x v="4"/>
    <x v="19"/>
    <s v="film &amp; video/television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x v="4"/>
    <x v="19"/>
    <s v="film &amp; video/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x v="4"/>
    <x v="10"/>
    <s v="film &amp; video/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x v="3"/>
    <x v="3"/>
    <s v="theater/plays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x v="3"/>
    <x v="3"/>
    <s v="theater/plays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x v="4"/>
    <x v="6"/>
    <s v="film &amp; video/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x v="3"/>
    <x v="3"/>
    <s v="theater/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x v="3"/>
    <x v="3"/>
    <s v="theater/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x v="2"/>
    <x v="8"/>
    <s v="technology/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x v="3"/>
    <x v="3"/>
    <s v="theater/plays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x v="3"/>
    <x v="3"/>
    <s v="theater/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x v="1"/>
    <x v="1"/>
    <s v="music/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x v="6"/>
    <x v="11"/>
    <s v="games/video games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x v="5"/>
    <x v="18"/>
    <s v="publishing/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x v="0"/>
    <x v="0"/>
    <s v="food/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x v="3"/>
    <x v="3"/>
    <s v="theater/plays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x v="1"/>
    <x v="17"/>
    <s v="music/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x v="4"/>
    <x v="12"/>
    <s v="film &amp; video/shorts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x v="2"/>
    <x v="2"/>
    <s v="technology/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x v="2"/>
    <x v="2"/>
    <s v="technology/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x v="1"/>
    <x v="16"/>
    <s v="music/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x v="0"/>
    <x v="0"/>
    <s v="food/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x v="4"/>
    <x v="22"/>
    <s v="film &amp; video/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x v="1"/>
    <x v="1"/>
    <s v="music/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x v="4"/>
    <x v="4"/>
    <s v="film &amp; video/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x v="3"/>
    <x v="3"/>
    <s v="theater/plays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x v="1"/>
    <x v="17"/>
    <s v="music/jazz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x v="3"/>
    <x v="3"/>
    <s v="theater/plays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x v="3"/>
    <x v="3"/>
    <s v="theater/plays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x v="1"/>
    <x v="17"/>
    <s v="music/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x v="4"/>
    <x v="4"/>
    <s v="film &amp; video/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x v="3"/>
    <x v="3"/>
    <s v="theater/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x v="8"/>
    <x v="23"/>
    <s v="journalism/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x v="3"/>
    <x v="3"/>
    <s v="theater/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x v="3"/>
    <x v="3"/>
    <s v="theater/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x v="1"/>
    <x v="7"/>
    <s v="music/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x v="3"/>
    <x v="3"/>
    <s v="theater/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x v="3"/>
    <x v="3"/>
    <s v="theater/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x v="1"/>
    <x v="7"/>
    <s v="music/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x v="7"/>
    <x v="14"/>
    <s v="photography/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x v="8"/>
    <x v="23"/>
    <s v="journalism/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x v="7"/>
    <x v="14"/>
    <s v="photography/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x v="5"/>
    <x v="13"/>
    <s v="publishing/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x v="4"/>
    <x v="6"/>
    <s v="film &amp; video/drama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x v="0"/>
    <x v="0"/>
    <s v="food/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x v="6"/>
    <x v="20"/>
    <s v="games/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x v="3"/>
    <x v="3"/>
    <s v="theater/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x v="3"/>
    <x v="3"/>
    <s v="theater/plays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x v="3"/>
    <x v="3"/>
    <s v="theater/plays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x v="5"/>
    <x v="9"/>
    <s v="publishing/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x v="3"/>
    <x v="3"/>
    <s v="theater/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x v="2"/>
    <x v="8"/>
    <s v="technology/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x v="3"/>
    <x v="3"/>
    <s v="theater/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x v="4"/>
    <x v="19"/>
    <s v="film &amp; video/television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x v="2"/>
    <x v="2"/>
    <s v="technology/web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x v="4"/>
    <x v="4"/>
    <s v="film &amp; video/documentary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x v="4"/>
    <x v="4"/>
    <s v="film &amp; video/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x v="1"/>
    <x v="1"/>
    <s v="music/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x v="3"/>
    <x v="3"/>
    <s v="theater/plays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x v="3"/>
    <x v="3"/>
    <s v="theater/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x v="1"/>
    <x v="1"/>
    <s v="music/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x v="3"/>
    <x v="3"/>
    <s v="theater/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x v="1"/>
    <x v="5"/>
    <s v="music/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x v="2"/>
    <x v="8"/>
    <s v="technology/wearables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x v="4"/>
    <x v="6"/>
    <s v="film &amp; video/drama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x v="2"/>
    <x v="8"/>
    <s v="technology/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x v="3"/>
    <x v="3"/>
    <s v="theater/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x v="2"/>
    <x v="8"/>
    <s v="technology/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x v="5"/>
    <x v="18"/>
    <s v="publishing/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x v="4"/>
    <x v="10"/>
    <s v="film &amp; video/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x v="5"/>
    <x v="9"/>
    <s v="publishing/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x v="2"/>
    <x v="2"/>
    <s v="technology/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x v="4"/>
    <x v="6"/>
    <s v="film &amp; video/drama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x v="3"/>
    <x v="3"/>
    <s v="theater/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x v="3"/>
    <x v="3"/>
    <s v="theater/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x v="3"/>
    <x v="3"/>
    <s v="theater/plays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x v="3"/>
    <x v="3"/>
    <s v="theater/plays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x v="3"/>
    <x v="3"/>
    <s v="theater/plays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x v="5"/>
    <x v="15"/>
    <s v="publishing/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x v="1"/>
    <x v="1"/>
    <s v="music/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x v="6"/>
    <x v="20"/>
    <s v="games/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x v="3"/>
    <x v="3"/>
    <s v="theater/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x v="4"/>
    <x v="4"/>
    <s v="film &amp; video/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x v="2"/>
    <x v="8"/>
    <s v="technology/wearables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x v="5"/>
    <x v="13"/>
    <s v="publishing/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x v="3"/>
    <x v="3"/>
    <s v="theater/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x v="1"/>
    <x v="1"/>
    <s v="music/rock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x v="4"/>
    <x v="4"/>
    <s v="film &amp; video/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x v="3"/>
    <x v="3"/>
    <s v="theater/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x v="3"/>
    <x v="3"/>
    <s v="theater/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x v="6"/>
    <x v="20"/>
    <s v="games/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x v="3"/>
    <x v="3"/>
    <s v="theater/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x v="2"/>
    <x v="2"/>
    <s v="technology/web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x v="3"/>
    <x v="3"/>
    <s v="theater/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x v="4"/>
    <x v="6"/>
    <s v="film &amp; video/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x v="2"/>
    <x v="8"/>
    <s v="technology/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x v="2"/>
    <x v="2"/>
    <s v="technology/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x v="1"/>
    <x v="1"/>
    <s v="music/rock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x v="1"/>
    <x v="16"/>
    <s v="music/metal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x v="3"/>
    <x v="3"/>
    <s v="theater/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x v="7"/>
    <x v="14"/>
    <s v="photography/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x v="5"/>
    <x v="9"/>
    <s v="publishing/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x v="1"/>
    <x v="7"/>
    <s v="music/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x v="3"/>
    <x v="3"/>
    <s v="theater/plays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x v="1"/>
    <x v="7"/>
    <s v="music/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x v="3"/>
    <x v="3"/>
    <s v="theater/plays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x v="3"/>
    <x v="3"/>
    <s v="theater/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x v="1"/>
    <x v="5"/>
    <s v="music/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x v="3"/>
    <x v="3"/>
    <s v="theater/plays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x v="3"/>
    <x v="3"/>
    <s v="theater/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x v="2"/>
    <x v="8"/>
    <s v="technology/wearables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x v="2"/>
    <x v="2"/>
    <s v="technology/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x v="3"/>
    <x v="3"/>
    <s v="theater/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x v="4"/>
    <x v="10"/>
    <s v="film &amp; video/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x v="2"/>
    <x v="8"/>
    <s v="technology/wearables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x v="1"/>
    <x v="5"/>
    <s v="music/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x v="5"/>
    <x v="9"/>
    <s v="publishing/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x v="3"/>
    <x v="3"/>
    <s v="theater/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x v="7"/>
    <x v="14"/>
    <s v="photography/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x v="3"/>
    <x v="3"/>
    <s v="theater/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x v="3"/>
    <x v="3"/>
    <s v="theater/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x v="3"/>
    <x v="3"/>
    <s v="theater/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x v="4"/>
    <x v="6"/>
    <s v="film &amp; video/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x v="1"/>
    <x v="1"/>
    <s v="music/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x v="1"/>
    <x v="5"/>
    <s v="music/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x v="6"/>
    <x v="11"/>
    <s v="games/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x v="1"/>
    <x v="1"/>
    <s v="music/rock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x v="1"/>
    <x v="17"/>
    <s v="music/jazz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x v="3"/>
    <x v="3"/>
    <s v="theater/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x v="1"/>
    <x v="1"/>
    <s v="music/rock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x v="1"/>
    <x v="7"/>
    <s v="music/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x v="4"/>
    <x v="22"/>
    <s v="film &amp; video/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x v="5"/>
    <x v="18"/>
    <s v="publishing/translations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x v="3"/>
    <x v="3"/>
    <s v="theater/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x v="6"/>
    <x v="11"/>
    <s v="games/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x v="3"/>
    <x v="3"/>
    <s v="theater/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x v="3"/>
    <x v="3"/>
    <s v="theater/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x v="1"/>
    <x v="7"/>
    <s v="music/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x v="3"/>
    <x v="3"/>
    <s v="theater/plays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x v="2"/>
    <x v="2"/>
    <s v="technology/web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x v="1"/>
    <x v="1"/>
    <s v="music/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x v="3"/>
    <x v="3"/>
    <s v="theater/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x v="3"/>
    <x v="3"/>
    <s v="theater/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x v="4"/>
    <x v="10"/>
    <s v="film &amp; video/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x v="3"/>
    <x v="3"/>
    <s v="theater/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x v="4"/>
    <x v="6"/>
    <s v="film &amp; video/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x v="3"/>
    <x v="3"/>
    <s v="theater/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x v="4"/>
    <x v="10"/>
    <s v="film &amp; video/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x v="1"/>
    <x v="1"/>
    <s v="music/rock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x v="2"/>
    <x v="2"/>
    <s v="technology/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x v="4"/>
    <x v="10"/>
    <s v="film &amp; video/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x v="1"/>
    <x v="17"/>
    <s v="music/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x v="1"/>
    <x v="1"/>
    <s v="music/rock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x v="4"/>
    <x v="10"/>
    <s v="film &amp; video/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x v="3"/>
    <x v="3"/>
    <s v="theater/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x v="3"/>
    <x v="3"/>
    <s v="theater/plays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x v="0"/>
    <x v="0"/>
    <s v="food/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x v="3"/>
    <x v="3"/>
    <s v="theater/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x v="5"/>
    <x v="9"/>
    <s v="publishing/nonfiction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x v="1"/>
    <x v="1"/>
    <s v="music/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x v="4"/>
    <x v="6"/>
    <s v="film &amp; video/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x v="6"/>
    <x v="20"/>
    <s v="games/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x v="2"/>
    <x v="2"/>
    <s v="technology/web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x v="3"/>
    <x v="3"/>
    <s v="theater/plays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x v="3"/>
    <x v="3"/>
    <s v="theater/plays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x v="1"/>
    <x v="1"/>
    <s v="music/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x v="7"/>
    <x v="14"/>
    <s v="photography/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x v="3"/>
    <x v="3"/>
    <s v="theater/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x v="1"/>
    <x v="1"/>
    <s v="music/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x v="4"/>
    <x v="4"/>
    <s v="film &amp; video/documentary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x v="4"/>
    <x v="6"/>
    <s v="film &amp; video/drama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x v="3"/>
    <x v="3"/>
    <s v="theater/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x v="0"/>
    <x v="0"/>
    <s v="food/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x v="4"/>
    <x v="4"/>
    <s v="film &amp; video/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x v="3"/>
    <x v="3"/>
    <s v="theater/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x v="6"/>
    <x v="11"/>
    <s v="games/video games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x v="5"/>
    <x v="9"/>
    <s v="publishing/nonfiction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x v="6"/>
    <x v="11"/>
    <s v="games/video games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x v="1"/>
    <x v="1"/>
    <s v="music/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x v="1"/>
    <x v="1"/>
    <s v="music/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x v="3"/>
    <x v="3"/>
    <s v="theater/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x v="5"/>
    <x v="9"/>
    <s v="publishing/nonfiction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x v="3"/>
    <x v="3"/>
    <s v="theater/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x v="6"/>
    <x v="11"/>
    <s v="games/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x v="1"/>
    <x v="1"/>
    <s v="music/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x v="4"/>
    <x v="4"/>
    <s v="film &amp; video/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x v="1"/>
    <x v="1"/>
    <s v="music/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x v="1"/>
    <x v="1"/>
    <s v="music/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x v="5"/>
    <x v="9"/>
    <s v="publishing/nonfiction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x v="4"/>
    <x v="12"/>
    <s v="film &amp; video/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x v="3"/>
    <x v="3"/>
    <s v="theater/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x v="4"/>
    <x v="6"/>
    <s v="film &amp; video/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x v="3"/>
    <x v="3"/>
    <s v="theater/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x v="3"/>
    <x v="3"/>
    <s v="theater/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x v="3"/>
    <x v="3"/>
    <s v="theater/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x v="7"/>
    <x v="14"/>
    <s v="photography/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x v="5"/>
    <x v="18"/>
    <s v="publishing/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x v="5"/>
    <x v="18"/>
    <s v="publishing/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x v="3"/>
    <x v="3"/>
    <s v="theater/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x v="2"/>
    <x v="2"/>
    <s v="technology/web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x v="1"/>
    <x v="7"/>
    <s v="music/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x v="1"/>
    <x v="17"/>
    <s v="music/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x v="3"/>
    <x v="3"/>
    <s v="theater/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x v="4"/>
    <x v="4"/>
    <s v="film &amp; video/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x v="3"/>
    <x v="3"/>
    <s v="theater/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x v="2"/>
    <x v="2"/>
    <s v="technology/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x v="2"/>
    <x v="8"/>
    <s v="technology/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x v="7"/>
    <x v="14"/>
    <s v="photography/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x v="4"/>
    <x v="4"/>
    <s v="film &amp; video/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x v="2"/>
    <x v="2"/>
    <s v="technology/web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x v="2"/>
    <x v="2"/>
    <s v="technology/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x v="0"/>
    <x v="0"/>
    <s v="food/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x v="4"/>
    <x v="6"/>
    <s v="film &amp; video/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x v="1"/>
    <x v="7"/>
    <s v="music/indie rock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x v="1"/>
    <x v="1"/>
    <s v="music/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x v="1"/>
    <x v="5"/>
    <s v="music/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x v="6"/>
    <x v="11"/>
    <s v="games/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x v="1"/>
    <x v="7"/>
    <s v="music/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x v="5"/>
    <x v="13"/>
    <s v="publishing/fiction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x v="3"/>
    <x v="3"/>
    <s v="theater/plays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x v="0"/>
    <x v="0"/>
    <s v="food/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x v="4"/>
    <x v="12"/>
    <s v="film &amp; video/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x v="0"/>
    <x v="0"/>
    <s v="food/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x v="3"/>
    <x v="3"/>
    <s v="theater/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x v="2"/>
    <x v="8"/>
    <s v="technology/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x v="3"/>
    <x v="3"/>
    <s v="theater/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x v="3"/>
    <x v="3"/>
    <s v="theater/plays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x v="4"/>
    <x v="19"/>
    <s v="film &amp; video/television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x v="4"/>
    <x v="12"/>
    <s v="film &amp; video/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x v="3"/>
    <x v="3"/>
    <s v="theater/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x v="7"/>
    <x v="14"/>
    <s v="photography/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x v="0"/>
    <x v="0"/>
    <s v="food/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x v="3"/>
    <x v="3"/>
    <s v="theater/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x v="4"/>
    <x v="6"/>
    <s v="film &amp; video/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x v="3"/>
    <x v="3"/>
    <s v="theater/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x v="3"/>
    <x v="3"/>
    <s v="theater/plays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x v="4"/>
    <x v="22"/>
    <s v="film &amp; video/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x v="7"/>
    <x v="14"/>
    <s v="photography/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x v="7"/>
    <x v="14"/>
    <s v="photography/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x v="1"/>
    <x v="1"/>
    <s v="music/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x v="7"/>
    <x v="14"/>
    <s v="photography/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x v="0"/>
    <x v="0"/>
    <s v="food/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x v="1"/>
    <x v="16"/>
    <s v="music/metal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x v="5"/>
    <x v="9"/>
    <s v="publishing/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x v="1"/>
    <x v="5"/>
    <s v="music/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x v="3"/>
    <x v="3"/>
    <s v="theater/plays"/>
  </r>
  <r>
    <n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x v="3"/>
    <x v="3"/>
    <s v="theater/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x v="4"/>
    <x v="12"/>
    <s v="film &amp; video/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x v="3"/>
    <x v="3"/>
    <s v="theater/plays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x v="3"/>
    <x v="3"/>
    <s v="theater/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x v="1"/>
    <x v="7"/>
    <s v="music/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x v="3"/>
    <x v="3"/>
    <s v="theater/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x v="3"/>
    <x v="3"/>
    <s v="theater/plays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x v="1"/>
    <x v="5"/>
    <s v="music/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x v="1"/>
    <x v="7"/>
    <s v="music/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x v="4"/>
    <x v="4"/>
    <s v="film &amp; video/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x v="5"/>
    <x v="18"/>
    <s v="publishing/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x v="4"/>
    <x v="4"/>
    <s v="film &amp; video/documentary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x v="4"/>
    <x v="19"/>
    <s v="film &amp; video/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x v="3"/>
    <x v="3"/>
    <s v="theater/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x v="0"/>
    <x v="0"/>
    <s v="food/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x v="3"/>
    <x v="3"/>
    <s v="theater/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x v="4"/>
    <x v="4"/>
    <s v="film &amp; video/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x v="1"/>
    <x v="17"/>
    <s v="music/jazz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x v="2"/>
    <x v="2"/>
    <s v="technology/web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x v="1"/>
    <x v="1"/>
    <s v="music/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x v="2"/>
    <x v="2"/>
    <s v="technology/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x v="5"/>
    <x v="9"/>
    <s v="publishing/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x v="5"/>
    <x v="15"/>
    <s v="publishing/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x v="3"/>
    <x v="3"/>
    <s v="theater/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x v="4"/>
    <x v="4"/>
    <s v="film &amp; video/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x v="3"/>
    <x v="3"/>
    <s v="theater/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x v="6"/>
    <x v="11"/>
    <s v="games/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x v="3"/>
    <x v="3"/>
    <s v="theater/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x v="3"/>
    <x v="3"/>
    <s v="theater/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x v="2"/>
    <x v="2"/>
    <s v="technology/web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x v="4"/>
    <x v="6"/>
    <s v="film &amp; video/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x v="4"/>
    <x v="6"/>
    <s v="film &amp; video/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x v="3"/>
    <x v="3"/>
    <s v="theater/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x v="4"/>
    <x v="19"/>
    <s v="film &amp; video/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x v="7"/>
    <x v="14"/>
    <s v="photography/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x v="4"/>
    <x v="12"/>
    <s v="film &amp; video/shorts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x v="5"/>
    <x v="15"/>
    <s v="publishing/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x v="3"/>
    <x v="3"/>
    <s v="theater/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x v="4"/>
    <x v="10"/>
    <s v="film &amp; video/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x v="2"/>
    <x v="2"/>
    <s v="technology/web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x v="1"/>
    <x v="21"/>
    <s v="music/world music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x v="3"/>
    <x v="3"/>
    <s v="theater/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x v="3"/>
    <x v="3"/>
    <s v="theater/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x v="3"/>
    <x v="3"/>
    <s v="theater/plays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x v="0"/>
    <x v="0"/>
    <s v="food/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x v="3"/>
    <x v="3"/>
    <s v="theater/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x v="2"/>
    <x v="2"/>
    <s v="technology/web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x v="3"/>
    <x v="3"/>
    <s v="theater/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x v="3"/>
    <x v="3"/>
    <s v="theater/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x v="3"/>
    <x v="3"/>
    <s v="theater/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x v="1"/>
    <x v="1"/>
    <s v="music/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x v="3"/>
    <x v="3"/>
    <s v="theater/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x v="3"/>
    <x v="3"/>
    <s v="theater/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x v="3"/>
    <x v="3"/>
    <s v="theater/plays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x v="3"/>
    <x v="3"/>
    <s v="theater/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x v="4"/>
    <x v="4"/>
    <s v="film &amp; video/documentary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x v="5"/>
    <x v="13"/>
    <s v="publishing/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x v="6"/>
    <x v="11"/>
    <s v="games/video games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x v="2"/>
    <x v="2"/>
    <s v="technology/web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x v="3"/>
    <x v="3"/>
    <s v="theater/plays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x v="3"/>
    <x v="3"/>
    <s v="theater/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x v="0"/>
    <x v="0"/>
    <s v="food/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x v="7"/>
    <x v="14"/>
    <s v="photography/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x v="7"/>
    <x v="14"/>
    <s v="photography/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x v="3"/>
    <x v="3"/>
    <s v="theater/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x v="3"/>
    <x v="3"/>
    <s v="theater/plays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x v="4"/>
    <x v="4"/>
    <s v="film &amp; video/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x v="2"/>
    <x v="2"/>
    <s v="technology/web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x v="3"/>
    <x v="3"/>
    <s v="theater/plays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x v="1"/>
    <x v="1"/>
    <s v="music/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x v="4"/>
    <x v="4"/>
    <s v="film &amp; video/documentary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x v="4"/>
    <x v="22"/>
    <s v="film &amp; video/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x v="2"/>
    <x v="2"/>
    <s v="technology/web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x v="3"/>
    <x v="3"/>
    <s v="theater/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x v="4"/>
    <x v="22"/>
    <s v="film &amp; video/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x v="3"/>
    <x v="3"/>
    <s v="theater/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x v="4"/>
    <x v="10"/>
    <s v="film &amp; video/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x v="5"/>
    <x v="18"/>
    <s v="publishing/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x v="2"/>
    <x v="2"/>
    <s v="technology/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x v="5"/>
    <x v="18"/>
    <s v="publishing/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x v="0"/>
    <x v="0"/>
    <s v="food/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x v="7"/>
    <x v="14"/>
    <s v="photography/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x v="3"/>
    <x v="3"/>
    <s v="theater/plays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x v="1"/>
    <x v="1"/>
    <s v="music/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x v="3"/>
    <x v="3"/>
    <s v="theater/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x v="1"/>
    <x v="21"/>
    <s v="music/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x v="0"/>
    <x v="0"/>
    <s v="food/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x v="3"/>
    <x v="3"/>
    <s v="theater/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x v="3"/>
    <x v="3"/>
    <s v="theater/plays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x v="4"/>
    <x v="19"/>
    <s v="film &amp; video/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x v="2"/>
    <x v="2"/>
    <s v="technology/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x v="3"/>
    <x v="3"/>
    <s v="theater/plays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x v="1"/>
    <x v="7"/>
    <s v="music/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x v="3"/>
    <x v="3"/>
    <s v="theater/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x v="3"/>
    <x v="3"/>
    <s v="theater/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x v="0"/>
    <x v="0"/>
    <s v="food/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x v="6"/>
    <x v="11"/>
    <s v="games/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x v="3"/>
    <x v="3"/>
    <s v="theater/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x v="5"/>
    <x v="9"/>
    <s v="publishing/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x v="2"/>
    <x v="2"/>
    <s v="technology/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x v="4"/>
    <x v="4"/>
    <s v="film &amp; video/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x v="4"/>
    <x v="4"/>
    <s v="film &amp; video/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x v="3"/>
    <x v="3"/>
    <s v="theater/plays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x v="1"/>
    <x v="1"/>
    <s v="music/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x v="1"/>
    <x v="1"/>
    <s v="music/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x v="4"/>
    <x v="4"/>
    <s v="film &amp; video/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x v="5"/>
    <x v="15"/>
    <s v="publishing/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x v="5"/>
    <x v="18"/>
    <s v="publishing/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x v="4"/>
    <x v="6"/>
    <s v="film &amp; video/drama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x v="1"/>
    <x v="1"/>
    <s v="music/rock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x v="4"/>
    <x v="6"/>
    <s v="film &amp; video/drama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x v="7"/>
    <x v="14"/>
    <s v="photography/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x v="5"/>
    <x v="18"/>
    <s v="publishing/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x v="0"/>
    <x v="0"/>
    <s v="food/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x v="3"/>
    <x v="3"/>
    <s v="theater/plays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x v="3"/>
    <x v="3"/>
    <s v="theater/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x v="1"/>
    <x v="7"/>
    <s v="music/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x v="0"/>
    <x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E999F-D6CD-4717-BD48-82158D423CE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5451B-5ADD-42BE-95F4-F2C2881ABE6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item="6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5AC6FE-8B5A-4BA2-93C4-20E908B817D3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dataField="1" subtotalTop="0" showAll="0" defaultSubtotal="0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2" hier="20" name="[Range].[Date Created Conversion (Year)].[All]" cap="All"/>
    <pageField fld="3" hier="17" name="[Range].[Parent Category].&amp;[music]" cap="music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e].[Parent Category].&amp;[music]"/>
        <member name="[Range].[Parent Category].&amp;[journalism]"/>
        <member name="[Range].[Parent Category].&amp;[photography]"/>
        <member name="[Range].[Parent Category].&amp;[film &amp; video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G1" workbookViewId="0">
      <selection activeCell="H13" sqref="H1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6640625" customWidth="1"/>
    <col min="8" max="8" width="13" bestFit="1" customWidth="1"/>
    <col min="9" max="9" width="16.5" style="6" customWidth="1"/>
    <col min="12" max="13" width="11.1640625" bestFit="1" customWidth="1"/>
    <col min="14" max="15" width="23.1640625" customWidth="1"/>
    <col min="18" max="18" width="15.83203125" customWidth="1"/>
    <col min="19" max="19" width="13.6640625" customWidth="1"/>
    <col min="20" max="20" width="28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2032</v>
      </c>
      <c r="T1" s="1" t="s">
        <v>2028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tr" cm="1">
        <f t="array" ref="R2:S2">_xlfn.TEXTSPLIT(T2,"/",1)</f>
        <v>food</v>
      </c>
      <c r="S2" t="str">
        <v>food trucks</v>
      </c>
      <c r="T2" t="s">
        <v>17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9">
        <f t="shared" ref="O3:O66" si="1">(((M3/60)/60)/24)+DATE(1970,1,1)</f>
        <v>41872.208333333336</v>
      </c>
      <c r="P3" t="b">
        <v>0</v>
      </c>
      <c r="Q3" t="b">
        <v>1</v>
      </c>
      <c r="R3" t="str" cm="1">
        <f t="array" ref="R3:S3">_xlfn.TEXTSPLIT(T3,"/",1)</f>
        <v>music</v>
      </c>
      <c r="S3" t="str">
        <v>rock</v>
      </c>
      <c r="T3" t="s">
        <v>23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 s="6">
        <f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tr" cm="1">
        <f t="array" ref="R4:S4">_xlfn.TEXTSPLIT(T4,"/",1)</f>
        <v>technology</v>
      </c>
      <c r="S4" t="str">
        <v>web</v>
      </c>
      <c r="T4" t="s">
        <v>28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 s="6">
        <f t="shared" ref="I5:I68" si="2">E5/H5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tr" cm="1">
        <f t="array" ref="R5:S5">_xlfn.TEXTSPLIT(T5,"/",1)</f>
        <v>music</v>
      </c>
      <c r="S5" t="str">
        <v>rock</v>
      </c>
      <c r="T5" t="s">
        <v>23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13" si="3">E6/D6</f>
        <v>0.69276315789473686</v>
      </c>
      <c r="G6" t="s">
        <v>14</v>
      </c>
      <c r="H6">
        <v>53</v>
      </c>
      <c r="I6" s="6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tr" cm="1">
        <f t="array" ref="R6:S6">_xlfn.TEXTSPLIT(T6,"/",1)</f>
        <v>theater</v>
      </c>
      <c r="S6" t="str">
        <v>plays</v>
      </c>
      <c r="T6" t="s">
        <v>33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 s="6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tr" cm="1">
        <f t="array" ref="R7:S7">_xlfn.TEXTSPLIT(T7,"/",1)</f>
        <v>theater</v>
      </c>
      <c r="S7" t="str">
        <v>plays</v>
      </c>
      <c r="T7" t="s">
        <v>33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 s="6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tr" cm="1">
        <f t="array" ref="R8:S8">_xlfn.TEXTSPLIT(T8,"/",1)</f>
        <v>film &amp; video</v>
      </c>
      <c r="S8" t="str">
        <v>documentary</v>
      </c>
      <c r="T8" t="s">
        <v>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 s="6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tr" cm="1">
        <f t="array" ref="R9:S9">_xlfn.TEXTSPLIT(T9,"/",1)</f>
        <v>theater</v>
      </c>
      <c r="S9" t="str">
        <v>plays</v>
      </c>
      <c r="T9" t="s">
        <v>33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 s="6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tr" cm="1">
        <f t="array" ref="R10:S10">_xlfn.TEXTSPLIT(T10,"/",1)</f>
        <v>theater</v>
      </c>
      <c r="S10" t="str">
        <v>plays</v>
      </c>
      <c r="T10" t="s">
        <v>33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 s="6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tr" cm="1">
        <f t="array" ref="R11:S11">_xlfn.TEXTSPLIT(T11,"/",1)</f>
        <v>music</v>
      </c>
      <c r="S11" t="str">
        <v>electric music</v>
      </c>
      <c r="T11" t="s">
        <v>50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 s="6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tr" cm="1">
        <f t="array" ref="R12:S12">_xlfn.TEXTSPLIT(T12,"/",1)</f>
        <v>film &amp; video</v>
      </c>
      <c r="S12" t="str">
        <v>drama</v>
      </c>
      <c r="T12" t="s">
        <v>53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 s="6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tr" cm="1">
        <f t="array" ref="R13:S13">_xlfn.TEXTSPLIT(T13,"/",1)</f>
        <v>theater</v>
      </c>
      <c r="S13" t="str">
        <v>plays</v>
      </c>
      <c r="T13" t="s">
        <v>33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E14/D14</f>
        <v>0.89349206349206345</v>
      </c>
      <c r="G14" t="s">
        <v>14</v>
      </c>
      <c r="H14">
        <v>55</v>
      </c>
      <c r="I14" s="6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tr" cm="1">
        <f t="array" ref="R14:S14">_xlfn.TEXTSPLIT(T14,"/",1)</f>
        <v>film &amp; video</v>
      </c>
      <c r="S14" t="str">
        <v>drama</v>
      </c>
      <c r="T14" t="s">
        <v>53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>E15/D15</f>
        <v>2.4511904761904764</v>
      </c>
      <c r="G15" t="s">
        <v>20</v>
      </c>
      <c r="H15">
        <v>98</v>
      </c>
      <c r="I15" s="6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tr" cm="1">
        <f t="array" ref="R15:S15">_xlfn.TEXTSPLIT(T15,"/",1)</f>
        <v>music</v>
      </c>
      <c r="S15" t="str">
        <v>indie rock</v>
      </c>
      <c r="T15" t="s">
        <v>60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E16/D16</f>
        <v>0.66769503546099296</v>
      </c>
      <c r="G16" t="s">
        <v>14</v>
      </c>
      <c r="H16">
        <v>200</v>
      </c>
      <c r="I16" s="6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tr" cm="1">
        <f t="array" ref="R16:S16">_xlfn.TEXTSPLIT(T16,"/",1)</f>
        <v>music</v>
      </c>
      <c r="S16" t="str">
        <v>indie rock</v>
      </c>
      <c r="T16" t="s">
        <v>60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E17/D17</f>
        <v>0.47307881773399013</v>
      </c>
      <c r="G17" t="s">
        <v>14</v>
      </c>
      <c r="H17">
        <v>452</v>
      </c>
      <c r="I17" s="6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tr" cm="1">
        <f t="array" ref="R17:S17">_xlfn.TEXTSPLIT(T17,"/",1)</f>
        <v>technology</v>
      </c>
      <c r="S17" t="str">
        <v>wearables</v>
      </c>
      <c r="T17" t="s">
        <v>65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ref="F18:F81" si="4">E18/D18</f>
        <v>6.4947058823529416</v>
      </c>
      <c r="G18" t="s">
        <v>20</v>
      </c>
      <c r="H18">
        <v>100</v>
      </c>
      <c r="I18" s="6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tr" cm="1">
        <f t="array" ref="R18:S18">_xlfn.TEXTSPLIT(T18,"/",1)</f>
        <v>publishing</v>
      </c>
      <c r="S18" t="str">
        <v>nonfiction</v>
      </c>
      <c r="T18" t="s">
        <v>68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>
        <v>1249</v>
      </c>
      <c r="I19" s="6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tr" cm="1">
        <f t="array" ref="R19:S19">_xlfn.TEXTSPLIT(T19,"/",1)</f>
        <v>film &amp; video</v>
      </c>
      <c r="S19" t="str">
        <v>animation</v>
      </c>
      <c r="T19" t="s">
        <v>71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>
        <v>135</v>
      </c>
      <c r="I20" s="6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tr" cm="1">
        <f t="array" ref="R20:S20">_xlfn.TEXTSPLIT(T20,"/",1)</f>
        <v>theater</v>
      </c>
      <c r="S20" t="str">
        <v>plays</v>
      </c>
      <c r="T20" t="s">
        <v>33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>
        <v>674</v>
      </c>
      <c r="I21" s="6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tr" cm="1">
        <f t="array" ref="R21:S21">_xlfn.TEXTSPLIT(T21,"/",1)</f>
        <v>theater</v>
      </c>
      <c r="S21" t="str">
        <v>plays</v>
      </c>
      <c r="T21" t="s">
        <v>33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>
        <v>1396</v>
      </c>
      <c r="I22" s="6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tr" cm="1">
        <f t="array" ref="R22:S22">_xlfn.TEXTSPLIT(T22,"/",1)</f>
        <v>film &amp; video</v>
      </c>
      <c r="S22" t="str">
        <v>drama</v>
      </c>
      <c r="T22" t="s">
        <v>53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>
        <v>558</v>
      </c>
      <c r="I23" s="6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tr" cm="1">
        <f t="array" ref="R23:S23">_xlfn.TEXTSPLIT(T23,"/",1)</f>
        <v>theater</v>
      </c>
      <c r="S23" t="str">
        <v>plays</v>
      </c>
      <c r="T23" t="s">
        <v>33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>
        <v>890</v>
      </c>
      <c r="I24" s="6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tr" cm="1">
        <f t="array" ref="R24:S24">_xlfn.TEXTSPLIT(T24,"/",1)</f>
        <v>theater</v>
      </c>
      <c r="S24" t="str">
        <v>plays</v>
      </c>
      <c r="T24" t="s">
        <v>33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>
        <v>142</v>
      </c>
      <c r="I25" s="6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tr" cm="1">
        <f t="array" ref="R25:S25">_xlfn.TEXTSPLIT(T25,"/",1)</f>
        <v>film &amp; video</v>
      </c>
      <c r="S25" t="str">
        <v>documentary</v>
      </c>
      <c r="T25" t="s">
        <v>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>
        <v>2673</v>
      </c>
      <c r="I26" s="6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tr" cm="1">
        <f t="array" ref="R26:S26">_xlfn.TEXTSPLIT(T26,"/",1)</f>
        <v>technology</v>
      </c>
      <c r="S26" t="str">
        <v>wearables</v>
      </c>
      <c r="T26" t="s">
        <v>65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>
        <v>163</v>
      </c>
      <c r="I27" s="6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tr" cm="1">
        <f t="array" ref="R27:S27">_xlfn.TEXTSPLIT(T27,"/",1)</f>
        <v>games</v>
      </c>
      <c r="S27" t="str">
        <v>video games</v>
      </c>
      <c r="T27" t="s">
        <v>89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>
        <v>1480</v>
      </c>
      <c r="I28" s="6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tr" cm="1">
        <f t="array" ref="R28:S28">_xlfn.TEXTSPLIT(T28,"/",1)</f>
        <v>theater</v>
      </c>
      <c r="S28" t="str">
        <v>plays</v>
      </c>
      <c r="T28" t="s">
        <v>33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>
        <v>15</v>
      </c>
      <c r="I29" s="6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tr" cm="1">
        <f t="array" ref="R29:S29">_xlfn.TEXTSPLIT(T29,"/",1)</f>
        <v>music</v>
      </c>
      <c r="S29" t="str">
        <v>rock</v>
      </c>
      <c r="T29" t="s">
        <v>23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>
        <v>2220</v>
      </c>
      <c r="I30" s="6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tr" cm="1">
        <f t="array" ref="R30:S30">_xlfn.TEXTSPLIT(T30,"/",1)</f>
        <v>theater</v>
      </c>
      <c r="S30" t="str">
        <v>plays</v>
      </c>
      <c r="T30" t="s">
        <v>33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>
        <v>1606</v>
      </c>
      <c r="I31" s="6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tr" cm="1">
        <f t="array" ref="R31:S31">_xlfn.TEXTSPLIT(T31,"/",1)</f>
        <v>film &amp; video</v>
      </c>
      <c r="S31" t="str">
        <v>shorts</v>
      </c>
      <c r="T31" t="s">
        <v>100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>
        <v>129</v>
      </c>
      <c r="I32" s="6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tr" cm="1">
        <f t="array" ref="R32:S32">_xlfn.TEXTSPLIT(T32,"/",1)</f>
        <v>film &amp; video</v>
      </c>
      <c r="S32" t="str">
        <v>animation</v>
      </c>
      <c r="T32" t="s">
        <v>71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6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tr" cm="1">
        <f t="array" ref="R33:S33">_xlfn.TEXTSPLIT(T33,"/",1)</f>
        <v>games</v>
      </c>
      <c r="S33" t="str">
        <v>video games</v>
      </c>
      <c r="T33" t="s">
        <v>89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>
        <v>2307</v>
      </c>
      <c r="I34" s="6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tr" cm="1">
        <f t="array" ref="R34:S34">_xlfn.TEXTSPLIT(T34,"/",1)</f>
        <v>film &amp; video</v>
      </c>
      <c r="S34" t="str">
        <v>documentary</v>
      </c>
      <c r="T34" t="s">
        <v>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>
        <v>5419</v>
      </c>
      <c r="I35" s="6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tr" cm="1">
        <f t="array" ref="R35:S35">_xlfn.TEXTSPLIT(T35,"/",1)</f>
        <v>theater</v>
      </c>
      <c r="S35" t="str">
        <v>plays</v>
      </c>
      <c r="T35" t="s">
        <v>33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>
        <v>165</v>
      </c>
      <c r="I36" s="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tr" cm="1">
        <f t="array" ref="R36:S36">_xlfn.TEXTSPLIT(T36,"/",1)</f>
        <v>film &amp; video</v>
      </c>
      <c r="S36" t="str">
        <v>documentary</v>
      </c>
      <c r="T36" t="s">
        <v>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>
        <v>1965</v>
      </c>
      <c r="I37" s="6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tr" cm="1">
        <f t="array" ref="R37:S37">_xlfn.TEXTSPLIT(T37,"/",1)</f>
        <v>film &amp; video</v>
      </c>
      <c r="S37" t="str">
        <v>drama</v>
      </c>
      <c r="T37" t="s">
        <v>53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>
        <v>16</v>
      </c>
      <c r="I38" s="6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tr" cm="1">
        <f t="array" ref="R38:S38">_xlfn.TEXTSPLIT(T38,"/",1)</f>
        <v>theater</v>
      </c>
      <c r="S38" t="str">
        <v>plays</v>
      </c>
      <c r="T38" t="s">
        <v>33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>
        <v>107</v>
      </c>
      <c r="I39" s="6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tr" cm="1">
        <f t="array" ref="R39:S39">_xlfn.TEXTSPLIT(T39,"/",1)</f>
        <v>publishing</v>
      </c>
      <c r="S39" t="str">
        <v>fiction</v>
      </c>
      <c r="T39" t="s">
        <v>119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>
        <v>134</v>
      </c>
      <c r="I40" s="6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tr" cm="1">
        <f t="array" ref="R40:S40">_xlfn.TEXTSPLIT(T40,"/",1)</f>
        <v>photography</v>
      </c>
      <c r="S40" t="str">
        <v>photography books</v>
      </c>
      <c r="T40" t="s">
        <v>122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>
        <v>88</v>
      </c>
      <c r="I41" s="6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tr" cm="1">
        <f t="array" ref="R41:S41">_xlfn.TEXTSPLIT(T41,"/",1)</f>
        <v>theater</v>
      </c>
      <c r="S41" t="str">
        <v>plays</v>
      </c>
      <c r="T41" t="s">
        <v>33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>
        <v>198</v>
      </c>
      <c r="I42" s="6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tr" cm="1">
        <f t="array" ref="R42:S42">_xlfn.TEXTSPLIT(T42,"/",1)</f>
        <v>technology</v>
      </c>
      <c r="S42" t="str">
        <v>wearables</v>
      </c>
      <c r="T42" t="s">
        <v>65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>
        <v>111</v>
      </c>
      <c r="I43" s="6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tr" cm="1">
        <f t="array" ref="R43:S43">_xlfn.TEXTSPLIT(T43,"/",1)</f>
        <v>music</v>
      </c>
      <c r="S43" t="str">
        <v>rock</v>
      </c>
      <c r="T43" t="s">
        <v>23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>
        <v>222</v>
      </c>
      <c r="I44" s="6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tr" cm="1">
        <f t="array" ref="R44:S44">_xlfn.TEXTSPLIT(T44,"/",1)</f>
        <v>food</v>
      </c>
      <c r="S44" t="str">
        <v>food trucks</v>
      </c>
      <c r="T44" t="s">
        <v>17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>
        <v>6212</v>
      </c>
      <c r="I45" s="6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tr" cm="1">
        <f t="array" ref="R45:S45">_xlfn.TEXTSPLIT(T45,"/",1)</f>
        <v>publishing</v>
      </c>
      <c r="S45" t="str">
        <v>radio &amp; podcasts</v>
      </c>
      <c r="T45" t="s">
        <v>133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>
        <v>98</v>
      </c>
      <c r="I46" s="6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tr" cm="1">
        <f t="array" ref="R46:S46">_xlfn.TEXTSPLIT(T46,"/",1)</f>
        <v>publishing</v>
      </c>
      <c r="S46" t="str">
        <v>fiction</v>
      </c>
      <c r="T46" t="s">
        <v>119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>
        <v>48</v>
      </c>
      <c r="I47" s="6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tr" cm="1">
        <f t="array" ref="R47:S47">_xlfn.TEXTSPLIT(T47,"/",1)</f>
        <v>theater</v>
      </c>
      <c r="S47" t="str">
        <v>plays</v>
      </c>
      <c r="T47" t="s">
        <v>33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>
        <v>92</v>
      </c>
      <c r="I48" s="6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tr" cm="1">
        <f t="array" ref="R48:S48">_xlfn.TEXTSPLIT(T48,"/",1)</f>
        <v>music</v>
      </c>
      <c r="S48" t="str">
        <v>rock</v>
      </c>
      <c r="T48" t="s">
        <v>23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>
        <v>149</v>
      </c>
      <c r="I49" s="6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tr" cm="1">
        <f t="array" ref="R49:S49">_xlfn.TEXTSPLIT(T49,"/",1)</f>
        <v>theater</v>
      </c>
      <c r="S49" t="str">
        <v>plays</v>
      </c>
      <c r="T49" t="s">
        <v>33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>
        <v>2431</v>
      </c>
      <c r="I50" s="6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tr" cm="1">
        <f t="array" ref="R50:S50">_xlfn.TEXTSPLIT(T50,"/",1)</f>
        <v>theater</v>
      </c>
      <c r="S50" t="str">
        <v>plays</v>
      </c>
      <c r="T50" t="s">
        <v>33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>
        <v>303</v>
      </c>
      <c r="I51" s="6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tr" cm="1">
        <f t="array" ref="R51:S51">_xlfn.TEXTSPLIT(T51,"/",1)</f>
        <v>music</v>
      </c>
      <c r="S51" t="str">
        <v>rock</v>
      </c>
      <c r="T51" t="s">
        <v>23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6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tr" cm="1">
        <f t="array" ref="R52:S52">_xlfn.TEXTSPLIT(T52,"/",1)</f>
        <v>music</v>
      </c>
      <c r="S52" t="str">
        <v>metal</v>
      </c>
      <c r="T52" t="s">
        <v>148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>
        <v>1467</v>
      </c>
      <c r="I53" s="6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tr" cm="1">
        <f t="array" ref="R53:S53">_xlfn.TEXTSPLIT(T53,"/",1)</f>
        <v>technology</v>
      </c>
      <c r="S53" t="str">
        <v>wearables</v>
      </c>
      <c r="T53" t="s">
        <v>65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>
        <v>75</v>
      </c>
      <c r="I54" s="6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tr" cm="1">
        <f t="array" ref="R54:S54">_xlfn.TEXTSPLIT(T54,"/",1)</f>
        <v>theater</v>
      </c>
      <c r="S54" t="str">
        <v>plays</v>
      </c>
      <c r="T54" t="s">
        <v>33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>
        <v>209</v>
      </c>
      <c r="I55" s="6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tr" cm="1">
        <f t="array" ref="R55:S55">_xlfn.TEXTSPLIT(T55,"/",1)</f>
        <v>film &amp; video</v>
      </c>
      <c r="S55" t="str">
        <v>drama</v>
      </c>
      <c r="T55" t="s">
        <v>53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>
        <v>120</v>
      </c>
      <c r="I56" s="6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tr" cm="1">
        <f t="array" ref="R56:S56">_xlfn.TEXTSPLIT(T56,"/",1)</f>
        <v>technology</v>
      </c>
      <c r="S56" t="str">
        <v>wearables</v>
      </c>
      <c r="T56" t="s">
        <v>65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>
        <v>131</v>
      </c>
      <c r="I57" s="6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tr" cm="1">
        <f t="array" ref="R57:S57">_xlfn.TEXTSPLIT(T57,"/",1)</f>
        <v>music</v>
      </c>
      <c r="S57" t="str">
        <v>jazz</v>
      </c>
      <c r="T57" t="s">
        <v>159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>
        <v>164</v>
      </c>
      <c r="I58" s="6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tr" cm="1">
        <f t="array" ref="R58:S58">_xlfn.TEXTSPLIT(T58,"/",1)</f>
        <v>technology</v>
      </c>
      <c r="S58" t="str">
        <v>wearables</v>
      </c>
      <c r="T58" t="s">
        <v>65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>
        <v>201</v>
      </c>
      <c r="I59" s="6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tr" cm="1">
        <f t="array" ref="R59:S59">_xlfn.TEXTSPLIT(T59,"/",1)</f>
        <v>games</v>
      </c>
      <c r="S59" t="str">
        <v>video games</v>
      </c>
      <c r="T59" t="s">
        <v>89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>
        <v>211</v>
      </c>
      <c r="I60" s="6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tr" cm="1">
        <f t="array" ref="R60:S60">_xlfn.TEXTSPLIT(T60,"/",1)</f>
        <v>theater</v>
      </c>
      <c r="S60" t="str">
        <v>plays</v>
      </c>
      <c r="T60" t="s">
        <v>33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>
        <v>128</v>
      </c>
      <c r="I61" s="6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tr" cm="1">
        <f t="array" ref="R61:S61">_xlfn.TEXTSPLIT(T61,"/",1)</f>
        <v>theater</v>
      </c>
      <c r="S61" t="str">
        <v>plays</v>
      </c>
      <c r="T61" t="s">
        <v>33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>
        <v>1600</v>
      </c>
      <c r="I62" s="6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tr" cm="1">
        <f t="array" ref="R62:S62">_xlfn.TEXTSPLIT(T62,"/",1)</f>
        <v>theater</v>
      </c>
      <c r="S62" t="str">
        <v>plays</v>
      </c>
      <c r="T62" t="s">
        <v>33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>
        <v>2253</v>
      </c>
      <c r="I63" s="6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tr" cm="1">
        <f t="array" ref="R63:S63">_xlfn.TEXTSPLIT(T63,"/",1)</f>
        <v>theater</v>
      </c>
      <c r="S63" t="str">
        <v>plays</v>
      </c>
      <c r="T63" t="s">
        <v>33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>
        <v>249</v>
      </c>
      <c r="I64" s="6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tr" cm="1">
        <f t="array" ref="R64:S64">_xlfn.TEXTSPLIT(T64,"/",1)</f>
        <v>technology</v>
      </c>
      <c r="S64" t="str">
        <v>web</v>
      </c>
      <c r="T64" t="s">
        <v>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>
        <v>5</v>
      </c>
      <c r="I65" s="6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tr" cm="1">
        <f t="array" ref="R65:S65">_xlfn.TEXTSPLIT(T65,"/",1)</f>
        <v>theater</v>
      </c>
      <c r="S65" t="str">
        <v>plays</v>
      </c>
      <c r="T65" t="s">
        <v>33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>
        <v>38</v>
      </c>
      <c r="I66" s="6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9">
        <f t="shared" si="1"/>
        <v>43298.208333333328</v>
      </c>
      <c r="P66" t="b">
        <v>0</v>
      </c>
      <c r="Q66" t="b">
        <v>1</v>
      </c>
      <c r="R66" t="str" cm="1">
        <f t="array" ref="R66:S66">_xlfn.TEXTSPLIT(T66,"/",1)</f>
        <v>technology</v>
      </c>
      <c r="S66" t="str">
        <v>web</v>
      </c>
      <c r="T66" t="s">
        <v>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6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tr" cm="1">
        <f t="array" ref="R67:S67">_xlfn.TEXTSPLIT(T67,"/",1)</f>
        <v>theater</v>
      </c>
      <c r="S67" t="str">
        <v>plays</v>
      </c>
      <c r="T67" t="s">
        <v>33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6">
        <f t="shared" si="2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tr" cm="1">
        <f t="array" ref="R68:S68">_xlfn.TEXTSPLIT(T68,"/",1)</f>
        <v>theater</v>
      </c>
      <c r="S68" t="str">
        <v>plays</v>
      </c>
      <c r="T68" t="s">
        <v>33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6">
        <f t="shared" ref="I69:I132" si="7">E69/H69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tr" cm="1">
        <f t="array" ref="R69:S69">_xlfn.TEXTSPLIT(T69,"/",1)</f>
        <v>technology</v>
      </c>
      <c r="S69" t="str">
        <v>wearables</v>
      </c>
      <c r="T69" t="s">
        <v>65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tr" cm="1">
        <f t="array" ref="R70:S70">_xlfn.TEXTSPLIT(T70,"/",1)</f>
        <v>theater</v>
      </c>
      <c r="S70" t="str">
        <v>plays</v>
      </c>
      <c r="T70" t="s">
        <v>33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tr" cm="1">
        <f t="array" ref="R71:S71">_xlfn.TEXTSPLIT(T71,"/",1)</f>
        <v>theater</v>
      </c>
      <c r="S71" t="str">
        <v>plays</v>
      </c>
      <c r="T71" t="s">
        <v>33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tr" cm="1">
        <f t="array" ref="R72:S72">_xlfn.TEXTSPLIT(T72,"/",1)</f>
        <v>theater</v>
      </c>
      <c r="S72" t="str">
        <v>plays</v>
      </c>
      <c r="T72" t="s">
        <v>33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tr" cm="1">
        <f t="array" ref="R73:S73">_xlfn.TEXTSPLIT(T73,"/",1)</f>
        <v>theater</v>
      </c>
      <c r="S73" t="str">
        <v>plays</v>
      </c>
      <c r="T73" t="s">
        <v>33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tr" cm="1">
        <f t="array" ref="R74:S74">_xlfn.TEXTSPLIT(T74,"/",1)</f>
        <v>film &amp; video</v>
      </c>
      <c r="S74" t="str">
        <v>animation</v>
      </c>
      <c r="T74" t="s">
        <v>71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tr" cm="1">
        <f t="array" ref="R75:S75">_xlfn.TEXTSPLIT(T75,"/",1)</f>
        <v>music</v>
      </c>
      <c r="S75" t="str">
        <v>jazz</v>
      </c>
      <c r="T75" t="s">
        <v>159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tr" cm="1">
        <f t="array" ref="R76:S76">_xlfn.TEXTSPLIT(T76,"/",1)</f>
        <v>music</v>
      </c>
      <c r="S76" t="str">
        <v>metal</v>
      </c>
      <c r="T76" t="s">
        <v>148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tr" cm="1">
        <f t="array" ref="R77:S77">_xlfn.TEXTSPLIT(T77,"/",1)</f>
        <v>photography</v>
      </c>
      <c r="S77" t="str">
        <v>photography books</v>
      </c>
      <c r="T77" t="s">
        <v>122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tr" cm="1">
        <f t="array" ref="R78:S78">_xlfn.TEXTSPLIT(T78,"/",1)</f>
        <v>theater</v>
      </c>
      <c r="S78" t="str">
        <v>plays</v>
      </c>
      <c r="T78" t="s">
        <v>33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tr" cm="1">
        <f t="array" ref="R79:S79">_xlfn.TEXTSPLIT(T79,"/",1)</f>
        <v>film &amp; video</v>
      </c>
      <c r="S79" t="str">
        <v>animation</v>
      </c>
      <c r="T79" t="s">
        <v>71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tr" cm="1">
        <f t="array" ref="R80:S80">_xlfn.TEXTSPLIT(T80,"/",1)</f>
        <v>publishing</v>
      </c>
      <c r="S80" t="str">
        <v>translations</v>
      </c>
      <c r="T80" t="s">
        <v>206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tr" cm="1">
        <f t="array" ref="R81:S81">_xlfn.TEXTSPLIT(T81,"/",1)</f>
        <v>theater</v>
      </c>
      <c r="S81" t="str">
        <v>plays</v>
      </c>
      <c r="T81" t="s">
        <v>33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ref="F82:F145" si="8">E82/D82</f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tr" cm="1">
        <f t="array" ref="R82:S82">_xlfn.TEXTSPLIT(T82,"/",1)</f>
        <v>games</v>
      </c>
      <c r="S82" t="str">
        <v>video games</v>
      </c>
      <c r="T82" t="s">
        <v>89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8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tr" cm="1">
        <f t="array" ref="R83:S83">_xlfn.TEXTSPLIT(T83,"/",1)</f>
        <v>music</v>
      </c>
      <c r="S83" t="str">
        <v>rock</v>
      </c>
      <c r="T83" t="s">
        <v>23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8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tr" cm="1">
        <f t="array" ref="R84:S84">_xlfn.TEXTSPLIT(T84,"/",1)</f>
        <v>games</v>
      </c>
      <c r="S84" t="str">
        <v>video games</v>
      </c>
      <c r="T84" t="s">
        <v>89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8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tr" cm="1">
        <f t="array" ref="R85:S85">_xlfn.TEXTSPLIT(T85,"/",1)</f>
        <v>music</v>
      </c>
      <c r="S85" t="str">
        <v>electric music</v>
      </c>
      <c r="T85" t="s">
        <v>50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8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tr" cm="1">
        <f t="array" ref="R86:S86">_xlfn.TEXTSPLIT(T86,"/",1)</f>
        <v>technology</v>
      </c>
      <c r="S86" t="str">
        <v>wearables</v>
      </c>
      <c r="T86" t="s">
        <v>65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8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tr" cm="1">
        <f t="array" ref="R87:S87">_xlfn.TEXTSPLIT(T87,"/",1)</f>
        <v>music</v>
      </c>
      <c r="S87" t="str">
        <v>indie rock</v>
      </c>
      <c r="T87" t="s">
        <v>60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8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tr" cm="1">
        <f t="array" ref="R88:S88">_xlfn.TEXTSPLIT(T88,"/",1)</f>
        <v>theater</v>
      </c>
      <c r="S88" t="str">
        <v>plays</v>
      </c>
      <c r="T88" t="s">
        <v>33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8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tr" cm="1">
        <f t="array" ref="R89:S89">_xlfn.TEXTSPLIT(T89,"/",1)</f>
        <v>music</v>
      </c>
      <c r="S89" t="str">
        <v>rock</v>
      </c>
      <c r="T89" t="s">
        <v>23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8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tr" cm="1">
        <f t="array" ref="R90:S90">_xlfn.TEXTSPLIT(T90,"/",1)</f>
        <v>publishing</v>
      </c>
      <c r="S90" t="str">
        <v>translations</v>
      </c>
      <c r="T90" t="s">
        <v>206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8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tr" cm="1">
        <f t="array" ref="R91:S91">_xlfn.TEXTSPLIT(T91,"/",1)</f>
        <v>theater</v>
      </c>
      <c r="S91" t="str">
        <v>plays</v>
      </c>
      <c r="T91" t="s">
        <v>33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8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tr" cm="1">
        <f t="array" ref="R92:S92">_xlfn.TEXTSPLIT(T92,"/",1)</f>
        <v>theater</v>
      </c>
      <c r="S92" t="str">
        <v>plays</v>
      </c>
      <c r="T92" t="s">
        <v>33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8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tr" cm="1">
        <f t="array" ref="R93:S93">_xlfn.TEXTSPLIT(T93,"/",1)</f>
        <v>publishing</v>
      </c>
      <c r="S93" t="str">
        <v>translations</v>
      </c>
      <c r="T93" t="s">
        <v>206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8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tr" cm="1">
        <f t="array" ref="R94:S94">_xlfn.TEXTSPLIT(T94,"/",1)</f>
        <v>games</v>
      </c>
      <c r="S94" t="str">
        <v>video games</v>
      </c>
      <c r="T94" t="s">
        <v>89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8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tr" cm="1">
        <f t="array" ref="R95:S95">_xlfn.TEXTSPLIT(T95,"/",1)</f>
        <v>theater</v>
      </c>
      <c r="S95" t="str">
        <v>plays</v>
      </c>
      <c r="T95" t="s">
        <v>33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8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tr" cm="1">
        <f t="array" ref="R96:S96">_xlfn.TEXTSPLIT(T96,"/",1)</f>
        <v>technology</v>
      </c>
      <c r="S96" t="str">
        <v>web</v>
      </c>
      <c r="T96" t="s">
        <v>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8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tr" cm="1">
        <f t="array" ref="R97:S97">_xlfn.TEXTSPLIT(T97,"/",1)</f>
        <v>film &amp; video</v>
      </c>
      <c r="S97" t="str">
        <v>documentary</v>
      </c>
      <c r="T97" t="s">
        <v>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8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tr" cm="1">
        <f t="array" ref="R98:S98">_xlfn.TEXTSPLIT(T98,"/",1)</f>
        <v>theater</v>
      </c>
      <c r="S98" t="str">
        <v>plays</v>
      </c>
      <c r="T98" t="s">
        <v>33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8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tr" cm="1">
        <f t="array" ref="R99:S99">_xlfn.TEXTSPLIT(T99,"/",1)</f>
        <v>food</v>
      </c>
      <c r="S99" t="str">
        <v>food trucks</v>
      </c>
      <c r="T99" t="s">
        <v>17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8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tr" cm="1">
        <f t="array" ref="R100:S100">_xlfn.TEXTSPLIT(T100,"/",1)</f>
        <v>games</v>
      </c>
      <c r="S100" t="str">
        <v>video games</v>
      </c>
      <c r="T100" t="s">
        <v>89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8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tr" cm="1">
        <f t="array" ref="R101:S101">_xlfn.TEXTSPLIT(T101,"/",1)</f>
        <v>theater</v>
      </c>
      <c r="S101" t="str">
        <v>plays</v>
      </c>
      <c r="T101" t="s">
        <v>33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8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tr" cm="1">
        <f t="array" ref="R102:S102">_xlfn.TEXTSPLIT(T102,"/",1)</f>
        <v>theater</v>
      </c>
      <c r="S102" t="str">
        <v>plays</v>
      </c>
      <c r="T102" t="s">
        <v>33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8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tr" cm="1">
        <f t="array" ref="R103:S103">_xlfn.TEXTSPLIT(T103,"/",1)</f>
        <v>music</v>
      </c>
      <c r="S103" t="str">
        <v>electric music</v>
      </c>
      <c r="T103" t="s">
        <v>50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8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tr" cm="1">
        <f t="array" ref="R104:S104">_xlfn.TEXTSPLIT(T104,"/",1)</f>
        <v>technology</v>
      </c>
      <c r="S104" t="str">
        <v>wearables</v>
      </c>
      <c r="T104" t="s">
        <v>65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8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tr" cm="1">
        <f t="array" ref="R105:S105">_xlfn.TEXTSPLIT(T105,"/",1)</f>
        <v>music</v>
      </c>
      <c r="S105" t="str">
        <v>electric music</v>
      </c>
      <c r="T105" t="s">
        <v>50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8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tr" cm="1">
        <f t="array" ref="R106:S106">_xlfn.TEXTSPLIT(T106,"/",1)</f>
        <v>music</v>
      </c>
      <c r="S106" t="str">
        <v>indie rock</v>
      </c>
      <c r="T106" t="s">
        <v>60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8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tr" cm="1">
        <f t="array" ref="R107:S107">_xlfn.TEXTSPLIT(T107,"/",1)</f>
        <v>technology</v>
      </c>
      <c r="S107" t="str">
        <v>web</v>
      </c>
      <c r="T107" t="s">
        <v>28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8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tr" cm="1">
        <f t="array" ref="R108:S108">_xlfn.TEXTSPLIT(T108,"/",1)</f>
        <v>theater</v>
      </c>
      <c r="S108" t="str">
        <v>plays</v>
      </c>
      <c r="T108" t="s">
        <v>33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8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tr" cm="1">
        <f t="array" ref="R109:S109">_xlfn.TEXTSPLIT(T109,"/",1)</f>
        <v>theater</v>
      </c>
      <c r="S109" t="str">
        <v>plays</v>
      </c>
      <c r="T109" t="s">
        <v>33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8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tr" cm="1">
        <f t="array" ref="R110:S110">_xlfn.TEXTSPLIT(T110,"/",1)</f>
        <v>film &amp; video</v>
      </c>
      <c r="S110" t="str">
        <v>documentary</v>
      </c>
      <c r="T110" t="s">
        <v>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8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tr" cm="1">
        <f t="array" ref="R111:S111">_xlfn.TEXTSPLIT(T111,"/",1)</f>
        <v>film &amp; video</v>
      </c>
      <c r="S111" t="str">
        <v>television</v>
      </c>
      <c r="T111" t="s">
        <v>269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8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tr" cm="1">
        <f t="array" ref="R112:S112">_xlfn.TEXTSPLIT(T112,"/",1)</f>
        <v>food</v>
      </c>
      <c r="S112" t="str">
        <v>food trucks</v>
      </c>
      <c r="T112" t="s">
        <v>17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8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tr" cm="1">
        <f t="array" ref="R113:S113">_xlfn.TEXTSPLIT(T113,"/",1)</f>
        <v>publishing</v>
      </c>
      <c r="S113" t="str">
        <v>radio &amp; podcasts</v>
      </c>
      <c r="T113" t="s">
        <v>133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8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tr" cm="1">
        <f t="array" ref="R114:S114">_xlfn.TEXTSPLIT(T114,"/",1)</f>
        <v>technology</v>
      </c>
      <c r="S114" t="str">
        <v>web</v>
      </c>
      <c r="T114" t="s">
        <v>28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8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tr" cm="1">
        <f t="array" ref="R115:S115">_xlfn.TEXTSPLIT(T115,"/",1)</f>
        <v>food</v>
      </c>
      <c r="S115" t="str">
        <v>food trucks</v>
      </c>
      <c r="T115" t="s">
        <v>17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8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tr" cm="1">
        <f t="array" ref="R116:S116">_xlfn.TEXTSPLIT(T116,"/",1)</f>
        <v>technology</v>
      </c>
      <c r="S116" t="str">
        <v>wearables</v>
      </c>
      <c r="T116" t="s">
        <v>65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8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tr" cm="1">
        <f t="array" ref="R117:S117">_xlfn.TEXTSPLIT(T117,"/",1)</f>
        <v>publishing</v>
      </c>
      <c r="S117" t="str">
        <v>fiction</v>
      </c>
      <c r="T117" t="s">
        <v>119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8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tr" cm="1">
        <f t="array" ref="R118:S118">_xlfn.TEXTSPLIT(T118,"/",1)</f>
        <v>theater</v>
      </c>
      <c r="S118" t="str">
        <v>plays</v>
      </c>
      <c r="T118" t="s">
        <v>33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8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tr" cm="1">
        <f t="array" ref="R119:S119">_xlfn.TEXTSPLIT(T119,"/",1)</f>
        <v>film &amp; video</v>
      </c>
      <c r="S119" t="str">
        <v>television</v>
      </c>
      <c r="T119" t="s">
        <v>269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8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tr" cm="1">
        <f t="array" ref="R120:S120">_xlfn.TEXTSPLIT(T120,"/",1)</f>
        <v>photography</v>
      </c>
      <c r="S120" t="str">
        <v>photography books</v>
      </c>
      <c r="T120" t="s">
        <v>122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8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tr" cm="1">
        <f t="array" ref="R121:S121">_xlfn.TEXTSPLIT(T121,"/",1)</f>
        <v>film &amp; video</v>
      </c>
      <c r="S121" t="str">
        <v>documentary</v>
      </c>
      <c r="T121" t="s">
        <v>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8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tr" cm="1">
        <f t="array" ref="R122:S122">_xlfn.TEXTSPLIT(T122,"/",1)</f>
        <v>games</v>
      </c>
      <c r="S122" t="str">
        <v>mobile games</v>
      </c>
      <c r="T122" t="s">
        <v>292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8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tr" cm="1">
        <f t="array" ref="R123:S123">_xlfn.TEXTSPLIT(T123,"/",1)</f>
        <v>games</v>
      </c>
      <c r="S123" t="str">
        <v>video games</v>
      </c>
      <c r="T123" t="s">
        <v>89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8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tr" cm="1">
        <f t="array" ref="R124:S124">_xlfn.TEXTSPLIT(T124,"/",1)</f>
        <v>publishing</v>
      </c>
      <c r="S124" t="str">
        <v>fiction</v>
      </c>
      <c r="T124" t="s">
        <v>119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8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tr" cm="1">
        <f t="array" ref="R125:S125">_xlfn.TEXTSPLIT(T125,"/",1)</f>
        <v>theater</v>
      </c>
      <c r="S125" t="str">
        <v>plays</v>
      </c>
      <c r="T125" t="s">
        <v>33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8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tr" cm="1">
        <f t="array" ref="R126:S126">_xlfn.TEXTSPLIT(T126,"/",1)</f>
        <v>photography</v>
      </c>
      <c r="S126" t="str">
        <v>photography books</v>
      </c>
      <c r="T126" t="s">
        <v>122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8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tr" cm="1">
        <f t="array" ref="R127:S127">_xlfn.TEXTSPLIT(T127,"/",1)</f>
        <v>theater</v>
      </c>
      <c r="S127" t="str">
        <v>plays</v>
      </c>
      <c r="T127" t="s">
        <v>33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8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tr" cm="1">
        <f t="array" ref="R128:S128">_xlfn.TEXTSPLIT(T128,"/",1)</f>
        <v>theater</v>
      </c>
      <c r="S128" t="str">
        <v>plays</v>
      </c>
      <c r="T128" t="s">
        <v>33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8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tr" cm="1">
        <f t="array" ref="R129:S129">_xlfn.TEXTSPLIT(T129,"/",1)</f>
        <v>theater</v>
      </c>
      <c r="S129" t="str">
        <v>plays</v>
      </c>
      <c r="T129" t="s">
        <v>33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8"/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tr" cm="1">
        <f t="array" ref="R130:S130">_xlfn.TEXTSPLIT(T130,"/",1)</f>
        <v>music</v>
      </c>
      <c r="S130" t="str">
        <v>rock</v>
      </c>
      <c r="T130" t="s">
        <v>23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6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b">
        <v>0</v>
      </c>
      <c r="Q131" t="b">
        <v>0</v>
      </c>
      <c r="R131" t="str" cm="1">
        <f t="array" ref="R131:S131">_xlfn.TEXTSPLIT(T131,"/",1)</f>
        <v>food</v>
      </c>
      <c r="S131" t="str">
        <v>food trucks</v>
      </c>
      <c r="T131" t="s">
        <v>17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6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b">
        <v>0</v>
      </c>
      <c r="Q132" t="b">
        <v>0</v>
      </c>
      <c r="R132" t="str" cm="1">
        <f t="array" ref="R132:S132">_xlfn.TEXTSPLIT(T132,"/",1)</f>
        <v>film &amp; video</v>
      </c>
      <c r="S132" t="str">
        <v>drama</v>
      </c>
      <c r="T132" t="s">
        <v>53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6">
        <f t="shared" ref="I133:I196" si="11">E133/H133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b">
        <v>0</v>
      </c>
      <c r="Q133" t="b">
        <v>0</v>
      </c>
      <c r="R133" t="str" cm="1">
        <f t="array" ref="R133:S133">_xlfn.TEXTSPLIT(T133,"/",1)</f>
        <v>technology</v>
      </c>
      <c r="S133" t="str">
        <v>web</v>
      </c>
      <c r="T133" t="s">
        <v>28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b">
        <v>0</v>
      </c>
      <c r="Q134" t="b">
        <v>1</v>
      </c>
      <c r="R134" t="str" cm="1">
        <f t="array" ref="R134:S134">_xlfn.TEXTSPLIT(T134,"/",1)</f>
        <v>theater</v>
      </c>
      <c r="S134" t="str">
        <v>plays</v>
      </c>
      <c r="T134" t="s">
        <v>33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b">
        <v>0</v>
      </c>
      <c r="Q135" t="b">
        <v>0</v>
      </c>
      <c r="R135" t="str" cm="1">
        <f t="array" ref="R135:S135">_xlfn.TEXTSPLIT(T135,"/",1)</f>
        <v>music</v>
      </c>
      <c r="S135" t="str">
        <v>world music</v>
      </c>
      <c r="T135" t="s">
        <v>319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b">
        <v>0</v>
      </c>
      <c r="Q136" t="b">
        <v>1</v>
      </c>
      <c r="R136" t="str" cm="1">
        <f t="array" ref="R136:S136">_xlfn.TEXTSPLIT(T136,"/",1)</f>
        <v>film &amp; video</v>
      </c>
      <c r="S136" t="str">
        <v>documentary</v>
      </c>
      <c r="T136" t="s">
        <v>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b">
        <v>0</v>
      </c>
      <c r="Q137" t="b">
        <v>1</v>
      </c>
      <c r="R137" t="str" cm="1">
        <f t="array" ref="R137:S137">_xlfn.TEXTSPLIT(T137,"/",1)</f>
        <v>theater</v>
      </c>
      <c r="S137" t="str">
        <v>plays</v>
      </c>
      <c r="T137" t="s">
        <v>33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b">
        <v>0</v>
      </c>
      <c r="Q138" t="b">
        <v>1</v>
      </c>
      <c r="R138" t="str" cm="1">
        <f t="array" ref="R138:S138">_xlfn.TEXTSPLIT(T138,"/",1)</f>
        <v>film &amp; video</v>
      </c>
      <c r="S138" t="str">
        <v>drama</v>
      </c>
      <c r="T138" t="s">
        <v>53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b">
        <v>0</v>
      </c>
      <c r="Q139" t="b">
        <v>0</v>
      </c>
      <c r="R139" t="str" cm="1">
        <f t="array" ref="R139:S139">_xlfn.TEXTSPLIT(T139,"/",1)</f>
        <v>publishing</v>
      </c>
      <c r="S139" t="str">
        <v>nonfiction</v>
      </c>
      <c r="T139" t="s">
        <v>68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b">
        <v>0</v>
      </c>
      <c r="Q140" t="b">
        <v>0</v>
      </c>
      <c r="R140" t="str" cm="1">
        <f t="array" ref="R140:S140">_xlfn.TEXTSPLIT(T140,"/",1)</f>
        <v>games</v>
      </c>
      <c r="S140" t="str">
        <v>mobile games</v>
      </c>
      <c r="T140" t="s">
        <v>292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b">
        <v>0</v>
      </c>
      <c r="Q141" t="b">
        <v>1</v>
      </c>
      <c r="R141" t="str" cm="1">
        <f t="array" ref="R141:S141">_xlfn.TEXTSPLIT(T141,"/",1)</f>
        <v>technology</v>
      </c>
      <c r="S141" t="str">
        <v>wearables</v>
      </c>
      <c r="T141" t="s">
        <v>65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b">
        <v>0</v>
      </c>
      <c r="Q142" t="b">
        <v>0</v>
      </c>
      <c r="R142" t="str" cm="1">
        <f t="array" ref="R142:S142">_xlfn.TEXTSPLIT(T142,"/",1)</f>
        <v>film &amp; video</v>
      </c>
      <c r="S142" t="str">
        <v>documentary</v>
      </c>
      <c r="T142" t="s">
        <v>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b">
        <v>0</v>
      </c>
      <c r="Q143" t="b">
        <v>0</v>
      </c>
      <c r="R143" t="str" cm="1">
        <f t="array" ref="R143:S143">_xlfn.TEXTSPLIT(T143,"/",1)</f>
        <v>technology</v>
      </c>
      <c r="S143" t="str">
        <v>web</v>
      </c>
      <c r="T143" t="s">
        <v>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b">
        <v>0</v>
      </c>
      <c r="Q144" t="b">
        <v>0</v>
      </c>
      <c r="R144" t="str" cm="1">
        <f t="array" ref="R144:S144">_xlfn.TEXTSPLIT(T144,"/",1)</f>
        <v>technology</v>
      </c>
      <c r="S144" t="str">
        <v>web</v>
      </c>
      <c r="T144" t="s">
        <v>28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b">
        <v>0</v>
      </c>
      <c r="Q145" t="b">
        <v>0</v>
      </c>
      <c r="R145" t="str" cm="1">
        <f t="array" ref="R145:S145">_xlfn.TEXTSPLIT(T145,"/",1)</f>
        <v>music</v>
      </c>
      <c r="S145" t="str">
        <v>indie rock</v>
      </c>
      <c r="T145" t="s">
        <v>60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ref="F146:F209" si="12">E146/D146</f>
        <v>1.2909999999999999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b">
        <v>0</v>
      </c>
      <c r="Q146" t="b">
        <v>0</v>
      </c>
      <c r="R146" t="str" cm="1">
        <f t="array" ref="R146:S146">_xlfn.TEXTSPLIT(T146,"/",1)</f>
        <v>theater</v>
      </c>
      <c r="S146" t="str">
        <v>plays</v>
      </c>
      <c r="T146" t="s">
        <v>33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b">
        <v>0</v>
      </c>
      <c r="Q147" t="b">
        <v>0</v>
      </c>
      <c r="R147" t="str" cm="1">
        <f t="array" ref="R147:S147">_xlfn.TEXTSPLIT(T147,"/",1)</f>
        <v>technology</v>
      </c>
      <c r="S147" t="str">
        <v>wearables</v>
      </c>
      <c r="T147" t="s">
        <v>65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b">
        <v>0</v>
      </c>
      <c r="Q148" t="b">
        <v>0</v>
      </c>
      <c r="R148" t="str" cm="1">
        <f t="array" ref="R148:S148">_xlfn.TEXTSPLIT(T148,"/",1)</f>
        <v>theater</v>
      </c>
      <c r="S148" t="str">
        <v>plays</v>
      </c>
      <c r="T148" t="s">
        <v>33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b">
        <v>0</v>
      </c>
      <c r="Q149" t="b">
        <v>1</v>
      </c>
      <c r="R149" t="str" cm="1">
        <f t="array" ref="R149:S149">_xlfn.TEXTSPLIT(T149,"/",1)</f>
        <v>theater</v>
      </c>
      <c r="S149" t="str">
        <v>plays</v>
      </c>
      <c r="T149" t="s">
        <v>33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b">
        <v>0</v>
      </c>
      <c r="Q150" t="b">
        <v>0</v>
      </c>
      <c r="R150" t="str" cm="1">
        <f t="array" ref="R150:S150">_xlfn.TEXTSPLIT(T150,"/",1)</f>
        <v>technology</v>
      </c>
      <c r="S150" t="str">
        <v>wearables</v>
      </c>
      <c r="T150" t="s">
        <v>65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b">
        <v>0</v>
      </c>
      <c r="Q151" t="b">
        <v>0</v>
      </c>
      <c r="R151" t="str" cm="1">
        <f t="array" ref="R151:S151">_xlfn.TEXTSPLIT(T151,"/",1)</f>
        <v>music</v>
      </c>
      <c r="S151" t="str">
        <v>indie rock</v>
      </c>
      <c r="T151" t="s">
        <v>60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b">
        <v>0</v>
      </c>
      <c r="Q152" t="b">
        <v>0</v>
      </c>
      <c r="R152" t="str" cm="1">
        <f t="array" ref="R152:S152">_xlfn.TEXTSPLIT(T152,"/",1)</f>
        <v>music</v>
      </c>
      <c r="S152" t="str">
        <v>rock</v>
      </c>
      <c r="T152" t="s">
        <v>23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b">
        <v>0</v>
      </c>
      <c r="Q153" t="b">
        <v>0</v>
      </c>
      <c r="R153" t="str" cm="1">
        <f t="array" ref="R153:S153">_xlfn.TEXTSPLIT(T153,"/",1)</f>
        <v>music</v>
      </c>
      <c r="S153" t="str">
        <v>electric music</v>
      </c>
      <c r="T153" t="s">
        <v>50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b">
        <v>0</v>
      </c>
      <c r="Q154" t="b">
        <v>0</v>
      </c>
      <c r="R154" t="str" cm="1">
        <f t="array" ref="R154:S154">_xlfn.TEXTSPLIT(T154,"/",1)</f>
        <v>music</v>
      </c>
      <c r="S154" t="str">
        <v>indie rock</v>
      </c>
      <c r="T154" t="s">
        <v>60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b">
        <v>0</v>
      </c>
      <c r="Q155" t="b">
        <v>0</v>
      </c>
      <c r="R155" t="str" cm="1">
        <f t="array" ref="R155:S155">_xlfn.TEXTSPLIT(T155,"/",1)</f>
        <v>theater</v>
      </c>
      <c r="S155" t="str">
        <v>plays</v>
      </c>
      <c r="T155" t="s">
        <v>33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b">
        <v>0</v>
      </c>
      <c r="Q156" t="b">
        <v>1</v>
      </c>
      <c r="R156" t="str" cm="1">
        <f t="array" ref="R156:S156">_xlfn.TEXTSPLIT(T156,"/",1)</f>
        <v>music</v>
      </c>
      <c r="S156" t="str">
        <v>indie rock</v>
      </c>
      <c r="T156" t="s">
        <v>60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b">
        <v>0</v>
      </c>
      <c r="Q157" t="b">
        <v>0</v>
      </c>
      <c r="R157" t="str" cm="1">
        <f t="array" ref="R157:S157">_xlfn.TEXTSPLIT(T157,"/",1)</f>
        <v>theater</v>
      </c>
      <c r="S157" t="str">
        <v>plays</v>
      </c>
      <c r="T157" t="s">
        <v>33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b">
        <v>0</v>
      </c>
      <c r="Q158" t="b">
        <v>0</v>
      </c>
      <c r="R158" t="str" cm="1">
        <f t="array" ref="R158:S158">_xlfn.TEXTSPLIT(T158,"/",1)</f>
        <v>music</v>
      </c>
      <c r="S158" t="str">
        <v>rock</v>
      </c>
      <c r="T158" t="s">
        <v>23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b">
        <v>0</v>
      </c>
      <c r="Q159" t="b">
        <v>0</v>
      </c>
      <c r="R159" t="str" cm="1">
        <f t="array" ref="R159:S159">_xlfn.TEXTSPLIT(T159,"/",1)</f>
        <v>photography</v>
      </c>
      <c r="S159" t="str">
        <v>photography books</v>
      </c>
      <c r="T159" t="s">
        <v>122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b">
        <v>0</v>
      </c>
      <c r="Q160" t="b">
        <v>0</v>
      </c>
      <c r="R160" t="str" cm="1">
        <f t="array" ref="R160:S160">_xlfn.TEXTSPLIT(T160,"/",1)</f>
        <v>music</v>
      </c>
      <c r="S160" t="str">
        <v>rock</v>
      </c>
      <c r="T160" t="s">
        <v>23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b">
        <v>0</v>
      </c>
      <c r="Q161" t="b">
        <v>1</v>
      </c>
      <c r="R161" t="str" cm="1">
        <f t="array" ref="R161:S161">_xlfn.TEXTSPLIT(T161,"/",1)</f>
        <v>theater</v>
      </c>
      <c r="S161" t="str">
        <v>plays</v>
      </c>
      <c r="T161" t="s">
        <v>33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b">
        <v>0</v>
      </c>
      <c r="Q162" t="b">
        <v>0</v>
      </c>
      <c r="R162" t="str" cm="1">
        <f t="array" ref="R162:S162">_xlfn.TEXTSPLIT(T162,"/",1)</f>
        <v>technology</v>
      </c>
      <c r="S162" t="str">
        <v>wearables</v>
      </c>
      <c r="T162" t="s">
        <v>65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b">
        <v>0</v>
      </c>
      <c r="Q163" t="b">
        <v>1</v>
      </c>
      <c r="R163" t="str" cm="1">
        <f t="array" ref="R163:S163">_xlfn.TEXTSPLIT(T163,"/",1)</f>
        <v>technology</v>
      </c>
      <c r="S163" t="str">
        <v>web</v>
      </c>
      <c r="T163" t="s">
        <v>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b">
        <v>0</v>
      </c>
      <c r="Q164" t="b">
        <v>0</v>
      </c>
      <c r="R164" t="str" cm="1">
        <f t="array" ref="R164:S164">_xlfn.TEXTSPLIT(T164,"/",1)</f>
        <v>music</v>
      </c>
      <c r="S164" t="str">
        <v>rock</v>
      </c>
      <c r="T164" t="s">
        <v>23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b">
        <v>0</v>
      </c>
      <c r="Q165" t="b">
        <v>1</v>
      </c>
      <c r="R165" t="str" cm="1">
        <f t="array" ref="R165:S165">_xlfn.TEXTSPLIT(T165,"/",1)</f>
        <v>photography</v>
      </c>
      <c r="S165" t="str">
        <v>photography books</v>
      </c>
      <c r="T165" t="s">
        <v>122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b">
        <v>0</v>
      </c>
      <c r="Q166" t="b">
        <v>0</v>
      </c>
      <c r="R166" t="str" cm="1">
        <f t="array" ref="R166:S166">_xlfn.TEXTSPLIT(T166,"/",1)</f>
        <v>theater</v>
      </c>
      <c r="S166" t="str">
        <v>plays</v>
      </c>
      <c r="T166" t="s">
        <v>33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b">
        <v>0</v>
      </c>
      <c r="Q167" t="b">
        <v>0</v>
      </c>
      <c r="R167" t="str" cm="1">
        <f t="array" ref="R167:S167">_xlfn.TEXTSPLIT(T167,"/",1)</f>
        <v>technology</v>
      </c>
      <c r="S167" t="str">
        <v>web</v>
      </c>
      <c r="T167" t="s">
        <v>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b">
        <v>0</v>
      </c>
      <c r="Q168" t="b">
        <v>0</v>
      </c>
      <c r="R168" t="str" cm="1">
        <f t="array" ref="R168:S168">_xlfn.TEXTSPLIT(T168,"/",1)</f>
        <v>photography</v>
      </c>
      <c r="S168" t="str">
        <v>photography books</v>
      </c>
      <c r="T168" t="s">
        <v>122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b">
        <v>0</v>
      </c>
      <c r="Q169" t="b">
        <v>0</v>
      </c>
      <c r="R169" t="str" cm="1">
        <f t="array" ref="R169:S169">_xlfn.TEXTSPLIT(T169,"/",1)</f>
        <v>theater</v>
      </c>
      <c r="S169" t="str">
        <v>plays</v>
      </c>
      <c r="T169" t="s">
        <v>33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b">
        <v>0</v>
      </c>
      <c r="Q170" t="b">
        <v>1</v>
      </c>
      <c r="R170" t="str" cm="1">
        <f t="array" ref="R170:S170">_xlfn.TEXTSPLIT(T170,"/",1)</f>
        <v>music</v>
      </c>
      <c r="S170" t="str">
        <v>indie rock</v>
      </c>
      <c r="T170" t="s">
        <v>60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b">
        <v>0</v>
      </c>
      <c r="Q171" t="b">
        <v>1</v>
      </c>
      <c r="R171" t="str" cm="1">
        <f t="array" ref="R171:S171">_xlfn.TEXTSPLIT(T171,"/",1)</f>
        <v>film &amp; video</v>
      </c>
      <c r="S171" t="str">
        <v>shorts</v>
      </c>
      <c r="T171" t="s">
        <v>100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b">
        <v>0</v>
      </c>
      <c r="Q172" t="b">
        <v>0</v>
      </c>
      <c r="R172" t="str" cm="1">
        <f t="array" ref="R172:S172">_xlfn.TEXTSPLIT(T172,"/",1)</f>
        <v>music</v>
      </c>
      <c r="S172" t="str">
        <v>indie rock</v>
      </c>
      <c r="T172" t="s">
        <v>60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b">
        <v>0</v>
      </c>
      <c r="Q173" t="b">
        <v>0</v>
      </c>
      <c r="R173" t="str" cm="1">
        <f t="array" ref="R173:S173">_xlfn.TEXTSPLIT(T173,"/",1)</f>
        <v>publishing</v>
      </c>
      <c r="S173" t="str">
        <v>translations</v>
      </c>
      <c r="T173" t="s">
        <v>206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b">
        <v>0</v>
      </c>
      <c r="Q174" t="b">
        <v>1</v>
      </c>
      <c r="R174" t="str" cm="1">
        <f t="array" ref="R174:S174">_xlfn.TEXTSPLIT(T174,"/",1)</f>
        <v>film &amp; video</v>
      </c>
      <c r="S174" t="str">
        <v>documentary</v>
      </c>
      <c r="T174" t="s">
        <v>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b">
        <v>0</v>
      </c>
      <c r="Q175" t="b">
        <v>0</v>
      </c>
      <c r="R175" t="str" cm="1">
        <f t="array" ref="R175:S175">_xlfn.TEXTSPLIT(T175,"/",1)</f>
        <v>theater</v>
      </c>
      <c r="S175" t="str">
        <v>plays</v>
      </c>
      <c r="T175" t="s">
        <v>33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b">
        <v>0</v>
      </c>
      <c r="Q176" t="b">
        <v>1</v>
      </c>
      <c r="R176" t="str" cm="1">
        <f t="array" ref="R176:S176">_xlfn.TEXTSPLIT(T176,"/",1)</f>
        <v>technology</v>
      </c>
      <c r="S176" t="str">
        <v>wearables</v>
      </c>
      <c r="T176" t="s">
        <v>65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b">
        <v>0</v>
      </c>
      <c r="Q177" t="b">
        <v>0</v>
      </c>
      <c r="R177" t="str" cm="1">
        <f t="array" ref="R177:S177">_xlfn.TEXTSPLIT(T177,"/",1)</f>
        <v>theater</v>
      </c>
      <c r="S177" t="str">
        <v>plays</v>
      </c>
      <c r="T177" t="s">
        <v>33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b">
        <v>0</v>
      </c>
      <c r="Q178" t="b">
        <v>0</v>
      </c>
      <c r="R178" t="str" cm="1">
        <f t="array" ref="R178:S178">_xlfn.TEXTSPLIT(T178,"/",1)</f>
        <v>theater</v>
      </c>
      <c r="S178" t="str">
        <v>plays</v>
      </c>
      <c r="T178" t="s">
        <v>33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b">
        <v>0</v>
      </c>
      <c r="Q179" t="b">
        <v>0</v>
      </c>
      <c r="R179" t="str" cm="1">
        <f t="array" ref="R179:S179">_xlfn.TEXTSPLIT(T179,"/",1)</f>
        <v>theater</v>
      </c>
      <c r="S179" t="str">
        <v>plays</v>
      </c>
      <c r="T179" t="s">
        <v>33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b">
        <v>0</v>
      </c>
      <c r="Q180" t="b">
        <v>0</v>
      </c>
      <c r="R180" t="str" cm="1">
        <f t="array" ref="R180:S180">_xlfn.TEXTSPLIT(T180,"/",1)</f>
        <v>food</v>
      </c>
      <c r="S180" t="str">
        <v>food trucks</v>
      </c>
      <c r="T180" t="s">
        <v>17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b">
        <v>0</v>
      </c>
      <c r="Q181" t="b">
        <v>1</v>
      </c>
      <c r="R181" t="str" cm="1">
        <f t="array" ref="R181:S181">_xlfn.TEXTSPLIT(T181,"/",1)</f>
        <v>theater</v>
      </c>
      <c r="S181" t="str">
        <v>plays</v>
      </c>
      <c r="T181" t="s">
        <v>33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b">
        <v>0</v>
      </c>
      <c r="Q182" t="b">
        <v>0</v>
      </c>
      <c r="R182" t="str" cm="1">
        <f t="array" ref="R182:S182">_xlfn.TEXTSPLIT(T182,"/",1)</f>
        <v>technology</v>
      </c>
      <c r="S182" t="str">
        <v>wearables</v>
      </c>
      <c r="T182" t="s">
        <v>65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b">
        <v>0</v>
      </c>
      <c r="Q183" t="b">
        <v>0</v>
      </c>
      <c r="R183" t="str" cm="1">
        <f t="array" ref="R183:S183">_xlfn.TEXTSPLIT(T183,"/",1)</f>
        <v>technology</v>
      </c>
      <c r="S183" t="str">
        <v>web</v>
      </c>
      <c r="T183" t="s">
        <v>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b">
        <v>0</v>
      </c>
      <c r="Q184" t="b">
        <v>0</v>
      </c>
      <c r="R184" t="str" cm="1">
        <f t="array" ref="R184:S184">_xlfn.TEXTSPLIT(T184,"/",1)</f>
        <v>theater</v>
      </c>
      <c r="S184" t="str">
        <v>plays</v>
      </c>
      <c r="T184" t="s">
        <v>33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b">
        <v>0</v>
      </c>
      <c r="Q185" t="b">
        <v>0</v>
      </c>
      <c r="R185" t="str" cm="1">
        <f t="array" ref="R185:S185">_xlfn.TEXTSPLIT(T185,"/",1)</f>
        <v>music</v>
      </c>
      <c r="S185" t="str">
        <v>rock</v>
      </c>
      <c r="T185" t="s">
        <v>23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b">
        <v>0</v>
      </c>
      <c r="Q186" t="b">
        <v>0</v>
      </c>
      <c r="R186" t="str" cm="1">
        <f t="array" ref="R186:S186">_xlfn.TEXTSPLIT(T186,"/",1)</f>
        <v>theater</v>
      </c>
      <c r="S186" t="str">
        <v>plays</v>
      </c>
      <c r="T186" t="s">
        <v>33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b">
        <v>0</v>
      </c>
      <c r="Q187" t="b">
        <v>0</v>
      </c>
      <c r="R187" t="str" cm="1">
        <f t="array" ref="R187:S187">_xlfn.TEXTSPLIT(T187,"/",1)</f>
        <v>film &amp; video</v>
      </c>
      <c r="S187" t="str">
        <v>television</v>
      </c>
      <c r="T187" t="s">
        <v>269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b">
        <v>0</v>
      </c>
      <c r="Q188" t="b">
        <v>0</v>
      </c>
      <c r="R188" t="str" cm="1">
        <f t="array" ref="R188:S188">_xlfn.TEXTSPLIT(T188,"/",1)</f>
        <v>theater</v>
      </c>
      <c r="S188" t="str">
        <v>plays</v>
      </c>
      <c r="T188" t="s">
        <v>33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b">
        <v>0</v>
      </c>
      <c r="Q189" t="b">
        <v>1</v>
      </c>
      <c r="R189" t="str" cm="1">
        <f t="array" ref="R189:S189">_xlfn.TEXTSPLIT(T189,"/",1)</f>
        <v>film &amp; video</v>
      </c>
      <c r="S189" t="str">
        <v>shorts</v>
      </c>
      <c r="T189" t="s">
        <v>100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b">
        <v>0</v>
      </c>
      <c r="Q190" t="b">
        <v>0</v>
      </c>
      <c r="R190" t="str" cm="1">
        <f t="array" ref="R190:S190">_xlfn.TEXTSPLIT(T190,"/",1)</f>
        <v>theater</v>
      </c>
      <c r="S190" t="str">
        <v>plays</v>
      </c>
      <c r="T190" t="s">
        <v>33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b">
        <v>0</v>
      </c>
      <c r="Q191" t="b">
        <v>0</v>
      </c>
      <c r="R191" t="str" cm="1">
        <f t="array" ref="R191:S191">_xlfn.TEXTSPLIT(T191,"/",1)</f>
        <v>theater</v>
      </c>
      <c r="S191" t="str">
        <v>plays</v>
      </c>
      <c r="T191" t="s">
        <v>33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b">
        <v>0</v>
      </c>
      <c r="Q192" t="b">
        <v>1</v>
      </c>
      <c r="R192" t="str" cm="1">
        <f t="array" ref="R192:S192">_xlfn.TEXTSPLIT(T192,"/",1)</f>
        <v>theater</v>
      </c>
      <c r="S192" t="str">
        <v>plays</v>
      </c>
      <c r="T192" t="s">
        <v>33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b">
        <v>0</v>
      </c>
      <c r="Q193" t="b">
        <v>0</v>
      </c>
      <c r="R193" t="str" cm="1">
        <f t="array" ref="R193:S193">_xlfn.TEXTSPLIT(T193,"/",1)</f>
        <v>theater</v>
      </c>
      <c r="S193" t="str">
        <v>plays</v>
      </c>
      <c r="T193" t="s">
        <v>33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b">
        <v>0</v>
      </c>
      <c r="Q194" t="b">
        <v>0</v>
      </c>
      <c r="R194" t="str" cm="1">
        <f t="array" ref="R194:S194">_xlfn.TEXTSPLIT(T194,"/",1)</f>
        <v>music</v>
      </c>
      <c r="S194" t="str">
        <v>rock</v>
      </c>
      <c r="T194" t="s">
        <v>23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b">
        <v>1</v>
      </c>
      <c r="Q195" t="b">
        <v>0</v>
      </c>
      <c r="R195" t="str" cm="1">
        <f t="array" ref="R195:S195">_xlfn.TEXTSPLIT(T195,"/",1)</f>
        <v>music</v>
      </c>
      <c r="S195" t="str">
        <v>indie rock</v>
      </c>
      <c r="T195" t="s">
        <v>60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6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b">
        <v>0</v>
      </c>
      <c r="Q196" t="b">
        <v>0</v>
      </c>
      <c r="R196" t="str" cm="1">
        <f t="array" ref="R196:S196">_xlfn.TEXTSPLIT(T196,"/",1)</f>
        <v>music</v>
      </c>
      <c r="S196" t="str">
        <v>metal</v>
      </c>
      <c r="T196" t="s">
        <v>148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6">
        <f t="shared" ref="I197:I260" si="15">E197/H197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b">
        <v>0</v>
      </c>
      <c r="Q197" t="b">
        <v>0</v>
      </c>
      <c r="R197" t="str" cm="1">
        <f t="array" ref="R197:S197">_xlfn.TEXTSPLIT(T197,"/",1)</f>
        <v>music</v>
      </c>
      <c r="S197" t="str">
        <v>electric music</v>
      </c>
      <c r="T197" t="s">
        <v>50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b">
        <v>0</v>
      </c>
      <c r="Q198" t="b">
        <v>0</v>
      </c>
      <c r="R198" t="str" cm="1">
        <f t="array" ref="R198:S198">_xlfn.TEXTSPLIT(T198,"/",1)</f>
        <v>technology</v>
      </c>
      <c r="S198" t="str">
        <v>wearables</v>
      </c>
      <c r="T198" t="s">
        <v>65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b">
        <v>0</v>
      </c>
      <c r="Q199" t="b">
        <v>0</v>
      </c>
      <c r="R199" t="str" cm="1">
        <f t="array" ref="R199:S199">_xlfn.TEXTSPLIT(T199,"/",1)</f>
        <v>film &amp; video</v>
      </c>
      <c r="S199" t="str">
        <v>drama</v>
      </c>
      <c r="T199" t="s">
        <v>53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b">
        <v>0</v>
      </c>
      <c r="Q200" t="b">
        <v>0</v>
      </c>
      <c r="R200" t="str" cm="1">
        <f t="array" ref="R200:S200">_xlfn.TEXTSPLIT(T200,"/",1)</f>
        <v>music</v>
      </c>
      <c r="S200" t="str">
        <v>electric music</v>
      </c>
      <c r="T200" t="s">
        <v>50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b">
        <v>0</v>
      </c>
      <c r="Q201" t="b">
        <v>0</v>
      </c>
      <c r="R201" t="str" cm="1">
        <f t="array" ref="R201:S201">_xlfn.TEXTSPLIT(T201,"/",1)</f>
        <v>music</v>
      </c>
      <c r="S201" t="str">
        <v>rock</v>
      </c>
      <c r="T201" t="s">
        <v>23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b">
        <v>0</v>
      </c>
      <c r="Q202" t="b">
        <v>0</v>
      </c>
      <c r="R202" t="str" cm="1">
        <f t="array" ref="R202:S202">_xlfn.TEXTSPLIT(T202,"/",1)</f>
        <v>theater</v>
      </c>
      <c r="S202" t="str">
        <v>plays</v>
      </c>
      <c r="T202" t="s">
        <v>33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b">
        <v>0</v>
      </c>
      <c r="Q203" t="b">
        <v>0</v>
      </c>
      <c r="R203" t="str" cm="1">
        <f t="array" ref="R203:S203">_xlfn.TEXTSPLIT(T203,"/",1)</f>
        <v>technology</v>
      </c>
      <c r="S203" t="str">
        <v>web</v>
      </c>
      <c r="T203" t="s">
        <v>28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b">
        <v>0</v>
      </c>
      <c r="Q204" t="b">
        <v>0</v>
      </c>
      <c r="R204" t="str" cm="1">
        <f t="array" ref="R204:S204">_xlfn.TEXTSPLIT(T204,"/",1)</f>
        <v>food</v>
      </c>
      <c r="S204" t="str">
        <v>food trucks</v>
      </c>
      <c r="T204" t="s">
        <v>17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b">
        <v>0</v>
      </c>
      <c r="Q205" t="b">
        <v>0</v>
      </c>
      <c r="R205" t="str" cm="1">
        <f t="array" ref="R205:S205">_xlfn.TEXTSPLIT(T205,"/",1)</f>
        <v>theater</v>
      </c>
      <c r="S205" t="str">
        <v>plays</v>
      </c>
      <c r="T205" t="s">
        <v>33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b">
        <v>0</v>
      </c>
      <c r="Q206" t="b">
        <v>0</v>
      </c>
      <c r="R206" t="str" cm="1">
        <f t="array" ref="R206:S206">_xlfn.TEXTSPLIT(T206,"/",1)</f>
        <v>music</v>
      </c>
      <c r="S206" t="str">
        <v>jazz</v>
      </c>
      <c r="T206" t="s">
        <v>159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b">
        <v>1</v>
      </c>
      <c r="Q207" t="b">
        <v>0</v>
      </c>
      <c r="R207" t="str" cm="1">
        <f t="array" ref="R207:S207">_xlfn.TEXTSPLIT(T207,"/",1)</f>
        <v>theater</v>
      </c>
      <c r="S207" t="str">
        <v>plays</v>
      </c>
      <c r="T207" t="s">
        <v>33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b">
        <v>0</v>
      </c>
      <c r="Q208" t="b">
        <v>0</v>
      </c>
      <c r="R208" t="str" cm="1">
        <f t="array" ref="R208:S208">_xlfn.TEXTSPLIT(T208,"/",1)</f>
        <v>publishing</v>
      </c>
      <c r="S208" t="str">
        <v>fiction</v>
      </c>
      <c r="T208" t="s">
        <v>119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b">
        <v>0</v>
      </c>
      <c r="Q209" t="b">
        <v>1</v>
      </c>
      <c r="R209" t="str" cm="1">
        <f t="array" ref="R209:S209">_xlfn.TEXTSPLIT(T209,"/",1)</f>
        <v>music</v>
      </c>
      <c r="S209" t="str">
        <v>rock</v>
      </c>
      <c r="T209" t="s">
        <v>23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ref="F210:F273" si="16">E210/D210</f>
        <v>1.0112239715591671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b">
        <v>0</v>
      </c>
      <c r="Q210" t="b">
        <v>0</v>
      </c>
      <c r="R210" t="str" cm="1">
        <f t="array" ref="R210:S210">_xlfn.TEXTSPLIT(T210,"/",1)</f>
        <v>film &amp; video</v>
      </c>
      <c r="S210" t="str">
        <v>documentary</v>
      </c>
      <c r="T210" t="s">
        <v>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6"/>
        <v>0.21188688946015424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b">
        <v>0</v>
      </c>
      <c r="Q211" t="b">
        <v>0</v>
      </c>
      <c r="R211" t="str" cm="1">
        <f t="array" ref="R211:S211">_xlfn.TEXTSPLIT(T211,"/",1)</f>
        <v>film &amp; video</v>
      </c>
      <c r="S211" t="str">
        <v>documentary</v>
      </c>
      <c r="T211" t="s">
        <v>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6"/>
        <v>0.67425531914893622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b">
        <v>0</v>
      </c>
      <c r="Q212" t="b">
        <v>0</v>
      </c>
      <c r="R212" t="str" cm="1">
        <f t="array" ref="R212:S212">_xlfn.TEXTSPLIT(T212,"/",1)</f>
        <v>film &amp; video</v>
      </c>
      <c r="S212" t="str">
        <v>science fiction</v>
      </c>
      <c r="T212" t="s">
        <v>474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6"/>
        <v>0.9492337164750958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b">
        <v>0</v>
      </c>
      <c r="Q213" t="b">
        <v>0</v>
      </c>
      <c r="R213" t="str" cm="1">
        <f t="array" ref="R213:S213">_xlfn.TEXTSPLIT(T213,"/",1)</f>
        <v>theater</v>
      </c>
      <c r="S213" t="str">
        <v>plays</v>
      </c>
      <c r="T213" t="s">
        <v>33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6"/>
        <v>1.5185185185185186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b">
        <v>0</v>
      </c>
      <c r="Q214" t="b">
        <v>0</v>
      </c>
      <c r="R214" t="str" cm="1">
        <f t="array" ref="R214:S214">_xlfn.TEXTSPLIT(T214,"/",1)</f>
        <v>theater</v>
      </c>
      <c r="S214" t="str">
        <v>plays</v>
      </c>
      <c r="T214" t="s">
        <v>33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6"/>
        <v>1.9516382252559727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b">
        <v>0</v>
      </c>
      <c r="Q215" t="b">
        <v>1</v>
      </c>
      <c r="R215" t="str" cm="1">
        <f t="array" ref="R215:S215">_xlfn.TEXTSPLIT(T215,"/",1)</f>
        <v>music</v>
      </c>
      <c r="S215" t="str">
        <v>indie rock</v>
      </c>
      <c r="T215" t="s">
        <v>60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6"/>
        <v>10.231428571428571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b">
        <v>0</v>
      </c>
      <c r="Q216" t="b">
        <v>0</v>
      </c>
      <c r="R216" t="str" cm="1">
        <f t="array" ref="R216:S216">_xlfn.TEXTSPLIT(T216,"/",1)</f>
        <v>music</v>
      </c>
      <c r="S216" t="str">
        <v>rock</v>
      </c>
      <c r="T216" t="s">
        <v>23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6"/>
        <v>3.8418367346938778E-2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b">
        <v>0</v>
      </c>
      <c r="Q217" t="b">
        <v>0</v>
      </c>
      <c r="R217" t="str" cm="1">
        <f t="array" ref="R217:S217">_xlfn.TEXTSPLIT(T217,"/",1)</f>
        <v>theater</v>
      </c>
      <c r="S217" t="str">
        <v>plays</v>
      </c>
      <c r="T217" t="s">
        <v>33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6"/>
        <v>1.5507066557107643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b">
        <v>0</v>
      </c>
      <c r="Q218" t="b">
        <v>0</v>
      </c>
      <c r="R218" t="str" cm="1">
        <f t="array" ref="R218:S218">_xlfn.TEXTSPLIT(T218,"/",1)</f>
        <v>theater</v>
      </c>
      <c r="S218" t="str">
        <v>plays</v>
      </c>
      <c r="T218" t="s">
        <v>33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6"/>
        <v>0.44753477588871715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b">
        <v>0</v>
      </c>
      <c r="Q219" t="b">
        <v>0</v>
      </c>
      <c r="R219" t="str" cm="1">
        <f t="array" ref="R219:S219">_xlfn.TEXTSPLIT(T219,"/",1)</f>
        <v>film &amp; video</v>
      </c>
      <c r="S219" t="str">
        <v>science fiction</v>
      </c>
      <c r="T219" t="s">
        <v>474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6"/>
        <v>2.1594736842105262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b">
        <v>0</v>
      </c>
      <c r="Q220" t="b">
        <v>1</v>
      </c>
      <c r="R220" t="str" cm="1">
        <f t="array" ref="R220:S220">_xlfn.TEXTSPLIT(T220,"/",1)</f>
        <v>film &amp; video</v>
      </c>
      <c r="S220" t="str">
        <v>shorts</v>
      </c>
      <c r="T220" t="s">
        <v>100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6"/>
        <v>3.3212709832134291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b">
        <v>0</v>
      </c>
      <c r="Q221" t="b">
        <v>0</v>
      </c>
      <c r="R221" t="str" cm="1">
        <f t="array" ref="R221:S221">_xlfn.TEXTSPLIT(T221,"/",1)</f>
        <v>film &amp; video</v>
      </c>
      <c r="S221" t="str">
        <v>animation</v>
      </c>
      <c r="T221" t="s">
        <v>71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6"/>
        <v>8.4430379746835441E-2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b">
        <v>1</v>
      </c>
      <c r="Q222" t="b">
        <v>0</v>
      </c>
      <c r="R222" t="str" cm="1">
        <f t="array" ref="R222:S222">_xlfn.TEXTSPLIT(T222,"/",1)</f>
        <v>theater</v>
      </c>
      <c r="S222" t="str">
        <v>plays</v>
      </c>
      <c r="T222" t="s">
        <v>33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6"/>
        <v>0.9862551440329218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b">
        <v>1</v>
      </c>
      <c r="Q223" t="b">
        <v>0</v>
      </c>
      <c r="R223" t="str" cm="1">
        <f t="array" ref="R223:S223">_xlfn.TEXTSPLIT(T223,"/",1)</f>
        <v>food</v>
      </c>
      <c r="S223" t="str">
        <v>food trucks</v>
      </c>
      <c r="T223" t="s">
        <v>17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6"/>
        <v>1.3797916666666667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b">
        <v>0</v>
      </c>
      <c r="Q224" t="b">
        <v>0</v>
      </c>
      <c r="R224" t="str" cm="1">
        <f t="array" ref="R224:S224">_xlfn.TEXTSPLIT(T224,"/",1)</f>
        <v>photography</v>
      </c>
      <c r="S224" t="str">
        <v>photography books</v>
      </c>
      <c r="T224" t="s">
        <v>122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6"/>
        <v>0.93810996563573879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b">
        <v>0</v>
      </c>
      <c r="Q225" t="b">
        <v>0</v>
      </c>
      <c r="R225" t="str" cm="1">
        <f t="array" ref="R225:S225">_xlfn.TEXTSPLIT(T225,"/",1)</f>
        <v>theater</v>
      </c>
      <c r="S225" t="str">
        <v>plays</v>
      </c>
      <c r="T225" t="s">
        <v>33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6"/>
        <v>4.0363930885529156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b">
        <v>0</v>
      </c>
      <c r="Q226" t="b">
        <v>0</v>
      </c>
      <c r="R226" t="str" cm="1">
        <f t="array" ref="R226:S226">_xlfn.TEXTSPLIT(T226,"/",1)</f>
        <v>film &amp; video</v>
      </c>
      <c r="S226" t="str">
        <v>science fiction</v>
      </c>
      <c r="T226" t="s">
        <v>474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6"/>
        <v>2.6017404129793511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b">
        <v>1</v>
      </c>
      <c r="Q227" t="b">
        <v>0</v>
      </c>
      <c r="R227" t="str" cm="1">
        <f t="array" ref="R227:S227">_xlfn.TEXTSPLIT(T227,"/",1)</f>
        <v>music</v>
      </c>
      <c r="S227" t="str">
        <v>rock</v>
      </c>
      <c r="T227" t="s">
        <v>23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6"/>
        <v>3.6663333333333332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b">
        <v>0</v>
      </c>
      <c r="Q228" t="b">
        <v>0</v>
      </c>
      <c r="R228" t="str" cm="1">
        <f t="array" ref="R228:S228">_xlfn.TEXTSPLIT(T228,"/",1)</f>
        <v>photography</v>
      </c>
      <c r="S228" t="str">
        <v>photography books</v>
      </c>
      <c r="T228" t="s">
        <v>122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6"/>
        <v>1.687208538587849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b">
        <v>0</v>
      </c>
      <c r="Q229" t="b">
        <v>0</v>
      </c>
      <c r="R229" t="str" cm="1">
        <f t="array" ref="R229:S229">_xlfn.TEXTSPLIT(T229,"/",1)</f>
        <v>games</v>
      </c>
      <c r="S229" t="str">
        <v>mobile games</v>
      </c>
      <c r="T229" t="s">
        <v>292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6"/>
        <v>1.1990717911530093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b">
        <v>0</v>
      </c>
      <c r="Q230" t="b">
        <v>0</v>
      </c>
      <c r="R230" t="str" cm="1">
        <f t="array" ref="R230:S230">_xlfn.TEXTSPLIT(T230,"/",1)</f>
        <v>film &amp; video</v>
      </c>
      <c r="S230" t="str">
        <v>animation</v>
      </c>
      <c r="T230" t="s">
        <v>71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6"/>
        <v>1.936892523364486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b">
        <v>0</v>
      </c>
      <c r="Q231" t="b">
        <v>1</v>
      </c>
      <c r="R231" t="str" cm="1">
        <f t="array" ref="R231:S231">_xlfn.TEXTSPLIT(T231,"/",1)</f>
        <v>games</v>
      </c>
      <c r="S231" t="str">
        <v>mobile games</v>
      </c>
      <c r="T231" t="s">
        <v>292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6"/>
        <v>4.2016666666666671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b">
        <v>0</v>
      </c>
      <c r="Q232" t="b">
        <v>0</v>
      </c>
      <c r="R232" t="str" cm="1">
        <f t="array" ref="R232:S232">_xlfn.TEXTSPLIT(T232,"/",1)</f>
        <v>games</v>
      </c>
      <c r="S232" t="str">
        <v>video games</v>
      </c>
      <c r="T232" t="s">
        <v>89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6"/>
        <v>0.76708333333333334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b">
        <v>0</v>
      </c>
      <c r="Q233" t="b">
        <v>0</v>
      </c>
      <c r="R233" t="str" cm="1">
        <f t="array" ref="R233:S233">_xlfn.TEXTSPLIT(T233,"/",1)</f>
        <v>theater</v>
      </c>
      <c r="S233" t="str">
        <v>plays</v>
      </c>
      <c r="T233" t="s">
        <v>33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6"/>
        <v>1.7126470588235294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b">
        <v>0</v>
      </c>
      <c r="Q234" t="b">
        <v>0</v>
      </c>
      <c r="R234" t="str" cm="1">
        <f t="array" ref="R234:S234">_xlfn.TEXTSPLIT(T234,"/",1)</f>
        <v>theater</v>
      </c>
      <c r="S234" t="str">
        <v>plays</v>
      </c>
      <c r="T234" t="s">
        <v>33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6"/>
        <v>1.5789473684210527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b">
        <v>0</v>
      </c>
      <c r="Q235" t="b">
        <v>0</v>
      </c>
      <c r="R235" t="str" cm="1">
        <f t="array" ref="R235:S235">_xlfn.TEXTSPLIT(T235,"/",1)</f>
        <v>film &amp; video</v>
      </c>
      <c r="S235" t="str">
        <v>animation</v>
      </c>
      <c r="T235" t="s">
        <v>71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6"/>
        <v>1.0908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b">
        <v>0</v>
      </c>
      <c r="Q236" t="b">
        <v>1</v>
      </c>
      <c r="R236" t="str" cm="1">
        <f t="array" ref="R236:S236">_xlfn.TEXTSPLIT(T236,"/",1)</f>
        <v>games</v>
      </c>
      <c r="S236" t="str">
        <v>video games</v>
      </c>
      <c r="T236" t="s">
        <v>89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6"/>
        <v>0.41732558139534881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b">
        <v>0</v>
      </c>
      <c r="Q237" t="b">
        <v>0</v>
      </c>
      <c r="R237" t="str" cm="1">
        <f t="array" ref="R237:S237">_xlfn.TEXTSPLIT(T237,"/",1)</f>
        <v>film &amp; video</v>
      </c>
      <c r="S237" t="str">
        <v>animation</v>
      </c>
      <c r="T237" t="s">
        <v>71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6"/>
        <v>0.10944303797468355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b">
        <v>0</v>
      </c>
      <c r="Q238" t="b">
        <v>1</v>
      </c>
      <c r="R238" t="str" cm="1">
        <f t="array" ref="R238:S238">_xlfn.TEXTSPLIT(T238,"/",1)</f>
        <v>music</v>
      </c>
      <c r="S238" t="str">
        <v>rock</v>
      </c>
      <c r="T238" t="s">
        <v>23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6"/>
        <v>1.593763440860215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b">
        <v>0</v>
      </c>
      <c r="Q239" t="b">
        <v>0</v>
      </c>
      <c r="R239" t="str" cm="1">
        <f t="array" ref="R239:S239">_xlfn.TEXTSPLIT(T239,"/",1)</f>
        <v>film &amp; video</v>
      </c>
      <c r="S239" t="str">
        <v>animation</v>
      </c>
      <c r="T239" t="s">
        <v>71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6"/>
        <v>4.2241666666666671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b">
        <v>0</v>
      </c>
      <c r="Q240" t="b">
        <v>1</v>
      </c>
      <c r="R240" t="str" cm="1">
        <f t="array" ref="R240:S240">_xlfn.TEXTSPLIT(T240,"/",1)</f>
        <v>theater</v>
      </c>
      <c r="S240" t="str">
        <v>plays</v>
      </c>
      <c r="T240" t="s">
        <v>33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6"/>
        <v>0.97718749999999999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b">
        <v>0</v>
      </c>
      <c r="Q241" t="b">
        <v>0</v>
      </c>
      <c r="R241" t="str" cm="1">
        <f t="array" ref="R241:S241">_xlfn.TEXTSPLIT(T241,"/",1)</f>
        <v>technology</v>
      </c>
      <c r="S241" t="str">
        <v>wearables</v>
      </c>
      <c r="T241" t="s">
        <v>65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6"/>
        <v>4.1878911564625847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b">
        <v>0</v>
      </c>
      <c r="Q242" t="b">
        <v>0</v>
      </c>
      <c r="R242" t="str" cm="1">
        <f t="array" ref="R242:S242">_xlfn.TEXTSPLIT(T242,"/",1)</f>
        <v>theater</v>
      </c>
      <c r="S242" t="str">
        <v>plays</v>
      </c>
      <c r="T242" t="s">
        <v>33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6"/>
        <v>1.0191632047477746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b">
        <v>0</v>
      </c>
      <c r="Q243" t="b">
        <v>1</v>
      </c>
      <c r="R243" t="str" cm="1">
        <f t="array" ref="R243:S243">_xlfn.TEXTSPLIT(T243,"/",1)</f>
        <v>publishing</v>
      </c>
      <c r="S243" t="str">
        <v>nonfiction</v>
      </c>
      <c r="T243" t="s">
        <v>68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6"/>
        <v>1.2772619047619047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b">
        <v>0</v>
      </c>
      <c r="Q244" t="b">
        <v>1</v>
      </c>
      <c r="R244" t="str" cm="1">
        <f t="array" ref="R244:S244">_xlfn.TEXTSPLIT(T244,"/",1)</f>
        <v>music</v>
      </c>
      <c r="S244" t="str">
        <v>rock</v>
      </c>
      <c r="T244" t="s">
        <v>23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6"/>
        <v>4.4521739130434783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b">
        <v>0</v>
      </c>
      <c r="Q245" t="b">
        <v>0</v>
      </c>
      <c r="R245" t="str" cm="1">
        <f t="array" ref="R245:S245">_xlfn.TEXTSPLIT(T245,"/",1)</f>
        <v>theater</v>
      </c>
      <c r="S245" t="str">
        <v>plays</v>
      </c>
      <c r="T245" t="s">
        <v>33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6"/>
        <v>5.6971428571428575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b">
        <v>0</v>
      </c>
      <c r="Q246" t="b">
        <v>0</v>
      </c>
      <c r="R246" t="str" cm="1">
        <f t="array" ref="R246:S246">_xlfn.TEXTSPLIT(T246,"/",1)</f>
        <v>theater</v>
      </c>
      <c r="S246" t="str">
        <v>plays</v>
      </c>
      <c r="T246" t="s">
        <v>33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6"/>
        <v>5.0934482758620687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b">
        <v>0</v>
      </c>
      <c r="Q247" t="b">
        <v>0</v>
      </c>
      <c r="R247" t="str" cm="1">
        <f t="array" ref="R247:S247">_xlfn.TEXTSPLIT(T247,"/",1)</f>
        <v>theater</v>
      </c>
      <c r="S247" t="str">
        <v>plays</v>
      </c>
      <c r="T247" t="s">
        <v>33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6"/>
        <v>3.2553333333333332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b">
        <v>0</v>
      </c>
      <c r="Q248" t="b">
        <v>0</v>
      </c>
      <c r="R248" t="str" cm="1">
        <f t="array" ref="R248:S248">_xlfn.TEXTSPLIT(T248,"/",1)</f>
        <v>technology</v>
      </c>
      <c r="S248" t="str">
        <v>web</v>
      </c>
      <c r="T248" t="s">
        <v>28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6"/>
        <v>9.3261616161616168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b">
        <v>0</v>
      </c>
      <c r="Q249" t="b">
        <v>1</v>
      </c>
      <c r="R249" t="str" cm="1">
        <f t="array" ref="R249:S249">_xlfn.TEXTSPLIT(T249,"/",1)</f>
        <v>publishing</v>
      </c>
      <c r="S249" t="str">
        <v>fiction</v>
      </c>
      <c r="T249" t="s">
        <v>119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6"/>
        <v>2.1133870967741935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b">
        <v>0</v>
      </c>
      <c r="Q250" t="b">
        <v>0</v>
      </c>
      <c r="R250" t="str" cm="1">
        <f t="array" ref="R250:S250">_xlfn.TEXTSPLIT(T250,"/",1)</f>
        <v>games</v>
      </c>
      <c r="S250" t="str">
        <v>mobile games</v>
      </c>
      <c r="T250" t="s">
        <v>292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6"/>
        <v>2.7332520325203253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b">
        <v>0</v>
      </c>
      <c r="Q251" t="b">
        <v>0</v>
      </c>
      <c r="R251" t="str" cm="1">
        <f t="array" ref="R251:S251">_xlfn.TEXTSPLIT(T251,"/",1)</f>
        <v>publishing</v>
      </c>
      <c r="S251" t="str">
        <v>translations</v>
      </c>
      <c r="T251" t="s">
        <v>206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6"/>
        <v>0.03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b">
        <v>0</v>
      </c>
      <c r="Q252" t="b">
        <v>0</v>
      </c>
      <c r="R252" t="str" cm="1">
        <f t="array" ref="R252:S252">_xlfn.TEXTSPLIT(T252,"/",1)</f>
        <v>music</v>
      </c>
      <c r="S252" t="str">
        <v>rock</v>
      </c>
      <c r="T252" t="s">
        <v>23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6"/>
        <v>0.54084507042253516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b">
        <v>0</v>
      </c>
      <c r="Q253" t="b">
        <v>0</v>
      </c>
      <c r="R253" t="str" cm="1">
        <f t="array" ref="R253:S253">_xlfn.TEXTSPLIT(T253,"/",1)</f>
        <v>theater</v>
      </c>
      <c r="S253" t="str">
        <v>plays</v>
      </c>
      <c r="T253" t="s">
        <v>33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6"/>
        <v>6.2629999999999999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b">
        <v>0</v>
      </c>
      <c r="Q254" t="b">
        <v>0</v>
      </c>
      <c r="R254" t="str" cm="1">
        <f t="array" ref="R254:S254">_xlfn.TEXTSPLIT(T254,"/",1)</f>
        <v>theater</v>
      </c>
      <c r="S254" t="str">
        <v>plays</v>
      </c>
      <c r="T254" t="s">
        <v>33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6"/>
        <v>0.8902139917695473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b">
        <v>0</v>
      </c>
      <c r="Q255" t="b">
        <v>0</v>
      </c>
      <c r="R255" t="str" cm="1">
        <f t="array" ref="R255:S255">_xlfn.TEXTSPLIT(T255,"/",1)</f>
        <v>film &amp; video</v>
      </c>
      <c r="S255" t="str">
        <v>drama</v>
      </c>
      <c r="T255" t="s">
        <v>53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6"/>
        <v>1.8489130434782608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b">
        <v>0</v>
      </c>
      <c r="Q256" t="b">
        <v>0</v>
      </c>
      <c r="R256" t="str" cm="1">
        <f t="array" ref="R256:S256">_xlfn.TEXTSPLIT(T256,"/",1)</f>
        <v>publishing</v>
      </c>
      <c r="S256" t="str">
        <v>nonfiction</v>
      </c>
      <c r="T256" t="s">
        <v>68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6"/>
        <v>1.2016770186335404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b">
        <v>0</v>
      </c>
      <c r="Q257" t="b">
        <v>1</v>
      </c>
      <c r="R257" t="str" cm="1">
        <f t="array" ref="R257:S257">_xlfn.TEXTSPLIT(T257,"/",1)</f>
        <v>music</v>
      </c>
      <c r="S257" t="str">
        <v>rock</v>
      </c>
      <c r="T257" t="s">
        <v>23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6"/>
        <v>0.23390243902439026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b">
        <v>0</v>
      </c>
      <c r="Q258" t="b">
        <v>0</v>
      </c>
      <c r="R258" t="str" cm="1">
        <f t="array" ref="R258:S258">_xlfn.TEXTSPLIT(T258,"/",1)</f>
        <v>music</v>
      </c>
      <c r="S258" t="str">
        <v>rock</v>
      </c>
      <c r="T258" t="s">
        <v>23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b">
        <v>0</v>
      </c>
      <c r="Q259" t="b">
        <v>0</v>
      </c>
      <c r="R259" t="str" cm="1">
        <f t="array" ref="R259:S259">_xlfn.TEXTSPLIT(T259,"/",1)</f>
        <v>theater</v>
      </c>
      <c r="S259" t="str">
        <v>plays</v>
      </c>
      <c r="T259" t="s">
        <v>33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6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b">
        <v>0</v>
      </c>
      <c r="Q260" t="b">
        <v>1</v>
      </c>
      <c r="R260" t="str" cm="1">
        <f t="array" ref="R260:S260">_xlfn.TEXTSPLIT(T260,"/",1)</f>
        <v>theater</v>
      </c>
      <c r="S260" t="str">
        <v>plays</v>
      </c>
      <c r="T260" t="s">
        <v>33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6">
        <f t="shared" ref="I261:I324" si="19">E261/H261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b">
        <v>1</v>
      </c>
      <c r="Q261" t="b">
        <v>0</v>
      </c>
      <c r="R261" t="str" cm="1">
        <f t="array" ref="R261:S261">_xlfn.TEXTSPLIT(T261,"/",1)</f>
        <v>photography</v>
      </c>
      <c r="S261" t="str">
        <v>photography books</v>
      </c>
      <c r="T261" t="s">
        <v>122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b">
        <v>0</v>
      </c>
      <c r="Q262" t="b">
        <v>0</v>
      </c>
      <c r="R262" t="str" cm="1">
        <f t="array" ref="R262:S262">_xlfn.TEXTSPLIT(T262,"/",1)</f>
        <v>music</v>
      </c>
      <c r="S262" t="str">
        <v>rock</v>
      </c>
      <c r="T262" t="s">
        <v>23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b">
        <v>0</v>
      </c>
      <c r="Q263" t="b">
        <v>1</v>
      </c>
      <c r="R263" t="str" cm="1">
        <f t="array" ref="R263:S263">_xlfn.TEXTSPLIT(T263,"/",1)</f>
        <v>music</v>
      </c>
      <c r="S263" t="str">
        <v>rock</v>
      </c>
      <c r="T263" t="s">
        <v>23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b">
        <v>0</v>
      </c>
      <c r="Q264" t="b">
        <v>1</v>
      </c>
      <c r="R264" t="str" cm="1">
        <f t="array" ref="R264:S264">_xlfn.TEXTSPLIT(T264,"/",1)</f>
        <v>music</v>
      </c>
      <c r="S264" t="str">
        <v>indie rock</v>
      </c>
      <c r="T264" t="s">
        <v>60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b">
        <v>0</v>
      </c>
      <c r="Q265" t="b">
        <v>0</v>
      </c>
      <c r="R265" t="str" cm="1">
        <f t="array" ref="R265:S265">_xlfn.TEXTSPLIT(T265,"/",1)</f>
        <v>photography</v>
      </c>
      <c r="S265" t="str">
        <v>photography books</v>
      </c>
      <c r="T265" t="s">
        <v>122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b">
        <v>0</v>
      </c>
      <c r="Q266" t="b">
        <v>0</v>
      </c>
      <c r="R266" t="str" cm="1">
        <f t="array" ref="R266:S266">_xlfn.TEXTSPLIT(T266,"/",1)</f>
        <v>theater</v>
      </c>
      <c r="S266" t="str">
        <v>plays</v>
      </c>
      <c r="T266" t="s">
        <v>33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b">
        <v>0</v>
      </c>
      <c r="Q267" t="b">
        <v>0</v>
      </c>
      <c r="R267" t="str" cm="1">
        <f t="array" ref="R267:S267">_xlfn.TEXTSPLIT(T267,"/",1)</f>
        <v>theater</v>
      </c>
      <c r="S267" t="str">
        <v>plays</v>
      </c>
      <c r="T267" t="s">
        <v>33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b">
        <v>0</v>
      </c>
      <c r="Q268" t="b">
        <v>1</v>
      </c>
      <c r="R268" t="str" cm="1">
        <f t="array" ref="R268:S268">_xlfn.TEXTSPLIT(T268,"/",1)</f>
        <v>music</v>
      </c>
      <c r="S268" t="str">
        <v>jazz</v>
      </c>
      <c r="T268" t="s">
        <v>159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b">
        <v>0</v>
      </c>
      <c r="Q269" t="b">
        <v>0</v>
      </c>
      <c r="R269" t="str" cm="1">
        <f t="array" ref="R269:S269">_xlfn.TEXTSPLIT(T269,"/",1)</f>
        <v>theater</v>
      </c>
      <c r="S269" t="str">
        <v>plays</v>
      </c>
      <c r="T269" t="s">
        <v>33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b">
        <v>0</v>
      </c>
      <c r="Q270" t="b">
        <v>0</v>
      </c>
      <c r="R270" t="str" cm="1">
        <f t="array" ref="R270:S270">_xlfn.TEXTSPLIT(T270,"/",1)</f>
        <v>film &amp; video</v>
      </c>
      <c r="S270" t="str">
        <v>documentary</v>
      </c>
      <c r="T270" t="s">
        <v>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b">
        <v>0</v>
      </c>
      <c r="Q271" t="b">
        <v>0</v>
      </c>
      <c r="R271" t="str" cm="1">
        <f t="array" ref="R271:S271">_xlfn.TEXTSPLIT(T271,"/",1)</f>
        <v>film &amp; video</v>
      </c>
      <c r="S271" t="str">
        <v>television</v>
      </c>
      <c r="T271" t="s">
        <v>269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b">
        <v>0</v>
      </c>
      <c r="Q272" t="b">
        <v>0</v>
      </c>
      <c r="R272" t="str" cm="1">
        <f t="array" ref="R272:S272">_xlfn.TEXTSPLIT(T272,"/",1)</f>
        <v>games</v>
      </c>
      <c r="S272" t="str">
        <v>video games</v>
      </c>
      <c r="T272" t="s">
        <v>89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b">
        <v>0</v>
      </c>
      <c r="Q273" t="b">
        <v>0</v>
      </c>
      <c r="R273" t="str" cm="1">
        <f t="array" ref="R273:S273">_xlfn.TEXTSPLIT(T273,"/",1)</f>
        <v>photography</v>
      </c>
      <c r="S273" t="str">
        <v>photography books</v>
      </c>
      <c r="T273" t="s">
        <v>122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ref="F274:F337" si="20">E274/D274</f>
        <v>3.0400978473581213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b">
        <v>0</v>
      </c>
      <c r="Q274" t="b">
        <v>1</v>
      </c>
      <c r="R274" t="str" cm="1">
        <f t="array" ref="R274:S274">_xlfn.TEXTSPLIT(T274,"/",1)</f>
        <v>theater</v>
      </c>
      <c r="S274" t="str">
        <v>plays</v>
      </c>
      <c r="T274" t="s">
        <v>33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0"/>
        <v>1.3723076923076922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b">
        <v>0</v>
      </c>
      <c r="Q275" t="b">
        <v>0</v>
      </c>
      <c r="R275" t="str" cm="1">
        <f t="array" ref="R275:S275">_xlfn.TEXTSPLIT(T275,"/",1)</f>
        <v>theater</v>
      </c>
      <c r="S275" t="str">
        <v>plays</v>
      </c>
      <c r="T275" t="s">
        <v>33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0"/>
        <v>0.32208333333333333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b">
        <v>0</v>
      </c>
      <c r="Q276" t="b">
        <v>0</v>
      </c>
      <c r="R276" t="str" cm="1">
        <f t="array" ref="R276:S276">_xlfn.TEXTSPLIT(T276,"/",1)</f>
        <v>theater</v>
      </c>
      <c r="S276" t="str">
        <v>plays</v>
      </c>
      <c r="T276" t="s">
        <v>33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0"/>
        <v>2.4151282051282053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b">
        <v>0</v>
      </c>
      <c r="Q277" t="b">
        <v>0</v>
      </c>
      <c r="R277" t="str" cm="1">
        <f t="array" ref="R277:S277">_xlfn.TEXTSPLIT(T277,"/",1)</f>
        <v>publishing</v>
      </c>
      <c r="S277" t="str">
        <v>translations</v>
      </c>
      <c r="T277" t="s">
        <v>206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0"/>
        <v>0.96799999999999997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b">
        <v>0</v>
      </c>
      <c r="Q278" t="b">
        <v>1</v>
      </c>
      <c r="R278" t="str" cm="1">
        <f t="array" ref="R278:S278">_xlfn.TEXTSPLIT(T278,"/",1)</f>
        <v>games</v>
      </c>
      <c r="S278" t="str">
        <v>video games</v>
      </c>
      <c r="T278" t="s">
        <v>89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0"/>
        <v>10.664285714285715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b">
        <v>0</v>
      </c>
      <c r="Q279" t="b">
        <v>0</v>
      </c>
      <c r="R279" t="str" cm="1">
        <f t="array" ref="R279:S279">_xlfn.TEXTSPLIT(T279,"/",1)</f>
        <v>theater</v>
      </c>
      <c r="S279" t="str">
        <v>plays</v>
      </c>
      <c r="T279" t="s">
        <v>33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0"/>
        <v>3.2588888888888889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b">
        <v>0</v>
      </c>
      <c r="Q280" t="b">
        <v>0</v>
      </c>
      <c r="R280" t="str" cm="1">
        <f t="array" ref="R280:S280">_xlfn.TEXTSPLIT(T280,"/",1)</f>
        <v>technology</v>
      </c>
      <c r="S280" t="str">
        <v>web</v>
      </c>
      <c r="T280" t="s">
        <v>28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0"/>
        <v>1.7070000000000001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b">
        <v>0</v>
      </c>
      <c r="Q281" t="b">
        <v>0</v>
      </c>
      <c r="R281" t="str" cm="1">
        <f t="array" ref="R281:S281">_xlfn.TEXTSPLIT(T281,"/",1)</f>
        <v>theater</v>
      </c>
      <c r="S281" t="str">
        <v>plays</v>
      </c>
      <c r="T281" t="s">
        <v>33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0"/>
        <v>5.8144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b">
        <v>0</v>
      </c>
      <c r="Q282" t="b">
        <v>0</v>
      </c>
      <c r="R282" t="str" cm="1">
        <f t="array" ref="R282:S282">_xlfn.TEXTSPLIT(T282,"/",1)</f>
        <v>film &amp; video</v>
      </c>
      <c r="S282" t="str">
        <v>animation</v>
      </c>
      <c r="T282" t="s">
        <v>71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0"/>
        <v>0.91520972644376897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b">
        <v>0</v>
      </c>
      <c r="Q283" t="b">
        <v>1</v>
      </c>
      <c r="R283" t="str" cm="1">
        <f t="array" ref="R283:S283">_xlfn.TEXTSPLIT(T283,"/",1)</f>
        <v>theater</v>
      </c>
      <c r="S283" t="str">
        <v>plays</v>
      </c>
      <c r="T283" t="s">
        <v>33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0"/>
        <v>1.0804761904761904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b">
        <v>0</v>
      </c>
      <c r="Q284" t="b">
        <v>1</v>
      </c>
      <c r="R284" t="str" cm="1">
        <f t="array" ref="R284:S284">_xlfn.TEXTSPLIT(T284,"/",1)</f>
        <v>film &amp; video</v>
      </c>
      <c r="S284" t="str">
        <v>television</v>
      </c>
      <c r="T284" t="s">
        <v>269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0"/>
        <v>0.18728395061728395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b">
        <v>0</v>
      </c>
      <c r="Q285" t="b">
        <v>0</v>
      </c>
      <c r="R285" t="str" cm="1">
        <f t="array" ref="R285:S285">_xlfn.TEXTSPLIT(T285,"/",1)</f>
        <v>music</v>
      </c>
      <c r="S285" t="str">
        <v>rock</v>
      </c>
      <c r="T285" t="s">
        <v>23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0"/>
        <v>0.83193877551020412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b">
        <v>0</v>
      </c>
      <c r="Q286" t="b">
        <v>0</v>
      </c>
      <c r="R286" t="str" cm="1">
        <f t="array" ref="R286:S286">_xlfn.TEXTSPLIT(T286,"/",1)</f>
        <v>technology</v>
      </c>
      <c r="S286" t="str">
        <v>web</v>
      </c>
      <c r="T286" t="s">
        <v>28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0"/>
        <v>7.0633333333333335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b">
        <v>0</v>
      </c>
      <c r="Q287" t="b">
        <v>0</v>
      </c>
      <c r="R287" t="str" cm="1">
        <f t="array" ref="R287:S287">_xlfn.TEXTSPLIT(T287,"/",1)</f>
        <v>theater</v>
      </c>
      <c r="S287" t="str">
        <v>plays</v>
      </c>
      <c r="T287" t="s">
        <v>33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0"/>
        <v>0.17446030330062445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b">
        <v>0</v>
      </c>
      <c r="Q288" t="b">
        <v>0</v>
      </c>
      <c r="R288" t="str" cm="1">
        <f t="array" ref="R288:S288">_xlfn.TEXTSPLIT(T288,"/",1)</f>
        <v>theater</v>
      </c>
      <c r="S288" t="str">
        <v>plays</v>
      </c>
      <c r="T288" t="s">
        <v>33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0"/>
        <v>2.0973015873015872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b">
        <v>0</v>
      </c>
      <c r="Q289" t="b">
        <v>0</v>
      </c>
      <c r="R289" t="str" cm="1">
        <f t="array" ref="R289:S289">_xlfn.TEXTSPLIT(T289,"/",1)</f>
        <v>music</v>
      </c>
      <c r="S289" t="str">
        <v>electric music</v>
      </c>
      <c r="T289" t="s">
        <v>50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0"/>
        <v>0.97785714285714287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b">
        <v>0</v>
      </c>
      <c r="Q290" t="b">
        <v>1</v>
      </c>
      <c r="R290" t="str" cm="1">
        <f t="array" ref="R290:S290">_xlfn.TEXTSPLIT(T290,"/",1)</f>
        <v>music</v>
      </c>
      <c r="S290" t="str">
        <v>metal</v>
      </c>
      <c r="T290" t="s">
        <v>148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0"/>
        <v>16.842500000000001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b">
        <v>0</v>
      </c>
      <c r="Q291" t="b">
        <v>0</v>
      </c>
      <c r="R291" t="str" cm="1">
        <f t="array" ref="R291:S291">_xlfn.TEXTSPLIT(T291,"/",1)</f>
        <v>theater</v>
      </c>
      <c r="S291" t="str">
        <v>plays</v>
      </c>
      <c r="T291" t="s">
        <v>33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0"/>
        <v>0.54402135231316728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b">
        <v>0</v>
      </c>
      <c r="Q292" t="b">
        <v>1</v>
      </c>
      <c r="R292" t="str" cm="1">
        <f t="array" ref="R292:S292">_xlfn.TEXTSPLIT(T292,"/",1)</f>
        <v>film &amp; video</v>
      </c>
      <c r="S292" t="str">
        <v>documentary</v>
      </c>
      <c r="T292" t="s">
        <v>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0"/>
        <v>4.5661111111111108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b">
        <v>1</v>
      </c>
      <c r="Q293" t="b">
        <v>0</v>
      </c>
      <c r="R293" t="str" cm="1">
        <f t="array" ref="R293:S293">_xlfn.TEXTSPLIT(T293,"/",1)</f>
        <v>technology</v>
      </c>
      <c r="S293" t="str">
        <v>web</v>
      </c>
      <c r="T293" t="s">
        <v>28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0"/>
        <v>9.8219178082191785E-2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b">
        <v>0</v>
      </c>
      <c r="Q294" t="b">
        <v>0</v>
      </c>
      <c r="R294" t="str" cm="1">
        <f t="array" ref="R294:S294">_xlfn.TEXTSPLIT(T294,"/",1)</f>
        <v>food</v>
      </c>
      <c r="S294" t="str">
        <v>food trucks</v>
      </c>
      <c r="T294" t="s">
        <v>17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0"/>
        <v>0.16384615384615384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b">
        <v>0</v>
      </c>
      <c r="Q295" t="b">
        <v>0</v>
      </c>
      <c r="R295" t="str" cm="1">
        <f t="array" ref="R295:S295">_xlfn.TEXTSPLIT(T295,"/",1)</f>
        <v>theater</v>
      </c>
      <c r="S295" t="str">
        <v>plays</v>
      </c>
      <c r="T295" t="s">
        <v>33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0"/>
        <v>13.396666666666667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b">
        <v>0</v>
      </c>
      <c r="Q296" t="b">
        <v>0</v>
      </c>
      <c r="R296" t="str" cm="1">
        <f t="array" ref="R296:S296">_xlfn.TEXTSPLIT(T296,"/",1)</f>
        <v>theater</v>
      </c>
      <c r="S296" t="str">
        <v>plays</v>
      </c>
      <c r="T296" t="s">
        <v>33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0"/>
        <v>0.35650077760497667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b">
        <v>0</v>
      </c>
      <c r="Q297" t="b">
        <v>0</v>
      </c>
      <c r="R297" t="str" cm="1">
        <f t="array" ref="R297:S297">_xlfn.TEXTSPLIT(T297,"/",1)</f>
        <v>theater</v>
      </c>
      <c r="S297" t="str">
        <v>plays</v>
      </c>
      <c r="T297" t="s">
        <v>33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0"/>
        <v>0.54950819672131146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b">
        <v>0</v>
      </c>
      <c r="Q298" t="b">
        <v>0</v>
      </c>
      <c r="R298" t="str" cm="1">
        <f t="array" ref="R298:S298">_xlfn.TEXTSPLIT(T298,"/",1)</f>
        <v>theater</v>
      </c>
      <c r="S298" t="str">
        <v>plays</v>
      </c>
      <c r="T298" t="s">
        <v>33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0"/>
        <v>0.94236111111111109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b">
        <v>0</v>
      </c>
      <c r="Q299" t="b">
        <v>1</v>
      </c>
      <c r="R299" t="str" cm="1">
        <f t="array" ref="R299:S299">_xlfn.TEXTSPLIT(T299,"/",1)</f>
        <v>theater</v>
      </c>
      <c r="S299" t="str">
        <v>plays</v>
      </c>
      <c r="T299" t="s">
        <v>33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0"/>
        <v>1.4391428571428571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b">
        <v>0</v>
      </c>
      <c r="Q300" t="b">
        <v>1</v>
      </c>
      <c r="R300" t="str" cm="1">
        <f t="array" ref="R300:S300">_xlfn.TEXTSPLIT(T300,"/",1)</f>
        <v>music</v>
      </c>
      <c r="S300" t="str">
        <v>rock</v>
      </c>
      <c r="T300" t="s">
        <v>23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0"/>
        <v>0.51421052631578945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b">
        <v>0</v>
      </c>
      <c r="Q301" t="b">
        <v>0</v>
      </c>
      <c r="R301" t="str" cm="1">
        <f t="array" ref="R301:S301">_xlfn.TEXTSPLIT(T301,"/",1)</f>
        <v>food</v>
      </c>
      <c r="S301" t="str">
        <v>food trucks</v>
      </c>
      <c r="T301" t="s">
        <v>17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0"/>
        <v>0.05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b">
        <v>0</v>
      </c>
      <c r="Q302" t="b">
        <v>1</v>
      </c>
      <c r="R302" t="str" cm="1">
        <f t="array" ref="R302:S302">_xlfn.TEXTSPLIT(T302,"/",1)</f>
        <v>publishing</v>
      </c>
      <c r="S302" t="str">
        <v>nonfiction</v>
      </c>
      <c r="T302" t="s">
        <v>68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0"/>
        <v>13.446666666666667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b">
        <v>0</v>
      </c>
      <c r="Q303" t="b">
        <v>0</v>
      </c>
      <c r="R303" t="str" cm="1">
        <f t="array" ref="R303:S303">_xlfn.TEXTSPLIT(T303,"/",1)</f>
        <v>film &amp; video</v>
      </c>
      <c r="S303" t="str">
        <v>documentary</v>
      </c>
      <c r="T303" t="s">
        <v>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0"/>
        <v>0.31844940867279897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b">
        <v>0</v>
      </c>
      <c r="Q304" t="b">
        <v>0</v>
      </c>
      <c r="R304" t="str" cm="1">
        <f t="array" ref="R304:S304">_xlfn.TEXTSPLIT(T304,"/",1)</f>
        <v>theater</v>
      </c>
      <c r="S304" t="str">
        <v>plays</v>
      </c>
      <c r="T304" t="s">
        <v>33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0"/>
        <v>0.82617647058823529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b">
        <v>0</v>
      </c>
      <c r="Q305" t="b">
        <v>0</v>
      </c>
      <c r="R305" t="str" cm="1">
        <f t="array" ref="R305:S305">_xlfn.TEXTSPLIT(T305,"/",1)</f>
        <v>music</v>
      </c>
      <c r="S305" t="str">
        <v>indie rock</v>
      </c>
      <c r="T305" t="s">
        <v>60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0"/>
        <v>5.4614285714285717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b">
        <v>0</v>
      </c>
      <c r="Q306" t="b">
        <v>0</v>
      </c>
      <c r="R306" t="str" cm="1">
        <f t="array" ref="R306:S306">_xlfn.TEXTSPLIT(T306,"/",1)</f>
        <v>film &amp; video</v>
      </c>
      <c r="S306" t="str">
        <v>documentary</v>
      </c>
      <c r="T306" t="s">
        <v>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0"/>
        <v>2.8621428571428571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b">
        <v>0</v>
      </c>
      <c r="Q307" t="b">
        <v>0</v>
      </c>
      <c r="R307" t="str" cm="1">
        <f t="array" ref="R307:S307">_xlfn.TEXTSPLIT(T307,"/",1)</f>
        <v>theater</v>
      </c>
      <c r="S307" t="str">
        <v>plays</v>
      </c>
      <c r="T307" t="s">
        <v>33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0"/>
        <v>7.9076923076923072E-2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b">
        <v>0</v>
      </c>
      <c r="Q308" t="b">
        <v>1</v>
      </c>
      <c r="R308" t="str" cm="1">
        <f t="array" ref="R308:S308">_xlfn.TEXTSPLIT(T308,"/",1)</f>
        <v>theater</v>
      </c>
      <c r="S308" t="str">
        <v>plays</v>
      </c>
      <c r="T308" t="s">
        <v>33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0"/>
        <v>1.3213677811550153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b">
        <v>0</v>
      </c>
      <c r="Q309" t="b">
        <v>1</v>
      </c>
      <c r="R309" t="str" cm="1">
        <f t="array" ref="R309:S309">_xlfn.TEXTSPLIT(T309,"/",1)</f>
        <v>publishing</v>
      </c>
      <c r="S309" t="str">
        <v>fiction</v>
      </c>
      <c r="T309" t="s">
        <v>119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0"/>
        <v>0.74077834179357027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b">
        <v>0</v>
      </c>
      <c r="Q310" t="b">
        <v>0</v>
      </c>
      <c r="R310" t="str" cm="1">
        <f t="array" ref="R310:S310">_xlfn.TEXTSPLIT(T310,"/",1)</f>
        <v>theater</v>
      </c>
      <c r="S310" t="str">
        <v>plays</v>
      </c>
      <c r="T310" t="s">
        <v>33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0"/>
        <v>0.75292682926829269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b">
        <v>0</v>
      </c>
      <c r="Q311" t="b">
        <v>1</v>
      </c>
      <c r="R311" t="str" cm="1">
        <f t="array" ref="R311:S311">_xlfn.TEXTSPLIT(T311,"/",1)</f>
        <v>music</v>
      </c>
      <c r="S311" t="str">
        <v>indie rock</v>
      </c>
      <c r="T311" t="s">
        <v>60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0"/>
        <v>0.20333333333333334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b">
        <v>0</v>
      </c>
      <c r="Q312" t="b">
        <v>0</v>
      </c>
      <c r="R312" t="str" cm="1">
        <f t="array" ref="R312:S312">_xlfn.TEXTSPLIT(T312,"/",1)</f>
        <v>games</v>
      </c>
      <c r="S312" t="str">
        <v>video games</v>
      </c>
      <c r="T312" t="s">
        <v>89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0"/>
        <v>2.0336507936507937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b">
        <v>0</v>
      </c>
      <c r="Q313" t="b">
        <v>0</v>
      </c>
      <c r="R313" t="str" cm="1">
        <f t="array" ref="R313:S313">_xlfn.TEXTSPLIT(T313,"/",1)</f>
        <v>theater</v>
      </c>
      <c r="S313" t="str">
        <v>plays</v>
      </c>
      <c r="T313" t="s">
        <v>33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0"/>
        <v>3.1022842639593908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b">
        <v>0</v>
      </c>
      <c r="Q314" t="b">
        <v>0</v>
      </c>
      <c r="R314" t="str" cm="1">
        <f t="array" ref="R314:S314">_xlfn.TEXTSPLIT(T314,"/",1)</f>
        <v>theater</v>
      </c>
      <c r="S314" t="str">
        <v>plays</v>
      </c>
      <c r="T314" t="s">
        <v>33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0"/>
        <v>3.9531818181818181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b">
        <v>0</v>
      </c>
      <c r="Q315" t="b">
        <v>0</v>
      </c>
      <c r="R315" t="str" cm="1">
        <f t="array" ref="R315:S315">_xlfn.TEXTSPLIT(T315,"/",1)</f>
        <v>music</v>
      </c>
      <c r="S315" t="str">
        <v>rock</v>
      </c>
      <c r="T315" t="s">
        <v>23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0"/>
        <v>2.9471428571428571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b">
        <v>0</v>
      </c>
      <c r="Q316" t="b">
        <v>1</v>
      </c>
      <c r="R316" t="str" cm="1">
        <f t="array" ref="R316:S316">_xlfn.TEXTSPLIT(T316,"/",1)</f>
        <v>film &amp; video</v>
      </c>
      <c r="S316" t="str">
        <v>documentary</v>
      </c>
      <c r="T316" t="s">
        <v>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0"/>
        <v>0.33894736842105261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b">
        <v>0</v>
      </c>
      <c r="Q317" t="b">
        <v>0</v>
      </c>
      <c r="R317" t="str" cm="1">
        <f t="array" ref="R317:S317">_xlfn.TEXTSPLIT(T317,"/",1)</f>
        <v>theater</v>
      </c>
      <c r="S317" t="str">
        <v>plays</v>
      </c>
      <c r="T317" t="s">
        <v>33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0"/>
        <v>0.66677083333333331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b">
        <v>0</v>
      </c>
      <c r="Q318" t="b">
        <v>1</v>
      </c>
      <c r="R318" t="str" cm="1">
        <f t="array" ref="R318:S318">_xlfn.TEXTSPLIT(T318,"/",1)</f>
        <v>food</v>
      </c>
      <c r="S318" t="str">
        <v>food trucks</v>
      </c>
      <c r="T318" t="s">
        <v>17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0"/>
        <v>0.19227272727272726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b">
        <v>0</v>
      </c>
      <c r="Q319" t="b">
        <v>0</v>
      </c>
      <c r="R319" t="str" cm="1">
        <f t="array" ref="R319:S319">_xlfn.TEXTSPLIT(T319,"/",1)</f>
        <v>theater</v>
      </c>
      <c r="S319" t="str">
        <v>plays</v>
      </c>
      <c r="T319" t="s">
        <v>33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0"/>
        <v>0.15842105263157893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b">
        <v>0</v>
      </c>
      <c r="Q320" t="b">
        <v>0</v>
      </c>
      <c r="R320" t="str" cm="1">
        <f t="array" ref="R320:S320">_xlfn.TEXTSPLIT(T320,"/",1)</f>
        <v>music</v>
      </c>
      <c r="S320" t="str">
        <v>rock</v>
      </c>
      <c r="T320" t="s">
        <v>23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0"/>
        <v>0.38702380952380955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b">
        <v>0</v>
      </c>
      <c r="Q321" t="b">
        <v>0</v>
      </c>
      <c r="R321" t="str" cm="1">
        <f t="array" ref="R321:S321">_xlfn.TEXTSPLIT(T321,"/",1)</f>
        <v>technology</v>
      </c>
      <c r="S321" t="str">
        <v>web</v>
      </c>
      <c r="T321" t="s">
        <v>28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0"/>
        <v>9.5876777251184833E-2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b">
        <v>0</v>
      </c>
      <c r="Q322" t="b">
        <v>0</v>
      </c>
      <c r="R322" t="str" cm="1">
        <f t="array" ref="R322:S322">_xlfn.TEXTSPLIT(T322,"/",1)</f>
        <v>publishing</v>
      </c>
      <c r="S322" t="str">
        <v>fiction</v>
      </c>
      <c r="T322" t="s">
        <v>119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b">
        <v>0</v>
      </c>
      <c r="Q323" t="b">
        <v>0</v>
      </c>
      <c r="R323" t="str" cm="1">
        <f t="array" ref="R323:S323">_xlfn.TEXTSPLIT(T323,"/",1)</f>
        <v>film &amp; video</v>
      </c>
      <c r="S323" t="str">
        <v>shorts</v>
      </c>
      <c r="T323" t="s">
        <v>100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6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b">
        <v>0</v>
      </c>
      <c r="Q324" t="b">
        <v>0</v>
      </c>
      <c r="R324" t="str" cm="1">
        <f t="array" ref="R324:S324">_xlfn.TEXTSPLIT(T324,"/",1)</f>
        <v>theater</v>
      </c>
      <c r="S324" t="str">
        <v>plays</v>
      </c>
      <c r="T324" t="s">
        <v>33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6">
        <f t="shared" ref="I325:I388" si="23">E325/H325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b">
        <v>0</v>
      </c>
      <c r="Q325" t="b">
        <v>0</v>
      </c>
      <c r="R325" t="str" cm="1">
        <f t="array" ref="R325:S325">_xlfn.TEXTSPLIT(T325,"/",1)</f>
        <v>film &amp; video</v>
      </c>
      <c r="S325" t="str">
        <v>documentary</v>
      </c>
      <c r="T325" t="s">
        <v>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b">
        <v>0</v>
      </c>
      <c r="Q326" t="b">
        <v>1</v>
      </c>
      <c r="R326" t="str" cm="1">
        <f t="array" ref="R326:S326">_xlfn.TEXTSPLIT(T326,"/",1)</f>
        <v>theater</v>
      </c>
      <c r="S326" t="str">
        <v>plays</v>
      </c>
      <c r="T326" t="s">
        <v>33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b">
        <v>0</v>
      </c>
      <c r="Q327" t="b">
        <v>1</v>
      </c>
      <c r="R327" t="str" cm="1">
        <f t="array" ref="R327:S327">_xlfn.TEXTSPLIT(T327,"/",1)</f>
        <v>theater</v>
      </c>
      <c r="S327" t="str">
        <v>plays</v>
      </c>
      <c r="T327" t="s">
        <v>33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b">
        <v>0</v>
      </c>
      <c r="Q328" t="b">
        <v>0</v>
      </c>
      <c r="R328" t="str" cm="1">
        <f t="array" ref="R328:S328">_xlfn.TEXTSPLIT(T328,"/",1)</f>
        <v>film &amp; video</v>
      </c>
      <c r="S328" t="str">
        <v>animation</v>
      </c>
      <c r="T328" t="s">
        <v>71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b">
        <v>0</v>
      </c>
      <c r="Q329" t="b">
        <v>1</v>
      </c>
      <c r="R329" t="str" cm="1">
        <f t="array" ref="R329:S329">_xlfn.TEXTSPLIT(T329,"/",1)</f>
        <v>theater</v>
      </c>
      <c r="S329" t="str">
        <v>plays</v>
      </c>
      <c r="T329" t="s">
        <v>33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b">
        <v>0</v>
      </c>
      <c r="Q330" t="b">
        <v>0</v>
      </c>
      <c r="R330" t="str" cm="1">
        <f t="array" ref="R330:S330">_xlfn.TEXTSPLIT(T330,"/",1)</f>
        <v>music</v>
      </c>
      <c r="S330" t="str">
        <v>rock</v>
      </c>
      <c r="T330" t="s">
        <v>23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b">
        <v>0</v>
      </c>
      <c r="Q331" t="b">
        <v>0</v>
      </c>
      <c r="R331" t="str" cm="1">
        <f t="array" ref="R331:S331">_xlfn.TEXTSPLIT(T331,"/",1)</f>
        <v>games</v>
      </c>
      <c r="S331" t="str">
        <v>video games</v>
      </c>
      <c r="T331" t="s">
        <v>89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b">
        <v>0</v>
      </c>
      <c r="Q332" t="b">
        <v>0</v>
      </c>
      <c r="R332" t="str" cm="1">
        <f t="array" ref="R332:S332">_xlfn.TEXTSPLIT(T332,"/",1)</f>
        <v>film &amp; video</v>
      </c>
      <c r="S332" t="str">
        <v>documentary</v>
      </c>
      <c r="T332" t="s">
        <v>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b">
        <v>0</v>
      </c>
      <c r="Q333" t="b">
        <v>0</v>
      </c>
      <c r="R333" t="str" cm="1">
        <f t="array" ref="R333:S333">_xlfn.TEXTSPLIT(T333,"/",1)</f>
        <v>food</v>
      </c>
      <c r="S333" t="str">
        <v>food trucks</v>
      </c>
      <c r="T333" t="s">
        <v>17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b">
        <v>0</v>
      </c>
      <c r="Q334" t="b">
        <v>0</v>
      </c>
      <c r="R334" t="str" cm="1">
        <f t="array" ref="R334:S334">_xlfn.TEXTSPLIT(T334,"/",1)</f>
        <v>technology</v>
      </c>
      <c r="S334" t="str">
        <v>wearables</v>
      </c>
      <c r="T334" t="s">
        <v>65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b">
        <v>0</v>
      </c>
      <c r="Q335" t="b">
        <v>0</v>
      </c>
      <c r="R335" t="str" cm="1">
        <f t="array" ref="R335:S335">_xlfn.TEXTSPLIT(T335,"/",1)</f>
        <v>theater</v>
      </c>
      <c r="S335" t="str">
        <v>plays</v>
      </c>
      <c r="T335" t="s">
        <v>33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b">
        <v>0</v>
      </c>
      <c r="Q336" t="b">
        <v>0</v>
      </c>
      <c r="R336" t="str" cm="1">
        <f t="array" ref="R336:S336">_xlfn.TEXTSPLIT(T336,"/",1)</f>
        <v>music</v>
      </c>
      <c r="S336" t="str">
        <v>rock</v>
      </c>
      <c r="T336" t="s">
        <v>23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b">
        <v>0</v>
      </c>
      <c r="Q337" t="b">
        <v>0</v>
      </c>
      <c r="R337" t="str" cm="1">
        <f t="array" ref="R337:S337">_xlfn.TEXTSPLIT(T337,"/",1)</f>
        <v>music</v>
      </c>
      <c r="S337" t="str">
        <v>rock</v>
      </c>
      <c r="T337" t="s">
        <v>23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ref="F338:F401" si="24">E338/D338</f>
        <v>0.97032531824611035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b">
        <v>0</v>
      </c>
      <c r="Q338" t="b">
        <v>1</v>
      </c>
      <c r="R338" t="str" cm="1">
        <f t="array" ref="R338:S338">_xlfn.TEXTSPLIT(T338,"/",1)</f>
        <v>music</v>
      </c>
      <c r="S338" t="str">
        <v>rock</v>
      </c>
      <c r="T338" t="s">
        <v>23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4"/>
        <v>1.2281904761904763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b">
        <v>0</v>
      </c>
      <c r="Q339" t="b">
        <v>0</v>
      </c>
      <c r="R339" t="str" cm="1">
        <f t="array" ref="R339:S339">_xlfn.TEXTSPLIT(T339,"/",1)</f>
        <v>theater</v>
      </c>
      <c r="S339" t="str">
        <v>plays</v>
      </c>
      <c r="T339" t="s">
        <v>33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4"/>
        <v>1.7914326647564469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b">
        <v>0</v>
      </c>
      <c r="Q340" t="b">
        <v>0</v>
      </c>
      <c r="R340" t="str" cm="1">
        <f t="array" ref="R340:S340">_xlfn.TEXTSPLIT(T340,"/",1)</f>
        <v>theater</v>
      </c>
      <c r="S340" t="str">
        <v>plays</v>
      </c>
      <c r="T340" t="s">
        <v>33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4"/>
        <v>0.79951577402787966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b">
        <v>0</v>
      </c>
      <c r="Q341" t="b">
        <v>0</v>
      </c>
      <c r="R341" t="str" cm="1">
        <f t="array" ref="R341:S341">_xlfn.TEXTSPLIT(T341,"/",1)</f>
        <v>theater</v>
      </c>
      <c r="S341" t="str">
        <v>plays</v>
      </c>
      <c r="T341" t="s">
        <v>33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4"/>
        <v>0.94242587601078165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b">
        <v>0</v>
      </c>
      <c r="Q342" t="b">
        <v>0</v>
      </c>
      <c r="R342" t="str" cm="1">
        <f t="array" ref="R342:S342">_xlfn.TEXTSPLIT(T342,"/",1)</f>
        <v>photography</v>
      </c>
      <c r="S342" t="str">
        <v>photography books</v>
      </c>
      <c r="T342" t="s">
        <v>122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4"/>
        <v>0.84669291338582675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b">
        <v>0</v>
      </c>
      <c r="Q343" t="b">
        <v>0</v>
      </c>
      <c r="R343" t="str" cm="1">
        <f t="array" ref="R343:S343">_xlfn.TEXTSPLIT(T343,"/",1)</f>
        <v>music</v>
      </c>
      <c r="S343" t="str">
        <v>indie rock</v>
      </c>
      <c r="T343" t="s">
        <v>60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4"/>
        <v>0.66521920668058454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b">
        <v>0</v>
      </c>
      <c r="Q344" t="b">
        <v>0</v>
      </c>
      <c r="R344" t="str" cm="1">
        <f t="array" ref="R344:S344">_xlfn.TEXTSPLIT(T344,"/",1)</f>
        <v>theater</v>
      </c>
      <c r="S344" t="str">
        <v>plays</v>
      </c>
      <c r="T344" t="s">
        <v>33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4"/>
        <v>0.53922222222222227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b">
        <v>0</v>
      </c>
      <c r="Q345" t="b">
        <v>0</v>
      </c>
      <c r="R345" t="str" cm="1">
        <f t="array" ref="R345:S345">_xlfn.TEXTSPLIT(T345,"/",1)</f>
        <v>theater</v>
      </c>
      <c r="S345" t="str">
        <v>plays</v>
      </c>
      <c r="T345" t="s">
        <v>33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4"/>
        <v>0.41983299595141699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b">
        <v>0</v>
      </c>
      <c r="Q346" t="b">
        <v>0</v>
      </c>
      <c r="R346" t="str" cm="1">
        <f t="array" ref="R346:S346">_xlfn.TEXTSPLIT(T346,"/",1)</f>
        <v>games</v>
      </c>
      <c r="S346" t="str">
        <v>video games</v>
      </c>
      <c r="T346" t="s">
        <v>89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4"/>
        <v>0.14694796954314721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b">
        <v>0</v>
      </c>
      <c r="Q347" t="b">
        <v>0</v>
      </c>
      <c r="R347" t="str" cm="1">
        <f t="array" ref="R347:S347">_xlfn.TEXTSPLIT(T347,"/",1)</f>
        <v>film &amp; video</v>
      </c>
      <c r="S347" t="str">
        <v>drama</v>
      </c>
      <c r="T347" t="s">
        <v>53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4"/>
        <v>0.34475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b">
        <v>0</v>
      </c>
      <c r="Q348" t="b">
        <v>1</v>
      </c>
      <c r="R348" t="str" cm="1">
        <f t="array" ref="R348:S348">_xlfn.TEXTSPLIT(T348,"/",1)</f>
        <v>music</v>
      </c>
      <c r="S348" t="str">
        <v>indie rock</v>
      </c>
      <c r="T348" t="s">
        <v>60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4"/>
        <v>14.007777777777777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b">
        <v>0</v>
      </c>
      <c r="Q349" t="b">
        <v>0</v>
      </c>
      <c r="R349" t="str" cm="1">
        <f t="array" ref="R349:S349">_xlfn.TEXTSPLIT(T349,"/",1)</f>
        <v>technology</v>
      </c>
      <c r="S349" t="str">
        <v>web</v>
      </c>
      <c r="T349" t="s">
        <v>28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4"/>
        <v>0.71770351758793971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b">
        <v>0</v>
      </c>
      <c r="Q350" t="b">
        <v>0</v>
      </c>
      <c r="R350" t="str" cm="1">
        <f t="array" ref="R350:S350">_xlfn.TEXTSPLIT(T350,"/",1)</f>
        <v>food</v>
      </c>
      <c r="S350" t="str">
        <v>food trucks</v>
      </c>
      <c r="T350" t="s">
        <v>17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4"/>
        <v>0.53074115044247783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b">
        <v>0</v>
      </c>
      <c r="Q351" t="b">
        <v>0</v>
      </c>
      <c r="R351" t="str" cm="1">
        <f t="array" ref="R351:S351">_xlfn.TEXTSPLIT(T351,"/",1)</f>
        <v>theater</v>
      </c>
      <c r="S351" t="str">
        <v>plays</v>
      </c>
      <c r="T351" t="s">
        <v>33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4"/>
        <v>0.05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b">
        <v>0</v>
      </c>
      <c r="Q352" t="b">
        <v>1</v>
      </c>
      <c r="R352" t="str" cm="1">
        <f t="array" ref="R352:S352">_xlfn.TEXTSPLIT(T352,"/",1)</f>
        <v>music</v>
      </c>
      <c r="S352" t="str">
        <v>jazz</v>
      </c>
      <c r="T352" t="s">
        <v>159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4"/>
        <v>1.2770715249662619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b">
        <v>0</v>
      </c>
      <c r="Q353" t="b">
        <v>0</v>
      </c>
      <c r="R353" t="str" cm="1">
        <f t="array" ref="R353:S353">_xlfn.TEXTSPLIT(T353,"/",1)</f>
        <v>music</v>
      </c>
      <c r="S353" t="str">
        <v>rock</v>
      </c>
      <c r="T353" t="s">
        <v>23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4"/>
        <v>0.34892857142857142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b">
        <v>0</v>
      </c>
      <c r="Q354" t="b">
        <v>0</v>
      </c>
      <c r="R354" t="str" cm="1">
        <f t="array" ref="R354:S354">_xlfn.TEXTSPLIT(T354,"/",1)</f>
        <v>theater</v>
      </c>
      <c r="S354" t="str">
        <v>plays</v>
      </c>
      <c r="T354" t="s">
        <v>33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4"/>
        <v>4.105982142857143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b">
        <v>0</v>
      </c>
      <c r="Q355" t="b">
        <v>0</v>
      </c>
      <c r="R355" t="str" cm="1">
        <f t="array" ref="R355:S355">_xlfn.TEXTSPLIT(T355,"/",1)</f>
        <v>theater</v>
      </c>
      <c r="S355" t="str">
        <v>plays</v>
      </c>
      <c r="T355" t="s">
        <v>33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4"/>
        <v>1.2373770491803278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b">
        <v>0</v>
      </c>
      <c r="Q356" t="b">
        <v>0</v>
      </c>
      <c r="R356" t="str" cm="1">
        <f t="array" ref="R356:S356">_xlfn.TEXTSPLIT(T356,"/",1)</f>
        <v>film &amp; video</v>
      </c>
      <c r="S356" t="str">
        <v>documentary</v>
      </c>
      <c r="T356" t="s">
        <v>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4"/>
        <v>0.58973684210526311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b">
        <v>0</v>
      </c>
      <c r="Q357" t="b">
        <v>0</v>
      </c>
      <c r="R357" t="str" cm="1">
        <f t="array" ref="R357:S357">_xlfn.TEXTSPLIT(T357,"/",1)</f>
        <v>technology</v>
      </c>
      <c r="S357" t="str">
        <v>wearables</v>
      </c>
      <c r="T357" t="s">
        <v>65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4"/>
        <v>0.36892473118279567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b">
        <v>0</v>
      </c>
      <c r="Q358" t="b">
        <v>0</v>
      </c>
      <c r="R358" t="str" cm="1">
        <f t="array" ref="R358:S358">_xlfn.TEXTSPLIT(T358,"/",1)</f>
        <v>theater</v>
      </c>
      <c r="S358" t="str">
        <v>plays</v>
      </c>
      <c r="T358" t="s">
        <v>33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4"/>
        <v>1.8491304347826087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b">
        <v>0</v>
      </c>
      <c r="Q359" t="b">
        <v>0</v>
      </c>
      <c r="R359" t="str" cm="1">
        <f t="array" ref="R359:S359">_xlfn.TEXTSPLIT(T359,"/",1)</f>
        <v>games</v>
      </c>
      <c r="S359" t="str">
        <v>video games</v>
      </c>
      <c r="T359" t="s">
        <v>89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4"/>
        <v>0.11814432989690722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b">
        <v>1</v>
      </c>
      <c r="Q360" t="b">
        <v>0</v>
      </c>
      <c r="R360" t="str" cm="1">
        <f t="array" ref="R360:S360">_xlfn.TEXTSPLIT(T360,"/",1)</f>
        <v>photography</v>
      </c>
      <c r="S360" t="str">
        <v>photography books</v>
      </c>
      <c r="T360" t="s">
        <v>122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4"/>
        <v>2.9870000000000001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b">
        <v>0</v>
      </c>
      <c r="Q361" t="b">
        <v>0</v>
      </c>
      <c r="R361" t="str" cm="1">
        <f t="array" ref="R361:S361">_xlfn.TEXTSPLIT(T361,"/",1)</f>
        <v>film &amp; video</v>
      </c>
      <c r="S361" t="str">
        <v>animation</v>
      </c>
      <c r="T361" t="s">
        <v>71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4"/>
        <v>2.2635175879396985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b">
        <v>0</v>
      </c>
      <c r="Q362" t="b">
        <v>1</v>
      </c>
      <c r="R362" t="str" cm="1">
        <f t="array" ref="R362:S362">_xlfn.TEXTSPLIT(T362,"/",1)</f>
        <v>theater</v>
      </c>
      <c r="S362" t="str">
        <v>plays</v>
      </c>
      <c r="T362" t="s">
        <v>33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4"/>
        <v>1.7356363636363636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b">
        <v>0</v>
      </c>
      <c r="Q363" t="b">
        <v>0</v>
      </c>
      <c r="R363" t="str" cm="1">
        <f t="array" ref="R363:S363">_xlfn.TEXTSPLIT(T363,"/",1)</f>
        <v>theater</v>
      </c>
      <c r="S363" t="str">
        <v>plays</v>
      </c>
      <c r="T363" t="s">
        <v>33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4"/>
        <v>3.7175675675675675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b">
        <v>0</v>
      </c>
      <c r="Q364" t="b">
        <v>0</v>
      </c>
      <c r="R364" t="str" cm="1">
        <f t="array" ref="R364:S364">_xlfn.TEXTSPLIT(T364,"/",1)</f>
        <v>music</v>
      </c>
      <c r="S364" t="str">
        <v>rock</v>
      </c>
      <c r="T364" t="s">
        <v>23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4"/>
        <v>1.601923076923077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b">
        <v>0</v>
      </c>
      <c r="Q365" t="b">
        <v>0</v>
      </c>
      <c r="R365" t="str" cm="1">
        <f t="array" ref="R365:S365">_xlfn.TEXTSPLIT(T365,"/",1)</f>
        <v>music</v>
      </c>
      <c r="S365" t="str">
        <v>rock</v>
      </c>
      <c r="T365" t="s">
        <v>23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4"/>
        <v>16.163333333333334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b">
        <v>0</v>
      </c>
      <c r="Q366" t="b">
        <v>0</v>
      </c>
      <c r="R366" t="str" cm="1">
        <f t="array" ref="R366:S366">_xlfn.TEXTSPLIT(T366,"/",1)</f>
        <v>music</v>
      </c>
      <c r="S366" t="str">
        <v>indie rock</v>
      </c>
      <c r="T366" t="s">
        <v>60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4"/>
        <v>7.3343749999999996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b">
        <v>0</v>
      </c>
      <c r="Q367" t="b">
        <v>0</v>
      </c>
      <c r="R367" t="str" cm="1">
        <f t="array" ref="R367:S367">_xlfn.TEXTSPLIT(T367,"/",1)</f>
        <v>theater</v>
      </c>
      <c r="S367" t="str">
        <v>plays</v>
      </c>
      <c r="T367" t="s">
        <v>33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4"/>
        <v>5.9211111111111112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b">
        <v>0</v>
      </c>
      <c r="Q368" t="b">
        <v>1</v>
      </c>
      <c r="R368" t="str" cm="1">
        <f t="array" ref="R368:S368">_xlfn.TEXTSPLIT(T368,"/",1)</f>
        <v>theater</v>
      </c>
      <c r="S368" t="str">
        <v>plays</v>
      </c>
      <c r="T368" t="s">
        <v>33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4"/>
        <v>0.18888888888888888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b">
        <v>0</v>
      </c>
      <c r="Q369" t="b">
        <v>1</v>
      </c>
      <c r="R369" t="str" cm="1">
        <f t="array" ref="R369:S369">_xlfn.TEXTSPLIT(T369,"/",1)</f>
        <v>theater</v>
      </c>
      <c r="S369" t="str">
        <v>plays</v>
      </c>
      <c r="T369" t="s">
        <v>33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4"/>
        <v>2.7680769230769231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b">
        <v>0</v>
      </c>
      <c r="Q370" t="b">
        <v>1</v>
      </c>
      <c r="R370" t="str" cm="1">
        <f t="array" ref="R370:S370">_xlfn.TEXTSPLIT(T370,"/",1)</f>
        <v>film &amp; video</v>
      </c>
      <c r="S370" t="str">
        <v>documentary</v>
      </c>
      <c r="T370" t="s">
        <v>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4"/>
        <v>2.730185185185185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b">
        <v>0</v>
      </c>
      <c r="Q371" t="b">
        <v>1</v>
      </c>
      <c r="R371" t="str" cm="1">
        <f t="array" ref="R371:S371">_xlfn.TEXTSPLIT(T371,"/",1)</f>
        <v>film &amp; video</v>
      </c>
      <c r="S371" t="str">
        <v>television</v>
      </c>
      <c r="T371" t="s">
        <v>269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4"/>
        <v>1.593633125556545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b">
        <v>0</v>
      </c>
      <c r="Q372" t="b">
        <v>0</v>
      </c>
      <c r="R372" t="str" cm="1">
        <f t="array" ref="R372:S372">_xlfn.TEXTSPLIT(T372,"/",1)</f>
        <v>theater</v>
      </c>
      <c r="S372" t="str">
        <v>plays</v>
      </c>
      <c r="T372" t="s">
        <v>33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4"/>
        <v>0.67869978858350954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b">
        <v>0</v>
      </c>
      <c r="Q373" t="b">
        <v>0</v>
      </c>
      <c r="R373" t="str" cm="1">
        <f t="array" ref="R373:S373">_xlfn.TEXTSPLIT(T373,"/",1)</f>
        <v>theater</v>
      </c>
      <c r="S373" t="str">
        <v>plays</v>
      </c>
      <c r="T373" t="s">
        <v>33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4"/>
        <v>15.915555555555555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b">
        <v>0</v>
      </c>
      <c r="Q374" t="b">
        <v>1</v>
      </c>
      <c r="R374" t="str" cm="1">
        <f t="array" ref="R374:S374">_xlfn.TEXTSPLIT(T374,"/",1)</f>
        <v>film &amp; video</v>
      </c>
      <c r="S374" t="str">
        <v>documentary</v>
      </c>
      <c r="T374" t="s">
        <v>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4"/>
        <v>7.3018222222222224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b">
        <v>0</v>
      </c>
      <c r="Q375" t="b">
        <v>0</v>
      </c>
      <c r="R375" t="str" cm="1">
        <f t="array" ref="R375:S375">_xlfn.TEXTSPLIT(T375,"/",1)</f>
        <v>theater</v>
      </c>
      <c r="S375" t="str">
        <v>plays</v>
      </c>
      <c r="T375" t="s">
        <v>33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4"/>
        <v>0.13185782556750297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b">
        <v>0</v>
      </c>
      <c r="Q376" t="b">
        <v>1</v>
      </c>
      <c r="R376" t="str" cm="1">
        <f t="array" ref="R376:S376">_xlfn.TEXTSPLIT(T376,"/",1)</f>
        <v>film &amp; video</v>
      </c>
      <c r="S376" t="str">
        <v>documentary</v>
      </c>
      <c r="T376" t="s">
        <v>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4"/>
        <v>0.54777777777777781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b">
        <v>0</v>
      </c>
      <c r="Q377" t="b">
        <v>0</v>
      </c>
      <c r="R377" t="str" cm="1">
        <f t="array" ref="R377:S377">_xlfn.TEXTSPLIT(T377,"/",1)</f>
        <v>music</v>
      </c>
      <c r="S377" t="str">
        <v>indie rock</v>
      </c>
      <c r="T377" t="s">
        <v>60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4"/>
        <v>3.6102941176470589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b">
        <v>0</v>
      </c>
      <c r="Q378" t="b">
        <v>0</v>
      </c>
      <c r="R378" t="str" cm="1">
        <f t="array" ref="R378:S378">_xlfn.TEXTSPLIT(T378,"/",1)</f>
        <v>music</v>
      </c>
      <c r="S378" t="str">
        <v>rock</v>
      </c>
      <c r="T378" t="s">
        <v>23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4"/>
        <v>0.10257545271629778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b">
        <v>0</v>
      </c>
      <c r="Q379" t="b">
        <v>0</v>
      </c>
      <c r="R379" t="str" cm="1">
        <f t="array" ref="R379:S379">_xlfn.TEXTSPLIT(T379,"/",1)</f>
        <v>theater</v>
      </c>
      <c r="S379" t="str">
        <v>plays</v>
      </c>
      <c r="T379" t="s">
        <v>33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4"/>
        <v>0.13962962962962963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b">
        <v>0</v>
      </c>
      <c r="Q380" t="b">
        <v>0</v>
      </c>
      <c r="R380" t="str" cm="1">
        <f t="array" ref="R380:S380">_xlfn.TEXTSPLIT(T380,"/",1)</f>
        <v>film &amp; video</v>
      </c>
      <c r="S380" t="str">
        <v>documentary</v>
      </c>
      <c r="T380" t="s">
        <v>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4"/>
        <v>0.40444444444444444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b">
        <v>0</v>
      </c>
      <c r="Q381" t="b">
        <v>0</v>
      </c>
      <c r="R381" t="str" cm="1">
        <f t="array" ref="R381:S381">_xlfn.TEXTSPLIT(T381,"/",1)</f>
        <v>theater</v>
      </c>
      <c r="S381" t="str">
        <v>plays</v>
      </c>
      <c r="T381" t="s">
        <v>33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4"/>
        <v>1.6032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b">
        <v>0</v>
      </c>
      <c r="Q382" t="b">
        <v>0</v>
      </c>
      <c r="R382" t="str" cm="1">
        <f t="array" ref="R382:S382">_xlfn.TEXTSPLIT(T382,"/",1)</f>
        <v>theater</v>
      </c>
      <c r="S382" t="str">
        <v>plays</v>
      </c>
      <c r="T382" t="s">
        <v>33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4"/>
        <v>1.8394339622641509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b">
        <v>0</v>
      </c>
      <c r="Q383" t="b">
        <v>0</v>
      </c>
      <c r="R383" t="str" cm="1">
        <f t="array" ref="R383:S383">_xlfn.TEXTSPLIT(T383,"/",1)</f>
        <v>theater</v>
      </c>
      <c r="S383" t="str">
        <v>plays</v>
      </c>
      <c r="T383" t="s">
        <v>33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4"/>
        <v>0.63769230769230767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b">
        <v>0</v>
      </c>
      <c r="Q384" t="b">
        <v>0</v>
      </c>
      <c r="R384" t="str" cm="1">
        <f t="array" ref="R384:S384">_xlfn.TEXTSPLIT(T384,"/",1)</f>
        <v>photography</v>
      </c>
      <c r="S384" t="str">
        <v>photography books</v>
      </c>
      <c r="T384" t="s">
        <v>122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4"/>
        <v>2.2538095238095237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b">
        <v>0</v>
      </c>
      <c r="Q385" t="b">
        <v>1</v>
      </c>
      <c r="R385" t="str" cm="1">
        <f t="array" ref="R385:S385">_xlfn.TEXTSPLIT(T385,"/",1)</f>
        <v>food</v>
      </c>
      <c r="S385" t="str">
        <v>food trucks</v>
      </c>
      <c r="T385" t="s">
        <v>17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4"/>
        <v>1.7200961538461539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b">
        <v>1</v>
      </c>
      <c r="Q386" t="b">
        <v>1</v>
      </c>
      <c r="R386" t="str" cm="1">
        <f t="array" ref="R386:S386">_xlfn.TEXTSPLIT(T386,"/",1)</f>
        <v>film &amp; video</v>
      </c>
      <c r="S386" t="str">
        <v>documentary</v>
      </c>
      <c r="T386" t="s">
        <v>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b">
        <v>0</v>
      </c>
      <c r="Q387" t="b">
        <v>0</v>
      </c>
      <c r="R387" t="str" cm="1">
        <f t="array" ref="R387:S387">_xlfn.TEXTSPLIT(T387,"/",1)</f>
        <v>publishing</v>
      </c>
      <c r="S387" t="str">
        <v>nonfiction</v>
      </c>
      <c r="T387" t="s">
        <v>68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6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b">
        <v>0</v>
      </c>
      <c r="Q388" t="b">
        <v>0</v>
      </c>
      <c r="R388" t="str" cm="1">
        <f t="array" ref="R388:S388">_xlfn.TEXTSPLIT(T388,"/",1)</f>
        <v>theater</v>
      </c>
      <c r="S388" t="str">
        <v>plays</v>
      </c>
      <c r="T388" t="s">
        <v>33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6">
        <f t="shared" ref="I389:I452" si="27">E389/H389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b">
        <v>0</v>
      </c>
      <c r="Q389" t="b">
        <v>0</v>
      </c>
      <c r="R389" t="str" cm="1">
        <f t="array" ref="R389:S389">_xlfn.TEXTSPLIT(T389,"/",1)</f>
        <v>technology</v>
      </c>
      <c r="S389" t="str">
        <v>wearables</v>
      </c>
      <c r="T389" t="s">
        <v>65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b">
        <v>0</v>
      </c>
      <c r="Q390" t="b">
        <v>0</v>
      </c>
      <c r="R390" t="str" cm="1">
        <f t="array" ref="R390:S390">_xlfn.TEXTSPLIT(T390,"/",1)</f>
        <v>music</v>
      </c>
      <c r="S390" t="str">
        <v>indie rock</v>
      </c>
      <c r="T390" t="s">
        <v>60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b">
        <v>0</v>
      </c>
      <c r="Q391" t="b">
        <v>0</v>
      </c>
      <c r="R391" t="str" cm="1">
        <f t="array" ref="R391:S391">_xlfn.TEXTSPLIT(T391,"/",1)</f>
        <v>theater</v>
      </c>
      <c r="S391" t="str">
        <v>plays</v>
      </c>
      <c r="T391" t="s">
        <v>33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b">
        <v>0</v>
      </c>
      <c r="Q392" t="b">
        <v>0</v>
      </c>
      <c r="R392" t="str" cm="1">
        <f t="array" ref="R392:S392">_xlfn.TEXTSPLIT(T392,"/",1)</f>
        <v>photography</v>
      </c>
      <c r="S392" t="str">
        <v>photography books</v>
      </c>
      <c r="T392" t="s">
        <v>122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b">
        <v>0</v>
      </c>
      <c r="Q393" t="b">
        <v>0</v>
      </c>
      <c r="R393" t="str" cm="1">
        <f t="array" ref="R393:S393">_xlfn.TEXTSPLIT(T393,"/",1)</f>
        <v>publishing</v>
      </c>
      <c r="S393" t="str">
        <v>nonfiction</v>
      </c>
      <c r="T393" t="s">
        <v>68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b">
        <v>0</v>
      </c>
      <c r="Q394" t="b">
        <v>0</v>
      </c>
      <c r="R394" t="str" cm="1">
        <f t="array" ref="R394:S394">_xlfn.TEXTSPLIT(T394,"/",1)</f>
        <v>technology</v>
      </c>
      <c r="S394" t="str">
        <v>wearables</v>
      </c>
      <c r="T394" t="s">
        <v>65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b">
        <v>0</v>
      </c>
      <c r="Q395" t="b">
        <v>0</v>
      </c>
      <c r="R395" t="str" cm="1">
        <f t="array" ref="R395:S395">_xlfn.TEXTSPLIT(T395,"/",1)</f>
        <v>music</v>
      </c>
      <c r="S395" t="str">
        <v>jazz</v>
      </c>
      <c r="T395" t="s">
        <v>159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b">
        <v>0</v>
      </c>
      <c r="Q396" t="b">
        <v>1</v>
      </c>
      <c r="R396" t="str" cm="1">
        <f t="array" ref="R396:S396">_xlfn.TEXTSPLIT(T396,"/",1)</f>
        <v>film &amp; video</v>
      </c>
      <c r="S396" t="str">
        <v>documentary</v>
      </c>
      <c r="T396" t="s">
        <v>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b">
        <v>1</v>
      </c>
      <c r="Q397" t="b">
        <v>0</v>
      </c>
      <c r="R397" t="str" cm="1">
        <f t="array" ref="R397:S397">_xlfn.TEXTSPLIT(T397,"/",1)</f>
        <v>theater</v>
      </c>
      <c r="S397" t="str">
        <v>plays</v>
      </c>
      <c r="T397" t="s">
        <v>33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b">
        <v>0</v>
      </c>
      <c r="Q398" t="b">
        <v>0</v>
      </c>
      <c r="R398" t="str" cm="1">
        <f t="array" ref="R398:S398">_xlfn.TEXTSPLIT(T398,"/",1)</f>
        <v>film &amp; video</v>
      </c>
      <c r="S398" t="str">
        <v>drama</v>
      </c>
      <c r="T398" t="s">
        <v>53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b">
        <v>0</v>
      </c>
      <c r="Q399" t="b">
        <v>0</v>
      </c>
      <c r="R399" t="str" cm="1">
        <f t="array" ref="R399:S399">_xlfn.TEXTSPLIT(T399,"/",1)</f>
        <v>music</v>
      </c>
      <c r="S399" t="str">
        <v>rock</v>
      </c>
      <c r="T399" t="s">
        <v>23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b">
        <v>0</v>
      </c>
      <c r="Q400" t="b">
        <v>1</v>
      </c>
      <c r="R400" t="str" cm="1">
        <f t="array" ref="R400:S400">_xlfn.TEXTSPLIT(T400,"/",1)</f>
        <v>film &amp; video</v>
      </c>
      <c r="S400" t="str">
        <v>animation</v>
      </c>
      <c r="T400" t="s">
        <v>71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b">
        <v>0</v>
      </c>
      <c r="Q401" t="b">
        <v>0</v>
      </c>
      <c r="R401" t="str" cm="1">
        <f t="array" ref="R401:S401">_xlfn.TEXTSPLIT(T401,"/",1)</f>
        <v>music</v>
      </c>
      <c r="S401" t="str">
        <v>indie rock</v>
      </c>
      <c r="T401" t="s">
        <v>60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ref="F402:F465" si="28">E402/D402</f>
        <v>0.02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b">
        <v>0</v>
      </c>
      <c r="Q402" t="b">
        <v>1</v>
      </c>
      <c r="R402" t="str" cm="1">
        <f t="array" ref="R402:S402">_xlfn.TEXTSPLIT(T402,"/",1)</f>
        <v>photography</v>
      </c>
      <c r="S402" t="str">
        <v>photography books</v>
      </c>
      <c r="T402" t="s">
        <v>122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8"/>
        <v>15.302222222222222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b">
        <v>0</v>
      </c>
      <c r="Q403" t="b">
        <v>0</v>
      </c>
      <c r="R403" t="str" cm="1">
        <f t="array" ref="R403:S403">_xlfn.TEXTSPLIT(T403,"/",1)</f>
        <v>theater</v>
      </c>
      <c r="S403" t="str">
        <v>plays</v>
      </c>
      <c r="T403" t="s">
        <v>33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8"/>
        <v>0.40356164383561643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b">
        <v>0</v>
      </c>
      <c r="Q404" t="b">
        <v>1</v>
      </c>
      <c r="R404" t="str" cm="1">
        <f t="array" ref="R404:S404">_xlfn.TEXTSPLIT(T404,"/",1)</f>
        <v>film &amp; video</v>
      </c>
      <c r="S404" t="str">
        <v>shorts</v>
      </c>
      <c r="T404" t="s">
        <v>100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8"/>
        <v>0.86220633299284988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b">
        <v>0</v>
      </c>
      <c r="Q405" t="b">
        <v>1</v>
      </c>
      <c r="R405" t="str" cm="1">
        <f t="array" ref="R405:S405">_xlfn.TEXTSPLIT(T405,"/",1)</f>
        <v>theater</v>
      </c>
      <c r="S405" t="str">
        <v>plays</v>
      </c>
      <c r="T405" t="s">
        <v>33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8"/>
        <v>3.1558486707566464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b">
        <v>0</v>
      </c>
      <c r="Q406" t="b">
        <v>0</v>
      </c>
      <c r="R406" t="str" cm="1">
        <f t="array" ref="R406:S406">_xlfn.TEXTSPLIT(T406,"/",1)</f>
        <v>theater</v>
      </c>
      <c r="S406" t="str">
        <v>plays</v>
      </c>
      <c r="T406" t="s">
        <v>33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8"/>
        <v>0.89618243243243245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b">
        <v>0</v>
      </c>
      <c r="Q407" t="b">
        <v>0</v>
      </c>
      <c r="R407" t="str" cm="1">
        <f t="array" ref="R407:S407">_xlfn.TEXTSPLIT(T407,"/",1)</f>
        <v>theater</v>
      </c>
      <c r="S407" t="str">
        <v>plays</v>
      </c>
      <c r="T407" t="s">
        <v>33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8"/>
        <v>1.8214503816793892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b">
        <v>1</v>
      </c>
      <c r="Q408" t="b">
        <v>0</v>
      </c>
      <c r="R408" t="str" cm="1">
        <f t="array" ref="R408:S408">_xlfn.TEXTSPLIT(T408,"/",1)</f>
        <v>film &amp; video</v>
      </c>
      <c r="S408" t="str">
        <v>documentary</v>
      </c>
      <c r="T408" t="s">
        <v>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8"/>
        <v>3.5588235294117645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b">
        <v>0</v>
      </c>
      <c r="Q409" t="b">
        <v>0</v>
      </c>
      <c r="R409" t="str" cm="1">
        <f t="array" ref="R409:S409">_xlfn.TEXTSPLIT(T409,"/",1)</f>
        <v>theater</v>
      </c>
      <c r="S409" t="str">
        <v>plays</v>
      </c>
      <c r="T409" t="s">
        <v>33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8"/>
        <v>1.3183695652173912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b">
        <v>0</v>
      </c>
      <c r="Q410" t="b">
        <v>0</v>
      </c>
      <c r="R410" t="str" cm="1">
        <f t="array" ref="R410:S410">_xlfn.TEXTSPLIT(T410,"/",1)</f>
        <v>film &amp; video</v>
      </c>
      <c r="S410" t="str">
        <v>documentary</v>
      </c>
      <c r="T410" t="s">
        <v>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8"/>
        <v>0.46315634218289087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b">
        <v>0</v>
      </c>
      <c r="Q411" t="b">
        <v>0</v>
      </c>
      <c r="R411" t="str" cm="1">
        <f t="array" ref="R411:S411">_xlfn.TEXTSPLIT(T411,"/",1)</f>
        <v>music</v>
      </c>
      <c r="S411" t="str">
        <v>rock</v>
      </c>
      <c r="T411" t="s">
        <v>23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8"/>
        <v>0.36132726089785294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b">
        <v>0</v>
      </c>
      <c r="Q412" t="b">
        <v>0</v>
      </c>
      <c r="R412" t="str" cm="1">
        <f t="array" ref="R412:S412">_xlfn.TEXTSPLIT(T412,"/",1)</f>
        <v>games</v>
      </c>
      <c r="S412" t="str">
        <v>mobile games</v>
      </c>
      <c r="T412" t="s">
        <v>292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8"/>
        <v>1.0462820512820512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b">
        <v>0</v>
      </c>
      <c r="Q413" t="b">
        <v>0</v>
      </c>
      <c r="R413" t="str" cm="1">
        <f t="array" ref="R413:S413">_xlfn.TEXTSPLIT(T413,"/",1)</f>
        <v>theater</v>
      </c>
      <c r="S413" t="str">
        <v>plays</v>
      </c>
      <c r="T413" t="s">
        <v>33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8"/>
        <v>6.6885714285714286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b">
        <v>0</v>
      </c>
      <c r="Q414" t="b">
        <v>0</v>
      </c>
      <c r="R414" t="str" cm="1">
        <f t="array" ref="R414:S414">_xlfn.TEXTSPLIT(T414,"/",1)</f>
        <v>publishing</v>
      </c>
      <c r="S414" t="str">
        <v>fiction</v>
      </c>
      <c r="T414" t="s">
        <v>119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8"/>
        <v>0.62072823218997364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b">
        <v>0</v>
      </c>
      <c r="Q415" t="b">
        <v>0</v>
      </c>
      <c r="R415" t="str" cm="1">
        <f t="array" ref="R415:S415">_xlfn.TEXTSPLIT(T415,"/",1)</f>
        <v>film &amp; video</v>
      </c>
      <c r="S415" t="str">
        <v>animation</v>
      </c>
      <c r="T415" t="s">
        <v>71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8"/>
        <v>0.84699787460148779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b">
        <v>0</v>
      </c>
      <c r="Q416" t="b">
        <v>1</v>
      </c>
      <c r="R416" t="str" cm="1">
        <f t="array" ref="R416:S416">_xlfn.TEXTSPLIT(T416,"/",1)</f>
        <v>food</v>
      </c>
      <c r="S416" t="str">
        <v>food trucks</v>
      </c>
      <c r="T416" t="s">
        <v>17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8"/>
        <v>0.11059030837004405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b">
        <v>0</v>
      </c>
      <c r="Q417" t="b">
        <v>0</v>
      </c>
      <c r="R417" t="str" cm="1">
        <f t="array" ref="R417:S417">_xlfn.TEXTSPLIT(T417,"/",1)</f>
        <v>theater</v>
      </c>
      <c r="S417" t="str">
        <v>plays</v>
      </c>
      <c r="T417" t="s">
        <v>33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8"/>
        <v>0.43838781575037145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b">
        <v>0</v>
      </c>
      <c r="Q418" t="b">
        <v>1</v>
      </c>
      <c r="R418" t="str" cm="1">
        <f t="array" ref="R418:S418">_xlfn.TEXTSPLIT(T418,"/",1)</f>
        <v>film &amp; video</v>
      </c>
      <c r="S418" t="str">
        <v>documentary</v>
      </c>
      <c r="T418" t="s">
        <v>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8"/>
        <v>0.55470588235294116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b">
        <v>0</v>
      </c>
      <c r="Q419" t="b">
        <v>0</v>
      </c>
      <c r="R419" t="str" cm="1">
        <f t="array" ref="R419:S419">_xlfn.TEXTSPLIT(T419,"/",1)</f>
        <v>theater</v>
      </c>
      <c r="S419" t="str">
        <v>plays</v>
      </c>
      <c r="T419" t="s">
        <v>33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8"/>
        <v>0.57399511301160655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b">
        <v>0</v>
      </c>
      <c r="Q420" t="b">
        <v>0</v>
      </c>
      <c r="R420" t="str" cm="1">
        <f t="array" ref="R420:S420">_xlfn.TEXTSPLIT(T420,"/",1)</f>
        <v>film &amp; video</v>
      </c>
      <c r="S420" t="str">
        <v>documentary</v>
      </c>
      <c r="T420" t="s">
        <v>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8"/>
        <v>1.2343497363796134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b">
        <v>0</v>
      </c>
      <c r="Q421" t="b">
        <v>0</v>
      </c>
      <c r="R421" t="str" cm="1">
        <f t="array" ref="R421:S421">_xlfn.TEXTSPLIT(T421,"/",1)</f>
        <v>technology</v>
      </c>
      <c r="S421" t="str">
        <v>web</v>
      </c>
      <c r="T421" t="s">
        <v>28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8"/>
        <v>1.2846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b">
        <v>0</v>
      </c>
      <c r="Q422" t="b">
        <v>0</v>
      </c>
      <c r="R422" t="str" cm="1">
        <f t="array" ref="R422:S422">_xlfn.TEXTSPLIT(T422,"/",1)</f>
        <v>theater</v>
      </c>
      <c r="S422" t="str">
        <v>plays</v>
      </c>
      <c r="T422" t="s">
        <v>33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8"/>
        <v>0.63989361702127656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b">
        <v>0</v>
      </c>
      <c r="Q423" t="b">
        <v>1</v>
      </c>
      <c r="R423" t="str" cm="1">
        <f t="array" ref="R423:S423">_xlfn.TEXTSPLIT(T423,"/",1)</f>
        <v>technology</v>
      </c>
      <c r="S423" t="str">
        <v>wearables</v>
      </c>
      <c r="T423" t="s">
        <v>65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8"/>
        <v>1.2729885057471264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b">
        <v>0</v>
      </c>
      <c r="Q424" t="b">
        <v>1</v>
      </c>
      <c r="R424" t="str" cm="1">
        <f t="array" ref="R424:S424">_xlfn.TEXTSPLIT(T424,"/",1)</f>
        <v>theater</v>
      </c>
      <c r="S424" t="str">
        <v>plays</v>
      </c>
      <c r="T424" t="s">
        <v>33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8"/>
        <v>0.10638024357239513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b">
        <v>0</v>
      </c>
      <c r="Q425" t="b">
        <v>1</v>
      </c>
      <c r="R425" t="str" cm="1">
        <f t="array" ref="R425:S425">_xlfn.TEXTSPLIT(T425,"/",1)</f>
        <v>food</v>
      </c>
      <c r="S425" t="str">
        <v>food trucks</v>
      </c>
      <c r="T425" t="s">
        <v>17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8"/>
        <v>0.40470588235294119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b">
        <v>0</v>
      </c>
      <c r="Q426" t="b">
        <v>0</v>
      </c>
      <c r="R426" t="str" cm="1">
        <f t="array" ref="R426:S426">_xlfn.TEXTSPLIT(T426,"/",1)</f>
        <v>music</v>
      </c>
      <c r="S426" t="str">
        <v>indie rock</v>
      </c>
      <c r="T426" t="s">
        <v>60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8"/>
        <v>2.8766666666666665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b">
        <v>0</v>
      </c>
      <c r="Q427" t="b">
        <v>0</v>
      </c>
      <c r="R427" t="str" cm="1">
        <f t="array" ref="R427:S427">_xlfn.TEXTSPLIT(T427,"/",1)</f>
        <v>photography</v>
      </c>
      <c r="S427" t="str">
        <v>photography books</v>
      </c>
      <c r="T427" t="s">
        <v>122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8"/>
        <v>5.7294444444444448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b">
        <v>0</v>
      </c>
      <c r="Q428" t="b">
        <v>0</v>
      </c>
      <c r="R428" t="str" cm="1">
        <f t="array" ref="R428:S428">_xlfn.TEXTSPLIT(T428,"/",1)</f>
        <v>theater</v>
      </c>
      <c r="S428" t="str">
        <v>plays</v>
      </c>
      <c r="T428" t="s">
        <v>33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8"/>
        <v>1.1290429799426933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b">
        <v>0</v>
      </c>
      <c r="Q429" t="b">
        <v>1</v>
      </c>
      <c r="R429" t="str" cm="1">
        <f t="array" ref="R429:S429">_xlfn.TEXTSPLIT(T429,"/",1)</f>
        <v>theater</v>
      </c>
      <c r="S429" t="str">
        <v>plays</v>
      </c>
      <c r="T429" t="s">
        <v>33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8"/>
        <v>0.46387573964497042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b">
        <v>0</v>
      </c>
      <c r="Q430" t="b">
        <v>0</v>
      </c>
      <c r="R430" t="str" cm="1">
        <f t="array" ref="R430:S430">_xlfn.TEXTSPLIT(T430,"/",1)</f>
        <v>film &amp; video</v>
      </c>
      <c r="S430" t="str">
        <v>animation</v>
      </c>
      <c r="T430" t="s">
        <v>71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8"/>
        <v>0.90675916230366493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b">
        <v>0</v>
      </c>
      <c r="Q431" t="b">
        <v>1</v>
      </c>
      <c r="R431" t="str" cm="1">
        <f t="array" ref="R431:S431">_xlfn.TEXTSPLIT(T431,"/",1)</f>
        <v>photography</v>
      </c>
      <c r="S431" t="str">
        <v>photography books</v>
      </c>
      <c r="T431" t="s">
        <v>122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8"/>
        <v>0.67740740740740746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b">
        <v>0</v>
      </c>
      <c r="Q432" t="b">
        <v>0</v>
      </c>
      <c r="R432" t="str" cm="1">
        <f t="array" ref="R432:S432">_xlfn.TEXTSPLIT(T432,"/",1)</f>
        <v>theater</v>
      </c>
      <c r="S432" t="str">
        <v>plays</v>
      </c>
      <c r="T432" t="s">
        <v>33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8"/>
        <v>1.9249019607843136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b">
        <v>1</v>
      </c>
      <c r="Q433" t="b">
        <v>0</v>
      </c>
      <c r="R433" t="str" cm="1">
        <f t="array" ref="R433:S433">_xlfn.TEXTSPLIT(T433,"/",1)</f>
        <v>theater</v>
      </c>
      <c r="S433" t="str">
        <v>plays</v>
      </c>
      <c r="T433" t="s">
        <v>33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8"/>
        <v>0.82714285714285718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b">
        <v>0</v>
      </c>
      <c r="Q434" t="b">
        <v>0</v>
      </c>
      <c r="R434" t="str" cm="1">
        <f t="array" ref="R434:S434">_xlfn.TEXTSPLIT(T434,"/",1)</f>
        <v>theater</v>
      </c>
      <c r="S434" t="str">
        <v>plays</v>
      </c>
      <c r="T434" t="s">
        <v>33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8"/>
        <v>0.54163920922570019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b">
        <v>0</v>
      </c>
      <c r="Q435" t="b">
        <v>1</v>
      </c>
      <c r="R435" t="str" cm="1">
        <f t="array" ref="R435:S435">_xlfn.TEXTSPLIT(T435,"/",1)</f>
        <v>film &amp; video</v>
      </c>
      <c r="S435" t="str">
        <v>documentary</v>
      </c>
      <c r="T435" t="s">
        <v>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8"/>
        <v>0.16722222222222222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b">
        <v>1</v>
      </c>
      <c r="Q436" t="b">
        <v>0</v>
      </c>
      <c r="R436" t="str" cm="1">
        <f t="array" ref="R436:S436">_xlfn.TEXTSPLIT(T436,"/",1)</f>
        <v>theater</v>
      </c>
      <c r="S436" t="str">
        <v>plays</v>
      </c>
      <c r="T436" t="s">
        <v>33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8"/>
        <v>1.168766404199475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b">
        <v>0</v>
      </c>
      <c r="Q437" t="b">
        <v>1</v>
      </c>
      <c r="R437" t="str" cm="1">
        <f t="array" ref="R437:S437">_xlfn.TEXTSPLIT(T437,"/",1)</f>
        <v>theater</v>
      </c>
      <c r="S437" t="str">
        <v>plays</v>
      </c>
      <c r="T437" t="s">
        <v>33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8"/>
        <v>10.521538461538462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b">
        <v>0</v>
      </c>
      <c r="Q438" t="b">
        <v>0</v>
      </c>
      <c r="R438" t="str" cm="1">
        <f t="array" ref="R438:S438">_xlfn.TEXTSPLIT(T438,"/",1)</f>
        <v>music</v>
      </c>
      <c r="S438" t="str">
        <v>jazz</v>
      </c>
      <c r="T438" t="s">
        <v>159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8"/>
        <v>1.2307407407407407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b">
        <v>0</v>
      </c>
      <c r="Q439" t="b">
        <v>1</v>
      </c>
      <c r="R439" t="str" cm="1">
        <f t="array" ref="R439:S439">_xlfn.TEXTSPLIT(T439,"/",1)</f>
        <v>film &amp; video</v>
      </c>
      <c r="S439" t="str">
        <v>animation</v>
      </c>
      <c r="T439" t="s">
        <v>71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8"/>
        <v>1.7863855421686747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b">
        <v>0</v>
      </c>
      <c r="Q440" t="b">
        <v>0</v>
      </c>
      <c r="R440" t="str" cm="1">
        <f t="array" ref="R440:S440">_xlfn.TEXTSPLIT(T440,"/",1)</f>
        <v>theater</v>
      </c>
      <c r="S440" t="str">
        <v>plays</v>
      </c>
      <c r="T440" t="s">
        <v>33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8"/>
        <v>3.5528169014084505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b">
        <v>0</v>
      </c>
      <c r="Q441" t="b">
        <v>0</v>
      </c>
      <c r="R441" t="str" cm="1">
        <f t="array" ref="R441:S441">_xlfn.TEXTSPLIT(T441,"/",1)</f>
        <v>film &amp; video</v>
      </c>
      <c r="S441" t="str">
        <v>science fiction</v>
      </c>
      <c r="T441" t="s">
        <v>474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8"/>
        <v>1.6190634146341463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b">
        <v>0</v>
      </c>
      <c r="Q442" t="b">
        <v>0</v>
      </c>
      <c r="R442" t="str" cm="1">
        <f t="array" ref="R442:S442">_xlfn.TEXTSPLIT(T442,"/",1)</f>
        <v>film &amp; video</v>
      </c>
      <c r="S442" t="str">
        <v>television</v>
      </c>
      <c r="T442" t="s">
        <v>269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8"/>
        <v>0.24914285714285714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b">
        <v>0</v>
      </c>
      <c r="Q443" t="b">
        <v>0</v>
      </c>
      <c r="R443" t="str" cm="1">
        <f t="array" ref="R443:S443">_xlfn.TEXTSPLIT(T443,"/",1)</f>
        <v>technology</v>
      </c>
      <c r="S443" t="str">
        <v>wearables</v>
      </c>
      <c r="T443" t="s">
        <v>65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8"/>
        <v>1.9872222222222222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b">
        <v>0</v>
      </c>
      <c r="Q444" t="b">
        <v>0</v>
      </c>
      <c r="R444" t="str" cm="1">
        <f t="array" ref="R444:S444">_xlfn.TEXTSPLIT(T444,"/",1)</f>
        <v>theater</v>
      </c>
      <c r="S444" t="str">
        <v>plays</v>
      </c>
      <c r="T444" t="s">
        <v>33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8"/>
        <v>0.34752688172043011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b">
        <v>0</v>
      </c>
      <c r="Q445" t="b">
        <v>0</v>
      </c>
      <c r="R445" t="str" cm="1">
        <f t="array" ref="R445:S445">_xlfn.TEXTSPLIT(T445,"/",1)</f>
        <v>theater</v>
      </c>
      <c r="S445" t="str">
        <v>plays</v>
      </c>
      <c r="T445" t="s">
        <v>33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8"/>
        <v>1.7641935483870967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b">
        <v>0</v>
      </c>
      <c r="Q446" t="b">
        <v>1</v>
      </c>
      <c r="R446" t="str" cm="1">
        <f t="array" ref="R446:S446">_xlfn.TEXTSPLIT(T446,"/",1)</f>
        <v>music</v>
      </c>
      <c r="S446" t="str">
        <v>indie rock</v>
      </c>
      <c r="T446" t="s">
        <v>60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8"/>
        <v>5.1138095238095236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b">
        <v>0</v>
      </c>
      <c r="Q447" t="b">
        <v>1</v>
      </c>
      <c r="R447" t="str" cm="1">
        <f t="array" ref="R447:S447">_xlfn.TEXTSPLIT(T447,"/",1)</f>
        <v>theater</v>
      </c>
      <c r="S447" t="str">
        <v>plays</v>
      </c>
      <c r="T447" t="s">
        <v>33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8"/>
        <v>0.82044117647058823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b">
        <v>0</v>
      </c>
      <c r="Q448" t="b">
        <v>0</v>
      </c>
      <c r="R448" t="str" cm="1">
        <f t="array" ref="R448:S448">_xlfn.TEXTSPLIT(T448,"/",1)</f>
        <v>technology</v>
      </c>
      <c r="S448" t="str">
        <v>wearables</v>
      </c>
      <c r="T448" t="s">
        <v>65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8"/>
        <v>0.24326030927835052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b">
        <v>0</v>
      </c>
      <c r="Q449" t="b">
        <v>0</v>
      </c>
      <c r="R449" t="str" cm="1">
        <f t="array" ref="R449:S449">_xlfn.TEXTSPLIT(T449,"/",1)</f>
        <v>film &amp; video</v>
      </c>
      <c r="S449" t="str">
        <v>television</v>
      </c>
      <c r="T449" t="s">
        <v>269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8"/>
        <v>0.50482758620689661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b">
        <v>0</v>
      </c>
      <c r="Q450" t="b">
        <v>1</v>
      </c>
      <c r="R450" t="str" cm="1">
        <f t="array" ref="R450:S450">_xlfn.TEXTSPLIT(T450,"/",1)</f>
        <v>games</v>
      </c>
      <c r="S450" t="str">
        <v>video games</v>
      </c>
      <c r="T450" t="s">
        <v>89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6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b">
        <v>0</v>
      </c>
      <c r="Q451" t="b">
        <v>0</v>
      </c>
      <c r="R451" t="str" cm="1">
        <f t="array" ref="R451:S451">_xlfn.TEXTSPLIT(T451,"/",1)</f>
        <v>games</v>
      </c>
      <c r="S451" t="str">
        <v>video games</v>
      </c>
      <c r="T451" t="s">
        <v>89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6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b">
        <v>0</v>
      </c>
      <c r="Q452" t="b">
        <v>0</v>
      </c>
      <c r="R452" t="str" cm="1">
        <f t="array" ref="R452:S452">_xlfn.TEXTSPLIT(T452,"/",1)</f>
        <v>film &amp; video</v>
      </c>
      <c r="S452" t="str">
        <v>animation</v>
      </c>
      <c r="T452" t="s">
        <v>71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6">
        <f t="shared" ref="I453:I516" si="31">E453/H453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b">
        <v>0</v>
      </c>
      <c r="Q453" t="b">
        <v>0</v>
      </c>
      <c r="R453" t="str" cm="1">
        <f t="array" ref="R453:S453">_xlfn.TEXTSPLIT(T453,"/",1)</f>
        <v>music</v>
      </c>
      <c r="S453" t="str">
        <v>rock</v>
      </c>
      <c r="T453" t="s">
        <v>23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b">
        <v>0</v>
      </c>
      <c r="Q454" t="b">
        <v>0</v>
      </c>
      <c r="R454" t="str" cm="1">
        <f t="array" ref="R454:S454">_xlfn.TEXTSPLIT(T454,"/",1)</f>
        <v>film &amp; video</v>
      </c>
      <c r="S454" t="str">
        <v>drama</v>
      </c>
      <c r="T454" t="s">
        <v>53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b">
        <v>0</v>
      </c>
      <c r="Q455" t="b">
        <v>0</v>
      </c>
      <c r="R455" t="str" cm="1">
        <f t="array" ref="R455:S455">_xlfn.TEXTSPLIT(T455,"/",1)</f>
        <v>film &amp; video</v>
      </c>
      <c r="S455" t="str">
        <v>science fiction</v>
      </c>
      <c r="T455" t="s">
        <v>474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b">
        <v>0</v>
      </c>
      <c r="Q456" t="b">
        <v>1</v>
      </c>
      <c r="R456" t="str" cm="1">
        <f t="array" ref="R456:S456">_xlfn.TEXTSPLIT(T456,"/",1)</f>
        <v>film &amp; video</v>
      </c>
      <c r="S456" t="str">
        <v>drama</v>
      </c>
      <c r="T456" t="s">
        <v>53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b">
        <v>0</v>
      </c>
      <c r="Q457" t="b">
        <v>0</v>
      </c>
      <c r="R457" t="str" cm="1">
        <f t="array" ref="R457:S457">_xlfn.TEXTSPLIT(T457,"/",1)</f>
        <v>theater</v>
      </c>
      <c r="S457" t="str">
        <v>plays</v>
      </c>
      <c r="T457" t="s">
        <v>33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b">
        <v>0</v>
      </c>
      <c r="Q458" t="b">
        <v>1</v>
      </c>
      <c r="R458" t="str" cm="1">
        <f t="array" ref="R458:S458">_xlfn.TEXTSPLIT(T458,"/",1)</f>
        <v>music</v>
      </c>
      <c r="S458" t="str">
        <v>indie rock</v>
      </c>
      <c r="T458" t="s">
        <v>60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b">
        <v>0</v>
      </c>
      <c r="Q459" t="b">
        <v>0</v>
      </c>
      <c r="R459" t="str" cm="1">
        <f t="array" ref="R459:S459">_xlfn.TEXTSPLIT(T459,"/",1)</f>
        <v>theater</v>
      </c>
      <c r="S459" t="str">
        <v>plays</v>
      </c>
      <c r="T459" t="s">
        <v>33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b">
        <v>0</v>
      </c>
      <c r="Q460" t="b">
        <v>0</v>
      </c>
      <c r="R460" t="str" cm="1">
        <f t="array" ref="R460:S460">_xlfn.TEXTSPLIT(T460,"/",1)</f>
        <v>theater</v>
      </c>
      <c r="S460" t="str">
        <v>plays</v>
      </c>
      <c r="T460" t="s">
        <v>33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b">
        <v>0</v>
      </c>
      <c r="Q461" t="b">
        <v>0</v>
      </c>
      <c r="R461" t="str" cm="1">
        <f t="array" ref="R461:S461">_xlfn.TEXTSPLIT(T461,"/",1)</f>
        <v>film &amp; video</v>
      </c>
      <c r="S461" t="str">
        <v>documentary</v>
      </c>
      <c r="T461" t="s">
        <v>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b">
        <v>0</v>
      </c>
      <c r="Q462" t="b">
        <v>0</v>
      </c>
      <c r="R462" t="str" cm="1">
        <f t="array" ref="R462:S462">_xlfn.TEXTSPLIT(T462,"/",1)</f>
        <v>theater</v>
      </c>
      <c r="S462" t="str">
        <v>plays</v>
      </c>
      <c r="T462" t="s">
        <v>33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b">
        <v>0</v>
      </c>
      <c r="Q463" t="b">
        <v>0</v>
      </c>
      <c r="R463" t="str" cm="1">
        <f t="array" ref="R463:S463">_xlfn.TEXTSPLIT(T463,"/",1)</f>
        <v>film &amp; video</v>
      </c>
      <c r="S463" t="str">
        <v>drama</v>
      </c>
      <c r="T463" t="s">
        <v>53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b">
        <v>0</v>
      </c>
      <c r="Q464" t="b">
        <v>0</v>
      </c>
      <c r="R464" t="str" cm="1">
        <f t="array" ref="R464:S464">_xlfn.TEXTSPLIT(T464,"/",1)</f>
        <v>games</v>
      </c>
      <c r="S464" t="str">
        <v>mobile games</v>
      </c>
      <c r="T464" t="s">
        <v>292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b">
        <v>0</v>
      </c>
      <c r="Q465" t="b">
        <v>0</v>
      </c>
      <c r="R465" t="str" cm="1">
        <f t="array" ref="R465:S465">_xlfn.TEXTSPLIT(T465,"/",1)</f>
        <v>film &amp; video</v>
      </c>
      <c r="S465" t="str">
        <v>animation</v>
      </c>
      <c r="T465" t="s">
        <v>71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ref="F466:F529" si="32">E466/D466</f>
        <v>1.3345505617977529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b">
        <v>0</v>
      </c>
      <c r="Q466" t="b">
        <v>0</v>
      </c>
      <c r="R466" t="str" cm="1">
        <f t="array" ref="R466:S466">_xlfn.TEXTSPLIT(T466,"/",1)</f>
        <v>theater</v>
      </c>
      <c r="S466" t="str">
        <v>plays</v>
      </c>
      <c r="T466" t="s">
        <v>33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2"/>
        <v>1.8785106382978722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b">
        <v>0</v>
      </c>
      <c r="Q467" t="b">
        <v>0</v>
      </c>
      <c r="R467" t="str" cm="1">
        <f t="array" ref="R467:S467">_xlfn.TEXTSPLIT(T467,"/",1)</f>
        <v>publishing</v>
      </c>
      <c r="S467" t="str">
        <v>translations</v>
      </c>
      <c r="T467" t="s">
        <v>206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2"/>
        <v>3.32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b">
        <v>0</v>
      </c>
      <c r="Q468" t="b">
        <v>1</v>
      </c>
      <c r="R468" t="str" cm="1">
        <f t="array" ref="R468:S468">_xlfn.TEXTSPLIT(T468,"/",1)</f>
        <v>technology</v>
      </c>
      <c r="S468" t="str">
        <v>wearables</v>
      </c>
      <c r="T468" t="s">
        <v>65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2"/>
        <v>5.7521428571428572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b">
        <v>0</v>
      </c>
      <c r="Q469" t="b">
        <v>1</v>
      </c>
      <c r="R469" t="str" cm="1">
        <f t="array" ref="R469:S469">_xlfn.TEXTSPLIT(T469,"/",1)</f>
        <v>technology</v>
      </c>
      <c r="S469" t="str">
        <v>web</v>
      </c>
      <c r="T469" t="s">
        <v>28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2"/>
        <v>0.40500000000000003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b">
        <v>0</v>
      </c>
      <c r="Q470" t="b">
        <v>0</v>
      </c>
      <c r="R470" t="str" cm="1">
        <f t="array" ref="R470:S470">_xlfn.TEXTSPLIT(T470,"/",1)</f>
        <v>theater</v>
      </c>
      <c r="S470" t="str">
        <v>plays</v>
      </c>
      <c r="T470" t="s">
        <v>33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2"/>
        <v>1.8442857142857143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b">
        <v>0</v>
      </c>
      <c r="Q471" t="b">
        <v>0</v>
      </c>
      <c r="R471" t="str" cm="1">
        <f t="array" ref="R471:S471">_xlfn.TEXTSPLIT(T471,"/",1)</f>
        <v>film &amp; video</v>
      </c>
      <c r="S471" t="str">
        <v>drama</v>
      </c>
      <c r="T471" t="s">
        <v>53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2"/>
        <v>2.8580555555555556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b">
        <v>0</v>
      </c>
      <c r="Q472" t="b">
        <v>0</v>
      </c>
      <c r="R472" t="str" cm="1">
        <f t="array" ref="R472:S472">_xlfn.TEXTSPLIT(T472,"/",1)</f>
        <v>technology</v>
      </c>
      <c r="S472" t="str">
        <v>wearables</v>
      </c>
      <c r="T472" t="s">
        <v>65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2"/>
        <v>3.19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b">
        <v>0</v>
      </c>
      <c r="Q473" t="b">
        <v>1</v>
      </c>
      <c r="R473" t="str" cm="1">
        <f t="array" ref="R473:S473">_xlfn.TEXTSPLIT(T473,"/",1)</f>
        <v>food</v>
      </c>
      <c r="S473" t="str">
        <v>food trucks</v>
      </c>
      <c r="T473" t="s">
        <v>17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2"/>
        <v>0.39234070221066319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b">
        <v>0</v>
      </c>
      <c r="Q474" t="b">
        <v>0</v>
      </c>
      <c r="R474" t="str" cm="1">
        <f t="array" ref="R474:S474">_xlfn.TEXTSPLIT(T474,"/",1)</f>
        <v>music</v>
      </c>
      <c r="S474" t="str">
        <v>rock</v>
      </c>
      <c r="T474" t="s">
        <v>23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2"/>
        <v>1.7814000000000001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b">
        <v>0</v>
      </c>
      <c r="Q475" t="b">
        <v>0</v>
      </c>
      <c r="R475" t="str" cm="1">
        <f t="array" ref="R475:S475">_xlfn.TEXTSPLIT(T475,"/",1)</f>
        <v>music</v>
      </c>
      <c r="S475" t="str">
        <v>electric music</v>
      </c>
      <c r="T475" t="s">
        <v>50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2"/>
        <v>3.6515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b">
        <v>0</v>
      </c>
      <c r="Q476" t="b">
        <v>0</v>
      </c>
      <c r="R476" t="str" cm="1">
        <f t="array" ref="R476:S476">_xlfn.TEXTSPLIT(T476,"/",1)</f>
        <v>film &amp; video</v>
      </c>
      <c r="S476" t="str">
        <v>television</v>
      </c>
      <c r="T476" t="s">
        <v>269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2"/>
        <v>1.1394594594594594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b">
        <v>0</v>
      </c>
      <c r="Q477" t="b">
        <v>1</v>
      </c>
      <c r="R477" t="str" cm="1">
        <f t="array" ref="R477:S477">_xlfn.TEXTSPLIT(T477,"/",1)</f>
        <v>publishing</v>
      </c>
      <c r="S477" t="str">
        <v>translations</v>
      </c>
      <c r="T477" t="s">
        <v>206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2"/>
        <v>0.29828720626631855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b">
        <v>0</v>
      </c>
      <c r="Q478" t="b">
        <v>0</v>
      </c>
      <c r="R478" t="str" cm="1">
        <f t="array" ref="R478:S478">_xlfn.TEXTSPLIT(T478,"/",1)</f>
        <v>publishing</v>
      </c>
      <c r="S478" t="str">
        <v>fiction</v>
      </c>
      <c r="T478" t="s">
        <v>119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2"/>
        <v>0.54270588235294115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b">
        <v>0</v>
      </c>
      <c r="Q479" t="b">
        <v>0</v>
      </c>
      <c r="R479" t="str" cm="1">
        <f t="array" ref="R479:S479">_xlfn.TEXTSPLIT(T479,"/",1)</f>
        <v>film &amp; video</v>
      </c>
      <c r="S479" t="str">
        <v>science fiction</v>
      </c>
      <c r="T479" t="s">
        <v>474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2"/>
        <v>2.3634156976744185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b">
        <v>0</v>
      </c>
      <c r="Q480" t="b">
        <v>0</v>
      </c>
      <c r="R480" t="str" cm="1">
        <f t="array" ref="R480:S480">_xlfn.TEXTSPLIT(T480,"/",1)</f>
        <v>technology</v>
      </c>
      <c r="S480" t="str">
        <v>wearables</v>
      </c>
      <c r="T480" t="s">
        <v>65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2"/>
        <v>5.1291666666666664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b">
        <v>0</v>
      </c>
      <c r="Q481" t="b">
        <v>0</v>
      </c>
      <c r="R481" t="str" cm="1">
        <f t="array" ref="R481:S481">_xlfn.TEXTSPLIT(T481,"/",1)</f>
        <v>food</v>
      </c>
      <c r="S481" t="str">
        <v>food trucks</v>
      </c>
      <c r="T481" t="s">
        <v>17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2"/>
        <v>1.0065116279069768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b">
        <v>0</v>
      </c>
      <c r="Q482" t="b">
        <v>1</v>
      </c>
      <c r="R482" t="str" cm="1">
        <f t="array" ref="R482:S482">_xlfn.TEXTSPLIT(T482,"/",1)</f>
        <v>photography</v>
      </c>
      <c r="S482" t="str">
        <v>photography books</v>
      </c>
      <c r="T482" t="s">
        <v>122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2"/>
        <v>0.81348423194303154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b">
        <v>0</v>
      </c>
      <c r="Q483" t="b">
        <v>1</v>
      </c>
      <c r="R483" t="str" cm="1">
        <f t="array" ref="R483:S483">_xlfn.TEXTSPLIT(T483,"/",1)</f>
        <v>theater</v>
      </c>
      <c r="S483" t="str">
        <v>plays</v>
      </c>
      <c r="T483" t="s">
        <v>33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2"/>
        <v>0.16404761904761905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b">
        <v>0</v>
      </c>
      <c r="Q484" t="b">
        <v>1</v>
      </c>
      <c r="R484" t="str" cm="1">
        <f t="array" ref="R484:S484">_xlfn.TEXTSPLIT(T484,"/",1)</f>
        <v>publishing</v>
      </c>
      <c r="S484" t="str">
        <v>fiction</v>
      </c>
      <c r="T484" t="s">
        <v>119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2"/>
        <v>0.52774617067833696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b">
        <v>0</v>
      </c>
      <c r="Q485" t="b">
        <v>0</v>
      </c>
      <c r="R485" t="str" cm="1">
        <f t="array" ref="R485:S485">_xlfn.TEXTSPLIT(T485,"/",1)</f>
        <v>theater</v>
      </c>
      <c r="S485" t="str">
        <v>plays</v>
      </c>
      <c r="T485" t="s">
        <v>33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2"/>
        <v>2.6020608108108108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b">
        <v>0</v>
      </c>
      <c r="Q486" t="b">
        <v>1</v>
      </c>
      <c r="R486" t="str" cm="1">
        <f t="array" ref="R486:S486">_xlfn.TEXTSPLIT(T486,"/",1)</f>
        <v>food</v>
      </c>
      <c r="S486" t="str">
        <v>food trucks</v>
      </c>
      <c r="T486" t="s">
        <v>17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2"/>
        <v>0.30732891832229581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b">
        <v>0</v>
      </c>
      <c r="Q487" t="b">
        <v>0</v>
      </c>
      <c r="R487" t="str" cm="1">
        <f t="array" ref="R487:S487">_xlfn.TEXTSPLIT(T487,"/",1)</f>
        <v>theater</v>
      </c>
      <c r="S487" t="str">
        <v>plays</v>
      </c>
      <c r="T487" t="s">
        <v>33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2"/>
        <v>0.13500000000000001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b">
        <v>0</v>
      </c>
      <c r="Q488" t="b">
        <v>1</v>
      </c>
      <c r="R488" t="str" cm="1">
        <f t="array" ref="R488:S488">_xlfn.TEXTSPLIT(T488,"/",1)</f>
        <v>publishing</v>
      </c>
      <c r="S488" t="str">
        <v>translations</v>
      </c>
      <c r="T488" t="s">
        <v>206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2"/>
        <v>1.7862556663644606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b">
        <v>0</v>
      </c>
      <c r="Q489" t="b">
        <v>0</v>
      </c>
      <c r="R489" t="str" cm="1">
        <f t="array" ref="R489:S489">_xlfn.TEXTSPLIT(T489,"/",1)</f>
        <v>theater</v>
      </c>
      <c r="S489" t="str">
        <v>plays</v>
      </c>
      <c r="T489" t="s">
        <v>33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2"/>
        <v>2.2005660377358489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b">
        <v>0</v>
      </c>
      <c r="Q490" t="b">
        <v>0</v>
      </c>
      <c r="R490" t="str" cm="1">
        <f t="array" ref="R490:S490">_xlfn.TEXTSPLIT(T490,"/",1)</f>
        <v>theater</v>
      </c>
      <c r="S490" t="str">
        <v>plays</v>
      </c>
      <c r="T490" t="s">
        <v>33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2"/>
        <v>1.015108695652174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b">
        <v>0</v>
      </c>
      <c r="Q491" t="b">
        <v>0</v>
      </c>
      <c r="R491" t="str" cm="1">
        <f t="array" ref="R491:S491">_xlfn.TEXTSPLIT(T491,"/",1)</f>
        <v>technology</v>
      </c>
      <c r="S491" t="str">
        <v>wearables</v>
      </c>
      <c r="T491" t="s">
        <v>65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2"/>
        <v>1.915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b">
        <v>0</v>
      </c>
      <c r="Q492" t="b">
        <v>0</v>
      </c>
      <c r="R492" t="str" cm="1">
        <f t="array" ref="R492:S492">_xlfn.TEXTSPLIT(T492,"/",1)</f>
        <v>journalism</v>
      </c>
      <c r="S492" t="str">
        <v>audio</v>
      </c>
      <c r="T492" t="s">
        <v>1029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2"/>
        <v>3.0534683098591549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b">
        <v>0</v>
      </c>
      <c r="Q493" t="b">
        <v>1</v>
      </c>
      <c r="R493" t="str" cm="1">
        <f t="array" ref="R493:S493">_xlfn.TEXTSPLIT(T493,"/",1)</f>
        <v>food</v>
      </c>
      <c r="S493" t="str">
        <v>food trucks</v>
      </c>
      <c r="T493" t="s">
        <v>17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2"/>
        <v>0.23995287958115183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b">
        <v>1</v>
      </c>
      <c r="Q494" t="b">
        <v>1</v>
      </c>
      <c r="R494" t="str" cm="1">
        <f t="array" ref="R494:S494">_xlfn.TEXTSPLIT(T494,"/",1)</f>
        <v>film &amp; video</v>
      </c>
      <c r="S494" t="str">
        <v>shorts</v>
      </c>
      <c r="T494" t="s">
        <v>100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2"/>
        <v>7.2377777777777776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b">
        <v>0</v>
      </c>
      <c r="Q495" t="b">
        <v>0</v>
      </c>
      <c r="R495" t="str" cm="1">
        <f t="array" ref="R495:S495">_xlfn.TEXTSPLIT(T495,"/",1)</f>
        <v>photography</v>
      </c>
      <c r="S495" t="str">
        <v>photography books</v>
      </c>
      <c r="T495" t="s">
        <v>122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2"/>
        <v>5.4736000000000002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b">
        <v>0</v>
      </c>
      <c r="Q496" t="b">
        <v>0</v>
      </c>
      <c r="R496" t="str" cm="1">
        <f t="array" ref="R496:S496">_xlfn.TEXTSPLIT(T496,"/",1)</f>
        <v>technology</v>
      </c>
      <c r="S496" t="str">
        <v>wearables</v>
      </c>
      <c r="T496" t="s">
        <v>65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2"/>
        <v>4.1449999999999996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b">
        <v>0</v>
      </c>
      <c r="Q497" t="b">
        <v>0</v>
      </c>
      <c r="R497" t="str" cm="1">
        <f t="array" ref="R497:S497">_xlfn.TEXTSPLIT(T497,"/",1)</f>
        <v>theater</v>
      </c>
      <c r="S497" t="str">
        <v>plays</v>
      </c>
      <c r="T497" t="s">
        <v>33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2"/>
        <v>9.0696409140369975E-3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b">
        <v>0</v>
      </c>
      <c r="Q498" t="b">
        <v>0</v>
      </c>
      <c r="R498" t="str" cm="1">
        <f t="array" ref="R498:S498">_xlfn.TEXTSPLIT(T498,"/",1)</f>
        <v>film &amp; video</v>
      </c>
      <c r="S498" t="str">
        <v>animation</v>
      </c>
      <c r="T498" t="s">
        <v>71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2"/>
        <v>0.34173469387755101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b">
        <v>0</v>
      </c>
      <c r="Q499" t="b">
        <v>1</v>
      </c>
      <c r="R499" t="str" cm="1">
        <f t="array" ref="R499:S499">_xlfn.TEXTSPLIT(T499,"/",1)</f>
        <v>technology</v>
      </c>
      <c r="S499" t="str">
        <v>wearables</v>
      </c>
      <c r="T499" t="s">
        <v>65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2"/>
        <v>0.239488107549121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b">
        <v>0</v>
      </c>
      <c r="Q500" t="b">
        <v>0</v>
      </c>
      <c r="R500" t="str" cm="1">
        <f t="array" ref="R500:S500">_xlfn.TEXTSPLIT(T500,"/",1)</f>
        <v>technology</v>
      </c>
      <c r="S500" t="str">
        <v>web</v>
      </c>
      <c r="T500" t="s">
        <v>28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2"/>
        <v>0.48072649572649573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b">
        <v>0</v>
      </c>
      <c r="Q501" t="b">
        <v>1</v>
      </c>
      <c r="R501" t="str" cm="1">
        <f t="array" ref="R501:S501">_xlfn.TEXTSPLIT(T501,"/",1)</f>
        <v>film &amp; video</v>
      </c>
      <c r="S501" t="str">
        <v>documentary</v>
      </c>
      <c r="T501" t="s">
        <v>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2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b">
        <v>0</v>
      </c>
      <c r="Q502" t="b">
        <v>1</v>
      </c>
      <c r="R502" t="str" cm="1">
        <f t="array" ref="R502:S502">_xlfn.TEXTSPLIT(T502,"/",1)</f>
        <v>theater</v>
      </c>
      <c r="S502" t="str">
        <v>plays</v>
      </c>
      <c r="T502" t="s">
        <v>33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2"/>
        <v>0.70145182291666663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b">
        <v>0</v>
      </c>
      <c r="Q503" t="b">
        <v>0</v>
      </c>
      <c r="R503" t="str" cm="1">
        <f t="array" ref="R503:S503">_xlfn.TEXTSPLIT(T503,"/",1)</f>
        <v>film &amp; video</v>
      </c>
      <c r="S503" t="str">
        <v>documentary</v>
      </c>
      <c r="T503" t="s">
        <v>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2"/>
        <v>5.2992307692307694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b">
        <v>0</v>
      </c>
      <c r="Q504" t="b">
        <v>1</v>
      </c>
      <c r="R504" t="str" cm="1">
        <f t="array" ref="R504:S504">_xlfn.TEXTSPLIT(T504,"/",1)</f>
        <v>games</v>
      </c>
      <c r="S504" t="str">
        <v>video games</v>
      </c>
      <c r="T504" t="s">
        <v>89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2"/>
        <v>1.8032549019607844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b">
        <v>0</v>
      </c>
      <c r="Q505" t="b">
        <v>0</v>
      </c>
      <c r="R505" t="str" cm="1">
        <f t="array" ref="R505:S505">_xlfn.TEXTSPLIT(T505,"/",1)</f>
        <v>film &amp; video</v>
      </c>
      <c r="S505" t="str">
        <v>drama</v>
      </c>
      <c r="T505" t="s">
        <v>53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2"/>
        <v>0.92320000000000002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b">
        <v>0</v>
      </c>
      <c r="Q506" t="b">
        <v>0</v>
      </c>
      <c r="R506" t="str" cm="1">
        <f t="array" ref="R506:S506">_xlfn.TEXTSPLIT(T506,"/",1)</f>
        <v>music</v>
      </c>
      <c r="S506" t="str">
        <v>rock</v>
      </c>
      <c r="T506" t="s">
        <v>23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2"/>
        <v>0.13901001112347053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b">
        <v>0</v>
      </c>
      <c r="Q507" t="b">
        <v>1</v>
      </c>
      <c r="R507" t="str" cm="1">
        <f t="array" ref="R507:S507">_xlfn.TEXTSPLIT(T507,"/",1)</f>
        <v>publishing</v>
      </c>
      <c r="S507" t="str">
        <v>radio &amp; podcasts</v>
      </c>
      <c r="T507" t="s">
        <v>133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2"/>
        <v>9.2707777777777771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b">
        <v>0</v>
      </c>
      <c r="Q508" t="b">
        <v>1</v>
      </c>
      <c r="R508" t="str" cm="1">
        <f t="array" ref="R508:S508">_xlfn.TEXTSPLIT(T508,"/",1)</f>
        <v>theater</v>
      </c>
      <c r="S508" t="str">
        <v>plays</v>
      </c>
      <c r="T508" t="s">
        <v>33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2"/>
        <v>0.39857142857142858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b">
        <v>0</v>
      </c>
      <c r="Q509" t="b">
        <v>1</v>
      </c>
      <c r="R509" t="str" cm="1">
        <f t="array" ref="R509:S509">_xlfn.TEXTSPLIT(T509,"/",1)</f>
        <v>technology</v>
      </c>
      <c r="S509" t="str">
        <v>web</v>
      </c>
      <c r="T509" t="s">
        <v>28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2"/>
        <v>1.1222929936305732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b">
        <v>0</v>
      </c>
      <c r="Q510" t="b">
        <v>0</v>
      </c>
      <c r="R510" t="str" cm="1">
        <f t="array" ref="R510:S510">_xlfn.TEXTSPLIT(T510,"/",1)</f>
        <v>theater</v>
      </c>
      <c r="S510" t="str">
        <v>plays</v>
      </c>
      <c r="T510" t="s">
        <v>33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2"/>
        <v>0.70925816023738875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b">
        <v>0</v>
      </c>
      <c r="Q511" t="b">
        <v>0</v>
      </c>
      <c r="R511" t="str" cm="1">
        <f t="array" ref="R511:S511">_xlfn.TEXTSPLIT(T511,"/",1)</f>
        <v>theater</v>
      </c>
      <c r="S511" t="str">
        <v>plays</v>
      </c>
      <c r="T511" t="s">
        <v>33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2"/>
        <v>1.1908974358974358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b">
        <v>0</v>
      </c>
      <c r="Q512" t="b">
        <v>0</v>
      </c>
      <c r="R512" t="str" cm="1">
        <f t="array" ref="R512:S512">_xlfn.TEXTSPLIT(T512,"/",1)</f>
        <v>film &amp; video</v>
      </c>
      <c r="S512" t="str">
        <v>drama</v>
      </c>
      <c r="T512" t="s">
        <v>53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2"/>
        <v>0.24017591339648173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b">
        <v>0</v>
      </c>
      <c r="Q513" t="b">
        <v>0</v>
      </c>
      <c r="R513" t="str" cm="1">
        <f t="array" ref="R513:S513">_xlfn.TEXTSPLIT(T513,"/",1)</f>
        <v>theater</v>
      </c>
      <c r="S513" t="str">
        <v>plays</v>
      </c>
      <c r="T513" t="s">
        <v>33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2"/>
        <v>1.3931868131868133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b">
        <v>0</v>
      </c>
      <c r="Q514" t="b">
        <v>1</v>
      </c>
      <c r="R514" t="str" cm="1">
        <f t="array" ref="R514:S514">_xlfn.TEXTSPLIT(T514,"/",1)</f>
        <v>games</v>
      </c>
      <c r="S514" t="str">
        <v>video games</v>
      </c>
      <c r="T514" t="s">
        <v>89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b">
        <v>0</v>
      </c>
      <c r="Q515" t="b">
        <v>0</v>
      </c>
      <c r="R515" t="str" cm="1">
        <f t="array" ref="R515:S515">_xlfn.TEXTSPLIT(T515,"/",1)</f>
        <v>film &amp; video</v>
      </c>
      <c r="S515" t="str">
        <v>television</v>
      </c>
      <c r="T515" t="s">
        <v>269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6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b">
        <v>0</v>
      </c>
      <c r="Q516" t="b">
        <v>1</v>
      </c>
      <c r="R516" t="str" cm="1">
        <f t="array" ref="R516:S516">_xlfn.TEXTSPLIT(T516,"/",1)</f>
        <v>music</v>
      </c>
      <c r="S516" t="str">
        <v>rock</v>
      </c>
      <c r="T516" t="s">
        <v>23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6">
        <f t="shared" ref="I517:I580" si="35">E517/H517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b">
        <v>0</v>
      </c>
      <c r="Q517" t="b">
        <v>1</v>
      </c>
      <c r="R517" t="str" cm="1">
        <f t="array" ref="R517:S517">_xlfn.TEXTSPLIT(T517,"/",1)</f>
        <v>theater</v>
      </c>
      <c r="S517" t="str">
        <v>plays</v>
      </c>
      <c r="T517" t="s">
        <v>33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b">
        <v>0</v>
      </c>
      <c r="Q518" t="b">
        <v>0</v>
      </c>
      <c r="R518" t="str" cm="1">
        <f t="array" ref="R518:S518">_xlfn.TEXTSPLIT(T518,"/",1)</f>
        <v>publishing</v>
      </c>
      <c r="S518" t="str">
        <v>nonfiction</v>
      </c>
      <c r="T518" t="s">
        <v>68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b">
        <v>0</v>
      </c>
      <c r="Q519" t="b">
        <v>0</v>
      </c>
      <c r="R519" t="str" cm="1">
        <f t="array" ref="R519:S519">_xlfn.TEXTSPLIT(T519,"/",1)</f>
        <v>food</v>
      </c>
      <c r="S519" t="str">
        <v>food trucks</v>
      </c>
      <c r="T519" t="s">
        <v>17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b">
        <v>0</v>
      </c>
      <c r="Q520" t="b">
        <v>1</v>
      </c>
      <c r="R520" t="str" cm="1">
        <f t="array" ref="R520:S520">_xlfn.TEXTSPLIT(T520,"/",1)</f>
        <v>film &amp; video</v>
      </c>
      <c r="S520" t="str">
        <v>animation</v>
      </c>
      <c r="T520" t="s">
        <v>71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b">
        <v>0</v>
      </c>
      <c r="Q521" t="b">
        <v>1</v>
      </c>
      <c r="R521" t="str" cm="1">
        <f t="array" ref="R521:S521">_xlfn.TEXTSPLIT(T521,"/",1)</f>
        <v>music</v>
      </c>
      <c r="S521" t="str">
        <v>rock</v>
      </c>
      <c r="T521" t="s">
        <v>23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b">
        <v>0</v>
      </c>
      <c r="Q522" t="b">
        <v>0</v>
      </c>
      <c r="R522" t="str" cm="1">
        <f t="array" ref="R522:S522">_xlfn.TEXTSPLIT(T522,"/",1)</f>
        <v>theater</v>
      </c>
      <c r="S522" t="str">
        <v>plays</v>
      </c>
      <c r="T522" t="s">
        <v>33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b">
        <v>0</v>
      </c>
      <c r="Q523" t="b">
        <v>1</v>
      </c>
      <c r="R523" t="str" cm="1">
        <f t="array" ref="R523:S523">_xlfn.TEXTSPLIT(T523,"/",1)</f>
        <v>film &amp; video</v>
      </c>
      <c r="S523" t="str">
        <v>drama</v>
      </c>
      <c r="T523" t="s">
        <v>53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b">
        <v>0</v>
      </c>
      <c r="Q524" t="b">
        <v>0</v>
      </c>
      <c r="R524" t="str" cm="1">
        <f t="array" ref="R524:S524">_xlfn.TEXTSPLIT(T524,"/",1)</f>
        <v>film &amp; video</v>
      </c>
      <c r="S524" t="str">
        <v>shorts</v>
      </c>
      <c r="T524" t="s">
        <v>100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b">
        <v>0</v>
      </c>
      <c r="Q525" t="b">
        <v>0</v>
      </c>
      <c r="R525" t="str" cm="1">
        <f t="array" ref="R525:S525">_xlfn.TEXTSPLIT(T525,"/",1)</f>
        <v>film &amp; video</v>
      </c>
      <c r="S525" t="str">
        <v>shorts</v>
      </c>
      <c r="T525" t="s">
        <v>100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b">
        <v>0</v>
      </c>
      <c r="Q526" t="b">
        <v>0</v>
      </c>
      <c r="R526" t="str" cm="1">
        <f t="array" ref="R526:S526">_xlfn.TEXTSPLIT(T526,"/",1)</f>
        <v>theater</v>
      </c>
      <c r="S526" t="str">
        <v>plays</v>
      </c>
      <c r="T526" t="s">
        <v>33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b">
        <v>0</v>
      </c>
      <c r="Q527" t="b">
        <v>0</v>
      </c>
      <c r="R527" t="str" cm="1">
        <f t="array" ref="R527:S527">_xlfn.TEXTSPLIT(T527,"/",1)</f>
        <v>technology</v>
      </c>
      <c r="S527" t="str">
        <v>wearables</v>
      </c>
      <c r="T527" t="s">
        <v>65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b">
        <v>0</v>
      </c>
      <c r="Q528" t="b">
        <v>1</v>
      </c>
      <c r="R528" t="str" cm="1">
        <f t="array" ref="R528:S528">_xlfn.TEXTSPLIT(T528,"/",1)</f>
        <v>theater</v>
      </c>
      <c r="S528" t="str">
        <v>plays</v>
      </c>
      <c r="T528" t="s">
        <v>33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b">
        <v>0</v>
      </c>
      <c r="Q529" t="b">
        <v>0</v>
      </c>
      <c r="R529" t="str" cm="1">
        <f t="array" ref="R529:S529">_xlfn.TEXTSPLIT(T529,"/",1)</f>
        <v>film &amp; video</v>
      </c>
      <c r="S529" t="str">
        <v>animation</v>
      </c>
      <c r="T529" t="s">
        <v>71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ref="F530:F593" si="36">E530/D530</f>
        <v>0.80300000000000005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b">
        <v>0</v>
      </c>
      <c r="Q530" t="b">
        <v>0</v>
      </c>
      <c r="R530" t="str" cm="1">
        <f t="array" ref="R530:S530">_xlfn.TEXTSPLIT(T530,"/",1)</f>
        <v>music</v>
      </c>
      <c r="S530" t="str">
        <v>indie rock</v>
      </c>
      <c r="T530" t="s">
        <v>60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6"/>
        <v>0.11254901960784314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b">
        <v>0</v>
      </c>
      <c r="Q531" t="b">
        <v>0</v>
      </c>
      <c r="R531" t="str" cm="1">
        <f t="array" ref="R531:S531">_xlfn.TEXTSPLIT(T531,"/",1)</f>
        <v>games</v>
      </c>
      <c r="S531" t="str">
        <v>video games</v>
      </c>
      <c r="T531" t="s">
        <v>89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6"/>
        <v>0.91740952380952379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b">
        <v>0</v>
      </c>
      <c r="Q532" t="b">
        <v>1</v>
      </c>
      <c r="R532" t="str" cm="1">
        <f t="array" ref="R532:S532">_xlfn.TEXTSPLIT(T532,"/",1)</f>
        <v>publishing</v>
      </c>
      <c r="S532" t="str">
        <v>fiction</v>
      </c>
      <c r="T532" t="s">
        <v>119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6"/>
        <v>0.95521156936261387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b">
        <v>0</v>
      </c>
      <c r="Q533" t="b">
        <v>0</v>
      </c>
      <c r="R533" t="str" cm="1">
        <f t="array" ref="R533:S533">_xlfn.TEXTSPLIT(T533,"/",1)</f>
        <v>games</v>
      </c>
      <c r="S533" t="str">
        <v>video games</v>
      </c>
      <c r="T533" t="s">
        <v>89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6"/>
        <v>5.0287499999999996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b">
        <v>0</v>
      </c>
      <c r="Q534" t="b">
        <v>0</v>
      </c>
      <c r="R534" t="str" cm="1">
        <f t="array" ref="R534:S534">_xlfn.TEXTSPLIT(T534,"/",1)</f>
        <v>theater</v>
      </c>
      <c r="S534" t="str">
        <v>plays</v>
      </c>
      <c r="T534" t="s">
        <v>33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6"/>
        <v>1.5924394463667819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b">
        <v>0</v>
      </c>
      <c r="Q535" t="b">
        <v>0</v>
      </c>
      <c r="R535" t="str" cm="1">
        <f t="array" ref="R535:S535">_xlfn.TEXTSPLIT(T535,"/",1)</f>
        <v>music</v>
      </c>
      <c r="S535" t="str">
        <v>indie rock</v>
      </c>
      <c r="T535" t="s">
        <v>60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6"/>
        <v>0.15022446689113356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b">
        <v>0</v>
      </c>
      <c r="Q536" t="b">
        <v>1</v>
      </c>
      <c r="R536" t="str" cm="1">
        <f t="array" ref="R536:S536">_xlfn.TEXTSPLIT(T536,"/",1)</f>
        <v>film &amp; video</v>
      </c>
      <c r="S536" t="str">
        <v>drama</v>
      </c>
      <c r="T536" t="s">
        <v>53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6"/>
        <v>4.820384615384615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b">
        <v>0</v>
      </c>
      <c r="Q537" t="b">
        <v>1</v>
      </c>
      <c r="R537" t="str" cm="1">
        <f t="array" ref="R537:S537">_xlfn.TEXTSPLIT(T537,"/",1)</f>
        <v>theater</v>
      </c>
      <c r="S537" t="str">
        <v>plays</v>
      </c>
      <c r="T537" t="s">
        <v>33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6"/>
        <v>1.4996938775510205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b">
        <v>0</v>
      </c>
      <c r="Q538" t="b">
        <v>0</v>
      </c>
      <c r="R538" t="str" cm="1">
        <f t="array" ref="R538:S538">_xlfn.TEXTSPLIT(T538,"/",1)</f>
        <v>publishing</v>
      </c>
      <c r="S538" t="str">
        <v>fiction</v>
      </c>
      <c r="T538" t="s">
        <v>119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6"/>
        <v>1.1722156398104266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b">
        <v>1</v>
      </c>
      <c r="Q539" t="b">
        <v>1</v>
      </c>
      <c r="R539" t="str" cm="1">
        <f t="array" ref="R539:S539">_xlfn.TEXTSPLIT(T539,"/",1)</f>
        <v>film &amp; video</v>
      </c>
      <c r="S539" t="str">
        <v>documentary</v>
      </c>
      <c r="T539" t="s">
        <v>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6"/>
        <v>0.37695968274950431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b">
        <v>0</v>
      </c>
      <c r="Q540" t="b">
        <v>0</v>
      </c>
      <c r="R540" t="str" cm="1">
        <f t="array" ref="R540:S540">_xlfn.TEXTSPLIT(T540,"/",1)</f>
        <v>games</v>
      </c>
      <c r="S540" t="str">
        <v>mobile games</v>
      </c>
      <c r="T540" t="s">
        <v>292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6"/>
        <v>0.72653061224489801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b">
        <v>0</v>
      </c>
      <c r="Q541" t="b">
        <v>1</v>
      </c>
      <c r="R541" t="str" cm="1">
        <f t="array" ref="R541:S541">_xlfn.TEXTSPLIT(T541,"/",1)</f>
        <v>food</v>
      </c>
      <c r="S541" t="str">
        <v>food trucks</v>
      </c>
      <c r="T541" t="s">
        <v>17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6"/>
        <v>2.6598113207547169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b">
        <v>0</v>
      </c>
      <c r="Q542" t="b">
        <v>0</v>
      </c>
      <c r="R542" t="str" cm="1">
        <f t="array" ref="R542:S542">_xlfn.TEXTSPLIT(T542,"/",1)</f>
        <v>photography</v>
      </c>
      <c r="S542" t="str">
        <v>photography books</v>
      </c>
      <c r="T542" t="s">
        <v>122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6"/>
        <v>0.24205617977528091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b">
        <v>0</v>
      </c>
      <c r="Q543" t="b">
        <v>0</v>
      </c>
      <c r="R543" t="str" cm="1">
        <f t="array" ref="R543:S543">_xlfn.TEXTSPLIT(T543,"/",1)</f>
        <v>games</v>
      </c>
      <c r="S543" t="str">
        <v>mobile games</v>
      </c>
      <c r="T543" t="s">
        <v>292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6"/>
        <v>2.5064935064935064E-2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b">
        <v>0</v>
      </c>
      <c r="Q544" t="b">
        <v>0</v>
      </c>
      <c r="R544" t="str" cm="1">
        <f t="array" ref="R544:S544">_xlfn.TEXTSPLIT(T544,"/",1)</f>
        <v>music</v>
      </c>
      <c r="S544" t="str">
        <v>indie rock</v>
      </c>
      <c r="T544" t="s">
        <v>60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6"/>
        <v>0.1632979976442874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b">
        <v>0</v>
      </c>
      <c r="Q545" t="b">
        <v>0</v>
      </c>
      <c r="R545" t="str" cm="1">
        <f t="array" ref="R545:S545">_xlfn.TEXTSPLIT(T545,"/",1)</f>
        <v>games</v>
      </c>
      <c r="S545" t="str">
        <v>video games</v>
      </c>
      <c r="T545" t="s">
        <v>89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6"/>
        <v>2.7650000000000001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b">
        <v>0</v>
      </c>
      <c r="Q546" t="b">
        <v>0</v>
      </c>
      <c r="R546" t="str" cm="1">
        <f t="array" ref="R546:S546">_xlfn.TEXTSPLIT(T546,"/",1)</f>
        <v>music</v>
      </c>
      <c r="S546" t="str">
        <v>rock</v>
      </c>
      <c r="T546" t="s">
        <v>23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6"/>
        <v>0.88803571428571426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b">
        <v>0</v>
      </c>
      <c r="Q547" t="b">
        <v>0</v>
      </c>
      <c r="R547" t="str" cm="1">
        <f t="array" ref="R547:S547">_xlfn.TEXTSPLIT(T547,"/",1)</f>
        <v>theater</v>
      </c>
      <c r="S547" t="str">
        <v>plays</v>
      </c>
      <c r="T547" t="s">
        <v>33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6"/>
        <v>1.6357142857142857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b">
        <v>0</v>
      </c>
      <c r="Q548" t="b">
        <v>1</v>
      </c>
      <c r="R548" t="str" cm="1">
        <f t="array" ref="R548:S548">_xlfn.TEXTSPLIT(T548,"/",1)</f>
        <v>theater</v>
      </c>
      <c r="S548" t="str">
        <v>plays</v>
      </c>
      <c r="T548" t="s">
        <v>33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6"/>
        <v>9.69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b">
        <v>0</v>
      </c>
      <c r="Q549" t="b">
        <v>0</v>
      </c>
      <c r="R549" t="str" cm="1">
        <f t="array" ref="R549:S549">_xlfn.TEXTSPLIT(T549,"/",1)</f>
        <v>film &amp; video</v>
      </c>
      <c r="S549" t="str">
        <v>drama</v>
      </c>
      <c r="T549" t="s">
        <v>53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6"/>
        <v>2.7091376701966716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b">
        <v>0</v>
      </c>
      <c r="Q550" t="b">
        <v>0</v>
      </c>
      <c r="R550" t="str" cm="1">
        <f t="array" ref="R550:S550">_xlfn.TEXTSPLIT(T550,"/",1)</f>
        <v>theater</v>
      </c>
      <c r="S550" t="str">
        <v>plays</v>
      </c>
      <c r="T550" t="s">
        <v>33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6"/>
        <v>2.8421355932203389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b">
        <v>0</v>
      </c>
      <c r="Q551" t="b">
        <v>0</v>
      </c>
      <c r="R551" t="str" cm="1">
        <f t="array" ref="R551:S551">_xlfn.TEXTSPLIT(T551,"/",1)</f>
        <v>technology</v>
      </c>
      <c r="S551" t="str">
        <v>wearables</v>
      </c>
      <c r="T551" t="s">
        <v>65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6"/>
        <v>0.04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b">
        <v>0</v>
      </c>
      <c r="Q552" t="b">
        <v>0</v>
      </c>
      <c r="R552" t="str" cm="1">
        <f t="array" ref="R552:S552">_xlfn.TEXTSPLIT(T552,"/",1)</f>
        <v>music</v>
      </c>
      <c r="S552" t="str">
        <v>indie rock</v>
      </c>
      <c r="T552" t="s">
        <v>60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6"/>
        <v>0.58632981676846196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b">
        <v>0</v>
      </c>
      <c r="Q553" t="b">
        <v>1</v>
      </c>
      <c r="R553" t="str" cm="1">
        <f t="array" ref="R553:S553">_xlfn.TEXTSPLIT(T553,"/",1)</f>
        <v>technology</v>
      </c>
      <c r="S553" t="str">
        <v>web</v>
      </c>
      <c r="T553" t="s">
        <v>28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6"/>
        <v>0.98511111111111116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b">
        <v>0</v>
      </c>
      <c r="Q554" t="b">
        <v>0</v>
      </c>
      <c r="R554" t="str" cm="1">
        <f t="array" ref="R554:S554">_xlfn.TEXTSPLIT(T554,"/",1)</f>
        <v>theater</v>
      </c>
      <c r="S554" t="str">
        <v>plays</v>
      </c>
      <c r="T554" t="s">
        <v>33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6"/>
        <v>0.43975381008206332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b">
        <v>0</v>
      </c>
      <c r="Q555" t="b">
        <v>0</v>
      </c>
      <c r="R555" t="str" cm="1">
        <f t="array" ref="R555:S555">_xlfn.TEXTSPLIT(T555,"/",1)</f>
        <v>music</v>
      </c>
      <c r="S555" t="str">
        <v>rock</v>
      </c>
      <c r="T555" t="s">
        <v>23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6"/>
        <v>1.5166315789473683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b">
        <v>0</v>
      </c>
      <c r="Q556" t="b">
        <v>0</v>
      </c>
      <c r="R556" t="str" cm="1">
        <f t="array" ref="R556:S556">_xlfn.TEXTSPLIT(T556,"/",1)</f>
        <v>music</v>
      </c>
      <c r="S556" t="str">
        <v>indie rock</v>
      </c>
      <c r="T556" t="s">
        <v>60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6"/>
        <v>2.2363492063492063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b">
        <v>0</v>
      </c>
      <c r="Q557" t="b">
        <v>0</v>
      </c>
      <c r="R557" t="str" cm="1">
        <f t="array" ref="R557:S557">_xlfn.TEXTSPLIT(T557,"/",1)</f>
        <v>music</v>
      </c>
      <c r="S557" t="str">
        <v>rock</v>
      </c>
      <c r="T557" t="s">
        <v>23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6"/>
        <v>2.3975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b">
        <v>0</v>
      </c>
      <c r="Q558" t="b">
        <v>1</v>
      </c>
      <c r="R558" t="str" cm="1">
        <f t="array" ref="R558:S558">_xlfn.TEXTSPLIT(T558,"/",1)</f>
        <v>publishing</v>
      </c>
      <c r="S558" t="str">
        <v>translations</v>
      </c>
      <c r="T558" t="s">
        <v>206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6"/>
        <v>1.9933333333333334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b">
        <v>0</v>
      </c>
      <c r="Q559" t="b">
        <v>1</v>
      </c>
      <c r="R559" t="str" cm="1">
        <f t="array" ref="R559:S559">_xlfn.TEXTSPLIT(T559,"/",1)</f>
        <v>film &amp; video</v>
      </c>
      <c r="S559" t="str">
        <v>science fiction</v>
      </c>
      <c r="T559" t="s">
        <v>474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6"/>
        <v>1.373448275862069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b">
        <v>0</v>
      </c>
      <c r="Q560" t="b">
        <v>0</v>
      </c>
      <c r="R560" t="str" cm="1">
        <f t="array" ref="R560:S560">_xlfn.TEXTSPLIT(T560,"/",1)</f>
        <v>theater</v>
      </c>
      <c r="S560" t="str">
        <v>plays</v>
      </c>
      <c r="T560" t="s">
        <v>33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6"/>
        <v>1.009696106362773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b">
        <v>0</v>
      </c>
      <c r="Q561" t="b">
        <v>0</v>
      </c>
      <c r="R561" t="str" cm="1">
        <f t="array" ref="R561:S561">_xlfn.TEXTSPLIT(T561,"/",1)</f>
        <v>theater</v>
      </c>
      <c r="S561" t="str">
        <v>plays</v>
      </c>
      <c r="T561" t="s">
        <v>33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6"/>
        <v>7.9416000000000002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b">
        <v>0</v>
      </c>
      <c r="Q562" t="b">
        <v>0</v>
      </c>
      <c r="R562" t="str" cm="1">
        <f t="array" ref="R562:S562">_xlfn.TEXTSPLIT(T562,"/",1)</f>
        <v>film &amp; video</v>
      </c>
      <c r="S562" t="str">
        <v>animation</v>
      </c>
      <c r="T562" t="s">
        <v>71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6"/>
        <v>3.6970000000000001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b">
        <v>0</v>
      </c>
      <c r="Q563" t="b">
        <v>0</v>
      </c>
      <c r="R563" t="str" cm="1">
        <f t="array" ref="R563:S563">_xlfn.TEXTSPLIT(T563,"/",1)</f>
        <v>theater</v>
      </c>
      <c r="S563" t="str">
        <v>plays</v>
      </c>
      <c r="T563" t="s">
        <v>33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6"/>
        <v>0.12818181818181817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b">
        <v>0</v>
      </c>
      <c r="Q564" t="b">
        <v>0</v>
      </c>
      <c r="R564" t="str" cm="1">
        <f t="array" ref="R564:S564">_xlfn.TEXTSPLIT(T564,"/",1)</f>
        <v>music</v>
      </c>
      <c r="S564" t="str">
        <v>rock</v>
      </c>
      <c r="T564" t="s">
        <v>23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6"/>
        <v>1.3802702702702703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b">
        <v>0</v>
      </c>
      <c r="Q565" t="b">
        <v>0</v>
      </c>
      <c r="R565" t="str" cm="1">
        <f t="array" ref="R565:S565">_xlfn.TEXTSPLIT(T565,"/",1)</f>
        <v>film &amp; video</v>
      </c>
      <c r="S565" t="str">
        <v>documentary</v>
      </c>
      <c r="T565" t="s">
        <v>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6"/>
        <v>0.83813278008298753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b">
        <v>0</v>
      </c>
      <c r="Q566" t="b">
        <v>0</v>
      </c>
      <c r="R566" t="str" cm="1">
        <f t="array" ref="R566:S566">_xlfn.TEXTSPLIT(T566,"/",1)</f>
        <v>theater</v>
      </c>
      <c r="S566" t="str">
        <v>plays</v>
      </c>
      <c r="T566" t="s">
        <v>33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6"/>
        <v>2.0460063224446787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b">
        <v>0</v>
      </c>
      <c r="Q567" t="b">
        <v>0</v>
      </c>
      <c r="R567" t="str" cm="1">
        <f t="array" ref="R567:S567">_xlfn.TEXTSPLIT(T567,"/",1)</f>
        <v>theater</v>
      </c>
      <c r="S567" t="str">
        <v>plays</v>
      </c>
      <c r="T567" t="s">
        <v>33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6"/>
        <v>0.44344086021505374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b">
        <v>0</v>
      </c>
      <c r="Q568" t="b">
        <v>1</v>
      </c>
      <c r="R568" t="str" cm="1">
        <f t="array" ref="R568:S568">_xlfn.TEXTSPLIT(T568,"/",1)</f>
        <v>music</v>
      </c>
      <c r="S568" t="str">
        <v>electric music</v>
      </c>
      <c r="T568" t="s">
        <v>50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6"/>
        <v>2.1860294117647059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b">
        <v>0</v>
      </c>
      <c r="Q569" t="b">
        <v>0</v>
      </c>
      <c r="R569" t="str" cm="1">
        <f t="array" ref="R569:S569">_xlfn.TEXTSPLIT(T569,"/",1)</f>
        <v>music</v>
      </c>
      <c r="S569" t="str">
        <v>rock</v>
      </c>
      <c r="T569" t="s">
        <v>23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6"/>
        <v>1.8603314917127072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b">
        <v>0</v>
      </c>
      <c r="Q570" t="b">
        <v>0</v>
      </c>
      <c r="R570" t="str" cm="1">
        <f t="array" ref="R570:S570">_xlfn.TEXTSPLIT(T570,"/",1)</f>
        <v>theater</v>
      </c>
      <c r="S570" t="str">
        <v>plays</v>
      </c>
      <c r="T570" t="s">
        <v>33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6"/>
        <v>2.3733830845771142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b">
        <v>0</v>
      </c>
      <c r="Q571" t="b">
        <v>0</v>
      </c>
      <c r="R571" t="str" cm="1">
        <f t="array" ref="R571:S571">_xlfn.TEXTSPLIT(T571,"/",1)</f>
        <v>film &amp; video</v>
      </c>
      <c r="S571" t="str">
        <v>animation</v>
      </c>
      <c r="T571" t="s">
        <v>71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6"/>
        <v>3.0565384615384614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b">
        <v>0</v>
      </c>
      <c r="Q572" t="b">
        <v>1</v>
      </c>
      <c r="R572" t="str" cm="1">
        <f t="array" ref="R572:S572">_xlfn.TEXTSPLIT(T572,"/",1)</f>
        <v>music</v>
      </c>
      <c r="S572" t="str">
        <v>rock</v>
      </c>
      <c r="T572" t="s">
        <v>23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6"/>
        <v>0.94142857142857139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b">
        <v>0</v>
      </c>
      <c r="Q573" t="b">
        <v>0</v>
      </c>
      <c r="R573" t="str" cm="1">
        <f t="array" ref="R573:S573">_xlfn.TEXTSPLIT(T573,"/",1)</f>
        <v>film &amp; video</v>
      </c>
      <c r="S573" t="str">
        <v>shorts</v>
      </c>
      <c r="T573" t="s">
        <v>100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6"/>
        <v>0.54400000000000004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b">
        <v>0</v>
      </c>
      <c r="Q574" t="b">
        <v>1</v>
      </c>
      <c r="R574" t="str" cm="1">
        <f t="array" ref="R574:S574">_xlfn.TEXTSPLIT(T574,"/",1)</f>
        <v>music</v>
      </c>
      <c r="S574" t="str">
        <v>rock</v>
      </c>
      <c r="T574" t="s">
        <v>23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6"/>
        <v>1.1188059701492536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b">
        <v>0</v>
      </c>
      <c r="Q575" t="b">
        <v>0</v>
      </c>
      <c r="R575" t="str" cm="1">
        <f t="array" ref="R575:S575">_xlfn.TEXTSPLIT(T575,"/",1)</f>
        <v>journalism</v>
      </c>
      <c r="S575" t="str">
        <v>audio</v>
      </c>
      <c r="T575" t="s">
        <v>1029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6"/>
        <v>3.6914814814814814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b">
        <v>0</v>
      </c>
      <c r="Q576" t="b">
        <v>1</v>
      </c>
      <c r="R576" t="str" cm="1">
        <f t="array" ref="R576:S576">_xlfn.TEXTSPLIT(T576,"/",1)</f>
        <v>food</v>
      </c>
      <c r="S576" t="str">
        <v>food trucks</v>
      </c>
      <c r="T576" t="s">
        <v>17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6"/>
        <v>0.62930372148859548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b">
        <v>0</v>
      </c>
      <c r="Q577" t="b">
        <v>1</v>
      </c>
      <c r="R577" t="str" cm="1">
        <f t="array" ref="R577:S577">_xlfn.TEXTSPLIT(T577,"/",1)</f>
        <v>theater</v>
      </c>
      <c r="S577" t="str">
        <v>plays</v>
      </c>
      <c r="T577" t="s">
        <v>33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6"/>
        <v>0.6492783505154639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b">
        <v>0</v>
      </c>
      <c r="Q578" t="b">
        <v>0</v>
      </c>
      <c r="R578" t="str" cm="1">
        <f t="array" ref="R578:S578">_xlfn.TEXTSPLIT(T578,"/",1)</f>
        <v>theater</v>
      </c>
      <c r="S578" t="str">
        <v>plays</v>
      </c>
      <c r="T578" t="s">
        <v>33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b">
        <v>0</v>
      </c>
      <c r="Q579" t="b">
        <v>0</v>
      </c>
      <c r="R579" t="str" cm="1">
        <f t="array" ref="R579:S579">_xlfn.TEXTSPLIT(T579,"/",1)</f>
        <v>music</v>
      </c>
      <c r="S579" t="str">
        <v>jazz</v>
      </c>
      <c r="T579" t="s">
        <v>159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6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b">
        <v>0</v>
      </c>
      <c r="Q580" t="b">
        <v>0</v>
      </c>
      <c r="R580" t="str" cm="1">
        <f t="array" ref="R580:S580">_xlfn.TEXTSPLIT(T580,"/",1)</f>
        <v>film &amp; video</v>
      </c>
      <c r="S580" t="str">
        <v>science fiction</v>
      </c>
      <c r="T580" t="s">
        <v>474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6">
        <f t="shared" ref="I581:I644" si="39">E581/H581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b">
        <v>0</v>
      </c>
      <c r="Q581" t="b">
        <v>0</v>
      </c>
      <c r="R581" t="str" cm="1">
        <f t="array" ref="R581:S581">_xlfn.TEXTSPLIT(T581,"/",1)</f>
        <v>music</v>
      </c>
      <c r="S581" t="str">
        <v>jazz</v>
      </c>
      <c r="T581" t="s">
        <v>159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b">
        <v>0</v>
      </c>
      <c r="Q582" t="b">
        <v>0</v>
      </c>
      <c r="R582" t="str" cm="1">
        <f t="array" ref="R582:S582">_xlfn.TEXTSPLIT(T582,"/",1)</f>
        <v>theater</v>
      </c>
      <c r="S582" t="str">
        <v>plays</v>
      </c>
      <c r="T582" t="s">
        <v>33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b">
        <v>0</v>
      </c>
      <c r="Q583" t="b">
        <v>0</v>
      </c>
      <c r="R583" t="str" cm="1">
        <f t="array" ref="R583:S583">_xlfn.TEXTSPLIT(T583,"/",1)</f>
        <v>technology</v>
      </c>
      <c r="S583" t="str">
        <v>web</v>
      </c>
      <c r="T583" t="s">
        <v>28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b">
        <v>0</v>
      </c>
      <c r="Q584" t="b">
        <v>1</v>
      </c>
      <c r="R584" t="str" cm="1">
        <f t="array" ref="R584:S584">_xlfn.TEXTSPLIT(T584,"/",1)</f>
        <v>games</v>
      </c>
      <c r="S584" t="str">
        <v>video games</v>
      </c>
      <c r="T584" t="s">
        <v>89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b">
        <v>0</v>
      </c>
      <c r="Q585" t="b">
        <v>0</v>
      </c>
      <c r="R585" t="str" cm="1">
        <f t="array" ref="R585:S585">_xlfn.TEXTSPLIT(T585,"/",1)</f>
        <v>film &amp; video</v>
      </c>
      <c r="S585" t="str">
        <v>documentary</v>
      </c>
      <c r="T585" t="s">
        <v>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b">
        <v>0</v>
      </c>
      <c r="Q586" t="b">
        <v>0</v>
      </c>
      <c r="R586" t="str" cm="1">
        <f t="array" ref="R586:S586">_xlfn.TEXTSPLIT(T586,"/",1)</f>
        <v>technology</v>
      </c>
      <c r="S586" t="str">
        <v>web</v>
      </c>
      <c r="T586" t="s">
        <v>28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b">
        <v>0</v>
      </c>
      <c r="Q587" t="b">
        <v>0</v>
      </c>
      <c r="R587" t="str" cm="1">
        <f t="array" ref="R587:S587">_xlfn.TEXTSPLIT(T587,"/",1)</f>
        <v>publishing</v>
      </c>
      <c r="S587" t="str">
        <v>translations</v>
      </c>
      <c r="T587" t="s">
        <v>206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b">
        <v>0</v>
      </c>
      <c r="Q588" t="b">
        <v>0</v>
      </c>
      <c r="R588" t="str" cm="1">
        <f t="array" ref="R588:S588">_xlfn.TEXTSPLIT(T588,"/",1)</f>
        <v>music</v>
      </c>
      <c r="S588" t="str">
        <v>rock</v>
      </c>
      <c r="T588" t="s">
        <v>23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b">
        <v>0</v>
      </c>
      <c r="Q589" t="b">
        <v>1</v>
      </c>
      <c r="R589" t="str" cm="1">
        <f t="array" ref="R589:S589">_xlfn.TEXTSPLIT(T589,"/",1)</f>
        <v>food</v>
      </c>
      <c r="S589" t="str">
        <v>food trucks</v>
      </c>
      <c r="T589" t="s">
        <v>17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b">
        <v>0</v>
      </c>
      <c r="Q590" t="b">
        <v>0</v>
      </c>
      <c r="R590" t="str" cm="1">
        <f t="array" ref="R590:S590">_xlfn.TEXTSPLIT(T590,"/",1)</f>
        <v>theater</v>
      </c>
      <c r="S590" t="str">
        <v>plays</v>
      </c>
      <c r="T590" t="s">
        <v>33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b">
        <v>0</v>
      </c>
      <c r="Q591" t="b">
        <v>0</v>
      </c>
      <c r="R591" t="str" cm="1">
        <f t="array" ref="R591:S591">_xlfn.TEXTSPLIT(T591,"/",1)</f>
        <v>film &amp; video</v>
      </c>
      <c r="S591" t="str">
        <v>documentary</v>
      </c>
      <c r="T591" t="s">
        <v>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b">
        <v>0</v>
      </c>
      <c r="Q592" t="b">
        <v>0</v>
      </c>
      <c r="R592" t="str" cm="1">
        <f t="array" ref="R592:S592">_xlfn.TEXTSPLIT(T592,"/",1)</f>
        <v>publishing</v>
      </c>
      <c r="S592" t="str">
        <v>radio &amp; podcasts</v>
      </c>
      <c r="T592" t="s">
        <v>133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b">
        <v>0</v>
      </c>
      <c r="Q593" t="b">
        <v>0</v>
      </c>
      <c r="R593" t="str" cm="1">
        <f t="array" ref="R593:S593">_xlfn.TEXTSPLIT(T593,"/",1)</f>
        <v>games</v>
      </c>
      <c r="S593" t="str">
        <v>video games</v>
      </c>
      <c r="T593" t="s">
        <v>89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ref="F594:F657" si="40">E594/D594</f>
        <v>0.12910076530612244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b">
        <v>0</v>
      </c>
      <c r="Q594" t="b">
        <v>0</v>
      </c>
      <c r="R594" t="str" cm="1">
        <f t="array" ref="R594:S594">_xlfn.TEXTSPLIT(T594,"/",1)</f>
        <v>theater</v>
      </c>
      <c r="S594" t="str">
        <v>plays</v>
      </c>
      <c r="T594" t="s">
        <v>33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40"/>
        <v>1.5484210526315789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b">
        <v>0</v>
      </c>
      <c r="Q595" t="b">
        <v>0</v>
      </c>
      <c r="R595" t="str" cm="1">
        <f t="array" ref="R595:S595">_xlfn.TEXTSPLIT(T595,"/",1)</f>
        <v>film &amp; video</v>
      </c>
      <c r="S595" t="str">
        <v>animation</v>
      </c>
      <c r="T595" t="s">
        <v>71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40"/>
        <v>7.0991735537190084E-2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b">
        <v>0</v>
      </c>
      <c r="Q596" t="b">
        <v>1</v>
      </c>
      <c r="R596" t="str" cm="1">
        <f t="array" ref="R596:S596">_xlfn.TEXTSPLIT(T596,"/",1)</f>
        <v>theater</v>
      </c>
      <c r="S596" t="str">
        <v>plays</v>
      </c>
      <c r="T596" t="s">
        <v>33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40"/>
        <v>2.0852773826458035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b">
        <v>0</v>
      </c>
      <c r="Q597" t="b">
        <v>1</v>
      </c>
      <c r="R597" t="str" cm="1">
        <f t="array" ref="R597:S597">_xlfn.TEXTSPLIT(T597,"/",1)</f>
        <v>theater</v>
      </c>
      <c r="S597" t="str">
        <v>plays</v>
      </c>
      <c r="T597" t="s">
        <v>33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40"/>
        <v>0.99683544303797467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b">
        <v>0</v>
      </c>
      <c r="Q598" t="b">
        <v>1</v>
      </c>
      <c r="R598" t="str" cm="1">
        <f t="array" ref="R598:S598">_xlfn.TEXTSPLIT(T598,"/",1)</f>
        <v>film &amp; video</v>
      </c>
      <c r="S598" t="str">
        <v>drama</v>
      </c>
      <c r="T598" t="s">
        <v>53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40"/>
        <v>2.0159756097560977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b">
        <v>0</v>
      </c>
      <c r="Q599" t="b">
        <v>0</v>
      </c>
      <c r="R599" t="str" cm="1">
        <f t="array" ref="R599:S599">_xlfn.TEXTSPLIT(T599,"/",1)</f>
        <v>theater</v>
      </c>
      <c r="S599" t="str">
        <v>plays</v>
      </c>
      <c r="T599" t="s">
        <v>33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40"/>
        <v>1.6209032258064515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b">
        <v>0</v>
      </c>
      <c r="Q600" t="b">
        <v>0</v>
      </c>
      <c r="R600" t="str" cm="1">
        <f t="array" ref="R600:S600">_xlfn.TEXTSPLIT(T600,"/",1)</f>
        <v>music</v>
      </c>
      <c r="S600" t="str">
        <v>rock</v>
      </c>
      <c r="T600" t="s">
        <v>23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40"/>
        <v>3.6436208125445471E-2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b">
        <v>0</v>
      </c>
      <c r="Q601" t="b">
        <v>0</v>
      </c>
      <c r="R601" t="str" cm="1">
        <f t="array" ref="R601:S601">_xlfn.TEXTSPLIT(T601,"/",1)</f>
        <v>film &amp; video</v>
      </c>
      <c r="S601" t="str">
        <v>documentary</v>
      </c>
      <c r="T601" t="s">
        <v>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40"/>
        <v>0.05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b">
        <v>0</v>
      </c>
      <c r="Q602" t="b">
        <v>0</v>
      </c>
      <c r="R602" t="str" cm="1">
        <f t="array" ref="R602:S602">_xlfn.TEXTSPLIT(T602,"/",1)</f>
        <v>food</v>
      </c>
      <c r="S602" t="str">
        <v>food trucks</v>
      </c>
      <c r="T602" t="s">
        <v>17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40"/>
        <v>2.0663492063492064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b">
        <v>1</v>
      </c>
      <c r="Q603" t="b">
        <v>0</v>
      </c>
      <c r="R603" t="str" cm="1">
        <f t="array" ref="R603:S603">_xlfn.TEXTSPLIT(T603,"/",1)</f>
        <v>technology</v>
      </c>
      <c r="S603" t="str">
        <v>wearables</v>
      </c>
      <c r="T603" t="s">
        <v>65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40"/>
        <v>1.2823628691983122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b">
        <v>0</v>
      </c>
      <c r="Q604" t="b">
        <v>0</v>
      </c>
      <c r="R604" t="str" cm="1">
        <f t="array" ref="R604:S604">_xlfn.TEXTSPLIT(T604,"/",1)</f>
        <v>theater</v>
      </c>
      <c r="S604" t="str">
        <v>plays</v>
      </c>
      <c r="T604" t="s">
        <v>33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40"/>
        <v>1.1966037735849056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b">
        <v>0</v>
      </c>
      <c r="Q605" t="b">
        <v>0</v>
      </c>
      <c r="R605" t="str" cm="1">
        <f t="array" ref="R605:S605">_xlfn.TEXTSPLIT(T605,"/",1)</f>
        <v>theater</v>
      </c>
      <c r="S605" t="str">
        <v>plays</v>
      </c>
      <c r="T605" t="s">
        <v>33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40"/>
        <v>1.7073055242390078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b">
        <v>0</v>
      </c>
      <c r="Q606" t="b">
        <v>0</v>
      </c>
      <c r="R606" t="str" cm="1">
        <f t="array" ref="R606:S606">_xlfn.TEXTSPLIT(T606,"/",1)</f>
        <v>theater</v>
      </c>
      <c r="S606" t="str">
        <v>plays</v>
      </c>
      <c r="T606" t="s">
        <v>33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40"/>
        <v>1.8721212121212121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b">
        <v>0</v>
      </c>
      <c r="Q607" t="b">
        <v>0</v>
      </c>
      <c r="R607" t="str" cm="1">
        <f t="array" ref="R607:S607">_xlfn.TEXTSPLIT(T607,"/",1)</f>
        <v>publishing</v>
      </c>
      <c r="S607" t="str">
        <v>nonfiction</v>
      </c>
      <c r="T607" t="s">
        <v>68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40"/>
        <v>1.8838235294117647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b">
        <v>0</v>
      </c>
      <c r="Q608" t="b">
        <v>0</v>
      </c>
      <c r="R608" t="str" cm="1">
        <f t="array" ref="R608:S608">_xlfn.TEXTSPLIT(T608,"/",1)</f>
        <v>music</v>
      </c>
      <c r="S608" t="str">
        <v>rock</v>
      </c>
      <c r="T608" t="s">
        <v>23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40"/>
        <v>1.3129869186046512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b">
        <v>0</v>
      </c>
      <c r="Q609" t="b">
        <v>0</v>
      </c>
      <c r="R609" t="str" cm="1">
        <f t="array" ref="R609:S609">_xlfn.TEXTSPLIT(T609,"/",1)</f>
        <v>food</v>
      </c>
      <c r="S609" t="str">
        <v>food trucks</v>
      </c>
      <c r="T609" t="s">
        <v>17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40"/>
        <v>2.8397435897435899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b">
        <v>0</v>
      </c>
      <c r="Q610" t="b">
        <v>1</v>
      </c>
      <c r="R610" t="str" cm="1">
        <f t="array" ref="R610:S610">_xlfn.TEXTSPLIT(T610,"/",1)</f>
        <v>music</v>
      </c>
      <c r="S610" t="str">
        <v>jazz</v>
      </c>
      <c r="T610" t="s">
        <v>159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40"/>
        <v>1.2041999999999999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b">
        <v>0</v>
      </c>
      <c r="Q611" t="b">
        <v>0</v>
      </c>
      <c r="R611" t="str" cm="1">
        <f t="array" ref="R611:S611">_xlfn.TEXTSPLIT(T611,"/",1)</f>
        <v>film &amp; video</v>
      </c>
      <c r="S611" t="str">
        <v>science fiction</v>
      </c>
      <c r="T611" t="s">
        <v>474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40"/>
        <v>4.1905607476635511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b">
        <v>0</v>
      </c>
      <c r="Q612" t="b">
        <v>0</v>
      </c>
      <c r="R612" t="str" cm="1">
        <f t="array" ref="R612:S612">_xlfn.TEXTSPLIT(T612,"/",1)</f>
        <v>theater</v>
      </c>
      <c r="S612" t="str">
        <v>plays</v>
      </c>
      <c r="T612" t="s">
        <v>33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40"/>
        <v>0.13853658536585367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b">
        <v>0</v>
      </c>
      <c r="Q613" t="b">
        <v>0</v>
      </c>
      <c r="R613" t="str" cm="1">
        <f t="array" ref="R613:S613">_xlfn.TEXTSPLIT(T613,"/",1)</f>
        <v>theater</v>
      </c>
      <c r="S613" t="str">
        <v>plays</v>
      </c>
      <c r="T613" t="s">
        <v>33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40"/>
        <v>1.3943548387096774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b">
        <v>0</v>
      </c>
      <c r="Q614" t="b">
        <v>0</v>
      </c>
      <c r="R614" t="str" cm="1">
        <f t="array" ref="R614:S614">_xlfn.TEXTSPLIT(T614,"/",1)</f>
        <v>music</v>
      </c>
      <c r="S614" t="str">
        <v>electric music</v>
      </c>
      <c r="T614" t="s">
        <v>50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40"/>
        <v>1.74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b">
        <v>0</v>
      </c>
      <c r="Q615" t="b">
        <v>0</v>
      </c>
      <c r="R615" t="str" cm="1">
        <f t="array" ref="R615:S615">_xlfn.TEXTSPLIT(T615,"/",1)</f>
        <v>theater</v>
      </c>
      <c r="S615" t="str">
        <v>plays</v>
      </c>
      <c r="T615" t="s">
        <v>33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40"/>
        <v>1.5549056603773586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b">
        <v>0</v>
      </c>
      <c r="Q616" t="b">
        <v>0</v>
      </c>
      <c r="R616" t="str" cm="1">
        <f t="array" ref="R616:S616">_xlfn.TEXTSPLIT(T616,"/",1)</f>
        <v>theater</v>
      </c>
      <c r="S616" t="str">
        <v>plays</v>
      </c>
      <c r="T616" t="s">
        <v>33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40"/>
        <v>1.7044705882352942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b">
        <v>0</v>
      </c>
      <c r="Q617" t="b">
        <v>0</v>
      </c>
      <c r="R617" t="str" cm="1">
        <f t="array" ref="R617:S617">_xlfn.TEXTSPLIT(T617,"/",1)</f>
        <v>theater</v>
      </c>
      <c r="S617" t="str">
        <v>plays</v>
      </c>
      <c r="T617" t="s">
        <v>33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40"/>
        <v>1.8951562500000001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b">
        <v>0</v>
      </c>
      <c r="Q618" t="b">
        <v>1</v>
      </c>
      <c r="R618" t="str" cm="1">
        <f t="array" ref="R618:S618">_xlfn.TEXTSPLIT(T618,"/",1)</f>
        <v>music</v>
      </c>
      <c r="S618" t="str">
        <v>indie rock</v>
      </c>
      <c r="T618" t="s">
        <v>60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40"/>
        <v>2.4971428571428573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b">
        <v>0</v>
      </c>
      <c r="Q619" t="b">
        <v>0</v>
      </c>
      <c r="R619" t="str" cm="1">
        <f t="array" ref="R619:S619">_xlfn.TEXTSPLIT(T619,"/",1)</f>
        <v>theater</v>
      </c>
      <c r="S619" t="str">
        <v>plays</v>
      </c>
      <c r="T619" t="s">
        <v>33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40"/>
        <v>0.48860523665659616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b">
        <v>0</v>
      </c>
      <c r="Q620" t="b">
        <v>0</v>
      </c>
      <c r="R620" t="str" cm="1">
        <f t="array" ref="R620:S620">_xlfn.TEXTSPLIT(T620,"/",1)</f>
        <v>publishing</v>
      </c>
      <c r="S620" t="str">
        <v>nonfiction</v>
      </c>
      <c r="T620" t="s">
        <v>68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40"/>
        <v>0.28461970393057684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b">
        <v>1</v>
      </c>
      <c r="Q621" t="b">
        <v>1</v>
      </c>
      <c r="R621" t="str" cm="1">
        <f t="array" ref="R621:S621">_xlfn.TEXTSPLIT(T621,"/",1)</f>
        <v>theater</v>
      </c>
      <c r="S621" t="str">
        <v>plays</v>
      </c>
      <c r="T621" t="s">
        <v>33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40"/>
        <v>2.6802325581395348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b">
        <v>0</v>
      </c>
      <c r="Q622" t="b">
        <v>0</v>
      </c>
      <c r="R622" t="str" cm="1">
        <f t="array" ref="R622:S622">_xlfn.TEXTSPLIT(T622,"/",1)</f>
        <v>photography</v>
      </c>
      <c r="S622" t="str">
        <v>photography books</v>
      </c>
      <c r="T622" t="s">
        <v>122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40"/>
        <v>6.1980078125000002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b">
        <v>0</v>
      </c>
      <c r="Q623" t="b">
        <v>0</v>
      </c>
      <c r="R623" t="str" cm="1">
        <f t="array" ref="R623:S623">_xlfn.TEXTSPLIT(T623,"/",1)</f>
        <v>theater</v>
      </c>
      <c r="S623" t="str">
        <v>plays</v>
      </c>
      <c r="T623" t="s">
        <v>33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40"/>
        <v>3.1301587301587303E-2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b">
        <v>0</v>
      </c>
      <c r="Q624" t="b">
        <v>0</v>
      </c>
      <c r="R624" t="str" cm="1">
        <f t="array" ref="R624:S624">_xlfn.TEXTSPLIT(T624,"/",1)</f>
        <v>music</v>
      </c>
      <c r="S624" t="str">
        <v>indie rock</v>
      </c>
      <c r="T624" t="s">
        <v>60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40"/>
        <v>1.5992152704135738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b">
        <v>0</v>
      </c>
      <c r="Q625" t="b">
        <v>0</v>
      </c>
      <c r="R625" t="str" cm="1">
        <f t="array" ref="R625:S625">_xlfn.TEXTSPLIT(T625,"/",1)</f>
        <v>theater</v>
      </c>
      <c r="S625" t="str">
        <v>plays</v>
      </c>
      <c r="T625" t="s">
        <v>33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40"/>
        <v>2.793921568627451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b">
        <v>0</v>
      </c>
      <c r="Q626" t="b">
        <v>0</v>
      </c>
      <c r="R626" t="str" cm="1">
        <f t="array" ref="R626:S626">_xlfn.TEXTSPLIT(T626,"/",1)</f>
        <v>photography</v>
      </c>
      <c r="S626" t="str">
        <v>photography books</v>
      </c>
      <c r="T626" t="s">
        <v>122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40"/>
        <v>0.77373333333333338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b">
        <v>0</v>
      </c>
      <c r="Q627" t="b">
        <v>0</v>
      </c>
      <c r="R627" t="str" cm="1">
        <f t="array" ref="R627:S627">_xlfn.TEXTSPLIT(T627,"/",1)</f>
        <v>theater</v>
      </c>
      <c r="S627" t="str">
        <v>plays</v>
      </c>
      <c r="T627" t="s">
        <v>33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40"/>
        <v>2.0632812500000002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b">
        <v>0</v>
      </c>
      <c r="Q628" t="b">
        <v>1</v>
      </c>
      <c r="R628" t="str" cm="1">
        <f t="array" ref="R628:S628">_xlfn.TEXTSPLIT(T628,"/",1)</f>
        <v>theater</v>
      </c>
      <c r="S628" t="str">
        <v>plays</v>
      </c>
      <c r="T628" t="s">
        <v>33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40"/>
        <v>6.9424999999999999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b">
        <v>1</v>
      </c>
      <c r="Q629" t="b">
        <v>0</v>
      </c>
      <c r="R629" t="str" cm="1">
        <f t="array" ref="R629:S629">_xlfn.TEXTSPLIT(T629,"/",1)</f>
        <v>food</v>
      </c>
      <c r="S629" t="str">
        <v>food trucks</v>
      </c>
      <c r="T629" t="s">
        <v>17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40"/>
        <v>1.5178947368421052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b">
        <v>0</v>
      </c>
      <c r="Q630" t="b">
        <v>0</v>
      </c>
      <c r="R630" t="str" cm="1">
        <f t="array" ref="R630:S630">_xlfn.TEXTSPLIT(T630,"/",1)</f>
        <v>music</v>
      </c>
      <c r="S630" t="str">
        <v>indie rock</v>
      </c>
      <c r="T630" t="s">
        <v>60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40"/>
        <v>0.64582072176949945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b">
        <v>0</v>
      </c>
      <c r="Q631" t="b">
        <v>1</v>
      </c>
      <c r="R631" t="str" cm="1">
        <f t="array" ref="R631:S631">_xlfn.TEXTSPLIT(T631,"/",1)</f>
        <v>theater</v>
      </c>
      <c r="S631" t="str">
        <v>plays</v>
      </c>
      <c r="T631" t="s">
        <v>33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40"/>
        <v>0.62873684210526315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b">
        <v>0</v>
      </c>
      <c r="Q632" t="b">
        <v>1</v>
      </c>
      <c r="R632" t="str" cm="1">
        <f t="array" ref="R632:S632">_xlfn.TEXTSPLIT(T632,"/",1)</f>
        <v>theater</v>
      </c>
      <c r="S632" t="str">
        <v>plays</v>
      </c>
      <c r="T632" t="s">
        <v>33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40"/>
        <v>3.1039864864864866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b">
        <v>0</v>
      </c>
      <c r="Q633" t="b">
        <v>0</v>
      </c>
      <c r="R633" t="str" cm="1">
        <f t="array" ref="R633:S633">_xlfn.TEXTSPLIT(T633,"/",1)</f>
        <v>theater</v>
      </c>
      <c r="S633" t="str">
        <v>plays</v>
      </c>
      <c r="T633" t="s">
        <v>33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40"/>
        <v>0.42859916782246882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b">
        <v>0</v>
      </c>
      <c r="Q634" t="b">
        <v>0</v>
      </c>
      <c r="R634" t="str" cm="1">
        <f t="array" ref="R634:S634">_xlfn.TEXTSPLIT(T634,"/",1)</f>
        <v>theater</v>
      </c>
      <c r="S634" t="str">
        <v>plays</v>
      </c>
      <c r="T634" t="s">
        <v>33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40"/>
        <v>0.83119402985074631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b">
        <v>0</v>
      </c>
      <c r="Q635" t="b">
        <v>0</v>
      </c>
      <c r="R635" t="str" cm="1">
        <f t="array" ref="R635:S635">_xlfn.TEXTSPLIT(T635,"/",1)</f>
        <v>film &amp; video</v>
      </c>
      <c r="S635" t="str">
        <v>animation</v>
      </c>
      <c r="T635" t="s">
        <v>71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40"/>
        <v>0.78531302876480547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b">
        <v>0</v>
      </c>
      <c r="Q636" t="b">
        <v>0</v>
      </c>
      <c r="R636" t="str" cm="1">
        <f t="array" ref="R636:S636">_xlfn.TEXTSPLIT(T636,"/",1)</f>
        <v>film &amp; video</v>
      </c>
      <c r="S636" t="str">
        <v>television</v>
      </c>
      <c r="T636" t="s">
        <v>269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40"/>
        <v>1.1409352517985611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b">
        <v>0</v>
      </c>
      <c r="Q637" t="b">
        <v>0</v>
      </c>
      <c r="R637" t="str" cm="1">
        <f t="array" ref="R637:S637">_xlfn.TEXTSPLIT(T637,"/",1)</f>
        <v>film &amp; video</v>
      </c>
      <c r="S637" t="str">
        <v>television</v>
      </c>
      <c r="T637" t="s">
        <v>269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40"/>
        <v>0.64537683358624176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b">
        <v>0</v>
      </c>
      <c r="Q638" t="b">
        <v>1</v>
      </c>
      <c r="R638" t="str" cm="1">
        <f t="array" ref="R638:S638">_xlfn.TEXTSPLIT(T638,"/",1)</f>
        <v>film &amp; video</v>
      </c>
      <c r="S638" t="str">
        <v>animation</v>
      </c>
      <c r="T638" t="s">
        <v>71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40"/>
        <v>0.79411764705882348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b">
        <v>0</v>
      </c>
      <c r="Q639" t="b">
        <v>0</v>
      </c>
      <c r="R639" t="str" cm="1">
        <f t="array" ref="R639:S639">_xlfn.TEXTSPLIT(T639,"/",1)</f>
        <v>theater</v>
      </c>
      <c r="S639" t="str">
        <v>plays</v>
      </c>
      <c r="T639" t="s">
        <v>33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40"/>
        <v>0.11419117647058824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b">
        <v>0</v>
      </c>
      <c r="Q640" t="b">
        <v>1</v>
      </c>
      <c r="R640" t="str" cm="1">
        <f t="array" ref="R640:S640">_xlfn.TEXTSPLIT(T640,"/",1)</f>
        <v>theater</v>
      </c>
      <c r="S640" t="str">
        <v>plays</v>
      </c>
      <c r="T640" t="s">
        <v>33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40"/>
        <v>0.56186046511627907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b">
        <v>0</v>
      </c>
      <c r="Q641" t="b">
        <v>1</v>
      </c>
      <c r="R641" t="str" cm="1">
        <f t="array" ref="R641:S641">_xlfn.TEXTSPLIT(T641,"/",1)</f>
        <v>film &amp; video</v>
      </c>
      <c r="S641" t="str">
        <v>drama</v>
      </c>
      <c r="T641" t="s">
        <v>53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40"/>
        <v>0.16501669449081802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b">
        <v>0</v>
      </c>
      <c r="Q642" t="b">
        <v>0</v>
      </c>
      <c r="R642" t="str" cm="1">
        <f t="array" ref="R642:S642">_xlfn.TEXTSPLIT(T642,"/",1)</f>
        <v>theater</v>
      </c>
      <c r="S642" t="str">
        <v>plays</v>
      </c>
      <c r="T642" t="s">
        <v>33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6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b">
        <v>0</v>
      </c>
      <c r="Q643" t="b">
        <v>0</v>
      </c>
      <c r="R643" t="str" cm="1">
        <f t="array" ref="R643:S643">_xlfn.TEXTSPLIT(T643,"/",1)</f>
        <v>theater</v>
      </c>
      <c r="S643" t="str">
        <v>plays</v>
      </c>
      <c r="T643" t="s">
        <v>33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6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b">
        <v>0</v>
      </c>
      <c r="Q644" t="b">
        <v>0</v>
      </c>
      <c r="R644" t="str" cm="1">
        <f t="array" ref="R644:S644">_xlfn.TEXTSPLIT(T644,"/",1)</f>
        <v>technology</v>
      </c>
      <c r="S644" t="str">
        <v>wearables</v>
      </c>
      <c r="T644" t="s">
        <v>65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6">
        <f t="shared" ref="I645:I708" si="43">E645/H645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b">
        <v>0</v>
      </c>
      <c r="Q645" t="b">
        <v>0</v>
      </c>
      <c r="R645" t="str" cm="1">
        <f t="array" ref="R645:S645">_xlfn.TEXTSPLIT(T645,"/",1)</f>
        <v>theater</v>
      </c>
      <c r="S645" t="str">
        <v>plays</v>
      </c>
      <c r="T645" t="s">
        <v>33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b">
        <v>0</v>
      </c>
      <c r="Q646" t="b">
        <v>0</v>
      </c>
      <c r="R646" t="str" cm="1">
        <f t="array" ref="R646:S646">_xlfn.TEXTSPLIT(T646,"/",1)</f>
        <v>theater</v>
      </c>
      <c r="S646" t="str">
        <v>plays</v>
      </c>
      <c r="T646" t="s">
        <v>33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b">
        <v>0</v>
      </c>
      <c r="Q647" t="b">
        <v>1</v>
      </c>
      <c r="R647" t="str" cm="1">
        <f t="array" ref="R647:S647">_xlfn.TEXTSPLIT(T647,"/",1)</f>
        <v>music</v>
      </c>
      <c r="S647" t="str">
        <v>rock</v>
      </c>
      <c r="T647" t="s">
        <v>23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b">
        <v>0</v>
      </c>
      <c r="Q648" t="b">
        <v>0</v>
      </c>
      <c r="R648" t="str" cm="1">
        <f t="array" ref="R648:S648">_xlfn.TEXTSPLIT(T648,"/",1)</f>
        <v>games</v>
      </c>
      <c r="S648" t="str">
        <v>video games</v>
      </c>
      <c r="T648" t="s">
        <v>89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b">
        <v>0</v>
      </c>
      <c r="Q649" t="b">
        <v>0</v>
      </c>
      <c r="R649" t="str" cm="1">
        <f t="array" ref="R649:S649">_xlfn.TEXTSPLIT(T649,"/",1)</f>
        <v>publishing</v>
      </c>
      <c r="S649" t="str">
        <v>translations</v>
      </c>
      <c r="T649" t="s">
        <v>206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b">
        <v>1</v>
      </c>
      <c r="Q650" t="b">
        <v>0</v>
      </c>
      <c r="R650" t="str" cm="1">
        <f t="array" ref="R650:S650">_xlfn.TEXTSPLIT(T650,"/",1)</f>
        <v>food</v>
      </c>
      <c r="S650" t="str">
        <v>food trucks</v>
      </c>
      <c r="T650" t="s">
        <v>17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b">
        <v>1</v>
      </c>
      <c r="Q651" t="b">
        <v>1</v>
      </c>
      <c r="R651" t="str" cm="1">
        <f t="array" ref="R651:S651">_xlfn.TEXTSPLIT(T651,"/",1)</f>
        <v>theater</v>
      </c>
      <c r="S651" t="str">
        <v>plays</v>
      </c>
      <c r="T651" t="s">
        <v>33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b">
        <v>0</v>
      </c>
      <c r="Q652" t="b">
        <v>0</v>
      </c>
      <c r="R652" t="str" cm="1">
        <f t="array" ref="R652:S652">_xlfn.TEXTSPLIT(T652,"/",1)</f>
        <v>music</v>
      </c>
      <c r="S652" t="str">
        <v>jazz</v>
      </c>
      <c r="T652" t="s">
        <v>159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b">
        <v>0</v>
      </c>
      <c r="Q653" t="b">
        <v>0</v>
      </c>
      <c r="R653" t="str" cm="1">
        <f t="array" ref="R653:S653">_xlfn.TEXTSPLIT(T653,"/",1)</f>
        <v>film &amp; video</v>
      </c>
      <c r="S653" t="str">
        <v>shorts</v>
      </c>
      <c r="T653" t="s">
        <v>100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b">
        <v>0</v>
      </c>
      <c r="Q654" t="b">
        <v>0</v>
      </c>
      <c r="R654" t="str" cm="1">
        <f t="array" ref="R654:S654">_xlfn.TEXTSPLIT(T654,"/",1)</f>
        <v>technology</v>
      </c>
      <c r="S654" t="str">
        <v>web</v>
      </c>
      <c r="T654" t="s">
        <v>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b">
        <v>0</v>
      </c>
      <c r="Q655" t="b">
        <v>0</v>
      </c>
      <c r="R655" t="str" cm="1">
        <f t="array" ref="R655:S655">_xlfn.TEXTSPLIT(T655,"/",1)</f>
        <v>technology</v>
      </c>
      <c r="S655" t="str">
        <v>web</v>
      </c>
      <c r="T655" t="s">
        <v>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b">
        <v>0</v>
      </c>
      <c r="Q656" t="b">
        <v>0</v>
      </c>
      <c r="R656" t="str" cm="1">
        <f t="array" ref="R656:S656">_xlfn.TEXTSPLIT(T656,"/",1)</f>
        <v>music</v>
      </c>
      <c r="S656" t="str">
        <v>metal</v>
      </c>
      <c r="T656" t="s">
        <v>148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b">
        <v>1</v>
      </c>
      <c r="Q657" t="b">
        <v>0</v>
      </c>
      <c r="R657" t="str" cm="1">
        <f t="array" ref="R657:S657">_xlfn.TEXTSPLIT(T657,"/",1)</f>
        <v>photography</v>
      </c>
      <c r="S657" t="str">
        <v>photography books</v>
      </c>
      <c r="T657" t="s">
        <v>122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ref="F658:F721" si="44">E658/D658</f>
        <v>0.42127533783783783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b">
        <v>0</v>
      </c>
      <c r="Q658" t="b">
        <v>0</v>
      </c>
      <c r="R658" t="str" cm="1">
        <f t="array" ref="R658:S658">_xlfn.TEXTSPLIT(T658,"/",1)</f>
        <v>food</v>
      </c>
      <c r="S658" t="str">
        <v>food trucks</v>
      </c>
      <c r="T658" t="s">
        <v>17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4"/>
        <v>8.2400000000000001E-2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b">
        <v>0</v>
      </c>
      <c r="Q659" t="b">
        <v>0</v>
      </c>
      <c r="R659" t="str" cm="1">
        <f t="array" ref="R659:S659">_xlfn.TEXTSPLIT(T659,"/",1)</f>
        <v>film &amp; video</v>
      </c>
      <c r="S659" t="str">
        <v>science fiction</v>
      </c>
      <c r="T659" t="s">
        <v>474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4"/>
        <v>0.60064638783269964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b">
        <v>0</v>
      </c>
      <c r="Q660" t="b">
        <v>0</v>
      </c>
      <c r="R660" t="str" cm="1">
        <f t="array" ref="R660:S660">_xlfn.TEXTSPLIT(T660,"/",1)</f>
        <v>music</v>
      </c>
      <c r="S660" t="str">
        <v>rock</v>
      </c>
      <c r="T660" t="s">
        <v>23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4"/>
        <v>0.47232808616404309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b">
        <v>0</v>
      </c>
      <c r="Q661" t="b">
        <v>0</v>
      </c>
      <c r="R661" t="str" cm="1">
        <f t="array" ref="R661:S661">_xlfn.TEXTSPLIT(T661,"/",1)</f>
        <v>film &amp; video</v>
      </c>
      <c r="S661" t="str">
        <v>documentary</v>
      </c>
      <c r="T661" t="s">
        <v>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4"/>
        <v>0.81736263736263737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b">
        <v>1</v>
      </c>
      <c r="Q662" t="b">
        <v>0</v>
      </c>
      <c r="R662" t="str" cm="1">
        <f t="array" ref="R662:S662">_xlfn.TEXTSPLIT(T662,"/",1)</f>
        <v>theater</v>
      </c>
      <c r="S662" t="str">
        <v>plays</v>
      </c>
      <c r="T662" t="s">
        <v>33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4"/>
        <v>0.54187265917603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b">
        <v>0</v>
      </c>
      <c r="Q663" t="b">
        <v>0</v>
      </c>
      <c r="R663" t="str" cm="1">
        <f t="array" ref="R663:S663">_xlfn.TEXTSPLIT(T663,"/",1)</f>
        <v>music</v>
      </c>
      <c r="S663" t="str">
        <v>jazz</v>
      </c>
      <c r="T663" t="s">
        <v>159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4"/>
        <v>0.97868131868131869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b">
        <v>0</v>
      </c>
      <c r="Q664" t="b">
        <v>0</v>
      </c>
      <c r="R664" t="str" cm="1">
        <f t="array" ref="R664:S664">_xlfn.TEXTSPLIT(T664,"/",1)</f>
        <v>theater</v>
      </c>
      <c r="S664" t="str">
        <v>plays</v>
      </c>
      <c r="T664" t="s">
        <v>33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4"/>
        <v>0.77239999999999998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b">
        <v>0</v>
      </c>
      <c r="Q665" t="b">
        <v>0</v>
      </c>
      <c r="R665" t="str" cm="1">
        <f t="array" ref="R665:S665">_xlfn.TEXTSPLIT(T665,"/",1)</f>
        <v>theater</v>
      </c>
      <c r="S665" t="str">
        <v>plays</v>
      </c>
      <c r="T665" t="s">
        <v>33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4"/>
        <v>0.33464735516372796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b">
        <v>0</v>
      </c>
      <c r="Q666" t="b">
        <v>0</v>
      </c>
      <c r="R666" t="str" cm="1">
        <f t="array" ref="R666:S666">_xlfn.TEXTSPLIT(T666,"/",1)</f>
        <v>music</v>
      </c>
      <c r="S666" t="str">
        <v>jazz</v>
      </c>
      <c r="T666" t="s">
        <v>159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4"/>
        <v>2.3958823529411766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b">
        <v>0</v>
      </c>
      <c r="Q667" t="b">
        <v>1</v>
      </c>
      <c r="R667" t="str" cm="1">
        <f t="array" ref="R667:S667">_xlfn.TEXTSPLIT(T667,"/",1)</f>
        <v>film &amp; video</v>
      </c>
      <c r="S667" t="str">
        <v>documentary</v>
      </c>
      <c r="T667" t="s">
        <v>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4"/>
        <v>0.64032258064516134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b">
        <v>0</v>
      </c>
      <c r="Q668" t="b">
        <v>1</v>
      </c>
      <c r="R668" t="str" cm="1">
        <f t="array" ref="R668:S668">_xlfn.TEXTSPLIT(T668,"/",1)</f>
        <v>theater</v>
      </c>
      <c r="S668" t="str">
        <v>plays</v>
      </c>
      <c r="T668" t="s">
        <v>33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4"/>
        <v>1.7615942028985507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b">
        <v>0</v>
      </c>
      <c r="Q669" t="b">
        <v>0</v>
      </c>
      <c r="R669" t="str" cm="1">
        <f t="array" ref="R669:S669">_xlfn.TEXTSPLIT(T669,"/",1)</f>
        <v>journalism</v>
      </c>
      <c r="S669" t="str">
        <v>audio</v>
      </c>
      <c r="T669" t="s">
        <v>1029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4"/>
        <v>0.20338181818181819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b">
        <v>0</v>
      </c>
      <c r="Q670" t="b">
        <v>0</v>
      </c>
      <c r="R670" t="str" cm="1">
        <f t="array" ref="R670:S670">_xlfn.TEXTSPLIT(T670,"/",1)</f>
        <v>theater</v>
      </c>
      <c r="S670" t="str">
        <v>plays</v>
      </c>
      <c r="T670" t="s">
        <v>33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4"/>
        <v>3.5864754098360656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b">
        <v>0</v>
      </c>
      <c r="Q671" t="b">
        <v>0</v>
      </c>
      <c r="R671" t="str" cm="1">
        <f t="array" ref="R671:S671">_xlfn.TEXTSPLIT(T671,"/",1)</f>
        <v>theater</v>
      </c>
      <c r="S671" t="str">
        <v>plays</v>
      </c>
      <c r="T671" t="s">
        <v>33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4"/>
        <v>4.6885802469135802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b">
        <v>0</v>
      </c>
      <c r="Q672" t="b">
        <v>0</v>
      </c>
      <c r="R672" t="str" cm="1">
        <f t="array" ref="R672:S672">_xlfn.TEXTSPLIT(T672,"/",1)</f>
        <v>music</v>
      </c>
      <c r="S672" t="str">
        <v>indie rock</v>
      </c>
      <c r="T672" t="s">
        <v>60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4"/>
        <v>1.220563524590164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b">
        <v>0</v>
      </c>
      <c r="Q673" t="b">
        <v>1</v>
      </c>
      <c r="R673" t="str" cm="1">
        <f t="array" ref="R673:S673">_xlfn.TEXTSPLIT(T673,"/",1)</f>
        <v>theater</v>
      </c>
      <c r="S673" t="str">
        <v>plays</v>
      </c>
      <c r="T673" t="s">
        <v>33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4"/>
        <v>0.55931783729156137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b">
        <v>0</v>
      </c>
      <c r="Q674" t="b">
        <v>0</v>
      </c>
      <c r="R674" t="str" cm="1">
        <f t="array" ref="R674:S674">_xlfn.TEXTSPLIT(T674,"/",1)</f>
        <v>theater</v>
      </c>
      <c r="S674" t="str">
        <v>plays</v>
      </c>
      <c r="T674" t="s">
        <v>33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4"/>
        <v>0.43660714285714286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b">
        <v>0</v>
      </c>
      <c r="Q675" t="b">
        <v>0</v>
      </c>
      <c r="R675" t="str" cm="1">
        <f t="array" ref="R675:S675">_xlfn.TEXTSPLIT(T675,"/",1)</f>
        <v>music</v>
      </c>
      <c r="S675" t="str">
        <v>indie rock</v>
      </c>
      <c r="T675" t="s">
        <v>60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4"/>
        <v>0.33538371411833628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b">
        <v>0</v>
      </c>
      <c r="Q676" t="b">
        <v>0</v>
      </c>
      <c r="R676" t="str" cm="1">
        <f t="array" ref="R676:S676">_xlfn.TEXTSPLIT(T676,"/",1)</f>
        <v>photography</v>
      </c>
      <c r="S676" t="str">
        <v>photography books</v>
      </c>
      <c r="T676" t="s">
        <v>122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4"/>
        <v>1.2297938144329896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b">
        <v>0</v>
      </c>
      <c r="Q677" t="b">
        <v>0</v>
      </c>
      <c r="R677" t="str" cm="1">
        <f t="array" ref="R677:S677">_xlfn.TEXTSPLIT(T677,"/",1)</f>
        <v>journalism</v>
      </c>
      <c r="S677" t="str">
        <v>audio</v>
      </c>
      <c r="T677" t="s">
        <v>1029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4"/>
        <v>1.8974959871589085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b">
        <v>0</v>
      </c>
      <c r="Q678" t="b">
        <v>0</v>
      </c>
      <c r="R678" t="str" cm="1">
        <f t="array" ref="R678:S678">_xlfn.TEXTSPLIT(T678,"/",1)</f>
        <v>photography</v>
      </c>
      <c r="S678" t="str">
        <v>photography books</v>
      </c>
      <c r="T678" t="s">
        <v>122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4"/>
        <v>0.83622641509433959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b">
        <v>0</v>
      </c>
      <c r="Q679" t="b">
        <v>0</v>
      </c>
      <c r="R679" t="str" cm="1">
        <f t="array" ref="R679:S679">_xlfn.TEXTSPLIT(T679,"/",1)</f>
        <v>publishing</v>
      </c>
      <c r="S679" t="str">
        <v>fiction</v>
      </c>
      <c r="T679" t="s">
        <v>119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4"/>
        <v>0.17968844221105529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b">
        <v>0</v>
      </c>
      <c r="Q680" t="b">
        <v>0</v>
      </c>
      <c r="R680" t="str" cm="1">
        <f t="array" ref="R680:S680">_xlfn.TEXTSPLIT(T680,"/",1)</f>
        <v>film &amp; video</v>
      </c>
      <c r="S680" t="str">
        <v>drama</v>
      </c>
      <c r="T680" t="s">
        <v>53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4"/>
        <v>10.365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b">
        <v>0</v>
      </c>
      <c r="Q681" t="b">
        <v>1</v>
      </c>
      <c r="R681" t="str" cm="1">
        <f t="array" ref="R681:S681">_xlfn.TEXTSPLIT(T681,"/",1)</f>
        <v>food</v>
      </c>
      <c r="S681" t="str">
        <v>food trucks</v>
      </c>
      <c r="T681" t="s">
        <v>17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4"/>
        <v>0.97405219780219776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b">
        <v>0</v>
      </c>
      <c r="Q682" t="b">
        <v>1</v>
      </c>
      <c r="R682" t="str" cm="1">
        <f t="array" ref="R682:S682">_xlfn.TEXTSPLIT(T682,"/",1)</f>
        <v>games</v>
      </c>
      <c r="S682" t="str">
        <v>mobile games</v>
      </c>
      <c r="T682" t="s">
        <v>292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4"/>
        <v>0.86386203150461705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b">
        <v>0</v>
      </c>
      <c r="Q683" t="b">
        <v>0</v>
      </c>
      <c r="R683" t="str" cm="1">
        <f t="array" ref="R683:S683">_xlfn.TEXTSPLIT(T683,"/",1)</f>
        <v>theater</v>
      </c>
      <c r="S683" t="str">
        <v>plays</v>
      </c>
      <c r="T683" t="s">
        <v>33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4"/>
        <v>1.5016666666666667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b">
        <v>0</v>
      </c>
      <c r="Q684" t="b">
        <v>0</v>
      </c>
      <c r="R684" t="str" cm="1">
        <f t="array" ref="R684:S684">_xlfn.TEXTSPLIT(T684,"/",1)</f>
        <v>theater</v>
      </c>
      <c r="S684" t="str">
        <v>plays</v>
      </c>
      <c r="T684" t="s">
        <v>33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4"/>
        <v>3.5843478260869563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b">
        <v>0</v>
      </c>
      <c r="Q685" t="b">
        <v>0</v>
      </c>
      <c r="R685" t="str" cm="1">
        <f t="array" ref="R685:S685">_xlfn.TEXTSPLIT(T685,"/",1)</f>
        <v>theater</v>
      </c>
      <c r="S685" t="str">
        <v>plays</v>
      </c>
      <c r="T685" t="s">
        <v>33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4"/>
        <v>5.4285714285714288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b">
        <v>0</v>
      </c>
      <c r="Q686" t="b">
        <v>0</v>
      </c>
      <c r="R686" t="str" cm="1">
        <f t="array" ref="R686:S686">_xlfn.TEXTSPLIT(T686,"/",1)</f>
        <v>publishing</v>
      </c>
      <c r="S686" t="str">
        <v>nonfiction</v>
      </c>
      <c r="T686" t="s">
        <v>68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4"/>
        <v>0.67500714285714281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b">
        <v>0</v>
      </c>
      <c r="Q687" t="b">
        <v>0</v>
      </c>
      <c r="R687" t="str" cm="1">
        <f t="array" ref="R687:S687">_xlfn.TEXTSPLIT(T687,"/",1)</f>
        <v>theater</v>
      </c>
      <c r="S687" t="str">
        <v>plays</v>
      </c>
      <c r="T687" t="s">
        <v>33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4"/>
        <v>1.9174666666666667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b">
        <v>0</v>
      </c>
      <c r="Q688" t="b">
        <v>0</v>
      </c>
      <c r="R688" t="str" cm="1">
        <f t="array" ref="R688:S688">_xlfn.TEXTSPLIT(T688,"/",1)</f>
        <v>technology</v>
      </c>
      <c r="S688" t="str">
        <v>wearables</v>
      </c>
      <c r="T688" t="s">
        <v>65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4"/>
        <v>9.32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b">
        <v>0</v>
      </c>
      <c r="Q689" t="b">
        <v>0</v>
      </c>
      <c r="R689" t="str" cm="1">
        <f t="array" ref="R689:S689">_xlfn.TEXTSPLIT(T689,"/",1)</f>
        <v>theater</v>
      </c>
      <c r="S689" t="str">
        <v>plays</v>
      </c>
      <c r="T689" t="s">
        <v>33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4"/>
        <v>4.2927586206896553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b">
        <v>0</v>
      </c>
      <c r="Q690" t="b">
        <v>1</v>
      </c>
      <c r="R690" t="str" cm="1">
        <f t="array" ref="R690:S690">_xlfn.TEXTSPLIT(T690,"/",1)</f>
        <v>film &amp; video</v>
      </c>
      <c r="S690" t="str">
        <v>television</v>
      </c>
      <c r="T690" t="s">
        <v>269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4"/>
        <v>1.0065753424657535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b">
        <v>0</v>
      </c>
      <c r="Q691" t="b">
        <v>0</v>
      </c>
      <c r="R691" t="str" cm="1">
        <f t="array" ref="R691:S691">_xlfn.TEXTSPLIT(T691,"/",1)</f>
        <v>technology</v>
      </c>
      <c r="S691" t="str">
        <v>web</v>
      </c>
      <c r="T691" t="s">
        <v>28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4"/>
        <v>2.266111111111111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b">
        <v>0</v>
      </c>
      <c r="Q692" t="b">
        <v>1</v>
      </c>
      <c r="R692" t="str" cm="1">
        <f t="array" ref="R692:S692">_xlfn.TEXTSPLIT(T692,"/",1)</f>
        <v>film &amp; video</v>
      </c>
      <c r="S692" t="str">
        <v>documentary</v>
      </c>
      <c r="T692" t="s">
        <v>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4"/>
        <v>1.4238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b">
        <v>1</v>
      </c>
      <c r="Q693" t="b">
        <v>1</v>
      </c>
      <c r="R693" t="str" cm="1">
        <f t="array" ref="R693:S693">_xlfn.TEXTSPLIT(T693,"/",1)</f>
        <v>film &amp; video</v>
      </c>
      <c r="S693" t="str">
        <v>documentary</v>
      </c>
      <c r="T693" t="s">
        <v>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4"/>
        <v>0.90633333333333332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b">
        <v>0</v>
      </c>
      <c r="Q694" t="b">
        <v>0</v>
      </c>
      <c r="R694" t="str" cm="1">
        <f t="array" ref="R694:S694">_xlfn.TEXTSPLIT(T694,"/",1)</f>
        <v>music</v>
      </c>
      <c r="S694" t="str">
        <v>rock</v>
      </c>
      <c r="T694" t="s">
        <v>23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4"/>
        <v>0.63966740576496672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b">
        <v>0</v>
      </c>
      <c r="Q695" t="b">
        <v>0</v>
      </c>
      <c r="R695" t="str" cm="1">
        <f t="array" ref="R695:S695">_xlfn.TEXTSPLIT(T695,"/",1)</f>
        <v>theater</v>
      </c>
      <c r="S695" t="str">
        <v>plays</v>
      </c>
      <c r="T695" t="s">
        <v>33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4"/>
        <v>0.84131868131868137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b">
        <v>0</v>
      </c>
      <c r="Q696" t="b">
        <v>0</v>
      </c>
      <c r="R696" t="str" cm="1">
        <f t="array" ref="R696:S696">_xlfn.TEXTSPLIT(T696,"/",1)</f>
        <v>theater</v>
      </c>
      <c r="S696" t="str">
        <v>plays</v>
      </c>
      <c r="T696" t="s">
        <v>33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4"/>
        <v>1.3393478260869565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b">
        <v>1</v>
      </c>
      <c r="Q697" t="b">
        <v>0</v>
      </c>
      <c r="R697" t="str" cm="1">
        <f t="array" ref="R697:S697">_xlfn.TEXTSPLIT(T697,"/",1)</f>
        <v>music</v>
      </c>
      <c r="S697" t="str">
        <v>rock</v>
      </c>
      <c r="T697" t="s">
        <v>23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4"/>
        <v>0.59042047531992692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b">
        <v>0</v>
      </c>
      <c r="Q698" t="b">
        <v>1</v>
      </c>
      <c r="R698" t="str" cm="1">
        <f t="array" ref="R698:S698">_xlfn.TEXTSPLIT(T698,"/",1)</f>
        <v>theater</v>
      </c>
      <c r="S698" t="str">
        <v>plays</v>
      </c>
      <c r="T698" t="s">
        <v>33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4"/>
        <v>1.5280062063615205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b">
        <v>0</v>
      </c>
      <c r="Q699" t="b">
        <v>0</v>
      </c>
      <c r="R699" t="str" cm="1">
        <f t="array" ref="R699:S699">_xlfn.TEXTSPLIT(T699,"/",1)</f>
        <v>music</v>
      </c>
      <c r="S699" t="str">
        <v>electric music</v>
      </c>
      <c r="T699" t="s">
        <v>50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4"/>
        <v>4.466912114014252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b">
        <v>0</v>
      </c>
      <c r="Q700" t="b">
        <v>0</v>
      </c>
      <c r="R700" t="str" cm="1">
        <f t="array" ref="R700:S700">_xlfn.TEXTSPLIT(T700,"/",1)</f>
        <v>technology</v>
      </c>
      <c r="S700" t="str">
        <v>wearables</v>
      </c>
      <c r="T700" t="s">
        <v>65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4"/>
        <v>0.8439189189189189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b">
        <v>0</v>
      </c>
      <c r="Q701" t="b">
        <v>0</v>
      </c>
      <c r="R701" t="str" cm="1">
        <f t="array" ref="R701:S701">_xlfn.TEXTSPLIT(T701,"/",1)</f>
        <v>film &amp; video</v>
      </c>
      <c r="S701" t="str">
        <v>drama</v>
      </c>
      <c r="T701" t="s">
        <v>53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4"/>
        <v>0.03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b">
        <v>0</v>
      </c>
      <c r="Q702" t="b">
        <v>0</v>
      </c>
      <c r="R702" t="str" cm="1">
        <f t="array" ref="R702:S702">_xlfn.TEXTSPLIT(T702,"/",1)</f>
        <v>technology</v>
      </c>
      <c r="S702" t="str">
        <v>wearables</v>
      </c>
      <c r="T702" t="s">
        <v>65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4"/>
        <v>1.7502692307692307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b">
        <v>1</v>
      </c>
      <c r="Q703" t="b">
        <v>0</v>
      </c>
      <c r="R703" t="str" cm="1">
        <f t="array" ref="R703:S703">_xlfn.TEXTSPLIT(T703,"/",1)</f>
        <v>theater</v>
      </c>
      <c r="S703" t="str">
        <v>plays</v>
      </c>
      <c r="T703" t="s">
        <v>33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4"/>
        <v>0.54137931034482756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b">
        <v>0</v>
      </c>
      <c r="Q704" t="b">
        <v>0</v>
      </c>
      <c r="R704" t="str" cm="1">
        <f t="array" ref="R704:S704">_xlfn.TEXTSPLIT(T704,"/",1)</f>
        <v>technology</v>
      </c>
      <c r="S704" t="str">
        <v>wearables</v>
      </c>
      <c r="T704" t="s">
        <v>65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4"/>
        <v>3.1187381703470032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b">
        <v>1</v>
      </c>
      <c r="Q705" t="b">
        <v>1</v>
      </c>
      <c r="R705" t="str" cm="1">
        <f t="array" ref="R705:S705">_xlfn.TEXTSPLIT(T705,"/",1)</f>
        <v>publishing</v>
      </c>
      <c r="S705" t="str">
        <v>translations</v>
      </c>
      <c r="T705" t="s">
        <v>206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4"/>
        <v>1.2278160919540231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b">
        <v>0</v>
      </c>
      <c r="Q706" t="b">
        <v>0</v>
      </c>
      <c r="R706" t="str" cm="1">
        <f t="array" ref="R706:S706">_xlfn.TEXTSPLIT(T706,"/",1)</f>
        <v>film &amp; video</v>
      </c>
      <c r="S706" t="str">
        <v>animation</v>
      </c>
      <c r="T706" t="s">
        <v>71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6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b">
        <v>0</v>
      </c>
      <c r="Q707" t="b">
        <v>0</v>
      </c>
      <c r="R707" t="str" cm="1">
        <f t="array" ref="R707:S707">_xlfn.TEXTSPLIT(T707,"/",1)</f>
        <v>publishing</v>
      </c>
      <c r="S707" t="str">
        <v>nonfiction</v>
      </c>
      <c r="T707" t="s">
        <v>68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6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b">
        <v>0</v>
      </c>
      <c r="Q708" t="b">
        <v>1</v>
      </c>
      <c r="R708" t="str" cm="1">
        <f t="array" ref="R708:S708">_xlfn.TEXTSPLIT(T708,"/",1)</f>
        <v>technology</v>
      </c>
      <c r="S708" t="str">
        <v>web</v>
      </c>
      <c r="T708" t="s">
        <v>28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6">
        <f t="shared" ref="I709:I772" si="47">E709/H709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b">
        <v>0</v>
      </c>
      <c r="Q709" t="b">
        <v>0</v>
      </c>
      <c r="R709" t="str" cm="1">
        <f t="array" ref="R709:S709">_xlfn.TEXTSPLIT(T709,"/",1)</f>
        <v>film &amp; video</v>
      </c>
      <c r="S709" t="str">
        <v>drama</v>
      </c>
      <c r="T709" t="s">
        <v>53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b">
        <v>0</v>
      </c>
      <c r="Q710" t="b">
        <v>0</v>
      </c>
      <c r="R710" t="str" cm="1">
        <f t="array" ref="R710:S710">_xlfn.TEXTSPLIT(T710,"/",1)</f>
        <v>theater</v>
      </c>
      <c r="S710" t="str">
        <v>plays</v>
      </c>
      <c r="T710" t="s">
        <v>33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b">
        <v>0</v>
      </c>
      <c r="Q711" t="b">
        <v>0</v>
      </c>
      <c r="R711" t="str" cm="1">
        <f t="array" ref="R711:S711">_xlfn.TEXTSPLIT(T711,"/",1)</f>
        <v>theater</v>
      </c>
      <c r="S711" t="str">
        <v>plays</v>
      </c>
      <c r="T711" t="s">
        <v>33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b">
        <v>0</v>
      </c>
      <c r="Q712" t="b">
        <v>1</v>
      </c>
      <c r="R712" t="str" cm="1">
        <f t="array" ref="R712:S712">_xlfn.TEXTSPLIT(T712,"/",1)</f>
        <v>theater</v>
      </c>
      <c r="S712" t="str">
        <v>plays</v>
      </c>
      <c r="T712" t="s">
        <v>33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b">
        <v>1</v>
      </c>
      <c r="Q713" t="b">
        <v>1</v>
      </c>
      <c r="R713" t="str" cm="1">
        <f t="array" ref="R713:S713">_xlfn.TEXTSPLIT(T713,"/",1)</f>
        <v>theater</v>
      </c>
      <c r="S713" t="str">
        <v>plays</v>
      </c>
      <c r="T713" t="s">
        <v>33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b">
        <v>0</v>
      </c>
      <c r="Q714" t="b">
        <v>0</v>
      </c>
      <c r="R714" t="str" cm="1">
        <f t="array" ref="R714:S714">_xlfn.TEXTSPLIT(T714,"/",1)</f>
        <v>theater</v>
      </c>
      <c r="S714" t="str">
        <v>plays</v>
      </c>
      <c r="T714" t="s">
        <v>33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b">
        <v>0</v>
      </c>
      <c r="Q715" t="b">
        <v>0</v>
      </c>
      <c r="R715" t="str" cm="1">
        <f t="array" ref="R715:S715">_xlfn.TEXTSPLIT(T715,"/",1)</f>
        <v>publishing</v>
      </c>
      <c r="S715" t="str">
        <v>radio &amp; podcasts</v>
      </c>
      <c r="T715" t="s">
        <v>133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b">
        <v>0</v>
      </c>
      <c r="Q716" t="b">
        <v>0</v>
      </c>
      <c r="R716" t="str" cm="1">
        <f t="array" ref="R716:S716">_xlfn.TEXTSPLIT(T716,"/",1)</f>
        <v>music</v>
      </c>
      <c r="S716" t="str">
        <v>rock</v>
      </c>
      <c r="T716" t="s">
        <v>23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b">
        <v>0</v>
      </c>
      <c r="Q717" t="b">
        <v>0</v>
      </c>
      <c r="R717" t="str" cm="1">
        <f t="array" ref="R717:S717">_xlfn.TEXTSPLIT(T717,"/",1)</f>
        <v>games</v>
      </c>
      <c r="S717" t="str">
        <v>mobile games</v>
      </c>
      <c r="T717" t="s">
        <v>292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b">
        <v>0</v>
      </c>
      <c r="Q718" t="b">
        <v>1</v>
      </c>
      <c r="R718" t="str" cm="1">
        <f t="array" ref="R718:S718">_xlfn.TEXTSPLIT(T718,"/",1)</f>
        <v>theater</v>
      </c>
      <c r="S718" t="str">
        <v>plays</v>
      </c>
      <c r="T718" t="s">
        <v>33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b">
        <v>0</v>
      </c>
      <c r="Q719" t="b">
        <v>0</v>
      </c>
      <c r="R719" t="str" cm="1">
        <f t="array" ref="R719:S719">_xlfn.TEXTSPLIT(T719,"/",1)</f>
        <v>film &amp; video</v>
      </c>
      <c r="S719" t="str">
        <v>documentary</v>
      </c>
      <c r="T719" t="s">
        <v>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b">
        <v>0</v>
      </c>
      <c r="Q720" t="b">
        <v>0</v>
      </c>
      <c r="R720" t="str" cm="1">
        <f t="array" ref="R720:S720">_xlfn.TEXTSPLIT(T720,"/",1)</f>
        <v>technology</v>
      </c>
      <c r="S720" t="str">
        <v>wearables</v>
      </c>
      <c r="T720" t="s">
        <v>65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b">
        <v>0</v>
      </c>
      <c r="Q721" t="b">
        <v>0</v>
      </c>
      <c r="R721" t="str" cm="1">
        <f t="array" ref="R721:S721">_xlfn.TEXTSPLIT(T721,"/",1)</f>
        <v>publishing</v>
      </c>
      <c r="S721" t="str">
        <v>fiction</v>
      </c>
      <c r="T721" t="s">
        <v>119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ref="F722:F785" si="48">E722/D722</f>
        <v>0.37091954022988505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b">
        <v>0</v>
      </c>
      <c r="Q722" t="b">
        <v>1</v>
      </c>
      <c r="R722" t="str" cm="1">
        <f t="array" ref="R722:S722">_xlfn.TEXTSPLIT(T722,"/",1)</f>
        <v>theater</v>
      </c>
      <c r="S722" t="str">
        <v>plays</v>
      </c>
      <c r="T722" t="s">
        <v>33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8"/>
        <v>4.3923948220064728E-2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b">
        <v>0</v>
      </c>
      <c r="Q723" t="b">
        <v>0</v>
      </c>
      <c r="R723" t="str" cm="1">
        <f t="array" ref="R723:S723">_xlfn.TEXTSPLIT(T723,"/",1)</f>
        <v>music</v>
      </c>
      <c r="S723" t="str">
        <v>rock</v>
      </c>
      <c r="T723" t="s">
        <v>23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8"/>
        <v>1.5650721649484536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b">
        <v>0</v>
      </c>
      <c r="Q724" t="b">
        <v>0</v>
      </c>
      <c r="R724" t="str" cm="1">
        <f t="array" ref="R724:S724">_xlfn.TEXTSPLIT(T724,"/",1)</f>
        <v>film &amp; video</v>
      </c>
      <c r="S724" t="str">
        <v>documentary</v>
      </c>
      <c r="T724" t="s">
        <v>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8"/>
        <v>2.704081632653061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b">
        <v>0</v>
      </c>
      <c r="Q725" t="b">
        <v>0</v>
      </c>
      <c r="R725" t="str" cm="1">
        <f t="array" ref="R725:S725">_xlfn.TEXTSPLIT(T725,"/",1)</f>
        <v>theater</v>
      </c>
      <c r="S725" t="str">
        <v>plays</v>
      </c>
      <c r="T725" t="s">
        <v>33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8"/>
        <v>1.3405952380952382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b">
        <v>0</v>
      </c>
      <c r="Q726" t="b">
        <v>1</v>
      </c>
      <c r="R726" t="str" cm="1">
        <f t="array" ref="R726:S726">_xlfn.TEXTSPLIT(T726,"/",1)</f>
        <v>theater</v>
      </c>
      <c r="S726" t="str">
        <v>plays</v>
      </c>
      <c r="T726" t="s">
        <v>33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8"/>
        <v>0.50398033126293995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b">
        <v>0</v>
      </c>
      <c r="Q727" t="b">
        <v>0</v>
      </c>
      <c r="R727" t="str" cm="1">
        <f t="array" ref="R727:S727">_xlfn.TEXTSPLIT(T727,"/",1)</f>
        <v>games</v>
      </c>
      <c r="S727" t="str">
        <v>mobile games</v>
      </c>
      <c r="T727" t="s">
        <v>292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8"/>
        <v>0.88815837937384901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b">
        <v>0</v>
      </c>
      <c r="Q728" t="b">
        <v>1</v>
      </c>
      <c r="R728" t="str" cm="1">
        <f t="array" ref="R728:S728">_xlfn.TEXTSPLIT(T728,"/",1)</f>
        <v>theater</v>
      </c>
      <c r="S728" t="str">
        <v>plays</v>
      </c>
      <c r="T728" t="s">
        <v>33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8"/>
        <v>1.65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b">
        <v>0</v>
      </c>
      <c r="Q729" t="b">
        <v>0</v>
      </c>
      <c r="R729" t="str" cm="1">
        <f t="array" ref="R729:S729">_xlfn.TEXTSPLIT(T729,"/",1)</f>
        <v>technology</v>
      </c>
      <c r="S729" t="str">
        <v>web</v>
      </c>
      <c r="T729" t="s">
        <v>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8"/>
        <v>0.17499999999999999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b">
        <v>0</v>
      </c>
      <c r="Q730" t="b">
        <v>0</v>
      </c>
      <c r="R730" t="str" cm="1">
        <f t="array" ref="R730:S730">_xlfn.TEXTSPLIT(T730,"/",1)</f>
        <v>theater</v>
      </c>
      <c r="S730" t="str">
        <v>plays</v>
      </c>
      <c r="T730" t="s">
        <v>33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8"/>
        <v>1.8566071428571429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b">
        <v>0</v>
      </c>
      <c r="Q731" t="b">
        <v>0</v>
      </c>
      <c r="R731" t="str" cm="1">
        <f t="array" ref="R731:S731">_xlfn.TEXTSPLIT(T731,"/",1)</f>
        <v>film &amp; video</v>
      </c>
      <c r="S731" t="str">
        <v>drama</v>
      </c>
      <c r="T731" t="s">
        <v>53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8"/>
        <v>4.1266319444444441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b">
        <v>0</v>
      </c>
      <c r="Q732" t="b">
        <v>0</v>
      </c>
      <c r="R732" t="str" cm="1">
        <f t="array" ref="R732:S732">_xlfn.TEXTSPLIT(T732,"/",1)</f>
        <v>technology</v>
      </c>
      <c r="S732" t="str">
        <v>wearables</v>
      </c>
      <c r="T732" t="s">
        <v>65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8"/>
        <v>0.90249999999999997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b">
        <v>0</v>
      </c>
      <c r="Q733" t="b">
        <v>0</v>
      </c>
      <c r="R733" t="str" cm="1">
        <f t="array" ref="R733:S733">_xlfn.TEXTSPLIT(T733,"/",1)</f>
        <v>technology</v>
      </c>
      <c r="S733" t="str">
        <v>web</v>
      </c>
      <c r="T733" t="s">
        <v>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8"/>
        <v>0.91984615384615387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b">
        <v>0</v>
      </c>
      <c r="Q734" t="b">
        <v>1</v>
      </c>
      <c r="R734" t="str" cm="1">
        <f t="array" ref="R734:S734">_xlfn.TEXTSPLIT(T734,"/",1)</f>
        <v>music</v>
      </c>
      <c r="S734" t="str">
        <v>rock</v>
      </c>
      <c r="T734" t="s">
        <v>23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8"/>
        <v>5.2700632911392402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b">
        <v>0</v>
      </c>
      <c r="Q735" t="b">
        <v>0</v>
      </c>
      <c r="R735" t="str" cm="1">
        <f t="array" ref="R735:S735">_xlfn.TEXTSPLIT(T735,"/",1)</f>
        <v>music</v>
      </c>
      <c r="S735" t="str">
        <v>metal</v>
      </c>
      <c r="T735" t="s">
        <v>148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8"/>
        <v>3.1914285714285713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b">
        <v>0</v>
      </c>
      <c r="Q736" t="b">
        <v>1</v>
      </c>
      <c r="R736" t="str" cm="1">
        <f t="array" ref="R736:S736">_xlfn.TEXTSPLIT(T736,"/",1)</f>
        <v>theater</v>
      </c>
      <c r="S736" t="str">
        <v>plays</v>
      </c>
      <c r="T736" t="s">
        <v>33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8"/>
        <v>3.5418867924528303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b">
        <v>0</v>
      </c>
      <c r="Q737" t="b">
        <v>0</v>
      </c>
      <c r="R737" t="str" cm="1">
        <f t="array" ref="R737:S737">_xlfn.TEXTSPLIT(T737,"/",1)</f>
        <v>photography</v>
      </c>
      <c r="S737" t="str">
        <v>photography books</v>
      </c>
      <c r="T737" t="s">
        <v>122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8"/>
        <v>0.32896103896103895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b">
        <v>0</v>
      </c>
      <c r="Q738" t="b">
        <v>0</v>
      </c>
      <c r="R738" t="str" cm="1">
        <f t="array" ref="R738:S738">_xlfn.TEXTSPLIT(T738,"/",1)</f>
        <v>publishing</v>
      </c>
      <c r="S738" t="str">
        <v>nonfiction</v>
      </c>
      <c r="T738" t="s">
        <v>68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8"/>
        <v>1.358918918918919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b">
        <v>0</v>
      </c>
      <c r="Q739" t="b">
        <v>0</v>
      </c>
      <c r="R739" t="str" cm="1">
        <f t="array" ref="R739:S739">_xlfn.TEXTSPLIT(T739,"/",1)</f>
        <v>music</v>
      </c>
      <c r="S739" t="str">
        <v>indie rock</v>
      </c>
      <c r="T739" t="s">
        <v>60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8"/>
        <v>2.0843373493975904E-2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b">
        <v>0</v>
      </c>
      <c r="Q740" t="b">
        <v>1</v>
      </c>
      <c r="R740" t="str" cm="1">
        <f t="array" ref="R740:S740">_xlfn.TEXTSPLIT(T740,"/",1)</f>
        <v>theater</v>
      </c>
      <c r="S740" t="str">
        <v>plays</v>
      </c>
      <c r="T740" t="s">
        <v>33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8"/>
        <v>0.61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b">
        <v>0</v>
      </c>
      <c r="Q741" t="b">
        <v>0</v>
      </c>
      <c r="R741" t="str" cm="1">
        <f t="array" ref="R741:S741">_xlfn.TEXTSPLIT(T741,"/",1)</f>
        <v>music</v>
      </c>
      <c r="S741" t="str">
        <v>indie rock</v>
      </c>
      <c r="T741" t="s">
        <v>60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8"/>
        <v>0.30037735849056602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b">
        <v>0</v>
      </c>
      <c r="Q742" t="b">
        <v>0</v>
      </c>
      <c r="R742" t="str" cm="1">
        <f t="array" ref="R742:S742">_xlfn.TEXTSPLIT(T742,"/",1)</f>
        <v>theater</v>
      </c>
      <c r="S742" t="str">
        <v>plays</v>
      </c>
      <c r="T742" t="s">
        <v>33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8"/>
        <v>11.791666666666666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b">
        <v>0</v>
      </c>
      <c r="Q743" t="b">
        <v>0</v>
      </c>
      <c r="R743" t="str" cm="1">
        <f t="array" ref="R743:S743">_xlfn.TEXTSPLIT(T743,"/",1)</f>
        <v>theater</v>
      </c>
      <c r="S743" t="str">
        <v>plays</v>
      </c>
      <c r="T743" t="s">
        <v>33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8"/>
        <v>11.260833333333334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b">
        <v>0</v>
      </c>
      <c r="Q744" t="b">
        <v>0</v>
      </c>
      <c r="R744" t="str" cm="1">
        <f t="array" ref="R744:S744">_xlfn.TEXTSPLIT(T744,"/",1)</f>
        <v>music</v>
      </c>
      <c r="S744" t="str">
        <v>electric music</v>
      </c>
      <c r="T744" t="s">
        <v>50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8"/>
        <v>0.12923076923076923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b">
        <v>0</v>
      </c>
      <c r="Q745" t="b">
        <v>1</v>
      </c>
      <c r="R745" t="str" cm="1">
        <f t="array" ref="R745:S745">_xlfn.TEXTSPLIT(T745,"/",1)</f>
        <v>theater</v>
      </c>
      <c r="S745" t="str">
        <v>plays</v>
      </c>
      <c r="T745" t="s">
        <v>33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8"/>
        <v>7.12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b">
        <v>0</v>
      </c>
      <c r="Q746" t="b">
        <v>1</v>
      </c>
      <c r="R746" t="str" cm="1">
        <f t="array" ref="R746:S746">_xlfn.TEXTSPLIT(T746,"/",1)</f>
        <v>theater</v>
      </c>
      <c r="S746" t="str">
        <v>plays</v>
      </c>
      <c r="T746" t="s">
        <v>33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8"/>
        <v>0.30304347826086958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b">
        <v>0</v>
      </c>
      <c r="Q747" t="b">
        <v>0</v>
      </c>
      <c r="R747" t="str" cm="1">
        <f t="array" ref="R747:S747">_xlfn.TEXTSPLIT(T747,"/",1)</f>
        <v>technology</v>
      </c>
      <c r="S747" t="str">
        <v>wearables</v>
      </c>
      <c r="T747" t="s">
        <v>65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8"/>
        <v>2.1250896057347672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b">
        <v>0</v>
      </c>
      <c r="Q748" t="b">
        <v>0</v>
      </c>
      <c r="R748" t="str" cm="1">
        <f t="array" ref="R748:S748">_xlfn.TEXTSPLIT(T748,"/",1)</f>
        <v>technology</v>
      </c>
      <c r="S748" t="str">
        <v>web</v>
      </c>
      <c r="T748" t="s">
        <v>28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8"/>
        <v>2.2885714285714287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b">
        <v>0</v>
      </c>
      <c r="Q749" t="b">
        <v>0</v>
      </c>
      <c r="R749" t="str" cm="1">
        <f t="array" ref="R749:S749">_xlfn.TEXTSPLIT(T749,"/",1)</f>
        <v>theater</v>
      </c>
      <c r="S749" t="str">
        <v>plays</v>
      </c>
      <c r="T749" t="s">
        <v>33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8"/>
        <v>0.34959979476654696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b">
        <v>0</v>
      </c>
      <c r="Q750" t="b">
        <v>1</v>
      </c>
      <c r="R750" t="str" cm="1">
        <f t="array" ref="R750:S750">_xlfn.TEXTSPLIT(T750,"/",1)</f>
        <v>film &amp; video</v>
      </c>
      <c r="S750" t="str">
        <v>animation</v>
      </c>
      <c r="T750" t="s">
        <v>71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8"/>
        <v>1.5729069767441861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b">
        <v>0</v>
      </c>
      <c r="Q751" t="b">
        <v>1</v>
      </c>
      <c r="R751" t="str" cm="1">
        <f t="array" ref="R751:S751">_xlfn.TEXTSPLIT(T751,"/",1)</f>
        <v>technology</v>
      </c>
      <c r="S751" t="str">
        <v>wearables</v>
      </c>
      <c r="T751" t="s">
        <v>65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8"/>
        <v>0.01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b">
        <v>0</v>
      </c>
      <c r="Q752" t="b">
        <v>0</v>
      </c>
      <c r="R752" t="str" cm="1">
        <f t="array" ref="R752:S752">_xlfn.TEXTSPLIT(T752,"/",1)</f>
        <v>music</v>
      </c>
      <c r="S752" t="str">
        <v>electric music</v>
      </c>
      <c r="T752" t="s">
        <v>50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8"/>
        <v>2.3230555555555554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b">
        <v>1</v>
      </c>
      <c r="Q753" t="b">
        <v>1</v>
      </c>
      <c r="R753" t="str" cm="1">
        <f t="array" ref="R753:S753">_xlfn.TEXTSPLIT(T753,"/",1)</f>
        <v>publishing</v>
      </c>
      <c r="S753" t="str">
        <v>nonfiction</v>
      </c>
      <c r="T753" t="s">
        <v>68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8"/>
        <v>0.92448275862068963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b">
        <v>0</v>
      </c>
      <c r="Q754" t="b">
        <v>1</v>
      </c>
      <c r="R754" t="str" cm="1">
        <f t="array" ref="R754:S754">_xlfn.TEXTSPLIT(T754,"/",1)</f>
        <v>theater</v>
      </c>
      <c r="S754" t="str">
        <v>plays</v>
      </c>
      <c r="T754" t="s">
        <v>33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8"/>
        <v>2.5670212765957445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b">
        <v>0</v>
      </c>
      <c r="Q755" t="b">
        <v>0</v>
      </c>
      <c r="R755" t="str" cm="1">
        <f t="array" ref="R755:S755">_xlfn.TEXTSPLIT(T755,"/",1)</f>
        <v>photography</v>
      </c>
      <c r="S755" t="str">
        <v>photography books</v>
      </c>
      <c r="T755" t="s">
        <v>122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8"/>
        <v>1.6847017045454546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b">
        <v>0</v>
      </c>
      <c r="Q756" t="b">
        <v>0</v>
      </c>
      <c r="R756" t="str" cm="1">
        <f t="array" ref="R756:S756">_xlfn.TEXTSPLIT(T756,"/",1)</f>
        <v>theater</v>
      </c>
      <c r="S756" t="str">
        <v>plays</v>
      </c>
      <c r="T756" t="s">
        <v>33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8"/>
        <v>1.6657777777777778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b">
        <v>0</v>
      </c>
      <c r="Q757" t="b">
        <v>1</v>
      </c>
      <c r="R757" t="str" cm="1">
        <f t="array" ref="R757:S757">_xlfn.TEXTSPLIT(T757,"/",1)</f>
        <v>theater</v>
      </c>
      <c r="S757" t="str">
        <v>plays</v>
      </c>
      <c r="T757" t="s">
        <v>33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8"/>
        <v>7.7207692307692311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b">
        <v>0</v>
      </c>
      <c r="Q758" t="b">
        <v>0</v>
      </c>
      <c r="R758" t="str" cm="1">
        <f t="array" ref="R758:S758">_xlfn.TEXTSPLIT(T758,"/",1)</f>
        <v>theater</v>
      </c>
      <c r="S758" t="str">
        <v>plays</v>
      </c>
      <c r="T758" t="s">
        <v>33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8"/>
        <v>4.0685714285714285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b">
        <v>0</v>
      </c>
      <c r="Q759" t="b">
        <v>0</v>
      </c>
      <c r="R759" t="str" cm="1">
        <f t="array" ref="R759:S759">_xlfn.TEXTSPLIT(T759,"/",1)</f>
        <v>film &amp; video</v>
      </c>
      <c r="S759" t="str">
        <v>drama</v>
      </c>
      <c r="T759" t="s">
        <v>53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8"/>
        <v>5.6420608108108112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b">
        <v>0</v>
      </c>
      <c r="Q760" t="b">
        <v>0</v>
      </c>
      <c r="R760" t="str" cm="1">
        <f t="array" ref="R760:S760">_xlfn.TEXTSPLIT(T760,"/",1)</f>
        <v>music</v>
      </c>
      <c r="S760" t="str">
        <v>rock</v>
      </c>
      <c r="T760" t="s">
        <v>23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8"/>
        <v>0.6842686567164179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b">
        <v>0</v>
      </c>
      <c r="Q761" t="b">
        <v>0</v>
      </c>
      <c r="R761" t="str" cm="1">
        <f t="array" ref="R761:S761">_xlfn.TEXTSPLIT(T761,"/",1)</f>
        <v>music</v>
      </c>
      <c r="S761" t="str">
        <v>electric music</v>
      </c>
      <c r="T761" t="s">
        <v>50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8"/>
        <v>0.34351966873706002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b">
        <v>0</v>
      </c>
      <c r="Q762" t="b">
        <v>1</v>
      </c>
      <c r="R762" t="str" cm="1">
        <f t="array" ref="R762:S762">_xlfn.TEXTSPLIT(T762,"/",1)</f>
        <v>games</v>
      </c>
      <c r="S762" t="str">
        <v>video games</v>
      </c>
      <c r="T762" t="s">
        <v>89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8"/>
        <v>6.5545454545454547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b">
        <v>0</v>
      </c>
      <c r="Q763" t="b">
        <v>0</v>
      </c>
      <c r="R763" t="str" cm="1">
        <f t="array" ref="R763:S763">_xlfn.TEXTSPLIT(T763,"/",1)</f>
        <v>music</v>
      </c>
      <c r="S763" t="str">
        <v>rock</v>
      </c>
      <c r="T763" t="s">
        <v>23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8"/>
        <v>1.7725714285714285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b">
        <v>0</v>
      </c>
      <c r="Q764" t="b">
        <v>0</v>
      </c>
      <c r="R764" t="str" cm="1">
        <f t="array" ref="R764:S764">_xlfn.TEXTSPLIT(T764,"/",1)</f>
        <v>music</v>
      </c>
      <c r="S764" t="str">
        <v>jazz</v>
      </c>
      <c r="T764" t="s">
        <v>159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8"/>
        <v>1.1317857142857144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b">
        <v>0</v>
      </c>
      <c r="Q765" t="b">
        <v>1</v>
      </c>
      <c r="R765" t="str" cm="1">
        <f t="array" ref="R765:S765">_xlfn.TEXTSPLIT(T765,"/",1)</f>
        <v>theater</v>
      </c>
      <c r="S765" t="str">
        <v>plays</v>
      </c>
      <c r="T765" t="s">
        <v>33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8"/>
        <v>7.2818181818181822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b">
        <v>0</v>
      </c>
      <c r="Q766" t="b">
        <v>0</v>
      </c>
      <c r="R766" t="str" cm="1">
        <f t="array" ref="R766:S766">_xlfn.TEXTSPLIT(T766,"/",1)</f>
        <v>music</v>
      </c>
      <c r="S766" t="str">
        <v>rock</v>
      </c>
      <c r="T766" t="s">
        <v>23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8"/>
        <v>2.0833333333333335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b">
        <v>1</v>
      </c>
      <c r="Q767" t="b">
        <v>1</v>
      </c>
      <c r="R767" t="str" cm="1">
        <f t="array" ref="R767:S767">_xlfn.TEXTSPLIT(T767,"/",1)</f>
        <v>music</v>
      </c>
      <c r="S767" t="str">
        <v>indie rock</v>
      </c>
      <c r="T767" t="s">
        <v>60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8"/>
        <v>0.31171232876712329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b">
        <v>0</v>
      </c>
      <c r="Q768" t="b">
        <v>0</v>
      </c>
      <c r="R768" t="str" cm="1">
        <f t="array" ref="R768:S768">_xlfn.TEXTSPLIT(T768,"/",1)</f>
        <v>film &amp; video</v>
      </c>
      <c r="S768" t="str">
        <v>science fiction</v>
      </c>
      <c r="T768" t="s">
        <v>474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8"/>
        <v>0.56967078189300413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b">
        <v>0</v>
      </c>
      <c r="Q769" t="b">
        <v>0</v>
      </c>
      <c r="R769" t="str" cm="1">
        <f t="array" ref="R769:S769">_xlfn.TEXTSPLIT(T769,"/",1)</f>
        <v>publishing</v>
      </c>
      <c r="S769" t="str">
        <v>translations</v>
      </c>
      <c r="T769" t="s">
        <v>206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8"/>
        <v>2.31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b">
        <v>0</v>
      </c>
      <c r="Q770" t="b">
        <v>0</v>
      </c>
      <c r="R770" t="str" cm="1">
        <f t="array" ref="R770:S770">_xlfn.TEXTSPLIT(T770,"/",1)</f>
        <v>theater</v>
      </c>
      <c r="S770" t="str">
        <v>plays</v>
      </c>
      <c r="T770" t="s">
        <v>33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b">
        <v>0</v>
      </c>
      <c r="Q771" t="b">
        <v>0</v>
      </c>
      <c r="R771" t="str" cm="1">
        <f t="array" ref="R771:S771">_xlfn.TEXTSPLIT(T771,"/",1)</f>
        <v>games</v>
      </c>
      <c r="S771" t="str">
        <v>video games</v>
      </c>
      <c r="T771" t="s">
        <v>89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6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b">
        <v>0</v>
      </c>
      <c r="Q772" t="b">
        <v>1</v>
      </c>
      <c r="R772" t="str" cm="1">
        <f t="array" ref="R772:S772">_xlfn.TEXTSPLIT(T772,"/",1)</f>
        <v>theater</v>
      </c>
      <c r="S772" t="str">
        <v>plays</v>
      </c>
      <c r="T772" t="s">
        <v>33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6">
        <f t="shared" ref="I773:I836" si="51">E773/H773</f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b">
        <v>0</v>
      </c>
      <c r="Q773" t="b">
        <v>0</v>
      </c>
      <c r="R773" t="str" cm="1">
        <f t="array" ref="R773:S773">_xlfn.TEXTSPLIT(T773,"/",1)</f>
        <v>theater</v>
      </c>
      <c r="S773" t="str">
        <v>plays</v>
      </c>
      <c r="T773" t="s">
        <v>33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b">
        <v>0</v>
      </c>
      <c r="Q774" t="b">
        <v>0</v>
      </c>
      <c r="R774" t="str" cm="1">
        <f t="array" ref="R774:S774">_xlfn.TEXTSPLIT(T774,"/",1)</f>
        <v>music</v>
      </c>
      <c r="S774" t="str">
        <v>indie rock</v>
      </c>
      <c r="T774" t="s">
        <v>60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b">
        <v>0</v>
      </c>
      <c r="Q775" t="b">
        <v>0</v>
      </c>
      <c r="R775" t="str" cm="1">
        <f t="array" ref="R775:S775">_xlfn.TEXTSPLIT(T775,"/",1)</f>
        <v>theater</v>
      </c>
      <c r="S775" t="str">
        <v>plays</v>
      </c>
      <c r="T775" t="s">
        <v>33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b">
        <v>0</v>
      </c>
      <c r="Q776" t="b">
        <v>0</v>
      </c>
      <c r="R776" t="str" cm="1">
        <f t="array" ref="R776:S776">_xlfn.TEXTSPLIT(T776,"/",1)</f>
        <v>technology</v>
      </c>
      <c r="S776" t="str">
        <v>web</v>
      </c>
      <c r="T776" t="s">
        <v>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b">
        <v>0</v>
      </c>
      <c r="Q777" t="b">
        <v>0</v>
      </c>
      <c r="R777" t="str" cm="1">
        <f t="array" ref="R777:S777">_xlfn.TEXTSPLIT(T777,"/",1)</f>
        <v>music</v>
      </c>
      <c r="S777" t="str">
        <v>rock</v>
      </c>
      <c r="T777" t="s">
        <v>23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b">
        <v>0</v>
      </c>
      <c r="Q778" t="b">
        <v>0</v>
      </c>
      <c r="R778" t="str" cm="1">
        <f t="array" ref="R778:S778">_xlfn.TEXTSPLIT(T778,"/",1)</f>
        <v>theater</v>
      </c>
      <c r="S778" t="str">
        <v>plays</v>
      </c>
      <c r="T778" t="s">
        <v>33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b">
        <v>0</v>
      </c>
      <c r="Q779" t="b">
        <v>0</v>
      </c>
      <c r="R779" t="str" cm="1">
        <f t="array" ref="R779:S779">_xlfn.TEXTSPLIT(T779,"/",1)</f>
        <v>theater</v>
      </c>
      <c r="S779" t="str">
        <v>plays</v>
      </c>
      <c r="T779" t="s">
        <v>33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b">
        <v>0</v>
      </c>
      <c r="Q780" t="b">
        <v>0</v>
      </c>
      <c r="R780" t="str" cm="1">
        <f t="array" ref="R780:S780">_xlfn.TEXTSPLIT(T780,"/",1)</f>
        <v>film &amp; video</v>
      </c>
      <c r="S780" t="str">
        <v>animation</v>
      </c>
      <c r="T780" t="s">
        <v>71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b">
        <v>0</v>
      </c>
      <c r="Q781" t="b">
        <v>1</v>
      </c>
      <c r="R781" t="str" cm="1">
        <f t="array" ref="R781:S781">_xlfn.TEXTSPLIT(T781,"/",1)</f>
        <v>theater</v>
      </c>
      <c r="S781" t="str">
        <v>plays</v>
      </c>
      <c r="T781" t="s">
        <v>33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b">
        <v>0</v>
      </c>
      <c r="Q782" t="b">
        <v>1</v>
      </c>
      <c r="R782" t="str" cm="1">
        <f t="array" ref="R782:S782">_xlfn.TEXTSPLIT(T782,"/",1)</f>
        <v>film &amp; video</v>
      </c>
      <c r="S782" t="str">
        <v>drama</v>
      </c>
      <c r="T782" t="s">
        <v>53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b">
        <v>0</v>
      </c>
      <c r="Q783" t="b">
        <v>0</v>
      </c>
      <c r="R783" t="str" cm="1">
        <f t="array" ref="R783:S783">_xlfn.TEXTSPLIT(T783,"/",1)</f>
        <v>theater</v>
      </c>
      <c r="S783" t="str">
        <v>plays</v>
      </c>
      <c r="T783" t="s">
        <v>33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b">
        <v>0</v>
      </c>
      <c r="Q784" t="b">
        <v>1</v>
      </c>
      <c r="R784" t="str" cm="1">
        <f t="array" ref="R784:S784">_xlfn.TEXTSPLIT(T784,"/",1)</f>
        <v>film &amp; video</v>
      </c>
      <c r="S784" t="str">
        <v>animation</v>
      </c>
      <c r="T784" t="s">
        <v>71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b">
        <v>0</v>
      </c>
      <c r="Q785" t="b">
        <v>0</v>
      </c>
      <c r="R785" t="str" cm="1">
        <f t="array" ref="R785:S785">_xlfn.TEXTSPLIT(T785,"/",1)</f>
        <v>music</v>
      </c>
      <c r="S785" t="str">
        <v>rock</v>
      </c>
      <c r="T785" t="s">
        <v>23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ref="F786:F849" si="52">E786/D786</f>
        <v>1.1533745781777278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b">
        <v>0</v>
      </c>
      <c r="Q786" t="b">
        <v>0</v>
      </c>
      <c r="R786" t="str" cm="1">
        <f t="array" ref="R786:S786">_xlfn.TEXTSPLIT(T786,"/",1)</f>
        <v>technology</v>
      </c>
      <c r="S786" t="str">
        <v>web</v>
      </c>
      <c r="T786" t="s">
        <v>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2"/>
        <v>1.9311940298507462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b">
        <v>0</v>
      </c>
      <c r="Q787" t="b">
        <v>1</v>
      </c>
      <c r="R787" t="str" cm="1">
        <f t="array" ref="R787:S787">_xlfn.TEXTSPLIT(T787,"/",1)</f>
        <v>film &amp; video</v>
      </c>
      <c r="S787" t="str">
        <v>animation</v>
      </c>
      <c r="T787" t="s">
        <v>71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2"/>
        <v>7.2973333333333334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b">
        <v>0</v>
      </c>
      <c r="Q788" t="b">
        <v>1</v>
      </c>
      <c r="R788" t="str" cm="1">
        <f t="array" ref="R788:S788">_xlfn.TEXTSPLIT(T788,"/",1)</f>
        <v>music</v>
      </c>
      <c r="S788" t="str">
        <v>jazz</v>
      </c>
      <c r="T788" t="s">
        <v>159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2"/>
        <v>0.99663398692810456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b">
        <v>0</v>
      </c>
      <c r="Q789" t="b">
        <v>0</v>
      </c>
      <c r="R789" t="str" cm="1">
        <f t="array" ref="R789:S789">_xlfn.TEXTSPLIT(T789,"/",1)</f>
        <v>music</v>
      </c>
      <c r="S789" t="str">
        <v>rock</v>
      </c>
      <c r="T789" t="s">
        <v>23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2"/>
        <v>0.88166666666666671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b">
        <v>0</v>
      </c>
      <c r="Q790" t="b">
        <v>0</v>
      </c>
      <c r="R790" t="str" cm="1">
        <f t="array" ref="R790:S790">_xlfn.TEXTSPLIT(T790,"/",1)</f>
        <v>film &amp; video</v>
      </c>
      <c r="S790" t="str">
        <v>animation</v>
      </c>
      <c r="T790" t="s">
        <v>71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2"/>
        <v>0.37233333333333335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b">
        <v>0</v>
      </c>
      <c r="Q791" t="b">
        <v>0</v>
      </c>
      <c r="R791" t="str" cm="1">
        <f t="array" ref="R791:S791">_xlfn.TEXTSPLIT(T791,"/",1)</f>
        <v>theater</v>
      </c>
      <c r="S791" t="str">
        <v>plays</v>
      </c>
      <c r="T791" t="s">
        <v>33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2"/>
        <v>0.30540075309306081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b">
        <v>0</v>
      </c>
      <c r="Q792" t="b">
        <v>0</v>
      </c>
      <c r="R792" t="str" cm="1">
        <f t="array" ref="R792:S792">_xlfn.TEXTSPLIT(T792,"/",1)</f>
        <v>theater</v>
      </c>
      <c r="S792" t="str">
        <v>plays</v>
      </c>
      <c r="T792" t="s">
        <v>33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2"/>
        <v>0.25714285714285712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b">
        <v>0</v>
      </c>
      <c r="Q793" t="b">
        <v>0</v>
      </c>
      <c r="R793" t="str" cm="1">
        <f t="array" ref="R793:S793">_xlfn.TEXTSPLIT(T793,"/",1)</f>
        <v>food</v>
      </c>
      <c r="S793" t="str">
        <v>food trucks</v>
      </c>
      <c r="T793" t="s">
        <v>17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2"/>
        <v>0.34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b">
        <v>0</v>
      </c>
      <c r="Q794" t="b">
        <v>1</v>
      </c>
      <c r="R794" t="str" cm="1">
        <f t="array" ref="R794:S794">_xlfn.TEXTSPLIT(T794,"/",1)</f>
        <v>theater</v>
      </c>
      <c r="S794" t="str">
        <v>plays</v>
      </c>
      <c r="T794" t="s">
        <v>33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2"/>
        <v>11.859090909090909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b">
        <v>0</v>
      </c>
      <c r="Q795" t="b">
        <v>0</v>
      </c>
      <c r="R795" t="str" cm="1">
        <f t="array" ref="R795:S795">_xlfn.TEXTSPLIT(T795,"/",1)</f>
        <v>publishing</v>
      </c>
      <c r="S795" t="str">
        <v>nonfiction</v>
      </c>
      <c r="T795" t="s">
        <v>68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2"/>
        <v>1.2539393939393939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b">
        <v>0</v>
      </c>
      <c r="Q796" t="b">
        <v>0</v>
      </c>
      <c r="R796" t="str" cm="1">
        <f t="array" ref="R796:S796">_xlfn.TEXTSPLIT(T796,"/",1)</f>
        <v>music</v>
      </c>
      <c r="S796" t="str">
        <v>rock</v>
      </c>
      <c r="T796" t="s">
        <v>23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2"/>
        <v>0.14394366197183098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b">
        <v>0</v>
      </c>
      <c r="Q797" t="b">
        <v>0</v>
      </c>
      <c r="R797" t="str" cm="1">
        <f t="array" ref="R797:S797">_xlfn.TEXTSPLIT(T797,"/",1)</f>
        <v>film &amp; video</v>
      </c>
      <c r="S797" t="str">
        <v>drama</v>
      </c>
      <c r="T797" t="s">
        <v>53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2"/>
        <v>0.54807692307692313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b">
        <v>0</v>
      </c>
      <c r="Q798" t="b">
        <v>1</v>
      </c>
      <c r="R798" t="str" cm="1">
        <f t="array" ref="R798:S798">_xlfn.TEXTSPLIT(T798,"/",1)</f>
        <v>games</v>
      </c>
      <c r="S798" t="str">
        <v>mobile games</v>
      </c>
      <c r="T798" t="s">
        <v>292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2"/>
        <v>1.0963157894736841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b">
        <v>0</v>
      </c>
      <c r="Q799" t="b">
        <v>0</v>
      </c>
      <c r="R799" t="str" cm="1">
        <f t="array" ref="R799:S799">_xlfn.TEXTSPLIT(T799,"/",1)</f>
        <v>technology</v>
      </c>
      <c r="S799" t="str">
        <v>web</v>
      </c>
      <c r="T799" t="s">
        <v>28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2"/>
        <v>1.8847058823529412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b">
        <v>0</v>
      </c>
      <c r="Q800" t="b">
        <v>1</v>
      </c>
      <c r="R800" t="str" cm="1">
        <f t="array" ref="R800:S800">_xlfn.TEXTSPLIT(T800,"/",1)</f>
        <v>theater</v>
      </c>
      <c r="S800" t="str">
        <v>plays</v>
      </c>
      <c r="T800" t="s">
        <v>33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2"/>
        <v>0.87008284023668636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b">
        <v>0</v>
      </c>
      <c r="Q801" t="b">
        <v>0</v>
      </c>
      <c r="R801" t="str" cm="1">
        <f t="array" ref="R801:S801">_xlfn.TEXTSPLIT(T801,"/",1)</f>
        <v>theater</v>
      </c>
      <c r="S801" t="str">
        <v>plays</v>
      </c>
      <c r="T801" t="s">
        <v>33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2"/>
        <v>0.01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b">
        <v>0</v>
      </c>
      <c r="Q802" t="b">
        <v>0</v>
      </c>
      <c r="R802" t="str" cm="1">
        <f t="array" ref="R802:S802">_xlfn.TEXTSPLIT(T802,"/",1)</f>
        <v>music</v>
      </c>
      <c r="S802" t="str">
        <v>rock</v>
      </c>
      <c r="T802" t="s">
        <v>23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2"/>
        <v>2.0291304347826089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b">
        <v>0</v>
      </c>
      <c r="Q803" t="b">
        <v>1</v>
      </c>
      <c r="R803" t="str" cm="1">
        <f t="array" ref="R803:S803">_xlfn.TEXTSPLIT(T803,"/",1)</f>
        <v>photography</v>
      </c>
      <c r="S803" t="str">
        <v>photography books</v>
      </c>
      <c r="T803" t="s">
        <v>122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2"/>
        <v>1.9703225806451612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b">
        <v>0</v>
      </c>
      <c r="Q804" t="b">
        <v>0</v>
      </c>
      <c r="R804" t="str" cm="1">
        <f t="array" ref="R804:S804">_xlfn.TEXTSPLIT(T804,"/",1)</f>
        <v>photography</v>
      </c>
      <c r="S804" t="str">
        <v>photography books</v>
      </c>
      <c r="T804" t="s">
        <v>122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2"/>
        <v>1.07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b">
        <v>0</v>
      </c>
      <c r="Q805" t="b">
        <v>0</v>
      </c>
      <c r="R805" t="str" cm="1">
        <f t="array" ref="R805:S805">_xlfn.TEXTSPLIT(T805,"/",1)</f>
        <v>theater</v>
      </c>
      <c r="S805" t="str">
        <v>plays</v>
      </c>
      <c r="T805" t="s">
        <v>33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2"/>
        <v>2.6873076923076922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b">
        <v>0</v>
      </c>
      <c r="Q806" t="b">
        <v>0</v>
      </c>
      <c r="R806" t="str" cm="1">
        <f t="array" ref="R806:S806">_xlfn.TEXTSPLIT(T806,"/",1)</f>
        <v>music</v>
      </c>
      <c r="S806" t="str">
        <v>rock</v>
      </c>
      <c r="T806" t="s">
        <v>23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2"/>
        <v>0.50845360824742269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b">
        <v>0</v>
      </c>
      <c r="Q807" t="b">
        <v>0</v>
      </c>
      <c r="R807" t="str" cm="1">
        <f t="array" ref="R807:S807">_xlfn.TEXTSPLIT(T807,"/",1)</f>
        <v>film &amp; video</v>
      </c>
      <c r="S807" t="str">
        <v>documentary</v>
      </c>
      <c r="T807" t="s">
        <v>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2"/>
        <v>11.802857142857142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b">
        <v>0</v>
      </c>
      <c r="Q808" t="b">
        <v>1</v>
      </c>
      <c r="R808" t="str" cm="1">
        <f t="array" ref="R808:S808">_xlfn.TEXTSPLIT(T808,"/",1)</f>
        <v>film &amp; video</v>
      </c>
      <c r="S808" t="str">
        <v>drama</v>
      </c>
      <c r="T808" t="s">
        <v>53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2"/>
        <v>2.64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b">
        <v>0</v>
      </c>
      <c r="Q809" t="b">
        <v>1</v>
      </c>
      <c r="R809" t="str" cm="1">
        <f t="array" ref="R809:S809">_xlfn.TEXTSPLIT(T809,"/",1)</f>
        <v>theater</v>
      </c>
      <c r="S809" t="str">
        <v>plays</v>
      </c>
      <c r="T809" t="s">
        <v>33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2"/>
        <v>0.30442307692307691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b">
        <v>0</v>
      </c>
      <c r="Q810" t="b">
        <v>0</v>
      </c>
      <c r="R810" t="str" cm="1">
        <f t="array" ref="R810:S810">_xlfn.TEXTSPLIT(T810,"/",1)</f>
        <v>food</v>
      </c>
      <c r="S810" t="str">
        <v>food trucks</v>
      </c>
      <c r="T810" t="s">
        <v>17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2"/>
        <v>0.62880681818181816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b">
        <v>0</v>
      </c>
      <c r="Q811" t="b">
        <v>0</v>
      </c>
      <c r="R811" t="str" cm="1">
        <f t="array" ref="R811:S811">_xlfn.TEXTSPLIT(T811,"/",1)</f>
        <v>film &amp; video</v>
      </c>
      <c r="S811" t="str">
        <v>documentary</v>
      </c>
      <c r="T811" t="s">
        <v>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2"/>
        <v>1.9312499999999999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b">
        <v>0</v>
      </c>
      <c r="Q812" t="b">
        <v>1</v>
      </c>
      <c r="R812" t="str" cm="1">
        <f t="array" ref="R812:S812">_xlfn.TEXTSPLIT(T812,"/",1)</f>
        <v>theater</v>
      </c>
      <c r="S812" t="str">
        <v>plays</v>
      </c>
      <c r="T812" t="s">
        <v>33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2"/>
        <v>0.77102702702702708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b">
        <v>0</v>
      </c>
      <c r="Q813" t="b">
        <v>1</v>
      </c>
      <c r="R813" t="str" cm="1">
        <f t="array" ref="R813:S813">_xlfn.TEXTSPLIT(T813,"/",1)</f>
        <v>games</v>
      </c>
      <c r="S813" t="str">
        <v>video games</v>
      </c>
      <c r="T813" t="s">
        <v>89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2"/>
        <v>2.2552763819095478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b">
        <v>0</v>
      </c>
      <c r="Q814" t="b">
        <v>0</v>
      </c>
      <c r="R814" t="str" cm="1">
        <f t="array" ref="R814:S814">_xlfn.TEXTSPLIT(T814,"/",1)</f>
        <v>publishing</v>
      </c>
      <c r="S814" t="str">
        <v>nonfiction</v>
      </c>
      <c r="T814" t="s">
        <v>68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2"/>
        <v>2.3940625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b">
        <v>0</v>
      </c>
      <c r="Q815" t="b">
        <v>0</v>
      </c>
      <c r="R815" t="str" cm="1">
        <f t="array" ref="R815:S815">_xlfn.TEXTSPLIT(T815,"/",1)</f>
        <v>games</v>
      </c>
      <c r="S815" t="str">
        <v>video games</v>
      </c>
      <c r="T815" t="s">
        <v>89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2"/>
        <v>0.921875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b">
        <v>0</v>
      </c>
      <c r="Q816" t="b">
        <v>1</v>
      </c>
      <c r="R816" t="str" cm="1">
        <f t="array" ref="R816:S816">_xlfn.TEXTSPLIT(T816,"/",1)</f>
        <v>music</v>
      </c>
      <c r="S816" t="str">
        <v>rock</v>
      </c>
      <c r="T816" t="s">
        <v>23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2"/>
        <v>1.3023333333333333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b">
        <v>0</v>
      </c>
      <c r="Q817" t="b">
        <v>0</v>
      </c>
      <c r="R817" t="str" cm="1">
        <f t="array" ref="R817:S817">_xlfn.TEXTSPLIT(T817,"/",1)</f>
        <v>music</v>
      </c>
      <c r="S817" t="str">
        <v>rock</v>
      </c>
      <c r="T817" t="s">
        <v>23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2"/>
        <v>6.1521739130434785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b">
        <v>1</v>
      </c>
      <c r="Q818" t="b">
        <v>1</v>
      </c>
      <c r="R818" t="str" cm="1">
        <f t="array" ref="R818:S818">_xlfn.TEXTSPLIT(T818,"/",1)</f>
        <v>theater</v>
      </c>
      <c r="S818" t="str">
        <v>plays</v>
      </c>
      <c r="T818" t="s">
        <v>33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2"/>
        <v>3.687953216374269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b">
        <v>0</v>
      </c>
      <c r="Q819" t="b">
        <v>1</v>
      </c>
      <c r="R819" t="str" cm="1">
        <f t="array" ref="R819:S819">_xlfn.TEXTSPLIT(T819,"/",1)</f>
        <v>publishing</v>
      </c>
      <c r="S819" t="str">
        <v>nonfiction</v>
      </c>
      <c r="T819" t="s">
        <v>68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2"/>
        <v>10.948571428571428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b">
        <v>0</v>
      </c>
      <c r="Q820" t="b">
        <v>1</v>
      </c>
      <c r="R820" t="str" cm="1">
        <f t="array" ref="R820:S820">_xlfn.TEXTSPLIT(T820,"/",1)</f>
        <v>theater</v>
      </c>
      <c r="S820" t="str">
        <v>plays</v>
      </c>
      <c r="T820" t="s">
        <v>33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2"/>
        <v>0.50662921348314605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b">
        <v>1</v>
      </c>
      <c r="Q821" t="b">
        <v>0</v>
      </c>
      <c r="R821" t="str" cm="1">
        <f t="array" ref="R821:S821">_xlfn.TEXTSPLIT(T821,"/",1)</f>
        <v>games</v>
      </c>
      <c r="S821" t="str">
        <v>video games</v>
      </c>
      <c r="T821" t="s">
        <v>89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2"/>
        <v>8.0060000000000002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b">
        <v>0</v>
      </c>
      <c r="Q822" t="b">
        <v>1</v>
      </c>
      <c r="R822" t="str" cm="1">
        <f t="array" ref="R822:S822">_xlfn.TEXTSPLIT(T822,"/",1)</f>
        <v>music</v>
      </c>
      <c r="S822" t="str">
        <v>rock</v>
      </c>
      <c r="T822" t="s">
        <v>23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2"/>
        <v>2.9128571428571428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b">
        <v>0</v>
      </c>
      <c r="Q823" t="b">
        <v>0</v>
      </c>
      <c r="R823" t="str" cm="1">
        <f t="array" ref="R823:S823">_xlfn.TEXTSPLIT(T823,"/",1)</f>
        <v>film &amp; video</v>
      </c>
      <c r="S823" t="str">
        <v>documentary</v>
      </c>
      <c r="T823" t="s">
        <v>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2"/>
        <v>3.4996666666666667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b">
        <v>0</v>
      </c>
      <c r="Q824" t="b">
        <v>0</v>
      </c>
      <c r="R824" t="str" cm="1">
        <f t="array" ref="R824:S824">_xlfn.TEXTSPLIT(T824,"/",1)</f>
        <v>music</v>
      </c>
      <c r="S824" t="str">
        <v>rock</v>
      </c>
      <c r="T824" t="s">
        <v>23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2"/>
        <v>3.5707317073170732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b">
        <v>1</v>
      </c>
      <c r="Q825" t="b">
        <v>1</v>
      </c>
      <c r="R825" t="str" cm="1">
        <f t="array" ref="R825:S825">_xlfn.TEXTSPLIT(T825,"/",1)</f>
        <v>music</v>
      </c>
      <c r="S825" t="str">
        <v>rock</v>
      </c>
      <c r="T825" t="s">
        <v>23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2"/>
        <v>1.2648941176470587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b">
        <v>0</v>
      </c>
      <c r="Q826" t="b">
        <v>1</v>
      </c>
      <c r="R826" t="str" cm="1">
        <f t="array" ref="R826:S826">_xlfn.TEXTSPLIT(T826,"/",1)</f>
        <v>publishing</v>
      </c>
      <c r="S826" t="str">
        <v>nonfiction</v>
      </c>
      <c r="T826" t="s">
        <v>68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2"/>
        <v>3.875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b">
        <v>0</v>
      </c>
      <c r="Q827" t="b">
        <v>0</v>
      </c>
      <c r="R827" t="str" cm="1">
        <f t="array" ref="R827:S827">_xlfn.TEXTSPLIT(T827,"/",1)</f>
        <v>film &amp; video</v>
      </c>
      <c r="S827" t="str">
        <v>shorts</v>
      </c>
      <c r="T827" t="s">
        <v>100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2"/>
        <v>4.5703571428571426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b">
        <v>0</v>
      </c>
      <c r="Q828" t="b">
        <v>1</v>
      </c>
      <c r="R828" t="str" cm="1">
        <f t="array" ref="R828:S828">_xlfn.TEXTSPLIT(T828,"/",1)</f>
        <v>theater</v>
      </c>
      <c r="S828" t="str">
        <v>plays</v>
      </c>
      <c r="T828" t="s">
        <v>33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2"/>
        <v>2.6669565217391304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b">
        <v>0</v>
      </c>
      <c r="Q829" t="b">
        <v>1</v>
      </c>
      <c r="R829" t="str" cm="1">
        <f t="array" ref="R829:S829">_xlfn.TEXTSPLIT(T829,"/",1)</f>
        <v>film &amp; video</v>
      </c>
      <c r="S829" t="str">
        <v>drama</v>
      </c>
      <c r="T829" t="s">
        <v>53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2"/>
        <v>0.69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b">
        <v>0</v>
      </c>
      <c r="Q830" t="b">
        <v>0</v>
      </c>
      <c r="R830" t="str" cm="1">
        <f t="array" ref="R830:S830">_xlfn.TEXTSPLIT(T830,"/",1)</f>
        <v>theater</v>
      </c>
      <c r="S830" t="str">
        <v>plays</v>
      </c>
      <c r="T830" t="s">
        <v>33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2"/>
        <v>0.51343749999999999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b">
        <v>0</v>
      </c>
      <c r="Q831" t="b">
        <v>0</v>
      </c>
      <c r="R831" t="str" cm="1">
        <f t="array" ref="R831:S831">_xlfn.TEXTSPLIT(T831,"/",1)</f>
        <v>theater</v>
      </c>
      <c r="S831" t="str">
        <v>plays</v>
      </c>
      <c r="T831" t="s">
        <v>33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2"/>
        <v>1.1710526315789473E-2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b">
        <v>0</v>
      </c>
      <c r="Q832" t="b">
        <v>0</v>
      </c>
      <c r="R832" t="str" cm="1">
        <f t="array" ref="R832:S832">_xlfn.TEXTSPLIT(T832,"/",1)</f>
        <v>theater</v>
      </c>
      <c r="S832" t="str">
        <v>plays</v>
      </c>
      <c r="T832" t="s">
        <v>33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2"/>
        <v>1.089773429454171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b">
        <v>0</v>
      </c>
      <c r="Q833" t="b">
        <v>0</v>
      </c>
      <c r="R833" t="str" cm="1">
        <f t="array" ref="R833:S833">_xlfn.TEXTSPLIT(T833,"/",1)</f>
        <v>photography</v>
      </c>
      <c r="S833" t="str">
        <v>photography books</v>
      </c>
      <c r="T833" t="s">
        <v>122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2"/>
        <v>3.1517592592592591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b">
        <v>1</v>
      </c>
      <c r="Q834" t="b">
        <v>0</v>
      </c>
      <c r="R834" t="str" cm="1">
        <f t="array" ref="R834:S834">_xlfn.TEXTSPLIT(T834,"/",1)</f>
        <v>publishing</v>
      </c>
      <c r="S834" t="str">
        <v>translations</v>
      </c>
      <c r="T834" t="s">
        <v>206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6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b">
        <v>0</v>
      </c>
      <c r="Q835" t="b">
        <v>0</v>
      </c>
      <c r="R835" t="str" cm="1">
        <f t="array" ref="R835:S835">_xlfn.TEXTSPLIT(T835,"/",1)</f>
        <v>publishing</v>
      </c>
      <c r="S835" t="str">
        <v>translations</v>
      </c>
      <c r="T835" t="s">
        <v>206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6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b">
        <v>0</v>
      </c>
      <c r="Q836" t="b">
        <v>0</v>
      </c>
      <c r="R836" t="str" cm="1">
        <f t="array" ref="R836:S836">_xlfn.TEXTSPLIT(T836,"/",1)</f>
        <v>theater</v>
      </c>
      <c r="S836" t="str">
        <v>plays</v>
      </c>
      <c r="T836" t="s">
        <v>33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6">
        <f t="shared" ref="I837:I900" si="55">E837/H837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b">
        <v>0</v>
      </c>
      <c r="Q837" t="b">
        <v>0</v>
      </c>
      <c r="R837" t="str" cm="1">
        <f t="array" ref="R837:S837">_xlfn.TEXTSPLIT(T837,"/",1)</f>
        <v>technology</v>
      </c>
      <c r="S837" t="str">
        <v>web</v>
      </c>
      <c r="T837" t="s">
        <v>28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b">
        <v>0</v>
      </c>
      <c r="Q838" t="b">
        <v>0</v>
      </c>
      <c r="R838" t="str" cm="1">
        <f t="array" ref="R838:S838">_xlfn.TEXTSPLIT(T838,"/",1)</f>
        <v>music</v>
      </c>
      <c r="S838" t="str">
        <v>indie rock</v>
      </c>
      <c r="T838" t="s">
        <v>60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b">
        <v>0</v>
      </c>
      <c r="Q839" t="b">
        <v>0</v>
      </c>
      <c r="R839" t="str" cm="1">
        <f t="array" ref="R839:S839">_xlfn.TEXTSPLIT(T839,"/",1)</f>
        <v>music</v>
      </c>
      <c r="S839" t="str">
        <v>jazz</v>
      </c>
      <c r="T839" t="s">
        <v>159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b">
        <v>0</v>
      </c>
      <c r="Q840" t="b">
        <v>0</v>
      </c>
      <c r="R840" t="str" cm="1">
        <f t="array" ref="R840:S840">_xlfn.TEXTSPLIT(T840,"/",1)</f>
        <v>theater</v>
      </c>
      <c r="S840" t="str">
        <v>plays</v>
      </c>
      <c r="T840" t="s">
        <v>33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b">
        <v>0</v>
      </c>
      <c r="Q841" t="b">
        <v>1</v>
      </c>
      <c r="R841" t="str" cm="1">
        <f t="array" ref="R841:S841">_xlfn.TEXTSPLIT(T841,"/",1)</f>
        <v>film &amp; video</v>
      </c>
      <c r="S841" t="str">
        <v>documentary</v>
      </c>
      <c r="T841" t="s">
        <v>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b">
        <v>0</v>
      </c>
      <c r="Q842" t="b">
        <v>1</v>
      </c>
      <c r="R842" t="str" cm="1">
        <f t="array" ref="R842:S842">_xlfn.TEXTSPLIT(T842,"/",1)</f>
        <v>theater</v>
      </c>
      <c r="S842" t="str">
        <v>plays</v>
      </c>
      <c r="T842" t="s">
        <v>33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b">
        <v>0</v>
      </c>
      <c r="Q843" t="b">
        <v>0</v>
      </c>
      <c r="R843" t="str" cm="1">
        <f t="array" ref="R843:S843">_xlfn.TEXTSPLIT(T843,"/",1)</f>
        <v>technology</v>
      </c>
      <c r="S843" t="str">
        <v>web</v>
      </c>
      <c r="T843" t="s">
        <v>28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b">
        <v>0</v>
      </c>
      <c r="Q844" t="b">
        <v>0</v>
      </c>
      <c r="R844" t="str" cm="1">
        <f t="array" ref="R844:S844">_xlfn.TEXTSPLIT(T844,"/",1)</f>
        <v>technology</v>
      </c>
      <c r="S844" t="str">
        <v>wearables</v>
      </c>
      <c r="T844" t="s">
        <v>65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b">
        <v>0</v>
      </c>
      <c r="Q845" t="b">
        <v>0</v>
      </c>
      <c r="R845" t="str" cm="1">
        <f t="array" ref="R845:S845">_xlfn.TEXTSPLIT(T845,"/",1)</f>
        <v>photography</v>
      </c>
      <c r="S845" t="str">
        <v>photography books</v>
      </c>
      <c r="T845" t="s">
        <v>122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b">
        <v>0</v>
      </c>
      <c r="Q846" t="b">
        <v>0</v>
      </c>
      <c r="R846" t="str" cm="1">
        <f t="array" ref="R846:S846">_xlfn.TEXTSPLIT(T846,"/",1)</f>
        <v>film &amp; video</v>
      </c>
      <c r="S846" t="str">
        <v>documentary</v>
      </c>
      <c r="T846" t="s">
        <v>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b">
        <v>0</v>
      </c>
      <c r="Q847" t="b">
        <v>0</v>
      </c>
      <c r="R847" t="str" cm="1">
        <f t="array" ref="R847:S847">_xlfn.TEXTSPLIT(T847,"/",1)</f>
        <v>technology</v>
      </c>
      <c r="S847" t="str">
        <v>web</v>
      </c>
      <c r="T847" t="s">
        <v>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b">
        <v>1</v>
      </c>
      <c r="Q848" t="b">
        <v>1</v>
      </c>
      <c r="R848" t="str" cm="1">
        <f t="array" ref="R848:S848">_xlfn.TEXTSPLIT(T848,"/",1)</f>
        <v>technology</v>
      </c>
      <c r="S848" t="str">
        <v>web</v>
      </c>
      <c r="T848" t="s">
        <v>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b">
        <v>0</v>
      </c>
      <c r="Q849" t="b">
        <v>0</v>
      </c>
      <c r="R849" t="str" cm="1">
        <f t="array" ref="R849:S849">_xlfn.TEXTSPLIT(T849,"/",1)</f>
        <v>food</v>
      </c>
      <c r="S849" t="str">
        <v>food trucks</v>
      </c>
      <c r="T849" t="s">
        <v>17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ref="F850:F913" si="56">E850/D850</f>
        <v>3.3846875000000001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b">
        <v>0</v>
      </c>
      <c r="Q850" t="b">
        <v>0</v>
      </c>
      <c r="R850" t="str" cm="1">
        <f t="array" ref="R850:S850">_xlfn.TEXTSPLIT(T850,"/",1)</f>
        <v>film &amp; video</v>
      </c>
      <c r="S850" t="str">
        <v>drama</v>
      </c>
      <c r="T850" t="s">
        <v>53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6"/>
        <v>1.3308955223880596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b">
        <v>0</v>
      </c>
      <c r="Q851" t="b">
        <v>1</v>
      </c>
      <c r="R851" t="str" cm="1">
        <f t="array" ref="R851:S851">_xlfn.TEXTSPLIT(T851,"/",1)</f>
        <v>music</v>
      </c>
      <c r="S851" t="str">
        <v>indie rock</v>
      </c>
      <c r="T851" t="s">
        <v>60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6"/>
        <v>0.01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b">
        <v>1</v>
      </c>
      <c r="Q852" t="b">
        <v>0</v>
      </c>
      <c r="R852" t="str" cm="1">
        <f t="array" ref="R852:S852">_xlfn.TEXTSPLIT(T852,"/",1)</f>
        <v>music</v>
      </c>
      <c r="S852" t="str">
        <v>rock</v>
      </c>
      <c r="T852" t="s">
        <v>23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6"/>
        <v>2.0779999999999998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b">
        <v>0</v>
      </c>
      <c r="Q853" t="b">
        <v>0</v>
      </c>
      <c r="R853" t="str" cm="1">
        <f t="array" ref="R853:S853">_xlfn.TEXTSPLIT(T853,"/",1)</f>
        <v>music</v>
      </c>
      <c r="S853" t="str">
        <v>electric music</v>
      </c>
      <c r="T853" t="s">
        <v>50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6"/>
        <v>0.51122448979591839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b">
        <v>0</v>
      </c>
      <c r="Q854" t="b">
        <v>1</v>
      </c>
      <c r="R854" t="str" cm="1">
        <f t="array" ref="R854:S854">_xlfn.TEXTSPLIT(T854,"/",1)</f>
        <v>games</v>
      </c>
      <c r="S854" t="str">
        <v>video games</v>
      </c>
      <c r="T854" t="s">
        <v>89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6"/>
        <v>6.5205847953216374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b">
        <v>0</v>
      </c>
      <c r="Q855" t="b">
        <v>1</v>
      </c>
      <c r="R855" t="str" cm="1">
        <f t="array" ref="R855:S855">_xlfn.TEXTSPLIT(T855,"/",1)</f>
        <v>music</v>
      </c>
      <c r="S855" t="str">
        <v>indie rock</v>
      </c>
      <c r="T855" t="s">
        <v>60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6"/>
        <v>1.1363099415204678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b">
        <v>0</v>
      </c>
      <c r="Q856" t="b">
        <v>0</v>
      </c>
      <c r="R856" t="str" cm="1">
        <f t="array" ref="R856:S856">_xlfn.TEXTSPLIT(T856,"/",1)</f>
        <v>publishing</v>
      </c>
      <c r="S856" t="str">
        <v>fiction</v>
      </c>
      <c r="T856" t="s">
        <v>119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6"/>
        <v>1.0237606837606839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b">
        <v>0</v>
      </c>
      <c r="Q857" t="b">
        <v>0</v>
      </c>
      <c r="R857" t="str" cm="1">
        <f t="array" ref="R857:S857">_xlfn.TEXTSPLIT(T857,"/",1)</f>
        <v>theater</v>
      </c>
      <c r="S857" t="str">
        <v>plays</v>
      </c>
      <c r="T857" t="s">
        <v>33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6"/>
        <v>3.5658333333333334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b">
        <v>0</v>
      </c>
      <c r="Q858" t="b">
        <v>0</v>
      </c>
      <c r="R858" t="str" cm="1">
        <f t="array" ref="R858:S858">_xlfn.TEXTSPLIT(T858,"/",1)</f>
        <v>food</v>
      </c>
      <c r="S858" t="str">
        <v>food trucks</v>
      </c>
      <c r="T858" t="s">
        <v>17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6"/>
        <v>1.3986792452830188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b">
        <v>1</v>
      </c>
      <c r="Q859" t="b">
        <v>0</v>
      </c>
      <c r="R859" t="str" cm="1">
        <f t="array" ref="R859:S859">_xlfn.TEXTSPLIT(T859,"/",1)</f>
        <v>film &amp; video</v>
      </c>
      <c r="S859" t="str">
        <v>shorts</v>
      </c>
      <c r="T859" t="s">
        <v>100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6"/>
        <v>0.69450000000000001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b">
        <v>1</v>
      </c>
      <c r="Q860" t="b">
        <v>0</v>
      </c>
      <c r="R860" t="str" cm="1">
        <f t="array" ref="R860:S860">_xlfn.TEXTSPLIT(T860,"/",1)</f>
        <v>food</v>
      </c>
      <c r="S860" t="str">
        <v>food trucks</v>
      </c>
      <c r="T860" t="s">
        <v>17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6"/>
        <v>0.35534246575342465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b">
        <v>0</v>
      </c>
      <c r="Q861" t="b">
        <v>1</v>
      </c>
      <c r="R861" t="str" cm="1">
        <f t="array" ref="R861:S861">_xlfn.TEXTSPLIT(T861,"/",1)</f>
        <v>theater</v>
      </c>
      <c r="S861" t="str">
        <v>plays</v>
      </c>
      <c r="T861" t="s">
        <v>33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6"/>
        <v>2.5165000000000002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b">
        <v>0</v>
      </c>
      <c r="Q862" t="b">
        <v>1</v>
      </c>
      <c r="R862" t="str" cm="1">
        <f t="array" ref="R862:S862">_xlfn.TEXTSPLIT(T862,"/",1)</f>
        <v>technology</v>
      </c>
      <c r="S862" t="str">
        <v>wearables</v>
      </c>
      <c r="T862" t="s">
        <v>65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6"/>
        <v>1.0587500000000001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b">
        <v>0</v>
      </c>
      <c r="Q863" t="b">
        <v>0</v>
      </c>
      <c r="R863" t="str" cm="1">
        <f t="array" ref="R863:S863">_xlfn.TEXTSPLIT(T863,"/",1)</f>
        <v>theater</v>
      </c>
      <c r="S863" t="str">
        <v>plays</v>
      </c>
      <c r="T863" t="s">
        <v>33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6"/>
        <v>1.8742857142857143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b">
        <v>0</v>
      </c>
      <c r="Q864" t="b">
        <v>0</v>
      </c>
      <c r="R864" t="str" cm="1">
        <f t="array" ref="R864:S864">_xlfn.TEXTSPLIT(T864,"/",1)</f>
        <v>theater</v>
      </c>
      <c r="S864" t="str">
        <v>plays</v>
      </c>
      <c r="T864" t="s">
        <v>33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6"/>
        <v>3.8678571428571429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b">
        <v>0</v>
      </c>
      <c r="Q865" t="b">
        <v>1</v>
      </c>
      <c r="R865" t="str" cm="1">
        <f t="array" ref="R865:S865">_xlfn.TEXTSPLIT(T865,"/",1)</f>
        <v>film &amp; video</v>
      </c>
      <c r="S865" t="str">
        <v>television</v>
      </c>
      <c r="T865" t="s">
        <v>269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6"/>
        <v>3.4707142857142856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b">
        <v>0</v>
      </c>
      <c r="Q866" t="b">
        <v>0</v>
      </c>
      <c r="R866" t="str" cm="1">
        <f t="array" ref="R866:S866">_xlfn.TEXTSPLIT(T866,"/",1)</f>
        <v>film &amp; video</v>
      </c>
      <c r="S866" t="str">
        <v>shorts</v>
      </c>
      <c r="T866" t="s">
        <v>100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6"/>
        <v>1.8582098765432098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b">
        <v>0</v>
      </c>
      <c r="Q867" t="b">
        <v>0</v>
      </c>
      <c r="R867" t="str" cm="1">
        <f t="array" ref="R867:S867">_xlfn.TEXTSPLIT(T867,"/",1)</f>
        <v>theater</v>
      </c>
      <c r="S867" t="str">
        <v>plays</v>
      </c>
      <c r="T867" t="s">
        <v>33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6"/>
        <v>0.43241247264770238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b">
        <v>0</v>
      </c>
      <c r="Q868" t="b">
        <v>0</v>
      </c>
      <c r="R868" t="str" cm="1">
        <f t="array" ref="R868:S868">_xlfn.TEXTSPLIT(T868,"/",1)</f>
        <v>photography</v>
      </c>
      <c r="S868" t="str">
        <v>photography books</v>
      </c>
      <c r="T868" t="s">
        <v>122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6"/>
        <v>1.6243749999999999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b">
        <v>0</v>
      </c>
      <c r="Q869" t="b">
        <v>0</v>
      </c>
      <c r="R869" t="str" cm="1">
        <f t="array" ref="R869:S869">_xlfn.TEXTSPLIT(T869,"/",1)</f>
        <v>food</v>
      </c>
      <c r="S869" t="str">
        <v>food trucks</v>
      </c>
      <c r="T869" t="s">
        <v>17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6"/>
        <v>1.8484285714285715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b">
        <v>0</v>
      </c>
      <c r="Q870" t="b">
        <v>0</v>
      </c>
      <c r="R870" t="str" cm="1">
        <f t="array" ref="R870:S870">_xlfn.TEXTSPLIT(T870,"/",1)</f>
        <v>theater</v>
      </c>
      <c r="S870" t="str">
        <v>plays</v>
      </c>
      <c r="T870" t="s">
        <v>33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6"/>
        <v>0.23703520691785052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b">
        <v>0</v>
      </c>
      <c r="Q871" t="b">
        <v>0</v>
      </c>
      <c r="R871" t="str" cm="1">
        <f t="array" ref="R871:S871">_xlfn.TEXTSPLIT(T871,"/",1)</f>
        <v>film &amp; video</v>
      </c>
      <c r="S871" t="str">
        <v>drama</v>
      </c>
      <c r="T871" t="s">
        <v>53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6"/>
        <v>0.89870129870129867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b">
        <v>0</v>
      </c>
      <c r="Q872" t="b">
        <v>0</v>
      </c>
      <c r="R872" t="str" cm="1">
        <f t="array" ref="R872:S872">_xlfn.TEXTSPLIT(T872,"/",1)</f>
        <v>theater</v>
      </c>
      <c r="S872" t="str">
        <v>plays</v>
      </c>
      <c r="T872" t="s">
        <v>33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6"/>
        <v>2.7260419580419581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b">
        <v>0</v>
      </c>
      <c r="Q873" t="b">
        <v>1</v>
      </c>
      <c r="R873" t="str" cm="1">
        <f t="array" ref="R873:S873">_xlfn.TEXTSPLIT(T873,"/",1)</f>
        <v>theater</v>
      </c>
      <c r="S873" t="str">
        <v>plays</v>
      </c>
      <c r="T873" t="s">
        <v>33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6"/>
        <v>1.7004255319148935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b">
        <v>0</v>
      </c>
      <c r="Q874" t="b">
        <v>0</v>
      </c>
      <c r="R874" t="str" cm="1">
        <f t="array" ref="R874:S874">_xlfn.TEXTSPLIT(T874,"/",1)</f>
        <v>film &amp; video</v>
      </c>
      <c r="S874" t="str">
        <v>science fiction</v>
      </c>
      <c r="T874" t="s">
        <v>474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6"/>
        <v>1.8828503562945369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b">
        <v>0</v>
      </c>
      <c r="Q875" t="b">
        <v>0</v>
      </c>
      <c r="R875" t="str" cm="1">
        <f t="array" ref="R875:S875">_xlfn.TEXTSPLIT(T875,"/",1)</f>
        <v>photography</v>
      </c>
      <c r="S875" t="str">
        <v>photography books</v>
      </c>
      <c r="T875" t="s">
        <v>122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6"/>
        <v>3.4693532338308457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b">
        <v>0</v>
      </c>
      <c r="Q876" t="b">
        <v>1</v>
      </c>
      <c r="R876" t="str" cm="1">
        <f t="array" ref="R876:S876">_xlfn.TEXTSPLIT(T876,"/",1)</f>
        <v>photography</v>
      </c>
      <c r="S876" t="str">
        <v>photography books</v>
      </c>
      <c r="T876" t="s">
        <v>122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6"/>
        <v>0.6917721518987342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b">
        <v>0</v>
      </c>
      <c r="Q877" t="b">
        <v>0</v>
      </c>
      <c r="R877" t="str" cm="1">
        <f t="array" ref="R877:S877">_xlfn.TEXTSPLIT(T877,"/",1)</f>
        <v>music</v>
      </c>
      <c r="S877" t="str">
        <v>rock</v>
      </c>
      <c r="T877" t="s">
        <v>23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6"/>
        <v>0.25433734939759034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b">
        <v>0</v>
      </c>
      <c r="Q878" t="b">
        <v>0</v>
      </c>
      <c r="R878" t="str" cm="1">
        <f t="array" ref="R878:S878">_xlfn.TEXTSPLIT(T878,"/",1)</f>
        <v>photography</v>
      </c>
      <c r="S878" t="str">
        <v>photography books</v>
      </c>
      <c r="T878" t="s">
        <v>122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6"/>
        <v>0.77400977995110021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b">
        <v>0</v>
      </c>
      <c r="Q879" t="b">
        <v>0</v>
      </c>
      <c r="R879" t="str" cm="1">
        <f t="array" ref="R879:S879">_xlfn.TEXTSPLIT(T879,"/",1)</f>
        <v>food</v>
      </c>
      <c r="S879" t="str">
        <v>food trucks</v>
      </c>
      <c r="T879" t="s">
        <v>17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6"/>
        <v>0.37481481481481482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b">
        <v>0</v>
      </c>
      <c r="Q880" t="b">
        <v>0</v>
      </c>
      <c r="R880" t="str" cm="1">
        <f t="array" ref="R880:S880">_xlfn.TEXTSPLIT(T880,"/",1)</f>
        <v>music</v>
      </c>
      <c r="S880" t="str">
        <v>metal</v>
      </c>
      <c r="T880" t="s">
        <v>148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6"/>
        <v>5.4379999999999997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b">
        <v>0</v>
      </c>
      <c r="Q881" t="b">
        <v>0</v>
      </c>
      <c r="R881" t="str" cm="1">
        <f t="array" ref="R881:S881">_xlfn.TEXTSPLIT(T881,"/",1)</f>
        <v>publishing</v>
      </c>
      <c r="S881" t="str">
        <v>nonfiction</v>
      </c>
      <c r="T881" t="s">
        <v>68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6"/>
        <v>2.2852189349112426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b">
        <v>0</v>
      </c>
      <c r="Q882" t="b">
        <v>0</v>
      </c>
      <c r="R882" t="str" cm="1">
        <f t="array" ref="R882:S882">_xlfn.TEXTSPLIT(T882,"/",1)</f>
        <v>music</v>
      </c>
      <c r="S882" t="str">
        <v>electric music</v>
      </c>
      <c r="T882" t="s">
        <v>50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6"/>
        <v>0.38948339483394834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b">
        <v>0</v>
      </c>
      <c r="Q883" t="b">
        <v>1</v>
      </c>
      <c r="R883" t="str" cm="1">
        <f t="array" ref="R883:S883">_xlfn.TEXTSPLIT(T883,"/",1)</f>
        <v>theater</v>
      </c>
      <c r="S883" t="str">
        <v>plays</v>
      </c>
      <c r="T883" t="s">
        <v>33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6"/>
        <v>3.7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b">
        <v>0</v>
      </c>
      <c r="Q884" t="b">
        <v>0</v>
      </c>
      <c r="R884" t="str" cm="1">
        <f t="array" ref="R884:S884">_xlfn.TEXTSPLIT(T884,"/",1)</f>
        <v>theater</v>
      </c>
      <c r="S884" t="str">
        <v>plays</v>
      </c>
      <c r="T884" t="s">
        <v>33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6"/>
        <v>2.3791176470588233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b">
        <v>0</v>
      </c>
      <c r="Q885" t="b">
        <v>0</v>
      </c>
      <c r="R885" t="str" cm="1">
        <f t="array" ref="R885:S885">_xlfn.TEXTSPLIT(T885,"/",1)</f>
        <v>film &amp; video</v>
      </c>
      <c r="S885" t="str">
        <v>shorts</v>
      </c>
      <c r="T885" t="s">
        <v>100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6"/>
        <v>0.64036299765807958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b">
        <v>0</v>
      </c>
      <c r="Q886" t="b">
        <v>1</v>
      </c>
      <c r="R886" t="str" cm="1">
        <f t="array" ref="R886:S886">_xlfn.TEXTSPLIT(T886,"/",1)</f>
        <v>theater</v>
      </c>
      <c r="S886" t="str">
        <v>plays</v>
      </c>
      <c r="T886" t="s">
        <v>33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6"/>
        <v>1.1827777777777777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b">
        <v>0</v>
      </c>
      <c r="Q887" t="b">
        <v>0</v>
      </c>
      <c r="R887" t="str" cm="1">
        <f t="array" ref="R887:S887">_xlfn.TEXTSPLIT(T887,"/",1)</f>
        <v>theater</v>
      </c>
      <c r="S887" t="str">
        <v>plays</v>
      </c>
      <c r="T887" t="s">
        <v>33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6"/>
        <v>0.84824037184594958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b">
        <v>0</v>
      </c>
      <c r="Q888" t="b">
        <v>0</v>
      </c>
      <c r="R888" t="str" cm="1">
        <f t="array" ref="R888:S888">_xlfn.TEXTSPLIT(T888,"/",1)</f>
        <v>music</v>
      </c>
      <c r="S888" t="str">
        <v>indie rock</v>
      </c>
      <c r="T888" t="s">
        <v>60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6"/>
        <v>0.29346153846153844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b">
        <v>0</v>
      </c>
      <c r="Q889" t="b">
        <v>1</v>
      </c>
      <c r="R889" t="str" cm="1">
        <f t="array" ref="R889:S889">_xlfn.TEXTSPLIT(T889,"/",1)</f>
        <v>theater</v>
      </c>
      <c r="S889" t="str">
        <v>plays</v>
      </c>
      <c r="T889" t="s">
        <v>33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6"/>
        <v>2.0989655172413793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b">
        <v>0</v>
      </c>
      <c r="Q890" t="b">
        <v>0</v>
      </c>
      <c r="R890" t="str" cm="1">
        <f t="array" ref="R890:S890">_xlfn.TEXTSPLIT(T890,"/",1)</f>
        <v>theater</v>
      </c>
      <c r="S890" t="str">
        <v>plays</v>
      </c>
      <c r="T890" t="s">
        <v>33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6"/>
        <v>1.697857142857143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b">
        <v>0</v>
      </c>
      <c r="Q891" t="b">
        <v>1</v>
      </c>
      <c r="R891" t="str" cm="1">
        <f t="array" ref="R891:S891">_xlfn.TEXTSPLIT(T891,"/",1)</f>
        <v>music</v>
      </c>
      <c r="S891" t="str">
        <v>electric music</v>
      </c>
      <c r="T891" t="s">
        <v>50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6"/>
        <v>1.1595907738095239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b">
        <v>0</v>
      </c>
      <c r="Q892" t="b">
        <v>0</v>
      </c>
      <c r="R892" t="str" cm="1">
        <f t="array" ref="R892:S892">_xlfn.TEXTSPLIT(T892,"/",1)</f>
        <v>music</v>
      </c>
      <c r="S892" t="str">
        <v>indie rock</v>
      </c>
      <c r="T892" t="s">
        <v>60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6"/>
        <v>2.5859999999999999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b">
        <v>0</v>
      </c>
      <c r="Q893" t="b">
        <v>0</v>
      </c>
      <c r="R893" t="str" cm="1">
        <f t="array" ref="R893:S893">_xlfn.TEXTSPLIT(T893,"/",1)</f>
        <v>film &amp; video</v>
      </c>
      <c r="S893" t="str">
        <v>documentary</v>
      </c>
      <c r="T893" t="s">
        <v>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6"/>
        <v>2.3058333333333332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b">
        <v>0</v>
      </c>
      <c r="Q894" t="b">
        <v>0</v>
      </c>
      <c r="R894" t="str" cm="1">
        <f t="array" ref="R894:S894">_xlfn.TEXTSPLIT(T894,"/",1)</f>
        <v>publishing</v>
      </c>
      <c r="S894" t="str">
        <v>translations</v>
      </c>
      <c r="T894" t="s">
        <v>206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6"/>
        <v>1.2821428571428573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b">
        <v>0</v>
      </c>
      <c r="Q895" t="b">
        <v>1</v>
      </c>
      <c r="R895" t="str" cm="1">
        <f t="array" ref="R895:S895">_xlfn.TEXTSPLIT(T895,"/",1)</f>
        <v>film &amp; video</v>
      </c>
      <c r="S895" t="str">
        <v>documentary</v>
      </c>
      <c r="T895" t="s">
        <v>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6"/>
        <v>1.8870588235294117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b">
        <v>0</v>
      </c>
      <c r="Q896" t="b">
        <v>1</v>
      </c>
      <c r="R896" t="str" cm="1">
        <f t="array" ref="R896:S896">_xlfn.TEXTSPLIT(T896,"/",1)</f>
        <v>film &amp; video</v>
      </c>
      <c r="S896" t="str">
        <v>television</v>
      </c>
      <c r="T896" t="s">
        <v>269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6"/>
        <v>6.9511889862327911E-2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b">
        <v>0</v>
      </c>
      <c r="Q897" t="b">
        <v>0</v>
      </c>
      <c r="R897" t="str" cm="1">
        <f t="array" ref="R897:S897">_xlfn.TEXTSPLIT(T897,"/",1)</f>
        <v>theater</v>
      </c>
      <c r="S897" t="str">
        <v>plays</v>
      </c>
      <c r="T897" t="s">
        <v>33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6"/>
        <v>7.7443434343434348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b">
        <v>0</v>
      </c>
      <c r="Q898" t="b">
        <v>1</v>
      </c>
      <c r="R898" t="str" cm="1">
        <f t="array" ref="R898:S898">_xlfn.TEXTSPLIT(T898,"/",1)</f>
        <v>food</v>
      </c>
      <c r="S898" t="str">
        <v>food trucks</v>
      </c>
      <c r="T898" t="s">
        <v>17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b">
        <v>0</v>
      </c>
      <c r="Q899" t="b">
        <v>0</v>
      </c>
      <c r="R899" t="str" cm="1">
        <f t="array" ref="R899:S899">_xlfn.TEXTSPLIT(T899,"/",1)</f>
        <v>theater</v>
      </c>
      <c r="S899" t="str">
        <v>plays</v>
      </c>
      <c r="T899" t="s">
        <v>33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6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b">
        <v>0</v>
      </c>
      <c r="Q900" t="b">
        <v>0</v>
      </c>
      <c r="R900" t="str" cm="1">
        <f t="array" ref="R900:S900">_xlfn.TEXTSPLIT(T900,"/",1)</f>
        <v>film &amp; video</v>
      </c>
      <c r="S900" t="str">
        <v>documentary</v>
      </c>
      <c r="T900" t="s">
        <v>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6">
        <f t="shared" ref="I901:I964" si="59">E901/H901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b">
        <v>0</v>
      </c>
      <c r="Q901" t="b">
        <v>0</v>
      </c>
      <c r="R901" t="str" cm="1">
        <f t="array" ref="R901:S901">_xlfn.TEXTSPLIT(T901,"/",1)</f>
        <v>music</v>
      </c>
      <c r="S901" t="str">
        <v>jazz</v>
      </c>
      <c r="T901" t="s">
        <v>159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b">
        <v>0</v>
      </c>
      <c r="Q902" t="b">
        <v>1</v>
      </c>
      <c r="R902" t="str" cm="1">
        <f t="array" ref="R902:S902">_xlfn.TEXTSPLIT(T902,"/",1)</f>
        <v>technology</v>
      </c>
      <c r="S902" t="str">
        <v>web</v>
      </c>
      <c r="T902" t="s">
        <v>28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b">
        <v>0</v>
      </c>
      <c r="Q903" t="b">
        <v>1</v>
      </c>
      <c r="R903" t="str" cm="1">
        <f t="array" ref="R903:S903">_xlfn.TEXTSPLIT(T903,"/",1)</f>
        <v>music</v>
      </c>
      <c r="S903" t="str">
        <v>rock</v>
      </c>
      <c r="T903" t="s">
        <v>23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b">
        <v>0</v>
      </c>
      <c r="Q904" t="b">
        <v>0</v>
      </c>
      <c r="R904" t="str" cm="1">
        <f t="array" ref="R904:S904">_xlfn.TEXTSPLIT(T904,"/",1)</f>
        <v>technology</v>
      </c>
      <c r="S904" t="str">
        <v>web</v>
      </c>
      <c r="T904" t="s">
        <v>28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b">
        <v>0</v>
      </c>
      <c r="Q905" t="b">
        <v>1</v>
      </c>
      <c r="R905" t="str" cm="1">
        <f t="array" ref="R905:S905">_xlfn.TEXTSPLIT(T905,"/",1)</f>
        <v>publishing</v>
      </c>
      <c r="S905" t="str">
        <v>nonfiction</v>
      </c>
      <c r="T905" t="s">
        <v>68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b">
        <v>0</v>
      </c>
      <c r="Q906" t="b">
        <v>0</v>
      </c>
      <c r="R906" t="str" cm="1">
        <f t="array" ref="R906:S906">_xlfn.TEXTSPLIT(T906,"/",1)</f>
        <v>publishing</v>
      </c>
      <c r="S906" t="str">
        <v>radio &amp; podcasts</v>
      </c>
      <c r="T906" t="s">
        <v>133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b">
        <v>0</v>
      </c>
      <c r="Q907" t="b">
        <v>0</v>
      </c>
      <c r="R907" t="str" cm="1">
        <f t="array" ref="R907:S907">_xlfn.TEXTSPLIT(T907,"/",1)</f>
        <v>theater</v>
      </c>
      <c r="S907" t="str">
        <v>plays</v>
      </c>
      <c r="T907" t="s">
        <v>33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b">
        <v>1</v>
      </c>
      <c r="Q908" t="b">
        <v>1</v>
      </c>
      <c r="R908" t="str" cm="1">
        <f t="array" ref="R908:S908">_xlfn.TEXTSPLIT(T908,"/",1)</f>
        <v>film &amp; video</v>
      </c>
      <c r="S908" t="str">
        <v>documentary</v>
      </c>
      <c r="T908" t="s">
        <v>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b">
        <v>0</v>
      </c>
      <c r="Q909" t="b">
        <v>0</v>
      </c>
      <c r="R909" t="str" cm="1">
        <f t="array" ref="R909:S909">_xlfn.TEXTSPLIT(T909,"/",1)</f>
        <v>theater</v>
      </c>
      <c r="S909" t="str">
        <v>plays</v>
      </c>
      <c r="T909" t="s">
        <v>33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b">
        <v>0</v>
      </c>
      <c r="Q910" t="b">
        <v>0</v>
      </c>
      <c r="R910" t="str" cm="1">
        <f t="array" ref="R910:S910">_xlfn.TEXTSPLIT(T910,"/",1)</f>
        <v>games</v>
      </c>
      <c r="S910" t="str">
        <v>video games</v>
      </c>
      <c r="T910" t="s">
        <v>89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b">
        <v>0</v>
      </c>
      <c r="Q911" t="b">
        <v>1</v>
      </c>
      <c r="R911" t="str" cm="1">
        <f t="array" ref="R911:S911">_xlfn.TEXTSPLIT(T911,"/",1)</f>
        <v>theater</v>
      </c>
      <c r="S911" t="str">
        <v>plays</v>
      </c>
      <c r="T911" t="s">
        <v>33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b">
        <v>0</v>
      </c>
      <c r="Q912" t="b">
        <v>0</v>
      </c>
      <c r="R912" t="str" cm="1">
        <f t="array" ref="R912:S912">_xlfn.TEXTSPLIT(T912,"/",1)</f>
        <v>theater</v>
      </c>
      <c r="S912" t="str">
        <v>plays</v>
      </c>
      <c r="T912" t="s">
        <v>33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b">
        <v>1</v>
      </c>
      <c r="Q913" t="b">
        <v>0</v>
      </c>
      <c r="R913" t="str" cm="1">
        <f t="array" ref="R913:S913">_xlfn.TEXTSPLIT(T913,"/",1)</f>
        <v>technology</v>
      </c>
      <c r="S913" t="str">
        <v>web</v>
      </c>
      <c r="T913" t="s">
        <v>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ref="F914:F977" si="60">E914/D914</f>
        <v>7.95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b">
        <v>1</v>
      </c>
      <c r="Q914" t="b">
        <v>0</v>
      </c>
      <c r="R914" t="str" cm="1">
        <f t="array" ref="R914:S914">_xlfn.TEXTSPLIT(T914,"/",1)</f>
        <v>film &amp; video</v>
      </c>
      <c r="S914" t="str">
        <v>drama</v>
      </c>
      <c r="T914" t="s">
        <v>53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60"/>
        <v>0.50621082621082625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b">
        <v>0</v>
      </c>
      <c r="Q915" t="b">
        <v>0</v>
      </c>
      <c r="R915" t="str" cm="1">
        <f t="array" ref="R915:S915">_xlfn.TEXTSPLIT(T915,"/",1)</f>
        <v>film &amp; video</v>
      </c>
      <c r="S915" t="str">
        <v>drama</v>
      </c>
      <c r="T915" t="s">
        <v>53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60"/>
        <v>0.57437499999999997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b">
        <v>0</v>
      </c>
      <c r="Q916" t="b">
        <v>0</v>
      </c>
      <c r="R916" t="str" cm="1">
        <f t="array" ref="R916:S916">_xlfn.TEXTSPLIT(T916,"/",1)</f>
        <v>theater</v>
      </c>
      <c r="S916" t="str">
        <v>plays</v>
      </c>
      <c r="T916" t="s">
        <v>33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60"/>
        <v>1.5562827640984909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b">
        <v>0</v>
      </c>
      <c r="Q917" t="b">
        <v>0</v>
      </c>
      <c r="R917" t="str" cm="1">
        <f t="array" ref="R917:S917">_xlfn.TEXTSPLIT(T917,"/",1)</f>
        <v>film &amp; video</v>
      </c>
      <c r="S917" t="str">
        <v>television</v>
      </c>
      <c r="T917" t="s">
        <v>269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60"/>
        <v>0.36297297297297298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b">
        <v>0</v>
      </c>
      <c r="Q918" t="b">
        <v>0</v>
      </c>
      <c r="R918" t="str" cm="1">
        <f t="array" ref="R918:S918">_xlfn.TEXTSPLIT(T918,"/",1)</f>
        <v>photography</v>
      </c>
      <c r="S918" t="str">
        <v>photography books</v>
      </c>
      <c r="T918" t="s">
        <v>122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60"/>
        <v>0.58250000000000002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b">
        <v>0</v>
      </c>
      <c r="Q919" t="b">
        <v>1</v>
      </c>
      <c r="R919" t="str" cm="1">
        <f t="array" ref="R919:S919">_xlfn.TEXTSPLIT(T919,"/",1)</f>
        <v>film &amp; video</v>
      </c>
      <c r="S919" t="str">
        <v>shorts</v>
      </c>
      <c r="T919" t="s">
        <v>100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60"/>
        <v>2.3739473684210526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b">
        <v>0</v>
      </c>
      <c r="Q920" t="b">
        <v>0</v>
      </c>
      <c r="R920" t="str" cm="1">
        <f t="array" ref="R920:S920">_xlfn.TEXTSPLIT(T920,"/",1)</f>
        <v>publishing</v>
      </c>
      <c r="S920" t="str">
        <v>radio &amp; podcasts</v>
      </c>
      <c r="T920" t="s">
        <v>133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60"/>
        <v>0.58750000000000002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b">
        <v>0</v>
      </c>
      <c r="Q921" t="b">
        <v>1</v>
      </c>
      <c r="R921" t="str" cm="1">
        <f t="array" ref="R921:S921">_xlfn.TEXTSPLIT(T921,"/",1)</f>
        <v>theater</v>
      </c>
      <c r="S921" t="str">
        <v>plays</v>
      </c>
      <c r="T921" t="s">
        <v>33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60"/>
        <v>1.8256603773584905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b">
        <v>1</v>
      </c>
      <c r="Q922" t="b">
        <v>0</v>
      </c>
      <c r="R922" t="str" cm="1">
        <f t="array" ref="R922:S922">_xlfn.TEXTSPLIT(T922,"/",1)</f>
        <v>film &amp; video</v>
      </c>
      <c r="S922" t="str">
        <v>animation</v>
      </c>
      <c r="T922" t="s">
        <v>71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60"/>
        <v>7.5436408977556111E-3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b">
        <v>0</v>
      </c>
      <c r="Q923" t="b">
        <v>0</v>
      </c>
      <c r="R923" t="str" cm="1">
        <f t="array" ref="R923:S923">_xlfn.TEXTSPLIT(T923,"/",1)</f>
        <v>technology</v>
      </c>
      <c r="S923" t="str">
        <v>web</v>
      </c>
      <c r="T923" t="s">
        <v>28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60"/>
        <v>1.7595330739299611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b">
        <v>0</v>
      </c>
      <c r="Q924" t="b">
        <v>1</v>
      </c>
      <c r="R924" t="str" cm="1">
        <f t="array" ref="R924:S924">_xlfn.TEXTSPLIT(T924,"/",1)</f>
        <v>music</v>
      </c>
      <c r="S924" t="str">
        <v>world music</v>
      </c>
      <c r="T924" t="s">
        <v>319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60"/>
        <v>2.3788235294117648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b">
        <v>0</v>
      </c>
      <c r="Q925" t="b">
        <v>0</v>
      </c>
      <c r="R925" t="str" cm="1">
        <f t="array" ref="R925:S925">_xlfn.TEXTSPLIT(T925,"/",1)</f>
        <v>theater</v>
      </c>
      <c r="S925" t="str">
        <v>plays</v>
      </c>
      <c r="T925" t="s">
        <v>33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60"/>
        <v>4.8805076142131982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b">
        <v>0</v>
      </c>
      <c r="Q926" t="b">
        <v>0</v>
      </c>
      <c r="R926" t="str" cm="1">
        <f t="array" ref="R926:S926">_xlfn.TEXTSPLIT(T926,"/",1)</f>
        <v>theater</v>
      </c>
      <c r="S926" t="str">
        <v>plays</v>
      </c>
      <c r="T926" t="s">
        <v>33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60"/>
        <v>2.2406666666666668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b">
        <v>0</v>
      </c>
      <c r="Q927" t="b">
        <v>0</v>
      </c>
      <c r="R927" t="str" cm="1">
        <f t="array" ref="R927:S927">_xlfn.TEXTSPLIT(T927,"/",1)</f>
        <v>theater</v>
      </c>
      <c r="S927" t="str">
        <v>plays</v>
      </c>
      <c r="T927" t="s">
        <v>33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60"/>
        <v>0.18126436781609195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b">
        <v>0</v>
      </c>
      <c r="Q928" t="b">
        <v>0</v>
      </c>
      <c r="R928" t="str" cm="1">
        <f t="array" ref="R928:S928">_xlfn.TEXTSPLIT(T928,"/",1)</f>
        <v>food</v>
      </c>
      <c r="S928" t="str">
        <v>food trucks</v>
      </c>
      <c r="T928" t="s">
        <v>17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60"/>
        <v>0.45847222222222223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b">
        <v>0</v>
      </c>
      <c r="Q929" t="b">
        <v>0</v>
      </c>
      <c r="R929" t="str" cm="1">
        <f t="array" ref="R929:S929">_xlfn.TEXTSPLIT(T929,"/",1)</f>
        <v>theater</v>
      </c>
      <c r="S929" t="str">
        <v>plays</v>
      </c>
      <c r="T929" t="s">
        <v>33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60"/>
        <v>1.1731541218637993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b">
        <v>0</v>
      </c>
      <c r="Q930" t="b">
        <v>0</v>
      </c>
      <c r="R930" t="str" cm="1">
        <f t="array" ref="R930:S930">_xlfn.TEXTSPLIT(T930,"/",1)</f>
        <v>technology</v>
      </c>
      <c r="S930" t="str">
        <v>web</v>
      </c>
      <c r="T930" t="s">
        <v>28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60"/>
        <v>2.173090909090909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b">
        <v>0</v>
      </c>
      <c r="Q931" t="b">
        <v>0</v>
      </c>
      <c r="R931" t="str" cm="1">
        <f t="array" ref="R931:S931">_xlfn.TEXTSPLIT(T931,"/",1)</f>
        <v>theater</v>
      </c>
      <c r="S931" t="str">
        <v>plays</v>
      </c>
      <c r="T931" t="s">
        <v>33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60"/>
        <v>1.1228571428571428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b">
        <v>0</v>
      </c>
      <c r="Q932" t="b">
        <v>1</v>
      </c>
      <c r="R932" t="str" cm="1">
        <f t="array" ref="R932:S932">_xlfn.TEXTSPLIT(T932,"/",1)</f>
        <v>theater</v>
      </c>
      <c r="S932" t="str">
        <v>plays</v>
      </c>
      <c r="T932" t="s">
        <v>33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60"/>
        <v>0.72518987341772156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b">
        <v>0</v>
      </c>
      <c r="Q933" t="b">
        <v>1</v>
      </c>
      <c r="R933" t="str" cm="1">
        <f t="array" ref="R933:S933">_xlfn.TEXTSPLIT(T933,"/",1)</f>
        <v>theater</v>
      </c>
      <c r="S933" t="str">
        <v>plays</v>
      </c>
      <c r="T933" t="s">
        <v>33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60"/>
        <v>2.1230434782608696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b">
        <v>0</v>
      </c>
      <c r="Q934" t="b">
        <v>0</v>
      </c>
      <c r="R934" t="str" cm="1">
        <f t="array" ref="R934:S934">_xlfn.TEXTSPLIT(T934,"/",1)</f>
        <v>music</v>
      </c>
      <c r="S934" t="str">
        <v>rock</v>
      </c>
      <c r="T934" t="s">
        <v>23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60"/>
        <v>2.3974657534246577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b">
        <v>0</v>
      </c>
      <c r="Q935" t="b">
        <v>0</v>
      </c>
      <c r="R935" t="str" cm="1">
        <f t="array" ref="R935:S935">_xlfn.TEXTSPLIT(T935,"/",1)</f>
        <v>theater</v>
      </c>
      <c r="S935" t="str">
        <v>plays</v>
      </c>
      <c r="T935" t="s">
        <v>33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60"/>
        <v>1.8193548387096774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b">
        <v>0</v>
      </c>
      <c r="Q936" t="b">
        <v>0</v>
      </c>
      <c r="R936" t="str" cm="1">
        <f t="array" ref="R936:S936">_xlfn.TEXTSPLIT(T936,"/",1)</f>
        <v>theater</v>
      </c>
      <c r="S936" t="str">
        <v>plays</v>
      </c>
      <c r="T936" t="s">
        <v>33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60"/>
        <v>1.6413114754098361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b">
        <v>0</v>
      </c>
      <c r="Q937" t="b">
        <v>0</v>
      </c>
      <c r="R937" t="str" cm="1">
        <f t="array" ref="R937:S937">_xlfn.TEXTSPLIT(T937,"/",1)</f>
        <v>theater</v>
      </c>
      <c r="S937" t="str">
        <v>plays</v>
      </c>
      <c r="T937" t="s">
        <v>33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60"/>
        <v>1.6375968992248063E-2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b">
        <v>1</v>
      </c>
      <c r="Q938" t="b">
        <v>0</v>
      </c>
      <c r="R938" t="str" cm="1">
        <f t="array" ref="R938:S938">_xlfn.TEXTSPLIT(T938,"/",1)</f>
        <v>theater</v>
      </c>
      <c r="S938" t="str">
        <v>plays</v>
      </c>
      <c r="T938" t="s">
        <v>33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60"/>
        <v>0.49643859649122807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b">
        <v>0</v>
      </c>
      <c r="Q939" t="b">
        <v>0</v>
      </c>
      <c r="R939" t="str" cm="1">
        <f t="array" ref="R939:S939">_xlfn.TEXTSPLIT(T939,"/",1)</f>
        <v>film &amp; video</v>
      </c>
      <c r="S939" t="str">
        <v>documentary</v>
      </c>
      <c r="T939" t="s">
        <v>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60"/>
        <v>1.0970652173913042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b">
        <v>0</v>
      </c>
      <c r="Q940" t="b">
        <v>1</v>
      </c>
      <c r="R940" t="str" cm="1">
        <f t="array" ref="R940:S940">_xlfn.TEXTSPLIT(T940,"/",1)</f>
        <v>publishing</v>
      </c>
      <c r="S940" t="str">
        <v>fiction</v>
      </c>
      <c r="T940" t="s">
        <v>119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60"/>
        <v>0.49217948717948717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b">
        <v>0</v>
      </c>
      <c r="Q941" t="b">
        <v>1</v>
      </c>
      <c r="R941" t="str" cm="1">
        <f t="array" ref="R941:S941">_xlfn.TEXTSPLIT(T941,"/",1)</f>
        <v>games</v>
      </c>
      <c r="S941" t="str">
        <v>video games</v>
      </c>
      <c r="T941" t="s">
        <v>89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60"/>
        <v>0.62232323232323228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b">
        <v>0</v>
      </c>
      <c r="Q942" t="b">
        <v>0</v>
      </c>
      <c r="R942" t="str" cm="1">
        <f t="array" ref="R942:S942">_xlfn.TEXTSPLIT(T942,"/",1)</f>
        <v>technology</v>
      </c>
      <c r="S942" t="str">
        <v>web</v>
      </c>
      <c r="T942" t="s">
        <v>28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60"/>
        <v>0.1305813953488372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b">
        <v>1</v>
      </c>
      <c r="Q943" t="b">
        <v>0</v>
      </c>
      <c r="R943" t="str" cm="1">
        <f t="array" ref="R943:S943">_xlfn.TEXTSPLIT(T943,"/",1)</f>
        <v>theater</v>
      </c>
      <c r="S943" t="str">
        <v>plays</v>
      </c>
      <c r="T943" t="s">
        <v>33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60"/>
        <v>0.64635416666666667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b">
        <v>0</v>
      </c>
      <c r="Q944" t="b">
        <v>0</v>
      </c>
      <c r="R944" t="str" cm="1">
        <f t="array" ref="R944:S944">_xlfn.TEXTSPLIT(T944,"/",1)</f>
        <v>theater</v>
      </c>
      <c r="S944" t="str">
        <v>plays</v>
      </c>
      <c r="T944" t="s">
        <v>33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60"/>
        <v>1.5958666666666668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b">
        <v>0</v>
      </c>
      <c r="Q945" t="b">
        <v>0</v>
      </c>
      <c r="R945" t="str" cm="1">
        <f t="array" ref="R945:S945">_xlfn.TEXTSPLIT(T945,"/",1)</f>
        <v>food</v>
      </c>
      <c r="S945" t="str">
        <v>food trucks</v>
      </c>
      <c r="T945" t="s">
        <v>17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60"/>
        <v>0.81420000000000003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b">
        <v>0</v>
      </c>
      <c r="Q946" t="b">
        <v>0</v>
      </c>
      <c r="R946" t="str" cm="1">
        <f t="array" ref="R946:S946">_xlfn.TEXTSPLIT(T946,"/",1)</f>
        <v>photography</v>
      </c>
      <c r="S946" t="str">
        <v>photography books</v>
      </c>
      <c r="T946" t="s">
        <v>122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60"/>
        <v>0.32444767441860467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b">
        <v>1</v>
      </c>
      <c r="Q947" t="b">
        <v>0</v>
      </c>
      <c r="R947" t="str" cm="1">
        <f t="array" ref="R947:S947">_xlfn.TEXTSPLIT(T947,"/",1)</f>
        <v>photography</v>
      </c>
      <c r="S947" t="str">
        <v>photography books</v>
      </c>
      <c r="T947" t="s">
        <v>122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60"/>
        <v>9.9141184124918666E-2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b">
        <v>0</v>
      </c>
      <c r="Q948" t="b">
        <v>0</v>
      </c>
      <c r="R948" t="str" cm="1">
        <f t="array" ref="R948:S948">_xlfn.TEXTSPLIT(T948,"/",1)</f>
        <v>theater</v>
      </c>
      <c r="S948" t="str">
        <v>plays</v>
      </c>
      <c r="T948" t="s">
        <v>33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60"/>
        <v>0.26694444444444443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b">
        <v>0</v>
      </c>
      <c r="Q949" t="b">
        <v>0</v>
      </c>
      <c r="R949" t="str" cm="1">
        <f t="array" ref="R949:S949">_xlfn.TEXTSPLIT(T949,"/",1)</f>
        <v>theater</v>
      </c>
      <c r="S949" t="str">
        <v>plays</v>
      </c>
      <c r="T949" t="s">
        <v>33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60"/>
        <v>0.62957446808510642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b">
        <v>1</v>
      </c>
      <c r="Q950" t="b">
        <v>1</v>
      </c>
      <c r="R950" t="str" cm="1">
        <f t="array" ref="R950:S950">_xlfn.TEXTSPLIT(T950,"/",1)</f>
        <v>film &amp; video</v>
      </c>
      <c r="S950" t="str">
        <v>documentary</v>
      </c>
      <c r="T950" t="s">
        <v>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60"/>
        <v>1.6135593220338984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b">
        <v>0</v>
      </c>
      <c r="Q951" t="b">
        <v>0</v>
      </c>
      <c r="R951" t="str" cm="1">
        <f t="array" ref="R951:S951">_xlfn.TEXTSPLIT(T951,"/",1)</f>
        <v>technology</v>
      </c>
      <c r="S951" t="str">
        <v>web</v>
      </c>
      <c r="T951" t="s">
        <v>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60"/>
        <v>0.05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b">
        <v>0</v>
      </c>
      <c r="Q952" t="b">
        <v>1</v>
      </c>
      <c r="R952" t="str" cm="1">
        <f t="array" ref="R952:S952">_xlfn.TEXTSPLIT(T952,"/",1)</f>
        <v>theater</v>
      </c>
      <c r="S952" t="str">
        <v>plays</v>
      </c>
      <c r="T952" t="s">
        <v>33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60"/>
        <v>10.969379310344827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b">
        <v>0</v>
      </c>
      <c r="Q953" t="b">
        <v>1</v>
      </c>
      <c r="R953" t="str" cm="1">
        <f t="array" ref="R953:S953">_xlfn.TEXTSPLIT(T953,"/",1)</f>
        <v>music</v>
      </c>
      <c r="S953" t="str">
        <v>rock</v>
      </c>
      <c r="T953" t="s">
        <v>23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60"/>
        <v>0.70094158075601376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b">
        <v>0</v>
      </c>
      <c r="Q954" t="b">
        <v>0</v>
      </c>
      <c r="R954" t="str" cm="1">
        <f t="array" ref="R954:S954">_xlfn.TEXTSPLIT(T954,"/",1)</f>
        <v>film &amp; video</v>
      </c>
      <c r="S954" t="str">
        <v>documentary</v>
      </c>
      <c r="T954" t="s">
        <v>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60"/>
        <v>0.6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b">
        <v>0</v>
      </c>
      <c r="Q955" t="b">
        <v>1</v>
      </c>
      <c r="R955" t="str" cm="1">
        <f t="array" ref="R955:S955">_xlfn.TEXTSPLIT(T955,"/",1)</f>
        <v>film &amp; video</v>
      </c>
      <c r="S955" t="str">
        <v>science fiction</v>
      </c>
      <c r="T955" t="s">
        <v>474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60"/>
        <v>3.6709859154929578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b">
        <v>0</v>
      </c>
      <c r="Q956" t="b">
        <v>0</v>
      </c>
      <c r="R956" t="str" cm="1">
        <f t="array" ref="R956:S956">_xlfn.TEXTSPLIT(T956,"/",1)</f>
        <v>technology</v>
      </c>
      <c r="S956" t="str">
        <v>web</v>
      </c>
      <c r="T956" t="s">
        <v>28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60"/>
        <v>11.09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b">
        <v>0</v>
      </c>
      <c r="Q957" t="b">
        <v>0</v>
      </c>
      <c r="R957" t="str" cm="1">
        <f t="array" ref="R957:S957">_xlfn.TEXTSPLIT(T957,"/",1)</f>
        <v>theater</v>
      </c>
      <c r="S957" t="str">
        <v>plays</v>
      </c>
      <c r="T957" t="s">
        <v>33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60"/>
        <v>0.19028784648187633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b">
        <v>0</v>
      </c>
      <c r="Q958" t="b">
        <v>0</v>
      </c>
      <c r="R958" t="str" cm="1">
        <f t="array" ref="R958:S958">_xlfn.TEXTSPLIT(T958,"/",1)</f>
        <v>film &amp; video</v>
      </c>
      <c r="S958" t="str">
        <v>science fiction</v>
      </c>
      <c r="T958" t="s">
        <v>474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60"/>
        <v>1.2687755102040816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b">
        <v>0</v>
      </c>
      <c r="Q959" t="b">
        <v>0</v>
      </c>
      <c r="R959" t="str" cm="1">
        <f t="array" ref="R959:S959">_xlfn.TEXTSPLIT(T959,"/",1)</f>
        <v>theater</v>
      </c>
      <c r="S959" t="str">
        <v>plays</v>
      </c>
      <c r="T959" t="s">
        <v>33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60"/>
        <v>7.3463636363636367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b">
        <v>0</v>
      </c>
      <c r="Q960" t="b">
        <v>0</v>
      </c>
      <c r="R960" t="str" cm="1">
        <f t="array" ref="R960:S960">_xlfn.TEXTSPLIT(T960,"/",1)</f>
        <v>film &amp; video</v>
      </c>
      <c r="S960" t="str">
        <v>animation</v>
      </c>
      <c r="T960" t="s">
        <v>71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60"/>
        <v>4.5731034482758622E-2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b">
        <v>0</v>
      </c>
      <c r="Q961" t="b">
        <v>0</v>
      </c>
      <c r="R961" t="str" cm="1">
        <f t="array" ref="R961:S961">_xlfn.TEXTSPLIT(T961,"/",1)</f>
        <v>publishing</v>
      </c>
      <c r="S961" t="str">
        <v>translations</v>
      </c>
      <c r="T961" t="s">
        <v>206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60"/>
        <v>0.85054545454545449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b">
        <v>0</v>
      </c>
      <c r="Q962" t="b">
        <v>0</v>
      </c>
      <c r="R962" t="str" cm="1">
        <f t="array" ref="R962:S962">_xlfn.TEXTSPLIT(T962,"/",1)</f>
        <v>technology</v>
      </c>
      <c r="S962" t="str">
        <v>web</v>
      </c>
      <c r="T962" t="s">
        <v>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b">
        <v>0</v>
      </c>
      <c r="Q963" t="b">
        <v>0</v>
      </c>
      <c r="R963" t="str" cm="1">
        <f t="array" ref="R963:S963">_xlfn.TEXTSPLIT(T963,"/",1)</f>
        <v>publishing</v>
      </c>
      <c r="S963" t="str">
        <v>translations</v>
      </c>
      <c r="T963" t="s">
        <v>206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6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b">
        <v>0</v>
      </c>
      <c r="Q964" t="b">
        <v>0</v>
      </c>
      <c r="R964" t="str" cm="1">
        <f t="array" ref="R964:S964">_xlfn.TEXTSPLIT(T964,"/",1)</f>
        <v>food</v>
      </c>
      <c r="S964" t="str">
        <v>food trucks</v>
      </c>
      <c r="T964" t="s">
        <v>17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6">
        <f t="shared" ref="I965:I1001" si="63">E965/H965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b">
        <v>0</v>
      </c>
      <c r="Q965" t="b">
        <v>1</v>
      </c>
      <c r="R965" t="str" cm="1">
        <f t="array" ref="R965:S965">_xlfn.TEXTSPLIT(T965,"/",1)</f>
        <v>photography</v>
      </c>
      <c r="S965" t="str">
        <v>photography books</v>
      </c>
      <c r="T965" t="s">
        <v>122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b">
        <v>0</v>
      </c>
      <c r="Q966" t="b">
        <v>0</v>
      </c>
      <c r="R966" t="str" cm="1">
        <f t="array" ref="R966:S966">_xlfn.TEXTSPLIT(T966,"/",1)</f>
        <v>theater</v>
      </c>
      <c r="S966" t="str">
        <v>plays</v>
      </c>
      <c r="T966" t="s">
        <v>33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b">
        <v>0</v>
      </c>
      <c r="Q967" t="b">
        <v>0</v>
      </c>
      <c r="R967" t="str" cm="1">
        <f t="array" ref="R967:S967">_xlfn.TEXTSPLIT(T967,"/",1)</f>
        <v>music</v>
      </c>
      <c r="S967" t="str">
        <v>rock</v>
      </c>
      <c r="T967" t="s">
        <v>23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b">
        <v>0</v>
      </c>
      <c r="Q968" t="b">
        <v>0</v>
      </c>
      <c r="R968" t="str" cm="1">
        <f t="array" ref="R968:S968">_xlfn.TEXTSPLIT(T968,"/",1)</f>
        <v>theater</v>
      </c>
      <c r="S968" t="str">
        <v>plays</v>
      </c>
      <c r="T968" t="s">
        <v>33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b">
        <v>0</v>
      </c>
      <c r="Q969" t="b">
        <v>0</v>
      </c>
      <c r="R969" t="str" cm="1">
        <f t="array" ref="R969:S969">_xlfn.TEXTSPLIT(T969,"/",1)</f>
        <v>music</v>
      </c>
      <c r="S969" t="str">
        <v>world music</v>
      </c>
      <c r="T969" t="s">
        <v>319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b">
        <v>0</v>
      </c>
      <c r="Q970" t="b">
        <v>0</v>
      </c>
      <c r="R970" t="str" cm="1">
        <f t="array" ref="R970:S970">_xlfn.TEXTSPLIT(T970,"/",1)</f>
        <v>food</v>
      </c>
      <c r="S970" t="str">
        <v>food trucks</v>
      </c>
      <c r="T970" t="s">
        <v>17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b">
        <v>0</v>
      </c>
      <c r="Q971" t="b">
        <v>0</v>
      </c>
      <c r="R971" t="str" cm="1">
        <f t="array" ref="R971:S971">_xlfn.TEXTSPLIT(T971,"/",1)</f>
        <v>theater</v>
      </c>
      <c r="S971" t="str">
        <v>plays</v>
      </c>
      <c r="T971" t="s">
        <v>33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b">
        <v>0</v>
      </c>
      <c r="Q972" t="b">
        <v>0</v>
      </c>
      <c r="R972" t="str" cm="1">
        <f t="array" ref="R972:S972">_xlfn.TEXTSPLIT(T972,"/",1)</f>
        <v>theater</v>
      </c>
      <c r="S972" t="str">
        <v>plays</v>
      </c>
      <c r="T972" t="s">
        <v>33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b">
        <v>0</v>
      </c>
      <c r="Q973" t="b">
        <v>0</v>
      </c>
      <c r="R973" t="str" cm="1">
        <f t="array" ref="R973:S973">_xlfn.TEXTSPLIT(T973,"/",1)</f>
        <v>film &amp; video</v>
      </c>
      <c r="S973" t="str">
        <v>television</v>
      </c>
      <c r="T973" t="s">
        <v>269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b">
        <v>0</v>
      </c>
      <c r="Q974" t="b">
        <v>1</v>
      </c>
      <c r="R974" t="str" cm="1">
        <f t="array" ref="R974:S974">_xlfn.TEXTSPLIT(T974,"/",1)</f>
        <v>technology</v>
      </c>
      <c r="S974" t="str">
        <v>web</v>
      </c>
      <c r="T974" t="s">
        <v>28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b">
        <v>0</v>
      </c>
      <c r="Q975" t="b">
        <v>1</v>
      </c>
      <c r="R975" t="str" cm="1">
        <f t="array" ref="R975:S975">_xlfn.TEXTSPLIT(T975,"/",1)</f>
        <v>theater</v>
      </c>
      <c r="S975" t="str">
        <v>plays</v>
      </c>
      <c r="T975" t="s">
        <v>33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b">
        <v>0</v>
      </c>
      <c r="Q976" t="b">
        <v>0</v>
      </c>
      <c r="R976" t="str" cm="1">
        <f t="array" ref="R976:S976">_xlfn.TEXTSPLIT(T976,"/",1)</f>
        <v>music</v>
      </c>
      <c r="S976" t="str">
        <v>indie rock</v>
      </c>
      <c r="T976" t="s">
        <v>60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b">
        <v>0</v>
      </c>
      <c r="Q977" t="b">
        <v>1</v>
      </c>
      <c r="R977" t="str" cm="1">
        <f t="array" ref="R977:S977">_xlfn.TEXTSPLIT(T977,"/",1)</f>
        <v>theater</v>
      </c>
      <c r="S977" t="str">
        <v>plays</v>
      </c>
      <c r="T977" t="s">
        <v>33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ref="F978:F1001" si="64">E978/D978</f>
        <v>3.2214999999999998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b">
        <v>0</v>
      </c>
      <c r="Q978" t="b">
        <v>1</v>
      </c>
      <c r="R978" t="str" cm="1">
        <f t="array" ref="R978:S978">_xlfn.TEXTSPLIT(T978,"/",1)</f>
        <v>theater</v>
      </c>
      <c r="S978" t="str">
        <v>plays</v>
      </c>
      <c r="T978" t="s">
        <v>33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4"/>
        <v>0.73957142857142855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b">
        <v>0</v>
      </c>
      <c r="Q979" t="b">
        <v>0</v>
      </c>
      <c r="R979" t="str" cm="1">
        <f t="array" ref="R979:S979">_xlfn.TEXTSPLIT(T979,"/",1)</f>
        <v>food</v>
      </c>
      <c r="S979" t="str">
        <v>food trucks</v>
      </c>
      <c r="T979" t="s">
        <v>17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4"/>
        <v>8.641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b">
        <v>0</v>
      </c>
      <c r="Q980" t="b">
        <v>0</v>
      </c>
      <c r="R980" t="str" cm="1">
        <f t="array" ref="R980:S980">_xlfn.TEXTSPLIT(T980,"/",1)</f>
        <v>games</v>
      </c>
      <c r="S980" t="str">
        <v>video games</v>
      </c>
      <c r="T980" t="s">
        <v>89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4"/>
        <v>1.432624584717608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b">
        <v>0</v>
      </c>
      <c r="Q981" t="b">
        <v>0</v>
      </c>
      <c r="R981" t="str" cm="1">
        <f t="array" ref="R981:S981">_xlfn.TEXTSPLIT(T981,"/",1)</f>
        <v>theater</v>
      </c>
      <c r="S981" t="str">
        <v>plays</v>
      </c>
      <c r="T981" t="s">
        <v>33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4"/>
        <v>0.40281762295081969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b">
        <v>1</v>
      </c>
      <c r="Q982" t="b">
        <v>0</v>
      </c>
      <c r="R982" t="str" cm="1">
        <f t="array" ref="R982:S982">_xlfn.TEXTSPLIT(T982,"/",1)</f>
        <v>publishing</v>
      </c>
      <c r="S982" t="str">
        <v>nonfiction</v>
      </c>
      <c r="T982" t="s">
        <v>68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4"/>
        <v>1.7822388059701493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b">
        <v>0</v>
      </c>
      <c r="Q983" t="b">
        <v>0</v>
      </c>
      <c r="R983" t="str" cm="1">
        <f t="array" ref="R983:S983">_xlfn.TEXTSPLIT(T983,"/",1)</f>
        <v>technology</v>
      </c>
      <c r="S983" t="str">
        <v>web</v>
      </c>
      <c r="T983" t="s">
        <v>28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4"/>
        <v>0.84930555555555554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b">
        <v>0</v>
      </c>
      <c r="Q984" t="b">
        <v>1</v>
      </c>
      <c r="R984" t="str" cm="1">
        <f t="array" ref="R984:S984">_xlfn.TEXTSPLIT(T984,"/",1)</f>
        <v>film &amp; video</v>
      </c>
      <c r="S984" t="str">
        <v>documentary</v>
      </c>
      <c r="T984" t="s">
        <v>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4"/>
        <v>1.4593648334624323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b">
        <v>0</v>
      </c>
      <c r="Q985" t="b">
        <v>0</v>
      </c>
      <c r="R985" t="str" cm="1">
        <f t="array" ref="R985:S985">_xlfn.TEXTSPLIT(T985,"/",1)</f>
        <v>film &amp; video</v>
      </c>
      <c r="S985" t="str">
        <v>documentary</v>
      </c>
      <c r="T985" t="s">
        <v>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4"/>
        <v>1.5246153846153847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b">
        <v>0</v>
      </c>
      <c r="Q986" t="b">
        <v>0</v>
      </c>
      <c r="R986" t="str" cm="1">
        <f t="array" ref="R986:S986">_xlfn.TEXTSPLIT(T986,"/",1)</f>
        <v>theater</v>
      </c>
      <c r="S986" t="str">
        <v>plays</v>
      </c>
      <c r="T986" t="s">
        <v>33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4"/>
        <v>0.67129542790152408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b">
        <v>0</v>
      </c>
      <c r="Q987" t="b">
        <v>1</v>
      </c>
      <c r="R987" t="str" cm="1">
        <f t="array" ref="R987:S987">_xlfn.TEXTSPLIT(T987,"/",1)</f>
        <v>music</v>
      </c>
      <c r="S987" t="str">
        <v>rock</v>
      </c>
      <c r="T987" t="s">
        <v>23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4"/>
        <v>0.40307692307692305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b">
        <v>0</v>
      </c>
      <c r="Q988" t="b">
        <v>0</v>
      </c>
      <c r="R988" t="str" cm="1">
        <f t="array" ref="R988:S988">_xlfn.TEXTSPLIT(T988,"/",1)</f>
        <v>music</v>
      </c>
      <c r="S988" t="str">
        <v>rock</v>
      </c>
      <c r="T988" t="s">
        <v>23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4"/>
        <v>2.1679032258064517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b">
        <v>0</v>
      </c>
      <c r="Q989" t="b">
        <v>0</v>
      </c>
      <c r="R989" t="str" cm="1">
        <f t="array" ref="R989:S989">_xlfn.TEXTSPLIT(T989,"/",1)</f>
        <v>film &amp; video</v>
      </c>
      <c r="S989" t="str">
        <v>documentary</v>
      </c>
      <c r="T989" t="s">
        <v>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4"/>
        <v>0.52117021276595743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b">
        <v>0</v>
      </c>
      <c r="Q990" t="b">
        <v>0</v>
      </c>
      <c r="R990" t="str" cm="1">
        <f t="array" ref="R990:S990">_xlfn.TEXTSPLIT(T990,"/",1)</f>
        <v>publishing</v>
      </c>
      <c r="S990" t="str">
        <v>radio &amp; podcasts</v>
      </c>
      <c r="T990" t="s">
        <v>133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4"/>
        <v>4.9958333333333336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b">
        <v>0</v>
      </c>
      <c r="Q991" t="b">
        <v>0</v>
      </c>
      <c r="R991" t="str" cm="1">
        <f t="array" ref="R991:S991">_xlfn.TEXTSPLIT(T991,"/",1)</f>
        <v>publishing</v>
      </c>
      <c r="S991" t="str">
        <v>translations</v>
      </c>
      <c r="T991" t="s">
        <v>206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4"/>
        <v>0.87679487179487181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b">
        <v>0</v>
      </c>
      <c r="Q992" t="b">
        <v>1</v>
      </c>
      <c r="R992" t="str" cm="1">
        <f t="array" ref="R992:S992">_xlfn.TEXTSPLIT(T992,"/",1)</f>
        <v>film &amp; video</v>
      </c>
      <c r="S992" t="str">
        <v>drama</v>
      </c>
      <c r="T992" t="s">
        <v>53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4"/>
        <v>1.131734693877551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b">
        <v>0</v>
      </c>
      <c r="Q993" t="b">
        <v>1</v>
      </c>
      <c r="R993" t="str" cm="1">
        <f t="array" ref="R993:S993">_xlfn.TEXTSPLIT(T993,"/",1)</f>
        <v>music</v>
      </c>
      <c r="S993" t="str">
        <v>rock</v>
      </c>
      <c r="T993" t="s">
        <v>23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4"/>
        <v>4.2654838709677421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b">
        <v>0</v>
      </c>
      <c r="Q994" t="b">
        <v>1</v>
      </c>
      <c r="R994" t="str" cm="1">
        <f t="array" ref="R994:S994">_xlfn.TEXTSPLIT(T994,"/",1)</f>
        <v>film &amp; video</v>
      </c>
      <c r="S994" t="str">
        <v>drama</v>
      </c>
      <c r="T994" t="s">
        <v>53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4"/>
        <v>0.77632653061224488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b">
        <v>0</v>
      </c>
      <c r="Q995" t="b">
        <v>1</v>
      </c>
      <c r="R995" t="str" cm="1">
        <f t="array" ref="R995:S995">_xlfn.TEXTSPLIT(T995,"/",1)</f>
        <v>photography</v>
      </c>
      <c r="S995" t="str">
        <v>photography books</v>
      </c>
      <c r="T995" t="s">
        <v>122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4"/>
        <v>0.52496810772501767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b">
        <v>0</v>
      </c>
      <c r="Q996" t="b">
        <v>1</v>
      </c>
      <c r="R996" t="str" cm="1">
        <f t="array" ref="R996:S996">_xlfn.TEXTSPLIT(T996,"/",1)</f>
        <v>publishing</v>
      </c>
      <c r="S996" t="str">
        <v>translations</v>
      </c>
      <c r="T996" t="s">
        <v>206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4"/>
        <v>1.5746762589928058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b">
        <v>0</v>
      </c>
      <c r="Q997" t="b">
        <v>1</v>
      </c>
      <c r="R997" t="str" cm="1">
        <f t="array" ref="R997:S997">_xlfn.TEXTSPLIT(T997,"/",1)</f>
        <v>food</v>
      </c>
      <c r="S997" t="str">
        <v>food trucks</v>
      </c>
      <c r="T997" t="s">
        <v>17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4"/>
        <v>0.72939393939393937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b">
        <v>0</v>
      </c>
      <c r="Q998" t="b">
        <v>0</v>
      </c>
      <c r="R998" t="str" cm="1">
        <f t="array" ref="R998:S998">_xlfn.TEXTSPLIT(T998,"/",1)</f>
        <v>theater</v>
      </c>
      <c r="S998" t="str">
        <v>plays</v>
      </c>
      <c r="T998" t="s">
        <v>33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4"/>
        <v>0.60565789473684206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b">
        <v>0</v>
      </c>
      <c r="Q999" t="b">
        <v>0</v>
      </c>
      <c r="R999" t="str" cm="1">
        <f t="array" ref="R999:S999">_xlfn.TEXTSPLIT(T999,"/",1)</f>
        <v>theater</v>
      </c>
      <c r="S999" t="str">
        <v>plays</v>
      </c>
      <c r="T999" t="s">
        <v>33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4"/>
        <v>0.5679129129129129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b">
        <v>0</v>
      </c>
      <c r="Q1000" t="b">
        <v>1</v>
      </c>
      <c r="R1000" t="str" cm="1">
        <f t="array" ref="R1000:S1000">_xlfn.TEXTSPLIT(T1000,"/",1)</f>
        <v>music</v>
      </c>
      <c r="S1000" t="str">
        <v>indie rock</v>
      </c>
      <c r="T1000" t="s">
        <v>60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4"/>
        <v>0.56542754275427543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b">
        <v>0</v>
      </c>
      <c r="Q1001" t="b">
        <v>0</v>
      </c>
      <c r="R1001" t="str" cm="1">
        <f t="array" ref="R1001:S1001">_xlfn.TEXTSPLIT(T1001,"/",1)</f>
        <v>food</v>
      </c>
      <c r="S1001" t="str">
        <v>food trucks</v>
      </c>
      <c r="T1001" t="s">
        <v>17</v>
      </c>
    </row>
  </sheetData>
  <conditionalFormatting sqref="F1:F1048576">
    <cfRule type="colorScale" priority="1">
      <colorScale>
        <cfvo type="num" val="0"/>
        <cfvo type="num" val="1"/>
        <cfvo type="num" val="2"/>
        <color rgb="FFFF1111"/>
        <color rgb="FF00D05E"/>
        <color rgb="FF0070C0"/>
      </colorScale>
    </cfRule>
  </conditionalFormatting>
  <conditionalFormatting sqref="G1:G1048576">
    <cfRule type="containsText" dxfId="11" priority="3" operator="containsText" text="canceled">
      <formula>NOT(ISERROR(SEARCH("canceled",G1)))</formula>
    </cfRule>
    <cfRule type="containsText" dxfId="10" priority="4" operator="containsText" text="live">
      <formula>NOT(ISERROR(SEARCH("live",G1)))</formula>
    </cfRule>
    <cfRule type="containsText" dxfId="9" priority="5" operator="containsText" text="failed">
      <formula>NOT(ISERROR(SEARCH("failed",G1)))</formula>
    </cfRule>
    <cfRule type="containsText" dxfId="8" priority="6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ABDF-082B-4C88-BC3E-56A09094C831}">
  <dimension ref="A1:F14"/>
  <sheetViews>
    <sheetView workbookViewId="0">
      <selection activeCell="R23" sqref="R2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2046</v>
      </c>
    </row>
    <row r="3" spans="1:6" x14ac:dyDescent="0.35">
      <c r="A3" s="7" t="s">
        <v>2045</v>
      </c>
      <c r="B3" s="7" t="s">
        <v>2044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8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2037</v>
      </c>
      <c r="E8">
        <v>4</v>
      </c>
      <c r="F8">
        <v>4</v>
      </c>
    </row>
    <row r="9" spans="1:6" x14ac:dyDescent="0.35">
      <c r="A9" s="8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0396-8010-4B8A-8977-F3338EF56773}">
  <dimension ref="A1:F30"/>
  <sheetViews>
    <sheetView workbookViewId="0">
      <selection activeCell="H5" sqref="H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21</v>
      </c>
    </row>
    <row r="2" spans="1:6" x14ac:dyDescent="0.35">
      <c r="A2" s="7" t="s">
        <v>2031</v>
      </c>
      <c r="B2" t="s">
        <v>2046</v>
      </c>
    </row>
    <row r="4" spans="1:6" x14ac:dyDescent="0.35">
      <c r="A4" s="7" t="s">
        <v>2045</v>
      </c>
      <c r="B4" s="7" t="s">
        <v>2044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8" t="s">
        <v>2047</v>
      </c>
      <c r="B6">
        <v>1</v>
      </c>
      <c r="C6">
        <v>7</v>
      </c>
      <c r="D6">
        <v>2</v>
      </c>
      <c r="E6">
        <v>17</v>
      </c>
      <c r="F6">
        <v>27</v>
      </c>
    </row>
    <row r="7" spans="1:6" x14ac:dyDescent="0.35">
      <c r="A7" s="8" t="s">
        <v>2048</v>
      </c>
      <c r="E7">
        <v>4</v>
      </c>
      <c r="F7">
        <v>4</v>
      </c>
    </row>
    <row r="8" spans="1:6" x14ac:dyDescent="0.35">
      <c r="A8" s="8" t="s">
        <v>2049</v>
      </c>
      <c r="B8">
        <v>4</v>
      </c>
      <c r="C8">
        <v>12</v>
      </c>
      <c r="E8">
        <v>25</v>
      </c>
      <c r="F8">
        <v>41</v>
      </c>
    </row>
    <row r="9" spans="1:6" x14ac:dyDescent="0.35">
      <c r="A9" s="8" t="s">
        <v>2050</v>
      </c>
      <c r="B9">
        <v>2</v>
      </c>
      <c r="C9">
        <v>9</v>
      </c>
      <c r="D9">
        <v>1</v>
      </c>
      <c r="E9">
        <v>17</v>
      </c>
      <c r="F9">
        <v>29</v>
      </c>
    </row>
    <row r="10" spans="1:6" x14ac:dyDescent="0.35">
      <c r="A10" s="8" t="s">
        <v>2051</v>
      </c>
      <c r="C10">
        <v>6</v>
      </c>
      <c r="E10">
        <v>10</v>
      </c>
      <c r="F10">
        <v>16</v>
      </c>
    </row>
    <row r="11" spans="1:6" x14ac:dyDescent="0.35">
      <c r="A11" s="8" t="s">
        <v>2052</v>
      </c>
      <c r="B11">
        <v>1</v>
      </c>
      <c r="C11">
        <v>6</v>
      </c>
      <c r="E11">
        <v>5</v>
      </c>
      <c r="F11">
        <v>12</v>
      </c>
    </row>
    <row r="12" spans="1:6" x14ac:dyDescent="0.35">
      <c r="A12" s="8" t="s">
        <v>2053</v>
      </c>
      <c r="B12">
        <v>3</v>
      </c>
      <c r="C12">
        <v>15</v>
      </c>
      <c r="E12">
        <v>17</v>
      </c>
      <c r="F12">
        <v>35</v>
      </c>
    </row>
    <row r="13" spans="1:6" x14ac:dyDescent="0.35">
      <c r="A13" s="8" t="s">
        <v>2054</v>
      </c>
      <c r="B13">
        <v>1</v>
      </c>
      <c r="C13">
        <v>15</v>
      </c>
      <c r="E13">
        <v>18</v>
      </c>
      <c r="F13">
        <v>34</v>
      </c>
    </row>
    <row r="14" spans="1:6" x14ac:dyDescent="0.35">
      <c r="A14" s="8" t="s">
        <v>2055</v>
      </c>
      <c r="B14">
        <v>1</v>
      </c>
      <c r="C14">
        <v>4</v>
      </c>
      <c r="E14">
        <v>6</v>
      </c>
      <c r="F14">
        <v>11</v>
      </c>
    </row>
    <row r="15" spans="1:6" x14ac:dyDescent="0.35">
      <c r="A15" s="8" t="s">
        <v>2056</v>
      </c>
      <c r="E15">
        <v>3</v>
      </c>
      <c r="F15">
        <v>3</v>
      </c>
    </row>
    <row r="16" spans="1:6" x14ac:dyDescent="0.35">
      <c r="A16" s="8" t="s">
        <v>2057</v>
      </c>
      <c r="C16">
        <v>7</v>
      </c>
      <c r="D16">
        <v>1</v>
      </c>
      <c r="E16">
        <v>3</v>
      </c>
      <c r="F16">
        <v>11</v>
      </c>
    </row>
    <row r="17" spans="1:6" x14ac:dyDescent="0.35">
      <c r="A17" s="8" t="s">
        <v>2058</v>
      </c>
      <c r="B17">
        <v>1</v>
      </c>
      <c r="C17">
        <v>4</v>
      </c>
      <c r="D17">
        <v>1</v>
      </c>
      <c r="E17">
        <v>8</v>
      </c>
      <c r="F17">
        <v>14</v>
      </c>
    </row>
    <row r="18" spans="1:6" x14ac:dyDescent="0.35">
      <c r="A18" s="8" t="s">
        <v>2059</v>
      </c>
      <c r="B18">
        <v>3</v>
      </c>
      <c r="C18">
        <v>6</v>
      </c>
      <c r="D18">
        <v>1</v>
      </c>
      <c r="E18">
        <v>24</v>
      </c>
      <c r="F18">
        <v>34</v>
      </c>
    </row>
    <row r="19" spans="1:6" x14ac:dyDescent="0.35">
      <c r="A19" s="8" t="s">
        <v>2060</v>
      </c>
      <c r="B19">
        <v>17</v>
      </c>
      <c r="C19">
        <v>106</v>
      </c>
      <c r="D19">
        <v>1</v>
      </c>
      <c r="E19">
        <v>149</v>
      </c>
      <c r="F19">
        <v>273</v>
      </c>
    </row>
    <row r="20" spans="1:6" x14ac:dyDescent="0.35">
      <c r="A20" s="8" t="s">
        <v>2061</v>
      </c>
      <c r="C20">
        <v>3</v>
      </c>
      <c r="E20">
        <v>3</v>
      </c>
      <c r="F20">
        <v>6</v>
      </c>
    </row>
    <row r="21" spans="1:6" x14ac:dyDescent="0.35">
      <c r="A21" s="8" t="s">
        <v>2062</v>
      </c>
      <c r="B21">
        <v>4</v>
      </c>
      <c r="C21">
        <v>19</v>
      </c>
      <c r="E21">
        <v>39</v>
      </c>
      <c r="F21">
        <v>62</v>
      </c>
    </row>
    <row r="22" spans="1:6" x14ac:dyDescent="0.35">
      <c r="A22" s="8" t="s">
        <v>2063</v>
      </c>
      <c r="C22">
        <v>7</v>
      </c>
      <c r="E22">
        <v>4</v>
      </c>
      <c r="F22">
        <v>11</v>
      </c>
    </row>
    <row r="23" spans="1:6" x14ac:dyDescent="0.35">
      <c r="A23" s="8" t="s">
        <v>2064</v>
      </c>
      <c r="B23">
        <v>1</v>
      </c>
      <c r="C23">
        <v>3</v>
      </c>
      <c r="E23">
        <v>4</v>
      </c>
      <c r="F23">
        <v>8</v>
      </c>
    </row>
    <row r="24" spans="1:6" x14ac:dyDescent="0.35">
      <c r="A24" s="8" t="s">
        <v>2065</v>
      </c>
      <c r="B24">
        <v>2</v>
      </c>
      <c r="C24">
        <v>3</v>
      </c>
      <c r="E24">
        <v>9</v>
      </c>
      <c r="F24">
        <v>14</v>
      </c>
    </row>
    <row r="25" spans="1:6" x14ac:dyDescent="0.35">
      <c r="A25" s="8" t="s">
        <v>2066</v>
      </c>
      <c r="C25">
        <v>5</v>
      </c>
      <c r="E25">
        <v>12</v>
      </c>
      <c r="F25">
        <v>17</v>
      </c>
    </row>
    <row r="26" spans="1:6" x14ac:dyDescent="0.35">
      <c r="A26" s="8" t="s">
        <v>2067</v>
      </c>
      <c r="B26">
        <v>1</v>
      </c>
      <c r="C26">
        <v>13</v>
      </c>
      <c r="D26">
        <v>1</v>
      </c>
      <c r="E26">
        <v>11</v>
      </c>
      <c r="F26">
        <v>26</v>
      </c>
    </row>
    <row r="27" spans="1:6" x14ac:dyDescent="0.35">
      <c r="A27" s="8" t="s">
        <v>2068</v>
      </c>
      <c r="C27">
        <v>14</v>
      </c>
      <c r="D27">
        <v>1</v>
      </c>
      <c r="E27">
        <v>19</v>
      </c>
      <c r="F27">
        <v>34</v>
      </c>
    </row>
    <row r="28" spans="1:6" x14ac:dyDescent="0.35">
      <c r="A28" s="8" t="s">
        <v>2069</v>
      </c>
      <c r="B28">
        <v>2</v>
      </c>
      <c r="C28">
        <v>10</v>
      </c>
      <c r="E28">
        <v>26</v>
      </c>
      <c r="F28">
        <v>38</v>
      </c>
    </row>
    <row r="29" spans="1:6" x14ac:dyDescent="0.35">
      <c r="A29" s="8" t="s">
        <v>2070</v>
      </c>
      <c r="E29">
        <v>3</v>
      </c>
      <c r="F29">
        <v>3</v>
      </c>
    </row>
    <row r="30" spans="1:6" x14ac:dyDescent="0.35">
      <c r="A30" s="8" t="s">
        <v>2043</v>
      </c>
      <c r="B30">
        <v>44</v>
      </c>
      <c r="C30">
        <v>274</v>
      </c>
      <c r="D30">
        <v>9</v>
      </c>
      <c r="E30">
        <v>436</v>
      </c>
      <c r="F30">
        <v>763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F12D-9638-4918-B018-6F020025876B}">
  <dimension ref="A1:E18"/>
  <sheetViews>
    <sheetView workbookViewId="0">
      <selection activeCell="U23" sqref="U23"/>
    </sheetView>
  </sheetViews>
  <sheetFormatPr defaultRowHeight="15.5" x14ac:dyDescent="0.35"/>
  <cols>
    <col min="1" max="1" width="27" bestFit="1" customWidth="1"/>
    <col min="2" max="2" width="16.08203125" bestFit="1" customWidth="1"/>
    <col min="3" max="3" width="5.58203125" bestFit="1" customWidth="1"/>
    <col min="4" max="4" width="9.25" bestFit="1" customWidth="1"/>
    <col min="5" max="5" width="11" bestFit="1" customWidth="1"/>
    <col min="6" max="6" width="10.58203125" bestFit="1" customWidth="1"/>
  </cols>
  <sheetData>
    <row r="1" spans="1:5" x14ac:dyDescent="0.35">
      <c r="A1" s="7" t="s">
        <v>2085</v>
      </c>
      <c r="B1" t="s" vm="1">
        <v>2086</v>
      </c>
    </row>
    <row r="2" spans="1:5" x14ac:dyDescent="0.35">
      <c r="A2" s="7" t="s">
        <v>2031</v>
      </c>
      <c r="B2" t="s" vm="2">
        <v>2115</v>
      </c>
    </row>
    <row r="4" spans="1:5" x14ac:dyDescent="0.35">
      <c r="A4" s="7" t="s">
        <v>2045</v>
      </c>
      <c r="B4" s="7" t="s">
        <v>2044</v>
      </c>
    </row>
    <row r="5" spans="1:5" x14ac:dyDescent="0.3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8" t="s">
        <v>2073</v>
      </c>
      <c r="B6" s="11">
        <v>3</v>
      </c>
      <c r="C6" s="11">
        <v>14</v>
      </c>
      <c r="D6" s="11">
        <v>21</v>
      </c>
      <c r="E6" s="11">
        <v>38</v>
      </c>
    </row>
    <row r="7" spans="1:5" x14ac:dyDescent="0.35">
      <c r="A7" s="8" t="s">
        <v>2074</v>
      </c>
      <c r="B7" s="11">
        <v>2</v>
      </c>
      <c r="C7" s="11">
        <v>15</v>
      </c>
      <c r="D7" s="11">
        <v>22</v>
      </c>
      <c r="E7" s="11">
        <v>39</v>
      </c>
    </row>
    <row r="8" spans="1:5" x14ac:dyDescent="0.35">
      <c r="A8" s="8" t="s">
        <v>2075</v>
      </c>
      <c r="B8" s="11">
        <v>3</v>
      </c>
      <c r="C8" s="11">
        <v>14</v>
      </c>
      <c r="D8" s="11">
        <v>20</v>
      </c>
      <c r="E8" s="11">
        <v>37</v>
      </c>
    </row>
    <row r="9" spans="1:5" x14ac:dyDescent="0.35">
      <c r="A9" s="8" t="s">
        <v>2076</v>
      </c>
      <c r="B9" s="11">
        <v>1</v>
      </c>
      <c r="C9" s="11">
        <v>11</v>
      </c>
      <c r="D9" s="11">
        <v>13</v>
      </c>
      <c r="E9" s="11">
        <v>25</v>
      </c>
    </row>
    <row r="10" spans="1:5" x14ac:dyDescent="0.35">
      <c r="A10" s="8" t="s">
        <v>2077</v>
      </c>
      <c r="B10" s="11">
        <v>1</v>
      </c>
      <c r="C10" s="11">
        <v>12</v>
      </c>
      <c r="D10" s="11">
        <v>21</v>
      </c>
      <c r="E10" s="11">
        <v>34</v>
      </c>
    </row>
    <row r="11" spans="1:5" x14ac:dyDescent="0.35">
      <c r="A11" s="8" t="s">
        <v>2078</v>
      </c>
      <c r="B11" s="11">
        <v>2</v>
      </c>
      <c r="C11" s="11">
        <v>11</v>
      </c>
      <c r="D11" s="11">
        <v>17</v>
      </c>
      <c r="E11" s="11">
        <v>30</v>
      </c>
    </row>
    <row r="12" spans="1:5" x14ac:dyDescent="0.35">
      <c r="A12" s="8" t="s">
        <v>2079</v>
      </c>
      <c r="B12" s="11"/>
      <c r="C12" s="11">
        <v>11</v>
      </c>
      <c r="D12" s="11">
        <v>28</v>
      </c>
      <c r="E12" s="11">
        <v>39</v>
      </c>
    </row>
    <row r="13" spans="1:5" x14ac:dyDescent="0.35">
      <c r="A13" s="8" t="s">
        <v>2080</v>
      </c>
      <c r="B13" s="11">
        <v>4</v>
      </c>
      <c r="C13" s="11">
        <v>13</v>
      </c>
      <c r="D13" s="11">
        <v>20</v>
      </c>
      <c r="E13" s="11">
        <v>37</v>
      </c>
    </row>
    <row r="14" spans="1:5" x14ac:dyDescent="0.35">
      <c r="A14" s="8" t="s">
        <v>2081</v>
      </c>
      <c r="B14" s="11">
        <v>3</v>
      </c>
      <c r="C14" s="11">
        <v>6</v>
      </c>
      <c r="D14" s="11">
        <v>17</v>
      </c>
      <c r="E14" s="11">
        <v>26</v>
      </c>
    </row>
    <row r="15" spans="1:5" x14ac:dyDescent="0.35">
      <c r="A15" s="8" t="s">
        <v>2082</v>
      </c>
      <c r="B15" s="11">
        <v>1</v>
      </c>
      <c r="C15" s="11">
        <v>8</v>
      </c>
      <c r="D15" s="11">
        <v>15</v>
      </c>
      <c r="E15" s="11">
        <v>24</v>
      </c>
    </row>
    <row r="16" spans="1:5" x14ac:dyDescent="0.35">
      <c r="A16" s="8" t="s">
        <v>2083</v>
      </c>
      <c r="B16" s="11">
        <v>1</v>
      </c>
      <c r="C16" s="11">
        <v>8</v>
      </c>
      <c r="D16" s="11">
        <v>20</v>
      </c>
      <c r="E16" s="11">
        <v>29</v>
      </c>
    </row>
    <row r="17" spans="1:5" x14ac:dyDescent="0.35">
      <c r="A17" s="8" t="s">
        <v>2084</v>
      </c>
      <c r="B17" s="11">
        <v>4</v>
      </c>
      <c r="C17" s="11">
        <v>14</v>
      </c>
      <c r="D17" s="11">
        <v>17</v>
      </c>
      <c r="E17" s="11">
        <v>35</v>
      </c>
    </row>
    <row r="18" spans="1:5" x14ac:dyDescent="0.35">
      <c r="A18" s="8" t="s">
        <v>2043</v>
      </c>
      <c r="B18" s="11">
        <v>25</v>
      </c>
      <c r="C18" s="11">
        <v>137</v>
      </c>
      <c r="D18" s="11">
        <v>231</v>
      </c>
      <c r="E18" s="11">
        <v>393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702A-8FF1-45DE-8440-46371657416B}">
  <dimension ref="A1:H13"/>
  <sheetViews>
    <sheetView workbookViewId="0">
      <selection activeCell="J11" sqref="J11"/>
    </sheetView>
  </sheetViews>
  <sheetFormatPr defaultRowHeight="15.5" x14ac:dyDescent="0.35"/>
  <cols>
    <col min="1" max="1" width="27.5" customWidth="1"/>
    <col min="2" max="2" width="20.83203125" customWidth="1"/>
    <col min="3" max="3" width="13.6640625" customWidth="1"/>
    <col min="4" max="4" width="17.58203125" customWidth="1"/>
    <col min="5" max="5" width="13" customWidth="1"/>
    <col min="6" max="6" width="22.9140625" customWidth="1"/>
    <col min="7" max="7" width="17.75" customWidth="1"/>
    <col min="8" max="8" width="19.75" customWidth="1"/>
  </cols>
  <sheetData>
    <row r="1" spans="1:8" s="10" customFormat="1" x14ac:dyDescent="0.3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35">
      <c r="A2" t="s">
        <v>2095</v>
      </c>
      <c r="B2">
        <f>COUNTIFS(Crowdfunding!$D$2:$D$1001,"&lt;1000", Crowdfunding!$G$2:$G$1001,"successful")</f>
        <v>30</v>
      </c>
      <c r="C2">
        <f>COUNTIFS(Crowdfunding!$D$2:$D$1001,"&lt;1000", Crowdfunding!$G$2:$G$1001,"failed")</f>
        <v>20</v>
      </c>
      <c r="D2">
        <f>COUNTIFS(Crowdfunding!$D$2:$D$1001,"&lt;1000", Crowdfunding!$G$2:$G$1001,"Canceled")</f>
        <v>1</v>
      </c>
      <c r="E2">
        <f>SUM(B2:D2)</f>
        <v>51</v>
      </c>
      <c r="F2" s="4">
        <f>(B2/E2)</f>
        <v>0.58823529411764708</v>
      </c>
      <c r="G2" s="4">
        <f>(C2/E2)</f>
        <v>0.39215686274509803</v>
      </c>
      <c r="H2" s="4">
        <f>(D2/E2)</f>
        <v>1.9607843137254902E-2</v>
      </c>
    </row>
    <row r="3" spans="1:8" x14ac:dyDescent="0.35">
      <c r="A3" t="s">
        <v>2096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4">
        <f t="shared" ref="F3:F13" si="1">(B3/E3)</f>
        <v>0.82683982683982682</v>
      </c>
      <c r="G3" s="4">
        <f t="shared" ref="G3:G13" si="2">(C3/E3)</f>
        <v>0.16450216450216451</v>
      </c>
      <c r="H3" s="4">
        <f t="shared" ref="H3:H13" si="3">(D3/E3)</f>
        <v>8.658008658008658E-3</v>
      </c>
    </row>
    <row r="4" spans="1:8" x14ac:dyDescent="0.35">
      <c r="A4" t="s">
        <v>2097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2098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2099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2100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2106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2101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2102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2103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2104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6E4B-3F75-4B9D-B930-A6683FCE6370}">
  <dimension ref="A1:K566"/>
  <sheetViews>
    <sheetView tabSelected="1" workbookViewId="0">
      <selection activeCell="O14" sqref="O14"/>
    </sheetView>
  </sheetViews>
  <sheetFormatPr defaultRowHeight="15.5" x14ac:dyDescent="0.35"/>
  <cols>
    <col min="1" max="1" width="9.75" customWidth="1"/>
    <col min="2" max="2" width="13.33203125" customWidth="1"/>
    <col min="5" max="5" width="13" customWidth="1"/>
    <col min="7" max="7" width="17.33203125" customWidth="1"/>
    <col min="10" max="10" width="16.5" customWidth="1"/>
  </cols>
  <sheetData>
    <row r="1" spans="1:11" s="10" customFormat="1" x14ac:dyDescent="0.35">
      <c r="A1" s="1" t="s">
        <v>4</v>
      </c>
      <c r="B1" s="1" t="s">
        <v>5</v>
      </c>
      <c r="D1" s="1" t="s">
        <v>4</v>
      </c>
      <c r="E1" s="1" t="s">
        <v>5</v>
      </c>
      <c r="G1" s="10" t="s">
        <v>2107</v>
      </c>
      <c r="J1" s="10" t="s">
        <v>2114</v>
      </c>
    </row>
    <row r="2" spans="1:11" x14ac:dyDescent="0.35">
      <c r="A2" t="s">
        <v>20</v>
      </c>
      <c r="B2">
        <v>158</v>
      </c>
      <c r="D2" t="s">
        <v>14</v>
      </c>
      <c r="E2">
        <v>0</v>
      </c>
    </row>
    <row r="3" spans="1:11" x14ac:dyDescent="0.35">
      <c r="A3" t="s">
        <v>20</v>
      </c>
      <c r="B3">
        <v>1425</v>
      </c>
      <c r="D3" t="s">
        <v>14</v>
      </c>
      <c r="E3">
        <v>24</v>
      </c>
      <c r="G3" t="s">
        <v>2108</v>
      </c>
      <c r="H3">
        <f>AVERAGE(B2:B566)</f>
        <v>851.14690265486729</v>
      </c>
      <c r="J3" t="s">
        <v>2108</v>
      </c>
      <c r="K3">
        <f>AVERAGE(E2:E365)</f>
        <v>585.61538461538464</v>
      </c>
    </row>
    <row r="4" spans="1:11" x14ac:dyDescent="0.35">
      <c r="A4" t="s">
        <v>20</v>
      </c>
      <c r="B4">
        <v>174</v>
      </c>
      <c r="D4" t="s">
        <v>14</v>
      </c>
      <c r="E4">
        <v>53</v>
      </c>
      <c r="G4" t="s">
        <v>2109</v>
      </c>
      <c r="H4">
        <f>MEDIAN(B2:B566)</f>
        <v>201</v>
      </c>
      <c r="J4" t="s">
        <v>2109</v>
      </c>
      <c r="K4">
        <f>MEDIAN(E2:E365)</f>
        <v>114.5</v>
      </c>
    </row>
    <row r="5" spans="1:11" x14ac:dyDescent="0.35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f>MIN(B2:B566)</f>
        <v>16</v>
      </c>
      <c r="J5" t="s">
        <v>2110</v>
      </c>
      <c r="K5">
        <f>MIN(E2:E365)</f>
        <v>0</v>
      </c>
    </row>
    <row r="6" spans="1:11" x14ac:dyDescent="0.35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MAX(B2:B566)</f>
        <v>7295</v>
      </c>
      <c r="J6" t="s">
        <v>2111</v>
      </c>
      <c r="K6">
        <f>MAX(E2:E365)</f>
        <v>6080</v>
      </c>
    </row>
    <row r="7" spans="1:11" x14ac:dyDescent="0.35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_xlfn.VAR.S(B2:B566)</f>
        <v>1606216.5936295739</v>
      </c>
      <c r="J7" t="s">
        <v>2112</v>
      </c>
      <c r="K7">
        <f>_xlfn.VAR.S(E2:E365)</f>
        <v>924113.45496927318</v>
      </c>
    </row>
    <row r="8" spans="1:11" x14ac:dyDescent="0.35">
      <c r="A8" t="s">
        <v>20</v>
      </c>
      <c r="B8">
        <v>100</v>
      </c>
      <c r="D8" t="s">
        <v>14</v>
      </c>
      <c r="E8">
        <v>55</v>
      </c>
      <c r="G8" t="s">
        <v>2113</v>
      </c>
      <c r="H8">
        <f>_xlfn.STDEV.S(B2:B566)</f>
        <v>1267.366006183523</v>
      </c>
      <c r="J8" t="s">
        <v>2113</v>
      </c>
      <c r="K8">
        <f>_xlfn.STDEV.S(E2:E365)</f>
        <v>961.30819978260524</v>
      </c>
    </row>
    <row r="9" spans="1:11" x14ac:dyDescent="0.35">
      <c r="A9" t="s">
        <v>20</v>
      </c>
      <c r="B9">
        <v>1249</v>
      </c>
      <c r="D9" t="s">
        <v>14</v>
      </c>
      <c r="E9">
        <v>200</v>
      </c>
    </row>
    <row r="10" spans="1:11" x14ac:dyDescent="0.35">
      <c r="A10" t="s">
        <v>20</v>
      </c>
      <c r="B10">
        <v>1396</v>
      </c>
      <c r="D10" t="s">
        <v>14</v>
      </c>
      <c r="E10">
        <v>452</v>
      </c>
    </row>
    <row r="11" spans="1:11" x14ac:dyDescent="0.35">
      <c r="A11" t="s">
        <v>20</v>
      </c>
      <c r="B11">
        <v>890</v>
      </c>
      <c r="D11" t="s">
        <v>14</v>
      </c>
      <c r="E11">
        <v>674</v>
      </c>
    </row>
    <row r="12" spans="1:11" x14ac:dyDescent="0.35">
      <c r="A12" t="s">
        <v>20</v>
      </c>
      <c r="B12">
        <v>142</v>
      </c>
      <c r="D12" t="s">
        <v>14</v>
      </c>
      <c r="E12">
        <v>558</v>
      </c>
    </row>
    <row r="13" spans="1:11" x14ac:dyDescent="0.35">
      <c r="A13" t="s">
        <v>20</v>
      </c>
      <c r="B13">
        <v>2673</v>
      </c>
      <c r="D13" t="s">
        <v>14</v>
      </c>
      <c r="E13">
        <v>15</v>
      </c>
    </row>
    <row r="14" spans="1:11" x14ac:dyDescent="0.35">
      <c r="A14" t="s">
        <v>20</v>
      </c>
      <c r="B14">
        <v>163</v>
      </c>
      <c r="D14" t="s">
        <v>14</v>
      </c>
      <c r="E14">
        <v>2307</v>
      </c>
    </row>
    <row r="15" spans="1:11" x14ac:dyDescent="0.35">
      <c r="A15" t="s">
        <v>20</v>
      </c>
      <c r="B15">
        <v>2220</v>
      </c>
      <c r="D15" t="s">
        <v>14</v>
      </c>
      <c r="E15">
        <v>88</v>
      </c>
    </row>
    <row r="16" spans="1:11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133FF-CD58-4548-BC76-95A654298C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Mitch Murray</cp:lastModifiedBy>
  <dcterms:created xsi:type="dcterms:W3CDTF">2021-09-29T18:52:28Z</dcterms:created>
  <dcterms:modified xsi:type="dcterms:W3CDTF">2023-10-05T22:02:11Z</dcterms:modified>
</cp:coreProperties>
</file>