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1" l="1"/>
  <c r="I15" i="1"/>
  <c r="I2" i="1"/>
  <c r="I19" i="1"/>
  <c r="I18" i="1"/>
  <c r="I17" i="1"/>
  <c r="I16" i="1"/>
  <c r="I14" i="1"/>
  <c r="I12" i="1"/>
  <c r="I11" i="1"/>
  <c r="I10" i="1"/>
  <c r="I9" i="1"/>
  <c r="I8" i="1"/>
  <c r="I7" i="1"/>
  <c r="I6" i="1"/>
  <c r="I5" i="1"/>
  <c r="I4" i="1"/>
  <c r="I3" i="1"/>
  <c r="I20" i="1" l="1"/>
</calcChain>
</file>

<file path=xl/sharedStrings.xml><?xml version="1.0" encoding="utf-8"?>
<sst xmlns="http://schemas.openxmlformats.org/spreadsheetml/2006/main" count="98" uniqueCount="93">
  <si>
    <t>0.1uF</t>
  </si>
  <si>
    <t>Item #</t>
  </si>
  <si>
    <t>Parts</t>
  </si>
  <si>
    <t>Qty</t>
  </si>
  <si>
    <t>Value</t>
  </si>
  <si>
    <t>MANUFACTURER</t>
  </si>
  <si>
    <t>PARTNUMBER</t>
  </si>
  <si>
    <t>R1, R7, R8, R9, R10</t>
  </si>
  <si>
    <t>R2, R3, R4, R5, R6</t>
  </si>
  <si>
    <t>C1, C2, C8</t>
  </si>
  <si>
    <t>C3, C4</t>
  </si>
  <si>
    <t>C5, C6</t>
  </si>
  <si>
    <t>D1, D2, D3, D4</t>
  </si>
  <si>
    <t>Y1</t>
  </si>
  <si>
    <t>J2</t>
  </si>
  <si>
    <t>J1, J3</t>
  </si>
  <si>
    <t>U1</t>
  </si>
  <si>
    <t>U2</t>
  </si>
  <si>
    <t>U3</t>
  </si>
  <si>
    <t>SW1, SW2, SW3, SW4</t>
  </si>
  <si>
    <t>D5</t>
  </si>
  <si>
    <t>D6</t>
  </si>
  <si>
    <t>D7, D8, D9</t>
  </si>
  <si>
    <t>10K</t>
  </si>
  <si>
    <t>400R</t>
  </si>
  <si>
    <t>470uF</t>
  </si>
  <si>
    <t>22pF</t>
  </si>
  <si>
    <t>DA22F2100L</t>
  </si>
  <si>
    <t>4pos pin header</t>
  </si>
  <si>
    <t>2pos screw terminal</t>
  </si>
  <si>
    <t>LM7805</t>
  </si>
  <si>
    <t>ATMEGA328P-PU</t>
  </si>
  <si>
    <t>L923D</t>
  </si>
  <si>
    <t>LED GRN</t>
  </si>
  <si>
    <t>LED RED</t>
  </si>
  <si>
    <t>LED BLUE</t>
  </si>
  <si>
    <t>28pos DIP Socket</t>
  </si>
  <si>
    <t>16pos DIP Socket</t>
  </si>
  <si>
    <t>Individual Cost</t>
  </si>
  <si>
    <t>Total with Qty</t>
  </si>
  <si>
    <t>Total Cost:</t>
  </si>
  <si>
    <t>Yageo</t>
  </si>
  <si>
    <t>Digikey PN</t>
  </si>
  <si>
    <t>RC0402JR-0710KL</t>
  </si>
  <si>
    <t>311-10KJRCT-ND</t>
  </si>
  <si>
    <t>PAT0603E4000BST1</t>
  </si>
  <si>
    <t>Vishay Thin Film</t>
  </si>
  <si>
    <t>PAT400ACT-ND</t>
  </si>
  <si>
    <t>493-1911-ND</t>
  </si>
  <si>
    <t>Nichicon</t>
  </si>
  <si>
    <t>UPW1H471MHD</t>
  </si>
  <si>
    <t>Murata Electronics North America</t>
  </si>
  <si>
    <t>GRM155R71C104KA88J</t>
  </si>
  <si>
    <t>490-6328-1-ND</t>
  </si>
  <si>
    <t>490-5868-1-ND</t>
  </si>
  <si>
    <t>GRM1555C1H220JA01D</t>
  </si>
  <si>
    <t>DA22F2100LCT-ND</t>
  </si>
  <si>
    <t>Panasonic Electronic Components</t>
  </si>
  <si>
    <t xml:space="preserve">16MHz </t>
  </si>
  <si>
    <t>X1103-ND</t>
  </si>
  <si>
    <t>ECS Inc.</t>
  </si>
  <si>
    <t>ECS-160-20-4X</t>
  </si>
  <si>
    <t>277-1667-ND</t>
  </si>
  <si>
    <t>Phoenix Contact</t>
  </si>
  <si>
    <t>732-5317-ND</t>
  </si>
  <si>
    <t>Wurth Electronics Inc.</t>
  </si>
  <si>
    <t>LM7805CT-ND</t>
  </si>
  <si>
    <t>LM7805CT</t>
  </si>
  <si>
    <t>Fairchild/ON Semiconductor</t>
  </si>
  <si>
    <t>ED3050-5-ND</t>
  </si>
  <si>
    <t>ED281DT</t>
  </si>
  <si>
    <t>On Shore Technology Inc.</t>
  </si>
  <si>
    <t>ATMEGA328P-PU-ND</t>
  </si>
  <si>
    <t>Microchip Technology</t>
  </si>
  <si>
    <t>AE9992-ND</t>
  </si>
  <si>
    <t>A 16-LC-TT</t>
  </si>
  <si>
    <t>Assmann WSW Components</t>
  </si>
  <si>
    <t>497-2936-5-ND</t>
  </si>
  <si>
    <t>STMicroelectronics</t>
  </si>
  <si>
    <t>L293D</t>
  </si>
  <si>
    <t>Single Push Double Conn</t>
  </si>
  <si>
    <t>EG4791-ND</t>
  </si>
  <si>
    <t>KS-01Q-01</t>
  </si>
  <si>
    <t>E-Switch</t>
  </si>
  <si>
    <t>160-1827-1-ND</t>
  </si>
  <si>
    <t>Lite-On Inc.</t>
  </si>
  <si>
    <t>LTST-C193TBKT-5A</t>
  </si>
  <si>
    <t>160-1830-1-ND</t>
  </si>
  <si>
    <t>LTST-C193KRKT-5A</t>
  </si>
  <si>
    <t>160-1828-1-ND</t>
  </si>
  <si>
    <t>LTST-C193TGKT-5A</t>
  </si>
  <si>
    <t>BOM for all the components on the PCB Deliverable</t>
  </si>
  <si>
    <t>Mark Belbin  2017-10-3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</si>
</sst>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/>
    <xf numFmtId="164" fontId="2" fillId="3" borderId="1" xfId="0" applyNumberFormat="1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0" fontId="3" fillId="4" borderId="1" xfId="0" applyFont="1" applyFill="1" applyBorder="1" applyAlignment="1">
      <alignment horizontal="center"/>
    </xf>
    <xf numFmtId="0" fontId="2" fillId="5" borderId="1" xfId="0" applyFont="1" applyFill="1" applyBorder="1"/>
    <xf numFmtId="164" fontId="2" fillId="3" borderId="2" xfId="0" applyNumberFormat="1" applyFont="1" applyFill="1" applyBorder="1"/>
    <xf numFmtId="164" fontId="2" fillId="3" borderId="4" xfId="0" applyNumberFormat="1" applyFont="1" applyFill="1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left"/>
    </xf>
    <xf numFmtId="164" fontId="2" fillId="2" borderId="5" xfId="0" applyNumberFormat="1" applyFont="1" applyFill="1" applyBorder="1"/>
    <xf numFmtId="164" fontId="2" fillId="3" borderId="6" xfId="0" applyNumberFormat="1" applyFont="1" applyFill="1" applyBorder="1"/>
    <xf numFmtId="0" fontId="1" fillId="6" borderId="1" xfId="0" applyFont="1" applyFill="1" applyBorder="1"/>
    <xf numFmtId="164" fontId="1" fillId="6" borderId="1" xfId="0" applyNumberFormat="1" applyFont="1" applyFill="1" applyBorder="1"/>
    <xf numFmtId="0" fontId="2" fillId="5" borderId="3" xfId="0" applyFont="1" applyFill="1" applyBorder="1"/>
    <xf numFmtId="49" fontId="2" fillId="5" borderId="3" xfId="0" applyNumberFormat="1" applyFont="1" applyFill="1" applyBorder="1" applyAlignment="1">
      <alignment horizontal="left"/>
    </xf>
    <xf numFmtId="164" fontId="2" fillId="5" borderId="3" xfId="0" applyNumberFormat="1" applyFont="1" applyFill="1" applyBorder="1"/>
    <xf numFmtId="0" fontId="2" fillId="5" borderId="1" xfId="0" applyFont="1" applyFill="1" applyBorder="1" applyAlignment="1">
      <alignment horizontal="left"/>
    </xf>
    <xf numFmtId="164" fontId="2" fillId="5" borderId="1" xfId="0" applyNumberFormat="1" applyFont="1" applyFill="1" applyBorder="1"/>
  </cellXfs>
  <cellStyles count="1"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selection activeCell="D23" sqref="D23"/>
    </sheetView>
  </sheetViews>
  <sheetFormatPr defaultRowHeight="14.4" x14ac:dyDescent="0.55000000000000004"/>
  <cols>
    <col min="1" max="1" width="8.83984375" style="1"/>
    <col min="2" max="2" width="19.41796875" style="1" bestFit="1" customWidth="1"/>
    <col min="3" max="3" width="6.578125" style="1" customWidth="1"/>
    <col min="4" max="4" width="20.9453125" style="1" bestFit="1" customWidth="1"/>
    <col min="5" max="5" width="26.26171875" style="1" bestFit="1" customWidth="1"/>
    <col min="6" max="6" width="20.3671875" style="1" bestFit="1" customWidth="1"/>
    <col min="7" max="7" width="18.26171875" style="1" bestFit="1" customWidth="1"/>
    <col min="8" max="8" width="13.1015625" style="1" bestFit="1" customWidth="1"/>
    <col min="9" max="9" width="12.1015625" style="1" bestFit="1" customWidth="1"/>
    <col min="10" max="10" width="8.20703125" style="1" bestFit="1" customWidth="1"/>
    <col min="11" max="11" width="8.734375" style="1" customWidth="1"/>
    <col min="12" max="12" width="10.9453125" style="1" bestFit="1" customWidth="1"/>
    <col min="13" max="13" width="20.3671875" style="1" bestFit="1" customWidth="1"/>
    <col min="14" max="14" width="21.20703125" style="1" bestFit="1" customWidth="1"/>
    <col min="15" max="15" width="22.7890625" style="1" bestFit="1" customWidth="1"/>
    <col min="16" max="16384" width="8.83984375" style="1"/>
  </cols>
  <sheetData>
    <row r="1" spans="1:9" x14ac:dyDescent="0.55000000000000004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42</v>
      </c>
      <c r="H1" s="9" t="s">
        <v>38</v>
      </c>
      <c r="I1" s="9" t="s">
        <v>39</v>
      </c>
    </row>
    <row r="2" spans="1:9" x14ac:dyDescent="0.55000000000000004">
      <c r="A2" s="2">
        <v>1</v>
      </c>
      <c r="B2" s="2" t="s">
        <v>7</v>
      </c>
      <c r="C2" s="2">
        <v>5</v>
      </c>
      <c r="D2" s="2" t="s">
        <v>23</v>
      </c>
      <c r="E2" s="2" t="s">
        <v>41</v>
      </c>
      <c r="F2" s="3" t="s">
        <v>43</v>
      </c>
      <c r="G2" s="2" t="s">
        <v>44</v>
      </c>
      <c r="H2" s="4">
        <v>0.1</v>
      </c>
      <c r="I2" s="11">
        <f>C2*H2</f>
        <v>0.5</v>
      </c>
    </row>
    <row r="3" spans="1:9" x14ac:dyDescent="0.55000000000000004">
      <c r="A3" s="6">
        <v>2</v>
      </c>
      <c r="B3" s="6" t="s">
        <v>8</v>
      </c>
      <c r="C3" s="6">
        <v>5</v>
      </c>
      <c r="D3" s="6" t="s">
        <v>24</v>
      </c>
      <c r="E3" s="6" t="s">
        <v>46</v>
      </c>
      <c r="F3" s="7" t="s">
        <v>45</v>
      </c>
      <c r="G3" s="6" t="s">
        <v>47</v>
      </c>
      <c r="H3" s="8">
        <v>0.97</v>
      </c>
      <c r="I3" s="11">
        <f>C3*H3</f>
        <v>4.8499999999999996</v>
      </c>
    </row>
    <row r="4" spans="1:9" x14ac:dyDescent="0.55000000000000004">
      <c r="A4" s="2">
        <v>3</v>
      </c>
      <c r="B4" s="2" t="s">
        <v>9</v>
      </c>
      <c r="C4" s="2">
        <v>3</v>
      </c>
      <c r="D4" s="2" t="s">
        <v>25</v>
      </c>
      <c r="E4" s="2" t="s">
        <v>49</v>
      </c>
      <c r="F4" s="3" t="s">
        <v>50</v>
      </c>
      <c r="G4" s="2" t="s">
        <v>48</v>
      </c>
      <c r="H4" s="4">
        <v>0.79</v>
      </c>
      <c r="I4" s="11">
        <f>C4*H4</f>
        <v>2.37</v>
      </c>
    </row>
    <row r="5" spans="1:9" x14ac:dyDescent="0.55000000000000004">
      <c r="A5" s="6">
        <v>4</v>
      </c>
      <c r="B5" s="6" t="s">
        <v>10</v>
      </c>
      <c r="C5" s="6">
        <v>2</v>
      </c>
      <c r="D5" s="6" t="s">
        <v>0</v>
      </c>
      <c r="E5" s="6" t="s">
        <v>51</v>
      </c>
      <c r="F5" s="22" t="s">
        <v>52</v>
      </c>
      <c r="G5" s="6" t="s">
        <v>53</v>
      </c>
      <c r="H5" s="8">
        <v>0.1</v>
      </c>
      <c r="I5" s="11">
        <f>C5*H5</f>
        <v>0.2</v>
      </c>
    </row>
    <row r="6" spans="1:9" x14ac:dyDescent="0.55000000000000004">
      <c r="A6" s="2">
        <v>5</v>
      </c>
      <c r="B6" s="2" t="s">
        <v>11</v>
      </c>
      <c r="C6" s="2">
        <v>2</v>
      </c>
      <c r="D6" s="2" t="s">
        <v>26</v>
      </c>
      <c r="E6" s="2" t="s">
        <v>51</v>
      </c>
      <c r="F6" s="3" t="s">
        <v>55</v>
      </c>
      <c r="G6" s="2" t="s">
        <v>54</v>
      </c>
      <c r="H6" s="4">
        <v>0.1457</v>
      </c>
      <c r="I6" s="11">
        <f>C6*H6</f>
        <v>0.29139999999999999</v>
      </c>
    </row>
    <row r="7" spans="1:9" x14ac:dyDescent="0.55000000000000004">
      <c r="A7" s="19">
        <v>6</v>
      </c>
      <c r="B7" s="19" t="s">
        <v>12</v>
      </c>
      <c r="C7" s="19">
        <v>4</v>
      </c>
      <c r="D7" s="19" t="s">
        <v>27</v>
      </c>
      <c r="E7" s="19" t="s">
        <v>57</v>
      </c>
      <c r="F7" s="20" t="s">
        <v>27</v>
      </c>
      <c r="G7" s="19" t="s">
        <v>56</v>
      </c>
      <c r="H7" s="21">
        <v>0.5</v>
      </c>
      <c r="I7" s="12">
        <f>C7*H7</f>
        <v>2</v>
      </c>
    </row>
    <row r="8" spans="1:9" x14ac:dyDescent="0.55000000000000004">
      <c r="A8" s="2">
        <v>7</v>
      </c>
      <c r="B8" s="2" t="s">
        <v>13</v>
      </c>
      <c r="C8" s="2">
        <v>1</v>
      </c>
      <c r="D8" s="2" t="s">
        <v>58</v>
      </c>
      <c r="E8" s="2" t="s">
        <v>60</v>
      </c>
      <c r="F8" s="3" t="s">
        <v>61</v>
      </c>
      <c r="G8" s="2" t="s">
        <v>59</v>
      </c>
      <c r="H8" s="4">
        <v>0.69</v>
      </c>
      <c r="I8" s="5">
        <f>C8*H8</f>
        <v>0.69</v>
      </c>
    </row>
    <row r="9" spans="1:9" x14ac:dyDescent="0.55000000000000004">
      <c r="A9" s="10">
        <v>10</v>
      </c>
      <c r="B9" s="10" t="s">
        <v>15</v>
      </c>
      <c r="C9" s="10">
        <v>2</v>
      </c>
      <c r="D9" s="10" t="s">
        <v>29</v>
      </c>
      <c r="E9" s="10" t="s">
        <v>63</v>
      </c>
      <c r="F9" s="22">
        <v>1935161</v>
      </c>
      <c r="G9" s="10" t="s">
        <v>62</v>
      </c>
      <c r="H9" s="23">
        <v>0.38</v>
      </c>
      <c r="I9" s="5">
        <f>C9*H9</f>
        <v>0.76</v>
      </c>
    </row>
    <row r="10" spans="1:9" x14ac:dyDescent="0.55000000000000004">
      <c r="A10" s="13">
        <v>11</v>
      </c>
      <c r="B10" s="13" t="s">
        <v>14</v>
      </c>
      <c r="C10" s="13">
        <v>1</v>
      </c>
      <c r="D10" s="13" t="s">
        <v>28</v>
      </c>
      <c r="E10" s="13" t="s">
        <v>65</v>
      </c>
      <c r="F10" s="14">
        <v>61300411121</v>
      </c>
      <c r="G10" s="13" t="s">
        <v>64</v>
      </c>
      <c r="H10" s="15">
        <v>0.18</v>
      </c>
      <c r="I10" s="16">
        <f>C10*H10</f>
        <v>0.18</v>
      </c>
    </row>
    <row r="11" spans="1:9" x14ac:dyDescent="0.55000000000000004">
      <c r="A11" s="10">
        <v>12</v>
      </c>
      <c r="B11" s="10" t="s">
        <v>16</v>
      </c>
      <c r="C11" s="10">
        <v>1</v>
      </c>
      <c r="D11" s="10" t="s">
        <v>30</v>
      </c>
      <c r="E11" s="10" t="s">
        <v>68</v>
      </c>
      <c r="F11" s="22" t="s">
        <v>67</v>
      </c>
      <c r="G11" s="10" t="s">
        <v>66</v>
      </c>
      <c r="H11" s="23">
        <v>0.95</v>
      </c>
      <c r="I11" s="11">
        <f>C11*H11</f>
        <v>0.95</v>
      </c>
    </row>
    <row r="12" spans="1:9" x14ac:dyDescent="0.55000000000000004">
      <c r="A12" s="2">
        <v>13</v>
      </c>
      <c r="B12" s="2" t="s">
        <v>17</v>
      </c>
      <c r="C12" s="2">
        <v>1</v>
      </c>
      <c r="D12" s="2" t="s">
        <v>36</v>
      </c>
      <c r="E12" s="2" t="s">
        <v>71</v>
      </c>
      <c r="F12" s="3" t="s">
        <v>70</v>
      </c>
      <c r="G12" s="2" t="s">
        <v>69</v>
      </c>
      <c r="H12" s="4">
        <v>0.33</v>
      </c>
      <c r="I12" s="11">
        <f>C12*H12</f>
        <v>0.33</v>
      </c>
    </row>
    <row r="13" spans="1:9" x14ac:dyDescent="0.55000000000000004">
      <c r="A13" s="10"/>
      <c r="B13" s="10"/>
      <c r="C13" s="10">
        <v>1</v>
      </c>
      <c r="D13" s="10" t="s">
        <v>31</v>
      </c>
      <c r="E13" s="10" t="s">
        <v>73</v>
      </c>
      <c r="F13" s="22" t="s">
        <v>31</v>
      </c>
      <c r="G13" s="10" t="s">
        <v>72</v>
      </c>
      <c r="H13" s="23">
        <v>2.1800000000000002</v>
      </c>
      <c r="I13" s="11">
        <f>C13*H13</f>
        <v>2.1800000000000002</v>
      </c>
    </row>
    <row r="14" spans="1:9" x14ac:dyDescent="0.55000000000000004">
      <c r="A14" s="2">
        <v>14</v>
      </c>
      <c r="B14" s="2" t="s">
        <v>18</v>
      </c>
      <c r="C14" s="2">
        <v>1</v>
      </c>
      <c r="D14" s="2" t="s">
        <v>37</v>
      </c>
      <c r="E14" s="2" t="s">
        <v>76</v>
      </c>
      <c r="F14" s="3" t="s">
        <v>75</v>
      </c>
      <c r="G14" s="2" t="s">
        <v>74</v>
      </c>
      <c r="H14" s="4">
        <v>0.25</v>
      </c>
      <c r="I14" s="11">
        <f>C14*H14</f>
        <v>0.25</v>
      </c>
    </row>
    <row r="15" spans="1:9" x14ac:dyDescent="0.55000000000000004">
      <c r="A15" s="10"/>
      <c r="B15" s="10"/>
      <c r="C15" s="10">
        <v>1</v>
      </c>
      <c r="D15" s="10" t="s">
        <v>32</v>
      </c>
      <c r="E15" s="10" t="s">
        <v>78</v>
      </c>
      <c r="F15" s="22" t="s">
        <v>79</v>
      </c>
      <c r="G15" s="10" t="s">
        <v>77</v>
      </c>
      <c r="H15" s="23">
        <v>3.9</v>
      </c>
      <c r="I15" s="11">
        <f>C15*H15</f>
        <v>3.9</v>
      </c>
    </row>
    <row r="16" spans="1:9" x14ac:dyDescent="0.55000000000000004">
      <c r="A16" s="2">
        <v>15</v>
      </c>
      <c r="B16" s="2" t="s">
        <v>19</v>
      </c>
      <c r="C16" s="2">
        <v>4</v>
      </c>
      <c r="D16" s="2" t="s">
        <v>80</v>
      </c>
      <c r="E16" s="2" t="s">
        <v>83</v>
      </c>
      <c r="F16" s="3" t="s">
        <v>82</v>
      </c>
      <c r="G16" s="2" t="s">
        <v>81</v>
      </c>
      <c r="H16" s="4">
        <v>0.53</v>
      </c>
      <c r="I16" s="11">
        <f>C16*H16</f>
        <v>2.12</v>
      </c>
    </row>
    <row r="17" spans="1:9" x14ac:dyDescent="0.55000000000000004">
      <c r="A17" s="10">
        <v>16</v>
      </c>
      <c r="B17" s="10" t="s">
        <v>20</v>
      </c>
      <c r="C17" s="10">
        <v>1</v>
      </c>
      <c r="D17" s="10" t="s">
        <v>33</v>
      </c>
      <c r="E17" s="10" t="s">
        <v>85</v>
      </c>
      <c r="F17" s="22" t="s">
        <v>90</v>
      </c>
      <c r="G17" s="10" t="s">
        <v>89</v>
      </c>
      <c r="H17" s="23">
        <v>0.41</v>
      </c>
      <c r="I17" s="11">
        <f>C17*H17</f>
        <v>0.41</v>
      </c>
    </row>
    <row r="18" spans="1:9" x14ac:dyDescent="0.55000000000000004">
      <c r="A18" s="2">
        <v>17</v>
      </c>
      <c r="B18" s="2" t="s">
        <v>21</v>
      </c>
      <c r="C18" s="2">
        <v>1</v>
      </c>
      <c r="D18" s="2" t="s">
        <v>34</v>
      </c>
      <c r="E18" s="2" t="s">
        <v>85</v>
      </c>
      <c r="F18" s="3" t="s">
        <v>88</v>
      </c>
      <c r="G18" s="2" t="s">
        <v>87</v>
      </c>
      <c r="H18" s="4">
        <v>0.41</v>
      </c>
      <c r="I18" s="11">
        <f>C18*H18</f>
        <v>0.41</v>
      </c>
    </row>
    <row r="19" spans="1:9" x14ac:dyDescent="0.55000000000000004">
      <c r="A19" s="2">
        <v>18</v>
      </c>
      <c r="B19" s="2" t="s">
        <v>22</v>
      </c>
      <c r="C19" s="2">
        <v>3</v>
      </c>
      <c r="D19" s="2" t="s">
        <v>35</v>
      </c>
      <c r="E19" s="2" t="s">
        <v>85</v>
      </c>
      <c r="F19" s="3" t="s">
        <v>86</v>
      </c>
      <c r="G19" s="2" t="s">
        <v>84</v>
      </c>
      <c r="H19" s="4">
        <v>0.47</v>
      </c>
      <c r="I19" s="11">
        <f>C19*H19</f>
        <v>1.41</v>
      </c>
    </row>
    <row r="20" spans="1:9" x14ac:dyDescent="0.55000000000000004">
      <c r="H20" s="17" t="s">
        <v>40</v>
      </c>
      <c r="I20" s="18">
        <f>SUM(I2:I19)</f>
        <v>23.801399999999997</v>
      </c>
    </row>
    <row r="22" spans="1:9" x14ac:dyDescent="0.55000000000000004">
      <c r="B22" s="1" t="s">
        <v>91</v>
      </c>
    </row>
    <row r="24" spans="1:9" x14ac:dyDescent="0.55000000000000004">
      <c r="B24" s="1" t="s">
        <v>92</v>
      </c>
    </row>
  </sheetData>
  <conditionalFormatting sqref="M13:M14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2017-10-04T00:54:32Z</dcterms:modified>
</cp:coreProperties>
</file>