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527" codeName="{00000000-0000-0000-0000-000000000000}"/>
  <workbookPr codeName="ThisWorkbook"/>
  <mc:AlternateContent xmlns:mc="http://schemas.openxmlformats.org/markup-compatibility/2006">
    <mc:Choice Requires="x15">
      <x15ac:absPath xmlns:x15ac="http://schemas.microsoft.com/office/spreadsheetml/2010/11/ac" url="https://mastec-my.sharepoint.com/personal/diana_salinas_byers_com/Documents/Desktop/"/>
    </mc:Choice>
  </mc:AlternateContent>
  <xr:revisionPtr revIDLastSave="18" documentId="8_{9351B6C7-C897-4AD6-A54C-DADA21DA2B71}" xr6:coauthVersionLast="47" xr6:coauthVersionMax="47" xr10:uidLastSave="{C3EDE71E-9C25-41C1-B27E-9C8036CC38B9}"/>
  <bookViews>
    <workbookView xWindow="28680" yWindow="-120" windowWidth="29040" windowHeight="15720" firstSheet="4" activeTab="7" xr2:uid="{00000000-000D-0000-FFFF-FFFF00000000}"/>
  </bookViews>
  <sheets>
    <sheet name="Handoff Site Details" sheetId="1" r:id="rId1"/>
    <sheet name="Customer Call Script &amp; Response" sheetId="14" r:id="rId2"/>
    <sheet name="Job Complete Email WIP" sheetId="12" state="hidden" r:id="rId3"/>
    <sheet name="Standard ATT Checklist" sheetId="15" state="hidden" r:id="rId4"/>
    <sheet name="Equipment Example Pictures" sheetId="20" r:id="rId5"/>
    <sheet name="Example Field Package" sheetId="23" r:id="rId6"/>
    <sheet name="Field Package" sheetId="22" r:id="rId7"/>
    <sheet name="Fielding Checklist" sheetId="21" r:id="rId8"/>
    <sheet name="Field Studio Output" sheetId="26" r:id="rId9"/>
    <sheet name="Process" sheetId="24" r:id="rId10"/>
    <sheet name="CLLI LIST" sheetId="10" state="hidden" r:id="rId11"/>
  </sheets>
  <externalReferences>
    <externalReference r:id="rId12"/>
  </externalReferences>
  <definedNames>
    <definedName name="_xlnm._FilterDatabase" localSheetId="10" hidden="1">'CLLI LIST'!$A$1:$AB$706</definedName>
    <definedName name="ADDITIONAL_DEDICATED_POWER" localSheetId="8">#REF!</definedName>
    <definedName name="ADDITIONAL_DEDICATED_POWER">#REF!</definedName>
    <definedName name="aorz" localSheetId="8">#REF!</definedName>
    <definedName name="aorz">#REF!</definedName>
    <definedName name="BACKBOARD_RACK" localSheetId="8">#REF!</definedName>
    <definedName name="BACKBOARD_RACK">#REF!</definedName>
    <definedName name="BBRACK" localSheetId="8">#REF!</definedName>
    <definedName name="BBRACK">#REF!</definedName>
    <definedName name="BUILDING_DEMARCATION" localSheetId="8">#REF!</definedName>
    <definedName name="BUILDING_DEMARCATION">#REF!</definedName>
    <definedName name="BUILDING_OWNER" localSheetId="8">#REF!</definedName>
    <definedName name="BUILDING_OWNER">#REF!</definedName>
    <definedName name="CEILING_HEIGHT" localSheetId="8">#REF!</definedName>
    <definedName name="CEILING_HEIGHT">#REF!</definedName>
    <definedName name="CLLI" localSheetId="5">Table3[CLLI]</definedName>
    <definedName name="CLLI" localSheetId="6">Table3[CLLI]</definedName>
    <definedName name="CLLI" localSheetId="8">Table3[CLLI]</definedName>
    <definedName name="CLLI" localSheetId="7">Table3[CLLI]</definedName>
    <definedName name="CLLI">Table3[CLLI]</definedName>
    <definedName name="CONDUIT_SIZE" localSheetId="8">#REF!</definedName>
    <definedName name="CONDUIT_SIZE">#REF!</definedName>
    <definedName name="CUSTOMER_INTERFACE" localSheetId="8">#REF!</definedName>
    <definedName name="CUSTOMER_INTERFACE">#REF!</definedName>
    <definedName name="DIRECT" localSheetId="8">#REF!</definedName>
    <definedName name="DIRECT">#REF!</definedName>
    <definedName name="due" localSheetId="8">#REF!</definedName>
    <definedName name="due">#REF!</definedName>
    <definedName name="EF" localSheetId="8">#REF!</definedName>
    <definedName name="EF">#REF!</definedName>
    <definedName name="EFOFFER" localSheetId="8">#REF!</definedName>
    <definedName name="EFOFFER">#REF!</definedName>
    <definedName name="Email">'Handoff Site Details'!$A:$A</definedName>
    <definedName name="EQUIPMENT_MOUNTING" localSheetId="8">#REF!</definedName>
    <definedName name="EQUIPMENT_MOUNTING">#REF!</definedName>
    <definedName name="geoco" localSheetId="5">Table3[GEOCO]</definedName>
    <definedName name="geoco" localSheetId="6">Table3[GEOCO]</definedName>
    <definedName name="geoco" localSheetId="8">Table3[GEOCO]</definedName>
    <definedName name="geoco" localSheetId="7">Table3[GEOCO]</definedName>
    <definedName name="geoco">Table3[GEOCO]</definedName>
    <definedName name="GROUND_SOURCE" localSheetId="8">#REF!</definedName>
    <definedName name="GROUND_SOURCE">#REF!</definedName>
    <definedName name="holiday" localSheetId="10">[1]PARAMETER!$X$2:$X$8</definedName>
    <definedName name="holiday" localSheetId="5">#REF!</definedName>
    <definedName name="holiday" localSheetId="6">#REF!</definedName>
    <definedName name="holiday" localSheetId="8">#REF!</definedName>
    <definedName name="holiday" localSheetId="7">#REF!</definedName>
    <definedName name="holiday">#REF!</definedName>
    <definedName name="INSIDE_OUTSIDE" localSheetId="8">#REF!</definedName>
    <definedName name="INSIDE_OUTSIDE">#REF!</definedName>
    <definedName name="jobtype" localSheetId="8">#REF!</definedName>
    <definedName name="jobtype">#REF!</definedName>
    <definedName name="LOCATION" localSheetId="8">#REF!</definedName>
    <definedName name="LOCATION">#REF!</definedName>
    <definedName name="LOCATION_OF_FBT" localSheetId="8">#REF!</definedName>
    <definedName name="LOCATION_OF_FBT">#REF!</definedName>
    <definedName name="LOCATION_OF_NTE" localSheetId="8">#REF!</definedName>
    <definedName name="LOCATION_OF_NTE">#REF!</definedName>
    <definedName name="NEWEXIST" localSheetId="8">#REF!</definedName>
    <definedName name="NEWEXIST">#REF!</definedName>
    <definedName name="NTE_AND_CUST_ON_SAME_FLR" localSheetId="8">#REF!</definedName>
    <definedName name="NTE_AND_CUST_ON_SAME_FLR">#REF!</definedName>
    <definedName name="OCCUPANCY_TYPE" localSheetId="8">#REF!</definedName>
    <definedName name="OCCUPANCY_TYPE">#REF!</definedName>
    <definedName name="PL_TO_MPOE" localSheetId="8">#REF!</definedName>
    <definedName name="PL_TO_MPOE">#REF!</definedName>
    <definedName name="POWER" localSheetId="8">#REF!</definedName>
    <definedName name="POWER">#REF!</definedName>
    <definedName name="POWER_SOURCE" localSheetId="8">#REF!</definedName>
    <definedName name="POWER_SOURCE">#REF!</definedName>
    <definedName name="Results" localSheetId="8">#REF!</definedName>
    <definedName name="Results">#REF!</definedName>
    <definedName name="ROOM_READY" localSheetId="8">#REF!</definedName>
    <definedName name="ROOM_READY">#REF!</definedName>
    <definedName name="ROPE" localSheetId="8">#REF!</definedName>
    <definedName name="ROPE">#REF!</definedName>
    <definedName name="SECONDARY_MPOE" localSheetId="8">#REF!</definedName>
    <definedName name="SECONDARY_MPOE">#REF!</definedName>
    <definedName name="today" localSheetId="8">#REF!</definedName>
    <definedName name="today">#REF!</definedName>
    <definedName name="WEATHER_HEAD" localSheetId="8">#REF!</definedName>
    <definedName name="WEATHER_HEAD">#REF!</definedName>
    <definedName name="WITHIN_300_FT" localSheetId="8">#REF!</definedName>
    <definedName name="WITHIN_300_FT">#REF!</definedName>
    <definedName name="YESNO" localSheetId="8">#REF!</definedName>
    <definedName name="YESNO">#REF!</definedName>
    <definedName name="yesnona" localSheetId="8">#REF!</definedName>
    <definedName name="yesnon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0" i="26" l="1"/>
  <c r="B34" i="26"/>
  <c r="B23" i="26"/>
  <c r="B24" i="26"/>
  <c r="B25" i="26"/>
  <c r="B26" i="26"/>
  <c r="B28" i="26"/>
  <c r="B29" i="26"/>
  <c r="B30" i="26"/>
  <c r="B31" i="26"/>
  <c r="B32" i="26"/>
  <c r="B22" i="26"/>
  <c r="B17" i="26"/>
  <c r="B15" i="26"/>
  <c r="B13" i="26"/>
  <c r="B9" i="26"/>
  <c r="B11" i="26"/>
  <c r="B7" i="26"/>
  <c r="B5" i="26" l="1"/>
  <c r="B3" i="26"/>
  <c r="L2" i="10" l="1"/>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40" i="10"/>
  <c r="L141" i="10"/>
  <c r="L142" i="10"/>
  <c r="L143" i="10"/>
  <c r="L144" i="10"/>
  <c r="L145" i="10"/>
  <c r="L146" i="10"/>
  <c r="L147" i="10"/>
  <c r="L148" i="10"/>
  <c r="L149" i="10"/>
  <c r="L150" i="10"/>
  <c r="L151" i="10"/>
  <c r="L152" i="10"/>
  <c r="L153" i="10"/>
  <c r="L154" i="10"/>
  <c r="L155" i="10"/>
  <c r="L156" i="10"/>
  <c r="L157" i="10"/>
  <c r="L158" i="10"/>
  <c r="L159" i="10"/>
  <c r="L160" i="10"/>
  <c r="L161" i="10"/>
  <c r="L162" i="10"/>
  <c r="L163" i="10"/>
  <c r="L164"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31" i="10"/>
  <c r="L232" i="10"/>
  <c r="L233" i="10"/>
  <c r="L234" i="10"/>
  <c r="L235" i="10"/>
  <c r="L236" i="10"/>
  <c r="L237" i="10"/>
  <c r="L238" i="10"/>
  <c r="L239" i="10"/>
  <c r="L240" i="10"/>
  <c r="L241" i="10"/>
  <c r="L242" i="10"/>
  <c r="L243" i="10"/>
  <c r="L244" i="10"/>
  <c r="L245" i="10"/>
  <c r="L246" i="10"/>
  <c r="L247" i="10"/>
  <c r="L248" i="10"/>
  <c r="L249" i="10"/>
  <c r="L250" i="10"/>
  <c r="L251" i="10"/>
  <c r="L252" i="10"/>
  <c r="L253" i="10"/>
  <c r="L254" i="10"/>
  <c r="L255" i="10"/>
  <c r="L256" i="10"/>
  <c r="L257" i="10"/>
  <c r="L258" i="10"/>
  <c r="L259" i="10"/>
  <c r="L260" i="10"/>
  <c r="L261" i="10"/>
  <c r="L262" i="10"/>
  <c r="L263" i="10"/>
  <c r="L264" i="10"/>
  <c r="L265" i="10"/>
  <c r="L266" i="10"/>
  <c r="L267" i="10"/>
  <c r="L268" i="10"/>
  <c r="L269" i="10"/>
  <c r="L270" i="10"/>
  <c r="L271" i="10"/>
  <c r="L272" i="10"/>
  <c r="L273" i="10"/>
  <c r="L274" i="10"/>
  <c r="L275" i="10"/>
  <c r="L276" i="10"/>
  <c r="L277" i="10"/>
  <c r="L278" i="10"/>
  <c r="L279" i="10"/>
  <c r="L280" i="10"/>
  <c r="L281" i="10"/>
  <c r="L282" i="10"/>
  <c r="L283" i="10"/>
  <c r="L284" i="10"/>
  <c r="L285" i="10"/>
  <c r="L286" i="10"/>
  <c r="L287" i="10"/>
  <c r="L288" i="10"/>
  <c r="L289" i="10"/>
  <c r="L290" i="10"/>
  <c r="L291" i="10"/>
  <c r="L292" i="10"/>
  <c r="L293" i="10"/>
  <c r="L294" i="10"/>
  <c r="L295" i="10"/>
  <c r="L296" i="10"/>
  <c r="L297" i="10"/>
  <c r="L298" i="10"/>
  <c r="L299" i="10"/>
  <c r="L300" i="10"/>
  <c r="L301" i="10"/>
  <c r="L302" i="10"/>
  <c r="L303" i="10"/>
  <c r="L304" i="10"/>
  <c r="L305" i="10"/>
  <c r="L306" i="10"/>
  <c r="L307" i="10"/>
  <c r="L308" i="10"/>
  <c r="L309" i="10"/>
  <c r="L310" i="10"/>
  <c r="L311" i="10"/>
  <c r="L312" i="10"/>
  <c r="L313" i="10"/>
  <c r="L314" i="10"/>
  <c r="L315" i="10"/>
  <c r="L316" i="10"/>
  <c r="L317" i="10"/>
  <c r="L318" i="10"/>
  <c r="L319" i="10"/>
  <c r="L320" i="10"/>
  <c r="L321" i="10"/>
  <c r="L322" i="10"/>
  <c r="L323" i="10"/>
  <c r="L324" i="10"/>
  <c r="L325" i="10"/>
  <c r="L326" i="10"/>
  <c r="L327" i="10"/>
  <c r="L328" i="10"/>
  <c r="L329" i="10"/>
  <c r="L330" i="10"/>
  <c r="L331" i="10"/>
  <c r="L332" i="10"/>
  <c r="L333" i="10"/>
  <c r="L334" i="10"/>
  <c r="L335" i="10"/>
  <c r="L336" i="10"/>
  <c r="L337" i="10"/>
  <c r="L338" i="10"/>
  <c r="L339" i="10"/>
  <c r="L340" i="10"/>
  <c r="L341" i="10"/>
  <c r="L342" i="10"/>
  <c r="L343" i="10"/>
  <c r="L344" i="10"/>
  <c r="L345" i="10"/>
  <c r="L346" i="10"/>
  <c r="L347" i="10"/>
  <c r="L348" i="10"/>
  <c r="L349" i="10"/>
  <c r="L350" i="10"/>
  <c r="L351" i="10"/>
  <c r="L352" i="10"/>
  <c r="L353" i="10"/>
  <c r="L354" i="10"/>
  <c r="L355" i="10"/>
  <c r="L356" i="10"/>
  <c r="L357" i="10"/>
  <c r="L358" i="10"/>
  <c r="L359" i="10"/>
  <c r="L360" i="10"/>
  <c r="L361" i="10"/>
  <c r="L362" i="10"/>
  <c r="L363" i="10"/>
  <c r="L364" i="10"/>
  <c r="L365" i="10"/>
  <c r="L366" i="10"/>
  <c r="L367" i="10"/>
  <c r="L368" i="10"/>
  <c r="L369" i="10"/>
  <c r="L370" i="10"/>
  <c r="L371" i="10"/>
  <c r="L372" i="10"/>
  <c r="L373" i="10"/>
  <c r="L374" i="10"/>
  <c r="L375" i="10"/>
  <c r="L376" i="10"/>
  <c r="L377" i="10"/>
  <c r="L378" i="10"/>
  <c r="L379" i="10"/>
  <c r="L380" i="10"/>
  <c r="L381" i="10"/>
  <c r="L382" i="10"/>
  <c r="L383" i="10"/>
  <c r="L384" i="10"/>
  <c r="L385" i="10"/>
  <c r="L386" i="10"/>
  <c r="L387" i="10"/>
  <c r="L388" i="10"/>
  <c r="L389" i="10"/>
  <c r="L390" i="10"/>
  <c r="L391" i="10"/>
  <c r="L392" i="10"/>
  <c r="L393" i="10"/>
  <c r="L394" i="10"/>
  <c r="L395" i="10"/>
  <c r="L396" i="10"/>
  <c r="L397" i="10"/>
  <c r="L398" i="10"/>
  <c r="L399" i="10"/>
  <c r="L400" i="10"/>
  <c r="L401" i="10"/>
  <c r="L402" i="10"/>
  <c r="L403" i="10"/>
  <c r="L404" i="10"/>
  <c r="L405" i="10"/>
  <c r="L406" i="10"/>
  <c r="L407" i="10"/>
  <c r="L408" i="10"/>
  <c r="L409" i="10"/>
  <c r="L410" i="10"/>
  <c r="L411" i="10"/>
  <c r="L412" i="10"/>
  <c r="L413" i="10"/>
  <c r="L414" i="10"/>
  <c r="L415" i="10"/>
  <c r="L416" i="10"/>
  <c r="L417" i="10"/>
  <c r="L418" i="10"/>
  <c r="L419" i="10"/>
  <c r="L420" i="10"/>
  <c r="L421" i="10"/>
  <c r="L422" i="10"/>
  <c r="L423" i="10"/>
  <c r="L424" i="10"/>
  <c r="L425" i="10"/>
  <c r="L426" i="10"/>
  <c r="L427" i="10"/>
  <c r="L428" i="10"/>
  <c r="L429" i="10"/>
  <c r="L430" i="10"/>
  <c r="L431" i="10"/>
  <c r="L432" i="10"/>
  <c r="L433" i="10"/>
  <c r="L434" i="10"/>
  <c r="L435" i="10"/>
  <c r="L436" i="10"/>
  <c r="L437" i="10"/>
  <c r="L438" i="10"/>
  <c r="L439" i="10"/>
  <c r="L440" i="10"/>
  <c r="L441" i="10"/>
  <c r="L442" i="10"/>
  <c r="L443" i="10"/>
  <c r="L444" i="10"/>
  <c r="L445" i="10"/>
  <c r="L446" i="10"/>
  <c r="L447" i="10"/>
  <c r="L448" i="10"/>
  <c r="L449" i="10"/>
  <c r="L450" i="10"/>
  <c r="L451" i="10"/>
  <c r="L452" i="10"/>
  <c r="L453" i="10"/>
  <c r="L454" i="10"/>
  <c r="L455" i="10"/>
  <c r="L456" i="10"/>
  <c r="L457" i="10"/>
  <c r="L458" i="10"/>
  <c r="L459" i="10"/>
  <c r="L460" i="10"/>
  <c r="L461" i="10"/>
  <c r="L462" i="10"/>
  <c r="L463" i="10"/>
  <c r="L464" i="10"/>
  <c r="L465" i="10"/>
  <c r="L466" i="10"/>
  <c r="L467" i="10"/>
  <c r="L468" i="10"/>
  <c r="L469" i="10"/>
  <c r="L470" i="10"/>
  <c r="L471" i="10"/>
  <c r="L472" i="10"/>
  <c r="L473" i="10"/>
  <c r="L474" i="10"/>
  <c r="L475" i="10"/>
  <c r="L476" i="10"/>
  <c r="L477" i="10"/>
  <c r="L478" i="10"/>
  <c r="L479" i="10"/>
  <c r="L480" i="10"/>
  <c r="L481" i="10"/>
  <c r="L482" i="10"/>
  <c r="L483" i="10"/>
  <c r="L484" i="10"/>
  <c r="L485" i="10"/>
  <c r="L486" i="10"/>
  <c r="L487" i="10"/>
  <c r="L488" i="10"/>
  <c r="L489" i="10"/>
  <c r="L490" i="10"/>
  <c r="L491" i="10"/>
  <c r="L492" i="10"/>
  <c r="L493" i="10"/>
  <c r="L494" i="10"/>
  <c r="L495" i="10"/>
  <c r="L496" i="10"/>
  <c r="L497" i="10"/>
  <c r="L498" i="10"/>
  <c r="L499" i="10"/>
  <c r="L500" i="10"/>
  <c r="L501" i="10"/>
  <c r="L502" i="10"/>
  <c r="L503" i="10"/>
  <c r="L504" i="10"/>
  <c r="L505" i="10"/>
  <c r="L506" i="10"/>
  <c r="L507" i="10"/>
  <c r="L508" i="10"/>
  <c r="L509" i="10"/>
  <c r="L510" i="10"/>
  <c r="L511" i="10"/>
  <c r="L512" i="10"/>
  <c r="L513" i="10"/>
  <c r="L514" i="10"/>
  <c r="L515" i="10"/>
  <c r="L516" i="10"/>
  <c r="L517" i="10"/>
  <c r="L518" i="10"/>
  <c r="L519" i="10"/>
  <c r="L520" i="10"/>
  <c r="L521" i="10"/>
  <c r="L522" i="10"/>
  <c r="L523" i="10"/>
  <c r="L524" i="10"/>
  <c r="L525" i="10"/>
  <c r="L526" i="10"/>
  <c r="L527" i="10"/>
  <c r="L528" i="10"/>
  <c r="L529" i="10"/>
  <c r="L530" i="10"/>
  <c r="L531" i="10"/>
  <c r="L532" i="10"/>
  <c r="L533" i="10"/>
  <c r="L534" i="10"/>
  <c r="L535" i="10"/>
  <c r="L536" i="10"/>
  <c r="L537" i="10"/>
  <c r="L538" i="10"/>
  <c r="L539" i="10"/>
  <c r="L540" i="10"/>
  <c r="L541" i="10"/>
  <c r="L542" i="10"/>
  <c r="L543" i="10"/>
  <c r="L544" i="10"/>
  <c r="L545" i="10"/>
  <c r="L546" i="10"/>
  <c r="L547" i="10"/>
  <c r="L548" i="10"/>
  <c r="L549" i="10"/>
  <c r="L550" i="10"/>
  <c r="L551" i="10"/>
  <c r="L552" i="10"/>
  <c r="L553" i="10"/>
  <c r="L554" i="10"/>
  <c r="L555" i="10"/>
  <c r="L556" i="10"/>
  <c r="L557" i="10"/>
  <c r="L558" i="10"/>
  <c r="L559" i="10"/>
  <c r="L560" i="10"/>
  <c r="L561" i="10"/>
  <c r="L562" i="10"/>
  <c r="L563" i="10"/>
  <c r="L564" i="10"/>
  <c r="L565" i="10"/>
  <c r="L566" i="10"/>
  <c r="L567" i="10"/>
  <c r="L568" i="10"/>
  <c r="L569" i="10"/>
  <c r="L570" i="10"/>
  <c r="L571" i="10"/>
  <c r="L572" i="10"/>
  <c r="L573" i="10"/>
  <c r="L574" i="10"/>
  <c r="L575" i="10"/>
  <c r="L576" i="10"/>
  <c r="L577" i="10"/>
  <c r="L578" i="10"/>
  <c r="L579" i="10"/>
  <c r="L580" i="10"/>
  <c r="L581" i="10"/>
  <c r="L582" i="10"/>
  <c r="L583" i="10"/>
  <c r="L584" i="10"/>
  <c r="L585" i="10"/>
  <c r="L586" i="10"/>
  <c r="L587" i="10"/>
  <c r="L588" i="10"/>
  <c r="L589" i="10"/>
  <c r="L590" i="10"/>
  <c r="L591" i="10"/>
  <c r="L592" i="10"/>
  <c r="L593" i="10"/>
  <c r="L594" i="10"/>
  <c r="L595" i="10"/>
  <c r="L596" i="10"/>
  <c r="L597" i="10"/>
  <c r="L598" i="10"/>
  <c r="L599" i="10"/>
  <c r="L600" i="10"/>
  <c r="L601" i="10"/>
  <c r="L602" i="10"/>
  <c r="L603" i="10"/>
  <c r="L604" i="10"/>
  <c r="L605" i="10"/>
  <c r="L606" i="10"/>
  <c r="L607" i="10"/>
  <c r="L608" i="10"/>
  <c r="L609" i="10"/>
  <c r="L610" i="10"/>
  <c r="L611" i="10"/>
  <c r="L612" i="10"/>
  <c r="L613" i="10"/>
  <c r="L614" i="10"/>
  <c r="L615" i="10"/>
  <c r="L616" i="10"/>
  <c r="L617" i="10"/>
  <c r="L618" i="10"/>
  <c r="L619" i="10"/>
  <c r="L620" i="10"/>
  <c r="L621" i="10"/>
  <c r="L622" i="10"/>
  <c r="L623" i="10"/>
  <c r="L624" i="10"/>
  <c r="L625" i="10"/>
  <c r="L626" i="10"/>
  <c r="L627" i="10"/>
  <c r="L628" i="10"/>
  <c r="L629" i="10"/>
  <c r="L630" i="10"/>
  <c r="L631" i="10"/>
  <c r="L632" i="10"/>
  <c r="L633" i="10"/>
  <c r="L634" i="10"/>
  <c r="L635" i="10"/>
  <c r="L636" i="10"/>
  <c r="L637" i="10"/>
  <c r="L638" i="10"/>
  <c r="L639" i="10"/>
  <c r="L640" i="10"/>
  <c r="L641" i="10"/>
  <c r="L642" i="10"/>
  <c r="L643" i="10"/>
  <c r="L644" i="10"/>
  <c r="L645" i="10"/>
  <c r="L646" i="10"/>
  <c r="L647" i="10"/>
  <c r="L648" i="10"/>
  <c r="L649" i="10"/>
  <c r="L650" i="10"/>
  <c r="L651" i="10"/>
  <c r="L652" i="10"/>
  <c r="L653" i="10"/>
  <c r="L654" i="10"/>
  <c r="L655" i="10"/>
  <c r="L656" i="10"/>
  <c r="L657" i="10"/>
  <c r="L658" i="10"/>
  <c r="L659" i="10"/>
  <c r="L660" i="10"/>
  <c r="L661" i="10"/>
  <c r="L662" i="10"/>
  <c r="L663" i="10"/>
  <c r="L664" i="10"/>
  <c r="L665" i="10"/>
  <c r="L666" i="10"/>
  <c r="L667" i="10"/>
  <c r="L668" i="10"/>
  <c r="L669" i="10"/>
  <c r="L670" i="10"/>
  <c r="L671" i="10"/>
  <c r="L672" i="10"/>
  <c r="L673" i="10"/>
  <c r="L674" i="10"/>
  <c r="L675" i="10"/>
  <c r="L676" i="10"/>
  <c r="L677" i="10"/>
  <c r="L678" i="10"/>
  <c r="L679" i="10"/>
  <c r="L680" i="10"/>
  <c r="L681" i="10"/>
  <c r="L682" i="10"/>
  <c r="L683" i="10"/>
  <c r="L684" i="10"/>
  <c r="L685" i="10"/>
  <c r="L686" i="10"/>
  <c r="L687" i="10"/>
  <c r="L688" i="10"/>
  <c r="L689" i="10"/>
  <c r="L690" i="10"/>
  <c r="L691" i="10"/>
  <c r="L692" i="10"/>
  <c r="L693" i="10"/>
  <c r="L694" i="10"/>
  <c r="L695" i="10"/>
  <c r="L696" i="10"/>
  <c r="L697" i="10"/>
  <c r="L698" i="10"/>
  <c r="L699" i="10"/>
  <c r="L700" i="10"/>
  <c r="L701" i="10"/>
  <c r="L702" i="10"/>
  <c r="L703" i="10"/>
  <c r="L704" i="10"/>
  <c r="L705" i="10"/>
  <c r="L706" i="10"/>
  <c r="AI706" i="10" l="1"/>
  <c r="AI705" i="10"/>
  <c r="AI704" i="10"/>
  <c r="AI703" i="10"/>
  <c r="AI702" i="10"/>
  <c r="AI701" i="10"/>
  <c r="AI700" i="10"/>
  <c r="AI699" i="10"/>
  <c r="AI698" i="10"/>
  <c r="AI697" i="10"/>
  <c r="AI696" i="10"/>
  <c r="AI695" i="10"/>
  <c r="AI694" i="10"/>
  <c r="AI693" i="10"/>
  <c r="AI692" i="10"/>
  <c r="AI691" i="10"/>
  <c r="AI690" i="10"/>
  <c r="AI689" i="10"/>
  <c r="AI688" i="10"/>
  <c r="AI687" i="10"/>
  <c r="AI686" i="10"/>
  <c r="AI685" i="10"/>
  <c r="AI684" i="10"/>
  <c r="AI683" i="10"/>
  <c r="AI682" i="10"/>
  <c r="AI681" i="10"/>
  <c r="AI680" i="10"/>
  <c r="AI679" i="10"/>
  <c r="AI678" i="10"/>
  <c r="AI677" i="10"/>
  <c r="AI676" i="10"/>
  <c r="AI675" i="10"/>
  <c r="AI674" i="10"/>
  <c r="AI673" i="10"/>
  <c r="AI672" i="10"/>
  <c r="AI671" i="10"/>
  <c r="AI670" i="10"/>
  <c r="AI669" i="10"/>
  <c r="AI668" i="10"/>
  <c r="AI667" i="10"/>
  <c r="AI666" i="10"/>
  <c r="AI665" i="10"/>
  <c r="AI664" i="10"/>
  <c r="AI663" i="10"/>
  <c r="AI662" i="10"/>
  <c r="AI661" i="10"/>
  <c r="AI660" i="10"/>
  <c r="AI659" i="10"/>
  <c r="AI658" i="10"/>
  <c r="AI657" i="10"/>
  <c r="AI656" i="10"/>
  <c r="AI655" i="10"/>
  <c r="AI654" i="10"/>
  <c r="AI653" i="10"/>
  <c r="AI652" i="10"/>
  <c r="AI651" i="10"/>
  <c r="AI650" i="10"/>
  <c r="AI649" i="10"/>
  <c r="AI648" i="10"/>
  <c r="AI647" i="10"/>
  <c r="AI646" i="10"/>
  <c r="AI645" i="10"/>
  <c r="AI644" i="10"/>
  <c r="AI643" i="10"/>
  <c r="AI642" i="10"/>
  <c r="AI641" i="10"/>
  <c r="AI640" i="10"/>
  <c r="AI639" i="10"/>
  <c r="AI638" i="10"/>
  <c r="AI637" i="10"/>
  <c r="AI636" i="10"/>
  <c r="AI635" i="10"/>
  <c r="AI634" i="10"/>
  <c r="AI633" i="10"/>
  <c r="AI632" i="10"/>
  <c r="AI631" i="10"/>
  <c r="AI630" i="10"/>
  <c r="AI629" i="10"/>
  <c r="AI628" i="10"/>
  <c r="AI627" i="10"/>
  <c r="AI626" i="10"/>
  <c r="AI625" i="10"/>
  <c r="AI624" i="10"/>
  <c r="AI623" i="10"/>
  <c r="AI622" i="10"/>
  <c r="AI621" i="10"/>
  <c r="AI620" i="10"/>
  <c r="AI619" i="10"/>
  <c r="AI618" i="10"/>
  <c r="AI617" i="10"/>
  <c r="AI616" i="10"/>
  <c r="AI615" i="10"/>
  <c r="AI614" i="10"/>
  <c r="AI613" i="10"/>
  <c r="AI612" i="10"/>
  <c r="AI611" i="10"/>
  <c r="AI610" i="10"/>
  <c r="AI609" i="10"/>
  <c r="AI608" i="10"/>
  <c r="AI607" i="10"/>
  <c r="AI606" i="10"/>
  <c r="AI605" i="10"/>
  <c r="AI604" i="10"/>
  <c r="AI603" i="10"/>
  <c r="AI602" i="10"/>
  <c r="AI601" i="10"/>
  <c r="AI600" i="10"/>
  <c r="AI599" i="10"/>
  <c r="AI598" i="10"/>
  <c r="AI597" i="10"/>
  <c r="AI596" i="10"/>
  <c r="AI595" i="10"/>
  <c r="AI594" i="10"/>
  <c r="AI593" i="10"/>
  <c r="AI592" i="10"/>
  <c r="AI591" i="10"/>
  <c r="AI590" i="10"/>
  <c r="AI589" i="10"/>
  <c r="AI588" i="10"/>
  <c r="AI587" i="10"/>
  <c r="AI586" i="10"/>
  <c r="AI585" i="10"/>
  <c r="AI584" i="10"/>
  <c r="AI583" i="10"/>
  <c r="AI582" i="10"/>
  <c r="AI581" i="10"/>
  <c r="AI580" i="10"/>
  <c r="AI579" i="10"/>
  <c r="AI578" i="10"/>
  <c r="AI577" i="10"/>
  <c r="AI576" i="10"/>
  <c r="AI575" i="10"/>
  <c r="AI574" i="10"/>
  <c r="AI573" i="10"/>
  <c r="AI572" i="10"/>
  <c r="AI571" i="10"/>
  <c r="AI570" i="10"/>
  <c r="AI569" i="10"/>
  <c r="AI568" i="10"/>
  <c r="AI567" i="10"/>
  <c r="AI566" i="10"/>
  <c r="AI565" i="10"/>
  <c r="AI564" i="10"/>
  <c r="AI563" i="10"/>
  <c r="AI562" i="10"/>
  <c r="AI561" i="10"/>
  <c r="AI560" i="10"/>
  <c r="AI559" i="10"/>
  <c r="AI558" i="10"/>
  <c r="AI557" i="10"/>
  <c r="AI556" i="10"/>
  <c r="AI555" i="10"/>
  <c r="AI554" i="10"/>
  <c r="AI553" i="10"/>
  <c r="AI552" i="10"/>
  <c r="AI551" i="10"/>
  <c r="AI550" i="10"/>
  <c r="AI549" i="10"/>
  <c r="AI548" i="10"/>
  <c r="AI547" i="10"/>
  <c r="AI546" i="10"/>
  <c r="AI545" i="10"/>
  <c r="AI544" i="10"/>
  <c r="AI543" i="10"/>
  <c r="AI542" i="10"/>
  <c r="AI541" i="10"/>
  <c r="AI540" i="10"/>
  <c r="AI539" i="10"/>
  <c r="AI538" i="10"/>
  <c r="AI537" i="10"/>
  <c r="AI536" i="10"/>
  <c r="AI535" i="10"/>
  <c r="AI534" i="10"/>
  <c r="AI533" i="10"/>
  <c r="AI532" i="10"/>
  <c r="AI531" i="10"/>
  <c r="AI530" i="10"/>
  <c r="AI529" i="10"/>
  <c r="AI528" i="10"/>
  <c r="AI527" i="10"/>
  <c r="AI526" i="10"/>
  <c r="AI525" i="10"/>
  <c r="AI524" i="10"/>
  <c r="AI523" i="10"/>
  <c r="AI522" i="10"/>
  <c r="AI521" i="10"/>
  <c r="AI520" i="10"/>
  <c r="AI519" i="10"/>
  <c r="AI518" i="10"/>
  <c r="AI517" i="10"/>
  <c r="AI516" i="10"/>
  <c r="AI515" i="10"/>
  <c r="AI514" i="10"/>
  <c r="AI513" i="10"/>
  <c r="AI512" i="10"/>
  <c r="AI511" i="10"/>
  <c r="AI510" i="10"/>
  <c r="AI509" i="10"/>
  <c r="AI508" i="10"/>
  <c r="AI507" i="10"/>
  <c r="AI506" i="10"/>
  <c r="AI505" i="10"/>
  <c r="AI504" i="10"/>
  <c r="AI503" i="10"/>
  <c r="AI502" i="10"/>
  <c r="AI501" i="10"/>
  <c r="AI500" i="10"/>
  <c r="AI499" i="10"/>
  <c r="AI498" i="10"/>
  <c r="AI497" i="10"/>
  <c r="AI496" i="10"/>
  <c r="AI495" i="10"/>
  <c r="AI494" i="10"/>
  <c r="AI493" i="10"/>
  <c r="AI492" i="10"/>
  <c r="AI491" i="10"/>
  <c r="AI490" i="10"/>
  <c r="AI489" i="10"/>
  <c r="AI488" i="10"/>
  <c r="AI487" i="10"/>
  <c r="AI486" i="10"/>
  <c r="AI485" i="10"/>
  <c r="AI484" i="10"/>
  <c r="AI483" i="10"/>
  <c r="AI482" i="10"/>
  <c r="AI481" i="10"/>
  <c r="AI480" i="10"/>
  <c r="AI479" i="10"/>
  <c r="AI478" i="10"/>
  <c r="AI477" i="10"/>
  <c r="AI476" i="10"/>
  <c r="AI475" i="10"/>
  <c r="AI474" i="10"/>
  <c r="AI473" i="10"/>
  <c r="AI472" i="10"/>
  <c r="AI471" i="10"/>
  <c r="AI470" i="10"/>
  <c r="AI469" i="10"/>
  <c r="AI468" i="10"/>
  <c r="AI467" i="10"/>
  <c r="AI466" i="10"/>
  <c r="AI465" i="10"/>
  <c r="AI464" i="10"/>
  <c r="AI463" i="10"/>
  <c r="AI462" i="10"/>
  <c r="AI461" i="10"/>
  <c r="AI460" i="10"/>
  <c r="AI459" i="10"/>
  <c r="AI458" i="10"/>
  <c r="AI457" i="10"/>
  <c r="AI456" i="10"/>
  <c r="AI455" i="10"/>
  <c r="AI454" i="10"/>
  <c r="AI453" i="10"/>
  <c r="AI452" i="10"/>
  <c r="AI451" i="10"/>
  <c r="AI450" i="10"/>
  <c r="AI449" i="10"/>
  <c r="AI448" i="10"/>
  <c r="AI447" i="10"/>
  <c r="AI446" i="10"/>
  <c r="AI445" i="10"/>
  <c r="AI444" i="10"/>
  <c r="AI443" i="10"/>
  <c r="AI442" i="10"/>
  <c r="AI441" i="10"/>
  <c r="AI440" i="10"/>
  <c r="AI439" i="10"/>
  <c r="AI438" i="10"/>
  <c r="AI437" i="10"/>
  <c r="AI436" i="10"/>
  <c r="AI435" i="10"/>
  <c r="AI434" i="10"/>
  <c r="AI433" i="10"/>
  <c r="AI432" i="10"/>
  <c r="AI431" i="10"/>
  <c r="AI430" i="10"/>
  <c r="AI429" i="10"/>
  <c r="AI428" i="10"/>
  <c r="AI427" i="10"/>
  <c r="AI426" i="10"/>
  <c r="AI425" i="10"/>
  <c r="AI424" i="10"/>
  <c r="AI423" i="10"/>
  <c r="AI422" i="10"/>
  <c r="AI421" i="10"/>
  <c r="AI420" i="10"/>
  <c r="AI419" i="10"/>
  <c r="AI418" i="10"/>
  <c r="AI417" i="10"/>
  <c r="AI416" i="10"/>
  <c r="AI415" i="10"/>
  <c r="AI414" i="10"/>
  <c r="AI413" i="10"/>
  <c r="AI412" i="10"/>
  <c r="AI411" i="10"/>
  <c r="AI410" i="10"/>
  <c r="AI409" i="10"/>
  <c r="AI408" i="10"/>
  <c r="AI407" i="10"/>
  <c r="AI406" i="10"/>
  <c r="AI405" i="10"/>
  <c r="AI404" i="10"/>
  <c r="AI403" i="10"/>
  <c r="AI402" i="10"/>
  <c r="AI401" i="10"/>
  <c r="AI400" i="10"/>
  <c r="AI399" i="10"/>
  <c r="AI398" i="10"/>
  <c r="AI397" i="10"/>
  <c r="AI396" i="10"/>
  <c r="AI395" i="10"/>
  <c r="AI394" i="10"/>
  <c r="AI393" i="10"/>
  <c r="AI392" i="10"/>
  <c r="AI391" i="10"/>
  <c r="AI390" i="10"/>
  <c r="AI389" i="10"/>
  <c r="AI388" i="10"/>
  <c r="AI387" i="10"/>
  <c r="AI386" i="10"/>
  <c r="AI385" i="10"/>
  <c r="AI384" i="10"/>
  <c r="AI383" i="10"/>
  <c r="AI382" i="10"/>
  <c r="AI381" i="10"/>
  <c r="AI380" i="10"/>
  <c r="AI379" i="10"/>
  <c r="AI378" i="10"/>
  <c r="AI377" i="10"/>
  <c r="AI376" i="10"/>
  <c r="AI375" i="10"/>
  <c r="AI374" i="10"/>
  <c r="AI373" i="10"/>
  <c r="AI372" i="10"/>
  <c r="AI371" i="10"/>
  <c r="AI370" i="10"/>
  <c r="AI369" i="10"/>
  <c r="AI368" i="10"/>
  <c r="AI367" i="10"/>
  <c r="AI366" i="10"/>
  <c r="AI365" i="10"/>
  <c r="AI364" i="10"/>
  <c r="AI363" i="10"/>
  <c r="AI362" i="10"/>
  <c r="AI361" i="10"/>
  <c r="AI360" i="10"/>
  <c r="AI359" i="10"/>
  <c r="AI358" i="10"/>
  <c r="AI357" i="10"/>
  <c r="AI356" i="10"/>
  <c r="AI355" i="10"/>
  <c r="AI354" i="10"/>
  <c r="AI353" i="10"/>
  <c r="AI352" i="10"/>
  <c r="AI351" i="10"/>
  <c r="AI350" i="10"/>
  <c r="AI349" i="10"/>
  <c r="AI348" i="10"/>
  <c r="AI347" i="10"/>
  <c r="AI346" i="10"/>
  <c r="AI345" i="10"/>
  <c r="AI344" i="10"/>
  <c r="AI343" i="10"/>
  <c r="AI342" i="10"/>
  <c r="AI341" i="10"/>
  <c r="AI340" i="10"/>
  <c r="AI339" i="10"/>
  <c r="AI338" i="10"/>
  <c r="AI337" i="10"/>
  <c r="AI336" i="10"/>
  <c r="AI335" i="10"/>
  <c r="AI334" i="10"/>
  <c r="AI333" i="10"/>
  <c r="AI332" i="10"/>
  <c r="AI331" i="10"/>
  <c r="AI330" i="10"/>
  <c r="AI329" i="10"/>
  <c r="AI328" i="10"/>
  <c r="AI327" i="10"/>
  <c r="AI326" i="10"/>
  <c r="AI325" i="10"/>
  <c r="AI324" i="10"/>
  <c r="AI323" i="10"/>
  <c r="AI322" i="10"/>
  <c r="AI321" i="10"/>
  <c r="AI320" i="10"/>
  <c r="AI319" i="10"/>
  <c r="AI318" i="10"/>
  <c r="AI317" i="10"/>
  <c r="AI316" i="10"/>
  <c r="AI315" i="10"/>
  <c r="AI314" i="10"/>
  <c r="AI313" i="10"/>
  <c r="AI312" i="10"/>
  <c r="AI311" i="10"/>
  <c r="AI310" i="10"/>
  <c r="AI309" i="10"/>
  <c r="AI308" i="10"/>
  <c r="AI307" i="10"/>
  <c r="AI306" i="10"/>
  <c r="AI305" i="10"/>
  <c r="AI304" i="10"/>
  <c r="AI303" i="10"/>
  <c r="AI302" i="10"/>
  <c r="AI301" i="10"/>
  <c r="AI300" i="10"/>
  <c r="AI299" i="10"/>
  <c r="AI298" i="10"/>
  <c r="AI297" i="10"/>
  <c r="AI296" i="10"/>
  <c r="AI295" i="10"/>
  <c r="AI294" i="10"/>
  <c r="AI293" i="10"/>
  <c r="AI292" i="10"/>
  <c r="AI291" i="10"/>
  <c r="AI290" i="10"/>
  <c r="AI289" i="10"/>
  <c r="AI288" i="10"/>
  <c r="AI287" i="10"/>
  <c r="AI286" i="10"/>
  <c r="AI285" i="10"/>
  <c r="AI284" i="10"/>
  <c r="AI283" i="10"/>
  <c r="AI282" i="10"/>
  <c r="AI281" i="10"/>
  <c r="AI280" i="10"/>
  <c r="AI279" i="10"/>
  <c r="AI278" i="10"/>
  <c r="AI277" i="10"/>
  <c r="AI276" i="10"/>
  <c r="AI275" i="10"/>
  <c r="AI274" i="10"/>
  <c r="AI273" i="10"/>
  <c r="AI272" i="10"/>
  <c r="AI271" i="10"/>
  <c r="AI270" i="10"/>
  <c r="AI269" i="10"/>
  <c r="AI268" i="10"/>
  <c r="AI267" i="10"/>
  <c r="AI266" i="10"/>
  <c r="AI265" i="10"/>
  <c r="AI264" i="10"/>
  <c r="AI263" i="10"/>
  <c r="AI262" i="10"/>
  <c r="AI261" i="10"/>
  <c r="AI260" i="10"/>
  <c r="AI259" i="10"/>
  <c r="AI258" i="10"/>
  <c r="AI257" i="10"/>
  <c r="AI256" i="10"/>
  <c r="AI255" i="10"/>
  <c r="AI254" i="10"/>
  <c r="AI253" i="10"/>
  <c r="AI252" i="10"/>
  <c r="AI251" i="10"/>
  <c r="AI250" i="10"/>
  <c r="AI249" i="10"/>
  <c r="AI248" i="10"/>
  <c r="AI247" i="10"/>
  <c r="AI246" i="10"/>
  <c r="AI245" i="10"/>
  <c r="AI244" i="10"/>
  <c r="AI243" i="10"/>
  <c r="AI242" i="10"/>
  <c r="AI241" i="10"/>
  <c r="AI240" i="10"/>
  <c r="AI239" i="10"/>
  <c r="AI238" i="10"/>
  <c r="AI237" i="10"/>
  <c r="AI236" i="10"/>
  <c r="AI235" i="10"/>
  <c r="AI234" i="10"/>
  <c r="AI233" i="10"/>
  <c r="AI232" i="10"/>
  <c r="AI231" i="10"/>
  <c r="AI230" i="10"/>
  <c r="AI229" i="10"/>
  <c r="AI228" i="10"/>
  <c r="AI227" i="10"/>
  <c r="AI226" i="10"/>
  <c r="AI225" i="10"/>
  <c r="AI224" i="10"/>
  <c r="AI223" i="10"/>
  <c r="AI222" i="10"/>
  <c r="AI221" i="10"/>
  <c r="AI220" i="10"/>
  <c r="AI219" i="10"/>
  <c r="AI218" i="10"/>
  <c r="AI217" i="10"/>
  <c r="AI216" i="10"/>
  <c r="AI215" i="10"/>
  <c r="AI214" i="10"/>
  <c r="AI213" i="10"/>
  <c r="AI212" i="10"/>
  <c r="AI211" i="10"/>
  <c r="AI210" i="10"/>
  <c r="AI209" i="10"/>
  <c r="AI208" i="10"/>
  <c r="AI207" i="10"/>
  <c r="AI206" i="10"/>
  <c r="AI205" i="10"/>
  <c r="AI204" i="10"/>
  <c r="AI203" i="10"/>
  <c r="AI202" i="10"/>
  <c r="AI201" i="10"/>
  <c r="AI200" i="10"/>
  <c r="AI199" i="10"/>
  <c r="AI198" i="10"/>
  <c r="AI197" i="10"/>
  <c r="AI196" i="10"/>
  <c r="AI195" i="10"/>
  <c r="AI194" i="10"/>
  <c r="AI193" i="10"/>
  <c r="AI192" i="10"/>
  <c r="AI191" i="10"/>
  <c r="AI190" i="10"/>
  <c r="AI189" i="10"/>
  <c r="AI188" i="10"/>
  <c r="AI187" i="10"/>
  <c r="AI186" i="10"/>
  <c r="AI185" i="10"/>
  <c r="AI184" i="10"/>
  <c r="AI183" i="10"/>
  <c r="AI182" i="10"/>
  <c r="AI181" i="10"/>
  <c r="AI180" i="10"/>
  <c r="AI179" i="10"/>
  <c r="AI178" i="10"/>
  <c r="AI177" i="10"/>
  <c r="AI176" i="10"/>
  <c r="AI175" i="10"/>
  <c r="AI174" i="10"/>
  <c r="AI173" i="10"/>
  <c r="AI172" i="10"/>
  <c r="AI171" i="10"/>
  <c r="AI170" i="10"/>
  <c r="AI169" i="10"/>
  <c r="AI168" i="10"/>
  <c r="AI167" i="10"/>
  <c r="AI166" i="10"/>
  <c r="AI165" i="10"/>
  <c r="AI164" i="10"/>
  <c r="AI163" i="10"/>
  <c r="AI162" i="10"/>
  <c r="AI161" i="10"/>
  <c r="AI160" i="10"/>
  <c r="AI159" i="10"/>
  <c r="AI158" i="10"/>
  <c r="AI157" i="10"/>
  <c r="AI156" i="10"/>
  <c r="AI155" i="10"/>
  <c r="AI154" i="10"/>
  <c r="AI153" i="10"/>
  <c r="AI152" i="10"/>
  <c r="AI151" i="10"/>
  <c r="AI150" i="10"/>
  <c r="AI149" i="10"/>
  <c r="AI148" i="10"/>
  <c r="AI147" i="10"/>
  <c r="AI146" i="10"/>
  <c r="AI145" i="10"/>
  <c r="AI144" i="10"/>
  <c r="AI143" i="10"/>
  <c r="AI142" i="10"/>
  <c r="AI141" i="10"/>
  <c r="AI140" i="10"/>
  <c r="AI139" i="10"/>
  <c r="AI138" i="10"/>
  <c r="AI137" i="10"/>
  <c r="AI136" i="10"/>
  <c r="AI135" i="10"/>
  <c r="AI134" i="10"/>
  <c r="AI133" i="10"/>
  <c r="AI132" i="10"/>
  <c r="AI131" i="10"/>
  <c r="AI130" i="10"/>
  <c r="AI129" i="10"/>
  <c r="AI128" i="10"/>
  <c r="AI127" i="10"/>
  <c r="AI126" i="10"/>
  <c r="AI125" i="10"/>
  <c r="AI124" i="10"/>
  <c r="AI123" i="10"/>
  <c r="AI122" i="10"/>
  <c r="AI121" i="10"/>
  <c r="AI120" i="10"/>
  <c r="AI119" i="10"/>
  <c r="AI118" i="10"/>
  <c r="AI117" i="10"/>
  <c r="AI116" i="10"/>
  <c r="AI115" i="10"/>
  <c r="AI114" i="10"/>
  <c r="AI113" i="10"/>
  <c r="AI112" i="10"/>
  <c r="AI111" i="10"/>
  <c r="AI110" i="10"/>
  <c r="AI109" i="10"/>
  <c r="AI108" i="10"/>
  <c r="AI107" i="10"/>
  <c r="AI106" i="10"/>
  <c r="AI105" i="10"/>
  <c r="AI104" i="10"/>
  <c r="AI103" i="10"/>
  <c r="AI102" i="10"/>
  <c r="AI101" i="10"/>
  <c r="AI100" i="10"/>
  <c r="AI99" i="10"/>
  <c r="AI98" i="10"/>
  <c r="AI97" i="10"/>
  <c r="AI96" i="10"/>
  <c r="AI95" i="10"/>
  <c r="AI94" i="10"/>
  <c r="AI93" i="10"/>
  <c r="AI92" i="10"/>
  <c r="AI91" i="10"/>
  <c r="AI90" i="10"/>
  <c r="AI89" i="10"/>
  <c r="AI88" i="10"/>
  <c r="AI87" i="10"/>
  <c r="AI86" i="10"/>
  <c r="AI85" i="10"/>
  <c r="AI84" i="10"/>
  <c r="AI83" i="10"/>
  <c r="AI82" i="10"/>
  <c r="AI81" i="10"/>
  <c r="AI80" i="10"/>
  <c r="AI79" i="10"/>
  <c r="AI78" i="10"/>
  <c r="AI77" i="10"/>
  <c r="AI76" i="10"/>
  <c r="AI75" i="10"/>
  <c r="AI74" i="10"/>
  <c r="AI73" i="10"/>
  <c r="AI72" i="10"/>
  <c r="AI71" i="10"/>
  <c r="AI70" i="10"/>
  <c r="AI69" i="10"/>
  <c r="AI68" i="10"/>
  <c r="AI67" i="10"/>
  <c r="AI66" i="10"/>
  <c r="AI65" i="10"/>
  <c r="AI64" i="10"/>
  <c r="AI63" i="10"/>
  <c r="AI62" i="10"/>
  <c r="AI61" i="10"/>
  <c r="AI60" i="10"/>
  <c r="AI59" i="10"/>
  <c r="AI58" i="10"/>
  <c r="AI57" i="10"/>
  <c r="AI56" i="10"/>
  <c r="AI55" i="10"/>
  <c r="AI54" i="10"/>
  <c r="AI53" i="10"/>
  <c r="AI52" i="10"/>
  <c r="AI51" i="10"/>
  <c r="AI50" i="10"/>
  <c r="AI49" i="10"/>
  <c r="AI48" i="10"/>
  <c r="AI47" i="10"/>
  <c r="AI46" i="10"/>
  <c r="AI45" i="10"/>
  <c r="AI44" i="10"/>
  <c r="AI43" i="10"/>
  <c r="AI42" i="10"/>
  <c r="AI41" i="10"/>
  <c r="AI40" i="10"/>
  <c r="AI39" i="10"/>
  <c r="AI38" i="10"/>
  <c r="AI37" i="10"/>
  <c r="AI36" i="10"/>
  <c r="AI35" i="10"/>
  <c r="AI34" i="10"/>
  <c r="AI33" i="10"/>
  <c r="AI32" i="10"/>
  <c r="AI31" i="10"/>
  <c r="AI30" i="10"/>
  <c r="AI29" i="10"/>
  <c r="AI28" i="10"/>
  <c r="AI27" i="10"/>
  <c r="AI26" i="10"/>
  <c r="AI25" i="10"/>
  <c r="AI24" i="10"/>
  <c r="AI23" i="10"/>
  <c r="AI22" i="10"/>
  <c r="AI21" i="10"/>
  <c r="AI20" i="10"/>
  <c r="AI19" i="10"/>
  <c r="AI18" i="10"/>
  <c r="AI17" i="10"/>
  <c r="AI16" i="10"/>
  <c r="AI15" i="10"/>
  <c r="AI14" i="10"/>
  <c r="AI13" i="10"/>
  <c r="AI12" i="10"/>
  <c r="AI11" i="10"/>
  <c r="AI10" i="10"/>
  <c r="AI9" i="10"/>
  <c r="AI8" i="10"/>
  <c r="AI7" i="10"/>
  <c r="AI6" i="10"/>
  <c r="AI5" i="10"/>
  <c r="AI4" i="10"/>
  <c r="AI3" i="10"/>
  <c r="AI2" i="10"/>
  <c r="A13" i="12"/>
  <c r="A12" i="12"/>
  <c r="A10" i="12"/>
  <c r="A9" i="12"/>
  <c r="A8" i="12"/>
  <c r="A7" i="12"/>
  <c r="A6" i="12"/>
  <c r="H4" i="15" l="1"/>
  <c r="H5" i="15" l="1"/>
  <c r="AE5" i="15" l="1"/>
  <c r="A5" i="12"/>
  <c r="AB9" i="15" l="1"/>
  <c r="AK3" i="15"/>
  <c r="H6" i="15"/>
  <c r="T5" i="15"/>
  <c r="T16" i="15" l="1"/>
  <c r="T6" i="15" l="1"/>
  <c r="E14" i="15"/>
  <c r="E16" i="15"/>
  <c r="T14" i="15"/>
  <c r="Q15" i="15" l="1"/>
  <c r="Q17" i="15"/>
  <c r="H8" i="15" l="1"/>
  <c r="AF2" i="15" l="1"/>
  <c r="AE10" i="15" l="1"/>
  <c r="Y2" i="15"/>
  <c r="A16" i="12" l="1"/>
</calcChain>
</file>

<file path=xl/sharedStrings.xml><?xml version="1.0" encoding="utf-8"?>
<sst xmlns="http://schemas.openxmlformats.org/spreadsheetml/2006/main" count="21301" uniqueCount="5693">
  <si>
    <t>COPY AND PASTE OF SITE VISIT AWARD INFO</t>
  </si>
  <si>
    <r>
      <t>Site ID:</t>
    </r>
    <r>
      <rPr>
        <sz val="11"/>
        <color rgb="FF000000"/>
        <rFont val="Segoe UI"/>
        <charset val="1"/>
      </rPr>
      <t xml:space="preserve"> 1951712</t>
    </r>
  </si>
  <si>
    <r>
      <t>Common ID:</t>
    </r>
    <r>
      <rPr>
        <sz val="11"/>
        <color rgb="FF000000"/>
        <rFont val="Segoe UI"/>
        <charset val="1"/>
      </rPr>
      <t xml:space="preserve"> NSN201098158</t>
    </r>
  </si>
  <si>
    <r>
      <t>ASR Number:</t>
    </r>
    <r>
      <rPr>
        <sz val="11"/>
        <color rgb="FF000000"/>
        <rFont val="Segoe UI"/>
        <charset val="1"/>
      </rPr>
      <t xml:space="preserve"> 2627270011</t>
    </r>
  </si>
  <si>
    <r>
      <t>PON:</t>
    </r>
    <r>
      <rPr>
        <sz val="11"/>
        <color rgb="FF000000"/>
        <rFont val="Segoe UI"/>
        <charset val="1"/>
      </rPr>
      <t xml:space="preserve"> 7MSC3045872</t>
    </r>
  </si>
  <si>
    <r>
      <t>CRDD:</t>
    </r>
    <r>
      <rPr>
        <sz val="11"/>
        <color rgb="FF000000"/>
        <rFont val="Segoe UI"/>
        <charset val="1"/>
      </rPr>
      <t xml:space="preserve"> 10/08/26</t>
    </r>
  </si>
  <si>
    <t> </t>
  </si>
  <si>
    <r>
      <t>Site Type:</t>
    </r>
    <r>
      <rPr>
        <sz val="11"/>
        <color rgb="FF000000"/>
        <rFont val="Segoe UI"/>
        <charset val="1"/>
      </rPr>
      <t xml:space="preserve"> Customer</t>
    </r>
  </si>
  <si>
    <r>
      <t>Process Type:</t>
    </r>
    <r>
      <rPr>
        <sz val="11"/>
        <color rgb="FF000000"/>
        <rFont val="Segoe UI"/>
        <charset val="1"/>
      </rPr>
      <t xml:space="preserve"> NSN</t>
    </r>
  </si>
  <si>
    <r>
      <t>Business Unit:</t>
    </r>
    <r>
      <rPr>
        <sz val="11"/>
        <color rgb="FF000000"/>
        <rFont val="Segoe UI"/>
        <charset val="1"/>
      </rPr>
      <t xml:space="preserve"> WH</t>
    </r>
  </si>
  <si>
    <r>
      <t>E-Rate:</t>
    </r>
    <r>
      <rPr>
        <sz val="11"/>
        <color rgb="FF000000"/>
        <rFont val="Segoe UI"/>
        <charset val="1"/>
      </rPr>
      <t xml:space="preserve"> N</t>
    </r>
  </si>
  <si>
    <r>
      <t>Customer:</t>
    </r>
    <r>
      <rPr>
        <sz val="11"/>
        <color rgb="FF000000"/>
        <rFont val="Segoe UI"/>
        <charset val="1"/>
      </rPr>
      <t xml:space="preserve"> ATX-BLUE DOG LANDWERKS</t>
    </r>
  </si>
  <si>
    <r>
      <t>End Customer:</t>
    </r>
    <r>
      <rPr>
        <sz val="11"/>
        <color rgb="FF000000"/>
        <rFont val="Segoe UI"/>
        <charset val="1"/>
      </rPr>
      <t xml:space="preserve"> BLUE DOG LANDWERKS</t>
    </r>
  </si>
  <si>
    <r>
      <t>ACNA:</t>
    </r>
    <r>
      <rPr>
        <sz val="11"/>
        <color rgb="FF000000"/>
        <rFont val="Segoe UI"/>
        <charset val="1"/>
      </rPr>
      <t xml:space="preserve"> ATX</t>
    </r>
  </si>
  <si>
    <r>
      <t>Address:</t>
    </r>
    <r>
      <rPr>
        <sz val="11"/>
        <color rgb="FF000000"/>
        <rFont val="Segoe UI"/>
        <charset val="1"/>
      </rPr>
      <t xml:space="preserve"> 25115 FM 2978 RD</t>
    </r>
  </si>
  <si>
    <r>
      <t>Sub Address:</t>
    </r>
    <r>
      <rPr>
        <sz val="11"/>
        <color rgb="FF000000"/>
        <rFont val="Segoe UI"/>
        <charset val="1"/>
      </rPr>
      <t xml:space="preserve"> BLDG MAIN:FLR 1:RM A</t>
    </r>
  </si>
  <si>
    <r>
      <t>City:</t>
    </r>
    <r>
      <rPr>
        <sz val="11"/>
        <color rgb="FF000000"/>
        <rFont val="Segoe UI"/>
        <charset val="1"/>
      </rPr>
      <t xml:space="preserve"> TOMBALL</t>
    </r>
  </si>
  <si>
    <r>
      <t>State:</t>
    </r>
    <r>
      <rPr>
        <sz val="11"/>
        <color rgb="FF000000"/>
        <rFont val="Segoe UI"/>
        <charset val="1"/>
      </rPr>
      <t xml:space="preserve"> TX</t>
    </r>
  </si>
  <si>
    <r>
      <t>ZIP:</t>
    </r>
    <r>
      <rPr>
        <sz val="11"/>
        <color rgb="FF000000"/>
        <rFont val="Segoe UI"/>
        <charset val="1"/>
      </rPr>
      <t xml:space="preserve"> 77375</t>
    </r>
  </si>
  <si>
    <r>
      <t>LATA:</t>
    </r>
    <r>
      <rPr>
        <sz val="11"/>
        <color rgb="FF000000"/>
        <rFont val="Segoe UI"/>
        <charset val="1"/>
      </rPr>
      <t xml:space="preserve"> 560</t>
    </r>
  </si>
  <si>
    <r>
      <t>Customer CLLI:</t>
    </r>
    <r>
      <rPr>
        <sz val="11"/>
        <color rgb="FF000000"/>
        <rFont val="Segoe UI"/>
        <charset val="1"/>
      </rPr>
      <t xml:space="preserve"> TBLMTXZN</t>
    </r>
  </si>
  <si>
    <r>
      <t>SWC CLLI:</t>
    </r>
    <r>
      <rPr>
        <sz val="11"/>
        <color rgb="FF000000"/>
        <rFont val="Segoe UI"/>
        <charset val="1"/>
      </rPr>
      <t xml:space="preserve"> TBLLTXTB</t>
    </r>
  </si>
  <si>
    <r>
      <t>NSS PM:</t>
    </r>
    <r>
      <rPr>
        <sz val="11"/>
        <color rgb="FF000000"/>
        <rFont val="Segoe UI"/>
        <charset val="1"/>
      </rPr>
      <t xml:space="preserve"> JOHNSON, JOHN D (JJ6536)</t>
    </r>
  </si>
  <si>
    <r>
      <t>BUPM:</t>
    </r>
    <r>
      <rPr>
        <sz val="11"/>
        <color rgb="FF000000"/>
        <rFont val="Segoe UI"/>
        <charset val="1"/>
      </rPr>
      <t xml:space="preserve"> (TBD)</t>
    </r>
  </si>
  <si>
    <t>LCON: DANIEL FOWLER, 7703123107, DANF@BLUEDOGLANDWERKS.COM</t>
  </si>
  <si>
    <t>Secondary LCON: RUPERT 5097051082 SALMON.RUPERT@GMAIL.COM</t>
  </si>
  <si>
    <t>If you reach someone:</t>
  </si>
  <si>
    <t>Typical Responses to Questions</t>
  </si>
  <si>
    <t xml:space="preserve">Hi, my name is Brooke Robinson and I am with Byers Engineering Company, a subcontractor of AT&amp;T. I am calling in regards to a ASE fiber order I recieved for address ____________________ and you are listed as a contact for this order. Are you available to meet with an inspector, ____________________________? The inspector will need access to the MPOE (main point of entry) for the telecommunication equipment into the building and the place where the equipment is or will be placed. </t>
  </si>
  <si>
    <t>Customer Response:</t>
  </si>
  <si>
    <t>Type notes here from customer discussion</t>
  </si>
  <si>
    <t>When Leaving a Voicemail:</t>
  </si>
  <si>
    <t>Hi, my name is Brooke Robinson and I am with Byers Engineering Company, a subcontractor of AT&amp;T. I am calling in regards to a ASE fiber order I recieved for address ____________________ and would like to know if you are available to meet with an inspector on (give date). Again this is Brooke Robinson and I am calling in regards to a ASE fiber order I recieved for ________. I can be reached at 256-499-8223 or you can respond to the email sent previously. Thank you</t>
  </si>
  <si>
    <t>CHECKLIST – http://zlpv1189.vci.att.com:8080/csv2/index.html#/siteVisit/1711092CA?Common_Id=NSN200306879    </t>
  </si>
  <si>
    <t>   </t>
  </si>
  <si>
    <t>MDT - http://zlpv1189.vci.att.com:8080/csv2/index.html#/gallery/1828524CA   </t>
  </si>
  <si>
    <t xml:space="preserve">OTHER:  </t>
  </si>
  <si>
    <t>Thanks,</t>
  </si>
  <si>
    <t>Fiber Services Field Checklist</t>
  </si>
  <si>
    <t>CUSTOMER CONTACT NOTES</t>
  </si>
  <si>
    <t>EF OFFER:</t>
  </si>
  <si>
    <t>PROJECT NUMBER:</t>
  </si>
  <si>
    <t>C&amp;E AREA:</t>
  </si>
  <si>
    <t>CO CLLI:</t>
  </si>
  <si>
    <t>IN</t>
  </si>
  <si>
    <t>DATE</t>
  </si>
  <si>
    <t>NOTE</t>
  </si>
  <si>
    <t>ENGINEER:</t>
  </si>
  <si>
    <t>OFFICE:</t>
  </si>
  <si>
    <t>CELL:</t>
  </si>
  <si>
    <t>SENT TO BYERS</t>
  </si>
  <si>
    <t>FIELDER:</t>
  </si>
  <si>
    <t>GARAGE:</t>
  </si>
  <si>
    <t>ORDER TYPE:</t>
  </si>
  <si>
    <t>HAND-OFF:</t>
  </si>
  <si>
    <t>CIR DEM:</t>
  </si>
  <si>
    <t>ORDER NUMBER:</t>
  </si>
  <si>
    <t>SITE VISIT DATE :</t>
  </si>
  <si>
    <t>EXPECTED ROOM READY DATE:</t>
  </si>
  <si>
    <t>SITE VISIT MILESTONE:</t>
  </si>
  <si>
    <t>ROOM READY VERIFIED DATE:</t>
  </si>
  <si>
    <t>VERIFIED BY:</t>
  </si>
  <si>
    <t>CUSTOMER ADDRESS:</t>
  </si>
  <si>
    <t>PARCEL:</t>
  </si>
  <si>
    <t>FACS TERM ADDRESS:</t>
  </si>
  <si>
    <t>BLDG CLLI:</t>
  </si>
  <si>
    <t>SINGLE TENANT:</t>
  </si>
  <si>
    <t xml:space="preserve">MULTI TENANT: </t>
  </si>
  <si>
    <t># OF TENANTS IN BLDG:</t>
  </si>
  <si>
    <t>GEO/CO:</t>
  </si>
  <si>
    <t>FLOOR HIEGHT:</t>
  </si>
  <si>
    <t xml:space="preserve"># OF FLOORS: </t>
  </si>
  <si>
    <t>OCCUPATION TYPE:</t>
  </si>
  <si>
    <t>COMPANY NAME:</t>
  </si>
  <si>
    <t>LCON:</t>
  </si>
  <si>
    <t>DESK:</t>
  </si>
  <si>
    <t>EMAIL:</t>
  </si>
  <si>
    <t>ALT LCON:</t>
  </si>
  <si>
    <t>MEETING WITH:</t>
  </si>
  <si>
    <t>BLDG/PROP OWNER:</t>
  </si>
  <si>
    <t>DESK #:</t>
  </si>
  <si>
    <t>CONTACT NAME:</t>
  </si>
  <si>
    <t>ADDRESS:</t>
  </si>
  <si>
    <t>EQUIPMENT LOCATION:</t>
  </si>
  <si>
    <t>MPOE:</t>
  </si>
  <si>
    <t>COMMON ROOM:</t>
  </si>
  <si>
    <t>SUITE:</t>
  </si>
  <si>
    <t>FLOOR:</t>
  </si>
  <si>
    <t>ROOM:</t>
  </si>
  <si>
    <t>LOCATION OF CUSTOMER SERVER ROOM:</t>
  </si>
  <si>
    <t>DIST OF DEMARC TO SERVER ROOM:</t>
  </si>
  <si>
    <t>NOTES:</t>
  </si>
  <si>
    <t>INSTALLATION SURFACE:</t>
  </si>
  <si>
    <t>WOOD 3/4" MINIMUM:</t>
  </si>
  <si>
    <t>CONCRETE FLOOR:</t>
  </si>
  <si>
    <t>RAISED FLOOR:</t>
  </si>
  <si>
    <t>RAISED FLOOR HEIGHT FROM FLOOR TO TOP OF TILE:</t>
  </si>
  <si>
    <t>WALL MOUNT DIRECTION:</t>
  </si>
  <si>
    <t>RACK AISLE:</t>
  </si>
  <si>
    <t>BAY:</t>
  </si>
  <si>
    <t>SHELF:</t>
  </si>
  <si>
    <t>GROUND:</t>
  </si>
  <si>
    <t>EXISTING #6 AWG UFER or BUILDING POWER GROUNDING SOURCE:</t>
  </si>
  <si>
    <t>EXISTING CUSTOMER BUSS BAR WITH VERIFIED GROUND SOURCE:</t>
  </si>
  <si>
    <t>PROVIDE #6 GROUND WIRE TO ELECTRICAL POWER SERVICE GROUNDING ELECTRODE, SERVICE GROUNDING ELECTRODE CONDUCTOR OR SERVICE PANEL:</t>
  </si>
  <si>
    <t>POWER:</t>
  </si>
  <si>
    <t>EXISTING</t>
  </si>
  <si>
    <t>AT&amp;T PROVIDE NEW:</t>
  </si>
  <si>
    <t>FIBER TERMINAL:</t>
  </si>
  <si>
    <t>WALL MOUNT</t>
  </si>
  <si>
    <t>ESTIMATED JUMPER LENGTH:</t>
  </si>
  <si>
    <t>EXISTING LOOP IN MPOE:</t>
  </si>
  <si>
    <t>EXISTING CASE IN MPOE:</t>
  </si>
  <si>
    <t>FIBER EXTENTION:</t>
  </si>
  <si>
    <t>WITHIN 50ft OF MPOE(NON-PLENUM)</t>
  </si>
  <si>
    <t>EXCEEDS 50ft OF MPOE (REQUEST PLENUM RATED CONDUIT/INNER DUCT)</t>
  </si>
  <si>
    <t>ENGINEER TO ORDER RISER RATED FIBER</t>
  </si>
  <si>
    <t>EMUX and/or INC CABLE:</t>
  </si>
  <si>
    <t>EXISTING FIBER COUNTS:</t>
  </si>
  <si>
    <t>BUILDING PATH:</t>
  </si>
  <si>
    <t>DUCT SIZE:</t>
  </si>
  <si>
    <t>NUMBER OF DUCTS:</t>
  </si>
  <si>
    <t xml:space="preserve">VACANT INDU: </t>
  </si>
  <si>
    <t xml:space="preserve">ROPE: </t>
  </si>
  <si>
    <t>JOB/EQUIPMENT  NOTES</t>
  </si>
  <si>
    <t>CUSTOMER PATH:</t>
  </si>
  <si>
    <t>EXISTING:</t>
  </si>
  <si>
    <t>CUST TO PLACE NEW:</t>
  </si>
  <si>
    <t>W-W FOOTAGE:</t>
  </si>
  <si>
    <t>ADDITIONAL DOCUMENTS TO FOLLOW:</t>
  </si>
  <si>
    <t>ROOM DWG</t>
  </si>
  <si>
    <t>CONDUIT OR STICK MAP</t>
  </si>
  <si>
    <t>OTHER:</t>
  </si>
  <si>
    <t>CUSTOMER REQUIREMENTS BEYOND MPOE WILL AFFECT THE LINE CREW:</t>
  </si>
  <si>
    <t>ROOM READY</t>
  </si>
  <si>
    <t>CUSTOMER REQUIREMENTS FROM SITE VISIT</t>
  </si>
  <si>
    <r>
      <rPr>
        <b/>
        <u/>
        <sz val="10"/>
        <color rgb="FFFF0000"/>
        <rFont val="Arial"/>
        <family val="2"/>
      </rPr>
      <t>*If optical jumpers are to be ran to server closet from MPOE</t>
    </r>
    <r>
      <rPr>
        <b/>
        <sz val="10"/>
        <color rgb="FFFF0000"/>
        <rFont val="Arial"/>
        <family val="2"/>
      </rPr>
      <t>:</t>
    </r>
  </si>
  <si>
    <t>TELCO INSTALL NOTES</t>
  </si>
  <si>
    <t>REV 19MAY2014</t>
  </si>
  <si>
    <t>EXAMPLE FIELD PACKAGE COMPLETED</t>
  </si>
  <si>
    <t>TO INCLUDE IN FIELD PACKAGE</t>
  </si>
  <si>
    <t>Reach out to AT&amp;T Engineer for Location Map</t>
  </si>
  <si>
    <t>Include AT&amp;T Notes (If available)</t>
  </si>
  <si>
    <t>Snip of Google For Site Location</t>
  </si>
  <si>
    <t>Include Points of Interest (HH's, Poles, PEDs, Ect)</t>
  </si>
  <si>
    <t>One Snip without Aerial Imagery</t>
  </si>
  <si>
    <t>One Snip with Aerial Imagery</t>
  </si>
  <si>
    <t>Call Out Tie Down Measurements Needed</t>
  </si>
  <si>
    <t>Call Out Path Measurements Needed</t>
  </si>
  <si>
    <t>Snip of Aramis</t>
  </si>
  <si>
    <t>Include Same Points of Interest (HH's, Poles, PEDs, Ect)</t>
  </si>
  <si>
    <t>SITE VISIT INFO</t>
  </si>
  <si>
    <t>Name of Business?</t>
  </si>
  <si>
    <t>ATX-BLUE DOG LANDWERKS</t>
  </si>
  <si>
    <r>
      <t xml:space="preserve">Site Address? </t>
    </r>
    <r>
      <rPr>
        <sz val="10"/>
        <color rgb="FFFF0000"/>
        <rFont val="Calibri"/>
        <family val="2"/>
        <scheme val="minor"/>
      </rPr>
      <t>Incl Suite/Bldg #</t>
    </r>
  </si>
  <si>
    <t>25115 FM 2978 RD</t>
  </si>
  <si>
    <t>LCON Name?</t>
  </si>
  <si>
    <t>DANIEL FOWLER</t>
  </si>
  <si>
    <t>LCON Email?</t>
  </si>
  <si>
    <t>DANF@BLUEDOGLANDWERKS.COM</t>
  </si>
  <si>
    <t>LCON Phone Number?</t>
  </si>
  <si>
    <t>(770) 312-3107</t>
  </si>
  <si>
    <t>Local Contact Name?</t>
  </si>
  <si>
    <t>Local Contact Number?</t>
  </si>
  <si>
    <t>Site Visit Availability Dates/Times?</t>
  </si>
  <si>
    <t>CUSTOMER &amp; SITE VISIT CONTACT INFORMATION</t>
  </si>
  <si>
    <t>Fielder Who Completed Site Visit?</t>
  </si>
  <si>
    <t>Date of Site Visit?</t>
  </si>
  <si>
    <t>Owner or Leasing Contact Name and Number?</t>
  </si>
  <si>
    <t>Contact Met at Location?</t>
  </si>
  <si>
    <t>Contact Phone Number?</t>
  </si>
  <si>
    <t>Contact Position?</t>
  </si>
  <si>
    <t>BUILDING ATTRIBUTES</t>
  </si>
  <si>
    <t>Building Type?</t>
  </si>
  <si>
    <t>Multi-Tenant Building?</t>
  </si>
  <si>
    <t>If yes, number of tenants?</t>
  </si>
  <si>
    <r>
      <t xml:space="preserve">Number of Floors in Building? </t>
    </r>
    <r>
      <rPr>
        <sz val="10"/>
        <color rgb="FFFF0000"/>
        <rFont val="Calibri"/>
        <family val="2"/>
        <scheme val="minor"/>
      </rPr>
      <t>incl basement/attic</t>
    </r>
  </si>
  <si>
    <t>Number of Building Telco Rooms?</t>
  </si>
  <si>
    <t>TELCO ROOM ATTRIBUTES</t>
  </si>
  <si>
    <t>Path Type from ROW to Telco Room?</t>
  </si>
  <si>
    <t>Customer Telco Room Location?</t>
  </si>
  <si>
    <t>Customer Telco Room Floor?</t>
  </si>
  <si>
    <t>Customer Telco Room Ceiling Height?</t>
  </si>
  <si>
    <t>Telco Room Environment?</t>
  </si>
  <si>
    <t>EXISTING EQUIPMENT ATTRIBUTES</t>
  </si>
  <si>
    <t>Existing Equipment Location?</t>
  </si>
  <si>
    <t>If outside, weatherhead?</t>
  </si>
  <si>
    <t>Existing AT&amp;T Equipment Present?</t>
  </si>
  <si>
    <t>If yes, IDs/CLLIs?</t>
  </si>
  <si>
    <t>BIDI Retrofit?</t>
  </si>
  <si>
    <t>YES OR NO</t>
  </si>
  <si>
    <t>Customer firm commitment (Date and time, 10 + days out)</t>
  </si>
  <si>
    <t>NO</t>
  </si>
  <si>
    <t>Contact name and number</t>
  </si>
  <si>
    <t>Existing Equipment Mounting?</t>
  </si>
  <si>
    <t>If Wall Mount (Backboard)</t>
  </si>
  <si>
    <t>Existing Equipment Mounting Location?</t>
  </si>
  <si>
    <r>
      <t xml:space="preserve">Is There Room to Place New Equipment? </t>
    </r>
    <r>
      <rPr>
        <sz val="10"/>
        <color rgb="FFFF0000"/>
        <rFont val="Calibri"/>
        <family val="2"/>
        <scheme val="minor"/>
      </rPr>
      <t>2FTx2FT</t>
    </r>
  </si>
  <si>
    <t>If Rack/Shelf Mount</t>
  </si>
  <si>
    <t>Rack Bay?</t>
  </si>
  <si>
    <t>Rack Number?</t>
  </si>
  <si>
    <t>Existing Power Source?</t>
  </si>
  <si>
    <t>If yes, power outlet type?</t>
  </si>
  <si>
    <t>Existing Ground Present?</t>
  </si>
  <si>
    <t>If yes, ground source?</t>
  </si>
  <si>
    <t>Existing Conduit Available?</t>
  </si>
  <si>
    <t>If yes, conduit size?</t>
  </si>
  <si>
    <t>Proposed Equipment Location on Same Floor as Customer Router?</t>
  </si>
  <si>
    <t>If no, what floor is cutomer router on?</t>
  </si>
  <si>
    <t>Proposed Equipment Location within 300ft of Customer Router?</t>
  </si>
  <si>
    <t>SITE REQUIREMENTS &amp; MEASUREMENTS</t>
  </si>
  <si>
    <t>Room Ready*</t>
  </si>
  <si>
    <t>Backboard space, power, tagged ground source, &amp; conduit must all be present to show Room Ready = YES</t>
  </si>
  <si>
    <t>Distance from Existing Equipment to Proposed Equipment Location?</t>
  </si>
  <si>
    <t>ADD a minimum of 25 feet when FTE is on wall &amp; NTE is in rack</t>
  </si>
  <si>
    <t>Distance from Point Of Entry to Proposed Equipment Location?</t>
  </si>
  <si>
    <t>ADD a minimum of 25 feet when path goes up &amp; over wall/door/rack/etc.</t>
  </si>
  <si>
    <t>Distance from  Proposed Equipment Location to Existing Outlet?</t>
  </si>
  <si>
    <t>If an existing power outlet is further than 5 feet from proposed NTE, then a new outlet is required</t>
  </si>
  <si>
    <t>ADDITIONAL NOTES</t>
  </si>
  <si>
    <r>
      <t>JOB NOTES</t>
    </r>
    <r>
      <rPr>
        <b/>
        <sz val="10"/>
        <color rgb="FFFF0000"/>
        <rFont val="Calibri"/>
        <family val="2"/>
        <scheme val="minor"/>
      </rPr>
      <t>*</t>
    </r>
  </si>
  <si>
    <r>
      <t>Customer Requirements</t>
    </r>
    <r>
      <rPr>
        <b/>
        <sz val="10"/>
        <color rgb="FFFF0000"/>
        <rFont val="Calibri"/>
        <family val="2"/>
        <scheme val="minor"/>
      </rPr>
      <t>*</t>
    </r>
  </si>
  <si>
    <t>Backboard -                                             YES          NO</t>
  </si>
  <si>
    <r>
      <t xml:space="preserve">For </t>
    </r>
    <r>
      <rPr>
        <b/>
        <sz val="10"/>
        <color theme="0" tint="-0.499984740745262"/>
        <rFont val="Calibri"/>
        <family val="2"/>
        <scheme val="minor"/>
      </rPr>
      <t>Non-EF</t>
    </r>
    <r>
      <rPr>
        <sz val="10"/>
        <color theme="0" tint="-0.499984740745262"/>
        <rFont val="Calibri"/>
        <family val="2"/>
        <scheme val="minor"/>
      </rPr>
      <t xml:space="preserve"> jobs, *OR* jobs</t>
    </r>
  </si>
  <si>
    <t>Wall Outlet -                                          YES          NO</t>
  </si>
  <si>
    <t>that need service extended</t>
  </si>
  <si>
    <t>Pullbox -                                                  YES          NO</t>
  </si>
  <si>
    <t>to the server room with</t>
  </si>
  <si>
    <t>Conduit (ROW to MPOE) -                YES          NO</t>
  </si>
  <si>
    <r>
      <t xml:space="preserve">prior AT&amp;T approval </t>
    </r>
    <r>
      <rPr>
        <b/>
        <sz val="10"/>
        <color rgb="FFFF0000"/>
        <rFont val="Calibri"/>
        <family val="2"/>
        <scheme val="minor"/>
      </rPr>
      <t>ONLY</t>
    </r>
  </si>
  <si>
    <t>Weatherhead and Eyebolt -            YES          NO</t>
  </si>
  <si>
    <r>
      <t>AT&amp;T Requirements</t>
    </r>
    <r>
      <rPr>
        <b/>
        <sz val="10"/>
        <color rgb="FFFF0000"/>
        <rFont val="Calibri"/>
        <family val="2"/>
        <scheme val="minor"/>
      </rPr>
      <t>*</t>
    </r>
  </si>
  <si>
    <r>
      <t xml:space="preserve">For </t>
    </r>
    <r>
      <rPr>
        <b/>
        <sz val="10"/>
        <color theme="0" tint="-0.499984740745262"/>
        <rFont val="Calibri"/>
        <family val="2"/>
        <scheme val="minor"/>
      </rPr>
      <t>EF</t>
    </r>
    <r>
      <rPr>
        <sz val="10"/>
        <color theme="0" tint="-0.499984740745262"/>
        <rFont val="Calibri"/>
        <family val="2"/>
        <scheme val="minor"/>
      </rPr>
      <t xml:space="preserve"> jobs </t>
    </r>
    <r>
      <rPr>
        <b/>
        <sz val="10"/>
        <color theme="0" tint="-0.499984740745262"/>
        <rFont val="Calibri"/>
        <family val="2"/>
        <scheme val="minor"/>
      </rPr>
      <t>*AND*</t>
    </r>
    <r>
      <rPr>
        <sz val="10"/>
        <color theme="0" tint="-0.499984740745262"/>
        <rFont val="Calibri"/>
        <family val="2"/>
        <scheme val="minor"/>
      </rPr>
      <t xml:space="preserve"> for </t>
    </r>
    <r>
      <rPr>
        <b/>
        <sz val="10"/>
        <color theme="0" tint="-0.499984740745262"/>
        <rFont val="Calibri"/>
        <family val="2"/>
        <scheme val="minor"/>
      </rPr>
      <t>ANY</t>
    </r>
  </si>
  <si>
    <t>new equipment being placed.</t>
  </si>
  <si>
    <t>"AT&amp;T place power &amp; ground, FTE,</t>
  </si>
  <si>
    <t>Ciena 3903x &amp; DEMARC" etc.</t>
  </si>
  <si>
    <t>MISC. Fielding Notes</t>
  </si>
  <si>
    <t>BACKBOARD SKETCH PICTURE</t>
  </si>
  <si>
    <t>Prior To Departure</t>
  </si>
  <si>
    <t>Review Field Package</t>
  </si>
  <si>
    <t>Look Up Address and Confirm Building</t>
  </si>
  <si>
    <t>If seems incorrect, contact Brooke Robinson (256-499-8223)</t>
  </si>
  <si>
    <t>Review ASE Site Walk Requirements</t>
  </si>
  <si>
    <t>Call LCON and intruduce yourself as Byers on behalf of AT&amp;T</t>
  </si>
  <si>
    <t>Confirm Date, Time, Building Address</t>
  </si>
  <si>
    <t>Once On Site</t>
  </si>
  <si>
    <t>Meet LCON and confirm building where service is to be place, take photo of front of bldg with address</t>
  </si>
  <si>
    <t>Go to Telco room OR Outside Wall location, start here</t>
  </si>
  <si>
    <t>Identify Location</t>
  </si>
  <si>
    <t>Floor Level</t>
  </si>
  <si>
    <t>Location within building (aerial google picture of building with Telco room pointed out)</t>
  </si>
  <si>
    <t>Ceiling Height less than 10ft</t>
  </si>
  <si>
    <t>Insulated room, temp controlled or not</t>
  </si>
  <si>
    <t>Identify if existing AT&amp;T facilities present</t>
  </si>
  <si>
    <t>If yes, pictures from far and close</t>
  </si>
  <si>
    <t>Of outside and inside of boxes, have to be able to read labels</t>
  </si>
  <si>
    <t>Identify space for New placement</t>
  </si>
  <si>
    <t>Pictures from far and close</t>
  </si>
  <si>
    <t>Pictures of empty space (on Wall or Rack) with measurement of open space</t>
  </si>
  <si>
    <t>Identify Power (Existing or Proposed)</t>
  </si>
  <si>
    <t>Use Tester to confirm grounded power supply</t>
  </si>
  <si>
    <t>Is it 3 prong?</t>
  </si>
  <si>
    <t>Is it 110v?</t>
  </si>
  <si>
    <t>If no existing outlet present, propose location for power to be installed (within 5ft of proposed equipment)</t>
  </si>
  <si>
    <t>Identify Ground (Existing or Proposed)</t>
  </si>
  <si>
    <t>Single Tenant buildings, doesn't require ground</t>
  </si>
  <si>
    <t>Multi Tenant buildings, require ground</t>
  </si>
  <si>
    <t>Rod or Panel Box or Steel Building</t>
  </si>
  <si>
    <t>If no existing ground present, propose location for ground to be installed</t>
  </si>
  <si>
    <t>Identify POE (Point of Entry) into Telco Room</t>
  </si>
  <si>
    <r>
      <t xml:space="preserve">Conduit present? </t>
    </r>
    <r>
      <rPr>
        <b/>
        <sz val="11"/>
        <color rgb="FFFF0000"/>
        <rFont val="Calibri"/>
        <family val="2"/>
        <scheme val="minor"/>
      </rPr>
      <t xml:space="preserve">Verify </t>
    </r>
  </si>
  <si>
    <t>Measure Size of Conduit</t>
  </si>
  <si>
    <t>Verify if spare duct available and we can use</t>
  </si>
  <si>
    <t>Drop?</t>
  </si>
  <si>
    <t>Is it from ceiling? Or through wall?</t>
  </si>
  <si>
    <t>Exit Telco room, Identify Building information</t>
  </si>
  <si>
    <t>Identify Build Type</t>
  </si>
  <si>
    <t>Identify number of floors (including basement/attic)</t>
  </si>
  <si>
    <t>Identify number of tenants</t>
  </si>
  <si>
    <t>Identify if other telco rooms in building</t>
  </si>
  <si>
    <t>Identify Router location</t>
  </si>
  <si>
    <t xml:space="preserve">Is it within 300ft of Proposed equipment </t>
  </si>
  <si>
    <t>Identify Interior POE (Point of Entry) into Main Building</t>
  </si>
  <si>
    <t>Location of building POE (aerial google picture of building with Building POE pointed out)</t>
  </si>
  <si>
    <t>Include footage from Building POE to Telco Room POE</t>
  </si>
  <si>
    <r>
      <t xml:space="preserve">Exit Building, Identify Path </t>
    </r>
    <r>
      <rPr>
        <b/>
        <sz val="11"/>
        <color rgb="FFFF0000"/>
        <rFont val="Calibri"/>
        <family val="2"/>
        <scheme val="minor"/>
      </rPr>
      <t>Verify aerial fiber and Strand ownership</t>
    </r>
  </si>
  <si>
    <t>Identify Exterior Building POE</t>
  </si>
  <si>
    <t>Environment Type, Underground or Aerial</t>
  </si>
  <si>
    <r>
      <t xml:space="preserve">If Aerial, identify existing Weatherhead and eyebolt. </t>
    </r>
    <r>
      <rPr>
        <b/>
        <sz val="11"/>
        <color theme="1"/>
        <rFont val="Calibri"/>
        <family val="2"/>
        <scheme val="minor"/>
      </rPr>
      <t>99' maximum slackspan</t>
    </r>
  </si>
  <si>
    <t>If no existing weatherhead present, propose location for weatherhead and eyebolt to be installed</t>
  </si>
  <si>
    <t>If Underground, identify existing conduit and pull box entering the building</t>
  </si>
  <si>
    <t>If no existing conduit present, propose location for core drill and pull box to be installed</t>
  </si>
  <si>
    <t>Field Path back to POF (Point of Feed) in ROW</t>
  </si>
  <si>
    <t xml:space="preserve">Same as any other Underground or Aerial fielding </t>
  </si>
  <si>
    <t>C&amp;E District</t>
  </si>
  <si>
    <t>BID Zone</t>
  </si>
  <si>
    <t>CLLI</t>
  </si>
  <si>
    <t>GEO</t>
  </si>
  <si>
    <t>CO</t>
  </si>
  <si>
    <t>GEOCO</t>
  </si>
  <si>
    <t>MstrWireCtrKey</t>
  </si>
  <si>
    <t>FACS WC</t>
  </si>
  <si>
    <t>WFR</t>
  </si>
  <si>
    <t>MstrWireCtrNm</t>
  </si>
  <si>
    <t>CLLI2</t>
  </si>
  <si>
    <t>WC CLLI AFFIX</t>
  </si>
  <si>
    <t>City</t>
  </si>
  <si>
    <t>County</t>
  </si>
  <si>
    <t>MstrPlanAreaCd</t>
  </si>
  <si>
    <t>PaPlanAreaName</t>
  </si>
  <si>
    <t>Plan Area Manager</t>
  </si>
  <si>
    <t>C&amp;E District Manager</t>
  </si>
  <si>
    <t>C&amp;E Turf Name</t>
  </si>
  <si>
    <t>C&amp;E Turf Code</t>
  </si>
  <si>
    <t>LFO NAME</t>
  </si>
  <si>
    <t>FOC NAME</t>
  </si>
  <si>
    <t>ENG ARC</t>
  </si>
  <si>
    <t>Eng Mgr</t>
  </si>
  <si>
    <t>C-ARC</t>
  </si>
  <si>
    <t>Construction</t>
  </si>
  <si>
    <t>C&amp;E Subdistrict Name (NR)</t>
  </si>
  <si>
    <t>State</t>
  </si>
  <si>
    <t>Sup-Seg</t>
  </si>
  <si>
    <t>NPANXX</t>
  </si>
  <si>
    <t>SERVER</t>
  </si>
  <si>
    <t>FSA Number</t>
  </si>
  <si>
    <t>FSA Code Name</t>
  </si>
  <si>
    <t>FSA NAME</t>
  </si>
  <si>
    <t>FOR MAPPING</t>
  </si>
  <si>
    <t>Bay-North</t>
  </si>
  <si>
    <t>ENB2</t>
  </si>
  <si>
    <t>ALBYCA11</t>
  </si>
  <si>
    <t>Q2</t>
  </si>
  <si>
    <t>Q220</t>
  </si>
  <si>
    <t>nal</t>
  </si>
  <si>
    <t>524</t>
  </si>
  <si>
    <t>001</t>
  </si>
  <si>
    <t>ALBANY-SOLANO</t>
  </si>
  <si>
    <t>ALBY11</t>
  </si>
  <si>
    <t>ALBANY</t>
  </si>
  <si>
    <t>ALAMEDA</t>
  </si>
  <si>
    <t>bano</t>
  </si>
  <si>
    <t>Bay North Planning</t>
  </si>
  <si>
    <t>Weir Kathy</t>
  </si>
  <si>
    <t>Miller Laurie</t>
  </si>
  <si>
    <t>North Bay Eastshore</t>
  </si>
  <si>
    <t>NBEAST</t>
  </si>
  <si>
    <t>East Bay</t>
  </si>
  <si>
    <t>East Bay West</t>
  </si>
  <si>
    <t>V0SDS0E00</t>
  </si>
  <si>
    <t>ALLEN, WILLIAM H</t>
  </si>
  <si>
    <t>V0SDS0W00</t>
  </si>
  <si>
    <t>FLORIOLLI, TONY</t>
  </si>
  <si>
    <t>EASTSHORE</t>
  </si>
  <si>
    <t>CA</t>
  </si>
  <si>
    <t>2968-6340</t>
  </si>
  <si>
    <t>ARESFF01</t>
  </si>
  <si>
    <t>FSA3</t>
  </si>
  <si>
    <t>ASF1F3</t>
  </si>
  <si>
    <t>East Shore Design Area</t>
  </si>
  <si>
    <t>ALMDCA11</t>
  </si>
  <si>
    <t>Q3</t>
  </si>
  <si>
    <t>Q345</t>
  </si>
  <si>
    <t>nam</t>
  </si>
  <si>
    <t>521</t>
  </si>
  <si>
    <t>002</t>
  </si>
  <si>
    <t>ALMD11</t>
  </si>
  <si>
    <t>2922-6350</t>
  </si>
  <si>
    <t>ENB3</t>
  </si>
  <si>
    <t>ANTCCA11</t>
  </si>
  <si>
    <t>WF</t>
  </si>
  <si>
    <t>WF04</t>
  </si>
  <si>
    <t>nat</t>
  </si>
  <si>
    <t>754</t>
  </si>
  <si>
    <t>003</t>
  </si>
  <si>
    <t>ANTIOCH</t>
  </si>
  <si>
    <t>ANTC11</t>
  </si>
  <si>
    <t>CONTRA COSTA</t>
  </si>
  <si>
    <t>Diablo</t>
  </si>
  <si>
    <t>DIABLO</t>
  </si>
  <si>
    <t>East Bay East</t>
  </si>
  <si>
    <t>V0SDS0D00</t>
  </si>
  <si>
    <t>GOINS, MIKE</t>
  </si>
  <si>
    <t>V0SDS0N00</t>
  </si>
  <si>
    <t>LEWIS, CLARENCE</t>
  </si>
  <si>
    <t>3006-8478</t>
  </si>
  <si>
    <t>FSA2</t>
  </si>
  <si>
    <t>ASF1F2</t>
  </si>
  <si>
    <t>Diablo Design Area</t>
  </si>
  <si>
    <t>BKLYCA01</t>
  </si>
  <si>
    <t>Q250</t>
  </si>
  <si>
    <t>nbe</t>
  </si>
  <si>
    <t>486</t>
  </si>
  <si>
    <t>004</t>
  </si>
  <si>
    <t>BERKELEY</t>
  </si>
  <si>
    <t>BKLY01</t>
  </si>
  <si>
    <t>2958-6344</t>
  </si>
  <si>
    <t>BRWDCA12</t>
  </si>
  <si>
    <t>WF42</t>
  </si>
  <si>
    <t>nbw</t>
  </si>
  <si>
    <t>634</t>
  </si>
  <si>
    <t>007</t>
  </si>
  <si>
    <t>BRENTWOOD</t>
  </si>
  <si>
    <t>BRWD12</t>
  </si>
  <si>
    <t>2982-6510</t>
  </si>
  <si>
    <t>BSRNCA70</t>
  </si>
  <si>
    <t>W1</t>
  </si>
  <si>
    <t>W170</t>
  </si>
  <si>
    <t>nbv</t>
  </si>
  <si>
    <t>867</t>
  </si>
  <si>
    <t>082</t>
  </si>
  <si>
    <t>BISHOP RANCH</t>
  </si>
  <si>
    <t>BSRN70</t>
  </si>
  <si>
    <t>SAN RAMON</t>
  </si>
  <si>
    <t>Tri Valley</t>
  </si>
  <si>
    <t>TRI</t>
  </si>
  <si>
    <t>V0SDS0T00</t>
  </si>
  <si>
    <t>LEE, JIM</t>
  </si>
  <si>
    <t>TRI-VALLEY</t>
  </si>
  <si>
    <t>2920-6432</t>
  </si>
  <si>
    <t>ARESFF02</t>
  </si>
  <si>
    <t>ASF2F2</t>
  </si>
  <si>
    <t>BTISCA11</t>
  </si>
  <si>
    <t>WF32</t>
  </si>
  <si>
    <t>nbt</t>
  </si>
  <si>
    <t>684</t>
  </si>
  <si>
    <t>008</t>
  </si>
  <si>
    <t>BETHEL ISLAND</t>
  </si>
  <si>
    <t>BTIS11</t>
  </si>
  <si>
    <t>3008-8526</t>
  </si>
  <si>
    <t>CNCRCA01</t>
  </si>
  <si>
    <t>W118</t>
  </si>
  <si>
    <t>nco</t>
  </si>
  <si>
    <t>671</t>
  </si>
  <si>
    <t>009</t>
  </si>
  <si>
    <t>CONCORD</t>
  </si>
  <si>
    <t>CNCR01</t>
  </si>
  <si>
    <t>6414-2996</t>
  </si>
  <si>
    <t>ENB1</t>
  </si>
  <si>
    <t>COLACA01</t>
  </si>
  <si>
    <t>R4</t>
  </si>
  <si>
    <t>R405</t>
  </si>
  <si>
    <t>nca</t>
  </si>
  <si>
    <t>991</t>
  </si>
  <si>
    <t>010</t>
  </si>
  <si>
    <t>WASHINGTON</t>
  </si>
  <si>
    <t>COLA01</t>
  </si>
  <si>
    <t>COLMA</t>
  </si>
  <si>
    <t>SAN FRANCISCO</t>
  </si>
  <si>
    <t>North Bay Metro</t>
  </si>
  <si>
    <t>NBMETRO</t>
  </si>
  <si>
    <t>SF Metro</t>
  </si>
  <si>
    <t>SF Metro West</t>
  </si>
  <si>
    <t>V0SDS0M00</t>
  </si>
  <si>
    <t>DAVEY, KEITH M</t>
  </si>
  <si>
    <t>SF-METRO</t>
  </si>
  <si>
    <t>2896-6284</t>
  </si>
  <si>
    <t>FSA4</t>
  </si>
  <si>
    <t>ASF2F4</t>
  </si>
  <si>
    <t>San Francisco Design Area</t>
  </si>
  <si>
    <t>CRCTCA02</t>
  </si>
  <si>
    <t>WB</t>
  </si>
  <si>
    <t>WB21</t>
  </si>
  <si>
    <t>ncc</t>
  </si>
  <si>
    <t>787</t>
  </si>
  <si>
    <t xml:space="preserve"> </t>
  </si>
  <si>
    <t>CROCKET</t>
  </si>
  <si>
    <t>CRCT02</t>
  </si>
  <si>
    <t>3026-6362</t>
  </si>
  <si>
    <t>CRCTCA11</t>
  </si>
  <si>
    <t>011</t>
  </si>
  <si>
    <t>CRCT11</t>
  </si>
  <si>
    <t>CYTNCA11</t>
  </si>
  <si>
    <t>W111</t>
  </si>
  <si>
    <t>nct</t>
  </si>
  <si>
    <t>672</t>
  </si>
  <si>
    <t>081</t>
  </si>
  <si>
    <t>CLAYTON</t>
  </si>
  <si>
    <t>CYTN11</t>
  </si>
  <si>
    <t>2982-6442</t>
  </si>
  <si>
    <t>DAVLCA12</t>
  </si>
  <si>
    <t>W129</t>
  </si>
  <si>
    <t>nda</t>
  </si>
  <si>
    <t>820</t>
  </si>
  <si>
    <t>012</t>
  </si>
  <si>
    <t>DANVILLE-12</t>
  </si>
  <si>
    <t>DAVL12</t>
  </si>
  <si>
    <t>DANVILLE</t>
  </si>
  <si>
    <t>2938-6422</t>
  </si>
  <si>
    <t>DAVLCA13</t>
  </si>
  <si>
    <t>W120</t>
  </si>
  <si>
    <t>nds</t>
  </si>
  <si>
    <t>248</t>
  </si>
  <si>
    <t>085</t>
  </si>
  <si>
    <t>DANVILLE-13</t>
  </si>
  <si>
    <t>DAVL13</t>
  </si>
  <si>
    <t>2932-6446</t>
  </si>
  <si>
    <t>ELSBCA11</t>
  </si>
  <si>
    <t>W2</t>
  </si>
  <si>
    <t>W268</t>
  </si>
  <si>
    <t>neb</t>
  </si>
  <si>
    <t>222</t>
  </si>
  <si>
    <t>013</t>
  </si>
  <si>
    <t>EL SOBRANTE</t>
  </si>
  <si>
    <t>ELSB11</t>
  </si>
  <si>
    <t>2998-6336</t>
  </si>
  <si>
    <t>HRCLCA11</t>
  </si>
  <si>
    <t>WB44</t>
  </si>
  <si>
    <t>nhc</t>
  </si>
  <si>
    <t>724</t>
  </si>
  <si>
    <t>080</t>
  </si>
  <si>
    <t>HERCULES</t>
  </si>
  <si>
    <t>HRCL11</t>
  </si>
  <si>
    <t>3010-6344</t>
  </si>
  <si>
    <t>HYWRCA01</t>
  </si>
  <si>
    <t>P5</t>
  </si>
  <si>
    <t>P521</t>
  </si>
  <si>
    <t>nhy</t>
  </si>
  <si>
    <t>881</t>
  </si>
  <si>
    <t>017</t>
  </si>
  <si>
    <t>HAYWARD-MAIN</t>
  </si>
  <si>
    <t>HYWR01</t>
  </si>
  <si>
    <t>HAYWARD</t>
  </si>
  <si>
    <t>6398-2888</t>
  </si>
  <si>
    <t>Tri-Valley Design Area</t>
  </si>
  <si>
    <t>HYWRCA11</t>
  </si>
  <si>
    <t>P523</t>
  </si>
  <si>
    <t>nhs</t>
  </si>
  <si>
    <t>784</t>
  </si>
  <si>
    <t>018</t>
  </si>
  <si>
    <t>HAYWARD-DEPOT</t>
  </si>
  <si>
    <t>HYWR11</t>
  </si>
  <si>
    <t>2874-6390</t>
  </si>
  <si>
    <t>LFYTCA11</t>
  </si>
  <si>
    <t>W143</t>
  </si>
  <si>
    <t>nlf</t>
  </si>
  <si>
    <t>283</t>
  </si>
  <si>
    <t>022</t>
  </si>
  <si>
    <t>LAFAYETTE</t>
  </si>
  <si>
    <t>LFYT11</t>
  </si>
  <si>
    <t>2966-6386</t>
  </si>
  <si>
    <t>LVMRCA11</t>
  </si>
  <si>
    <t>PE</t>
  </si>
  <si>
    <t>PE42</t>
  </si>
  <si>
    <t>nlv</t>
  </si>
  <si>
    <t>422</t>
  </si>
  <si>
    <t>025</t>
  </si>
  <si>
    <t>LIVERMORE</t>
  </si>
  <si>
    <t>LVMR11</t>
  </si>
  <si>
    <t>2888-6488</t>
  </si>
  <si>
    <t>MORGCA12</t>
  </si>
  <si>
    <t>W151</t>
  </si>
  <si>
    <t>nmg</t>
  </si>
  <si>
    <t>376</t>
  </si>
  <si>
    <t>029</t>
  </si>
  <si>
    <t>MORAGA</t>
  </si>
  <si>
    <t>MORG12</t>
  </si>
  <si>
    <t>2946-6384</t>
  </si>
  <si>
    <t>MRTZCA11</t>
  </si>
  <si>
    <t>WF61</t>
  </si>
  <si>
    <t>nmz</t>
  </si>
  <si>
    <t>372</t>
  </si>
  <si>
    <t>030</t>
  </si>
  <si>
    <t>MARTINEZ</t>
  </si>
  <si>
    <t>MRTZ11</t>
  </si>
  <si>
    <t>3006-6386</t>
  </si>
  <si>
    <t>OKLDCA03</t>
  </si>
  <si>
    <t>Q1</t>
  </si>
  <si>
    <t>Q125</t>
  </si>
  <si>
    <t>nfk</t>
  </si>
  <si>
    <t>271</t>
  </si>
  <si>
    <t>036</t>
  </si>
  <si>
    <t>FRANKLIN</t>
  </si>
  <si>
    <t>OKLD03</t>
  </si>
  <si>
    <t>OAKLAND</t>
  </si>
  <si>
    <t>2936-6344</t>
  </si>
  <si>
    <t>OKLDCA04</t>
  </si>
  <si>
    <t>Q335</t>
  </si>
  <si>
    <t>nke</t>
  </si>
  <si>
    <t>436</t>
  </si>
  <si>
    <t>037</t>
  </si>
  <si>
    <t>FRUITVALE</t>
  </si>
  <si>
    <t>OKLD04</t>
  </si>
  <si>
    <t>2928-6358</t>
  </si>
  <si>
    <t>OKLDCA11</t>
  </si>
  <si>
    <t>Q230</t>
  </si>
  <si>
    <t>nok</t>
  </si>
  <si>
    <t>420</t>
  </si>
  <si>
    <t>038</t>
  </si>
  <si>
    <t>45TH ST</t>
  </si>
  <si>
    <t>OKLD11</t>
  </si>
  <si>
    <t>2946-6346</t>
  </si>
  <si>
    <t>OKLDCA12</t>
  </si>
  <si>
    <t>Q365</t>
  </si>
  <si>
    <t>nho</t>
  </si>
  <si>
    <t>425</t>
  </si>
  <si>
    <t>039</t>
  </si>
  <si>
    <t>HOLLY</t>
  </si>
  <si>
    <t>OKLD12</t>
  </si>
  <si>
    <t>2916-6370</t>
  </si>
  <si>
    <t>OKLDCA13</t>
  </si>
  <si>
    <t>Q375</t>
  </si>
  <si>
    <t>nom</t>
  </si>
  <si>
    <t>339</t>
  </si>
  <si>
    <t>040</t>
  </si>
  <si>
    <t>MOUNTAIN</t>
  </si>
  <si>
    <t>OKLD13</t>
  </si>
  <si>
    <t>2940-6364</t>
  </si>
  <si>
    <t>OKLYCA11</t>
  </si>
  <si>
    <t>WF52</t>
  </si>
  <si>
    <t>noy</t>
  </si>
  <si>
    <t>625</t>
  </si>
  <si>
    <t>041</t>
  </si>
  <si>
    <t>OAKLEY</t>
  </si>
  <si>
    <t>OKLY11</t>
  </si>
  <si>
    <t>3002-6506</t>
  </si>
  <si>
    <t>ORNDCA11</t>
  </si>
  <si>
    <t>W159</t>
  </si>
  <si>
    <t>non</t>
  </si>
  <si>
    <t>254</t>
  </si>
  <si>
    <t>042</t>
  </si>
  <si>
    <t>ORINDA</t>
  </si>
  <si>
    <t>ORND11</t>
  </si>
  <si>
    <t>2964-6368</t>
  </si>
  <si>
    <t>PLTNCA12</t>
  </si>
  <si>
    <t>PE55</t>
  </si>
  <si>
    <t>npn</t>
  </si>
  <si>
    <t>462</t>
  </si>
  <si>
    <t>047</t>
  </si>
  <si>
    <t>PLEASANTON-12</t>
  </si>
  <si>
    <t>PLTN12</t>
  </si>
  <si>
    <t>PLEASANTON</t>
  </si>
  <si>
    <t>6458-2882</t>
  </si>
  <si>
    <t>PLTNCA13</t>
  </si>
  <si>
    <t>PE33</t>
  </si>
  <si>
    <t>npa</t>
  </si>
  <si>
    <t>460</t>
  </si>
  <si>
    <t>083</t>
  </si>
  <si>
    <t>PLEASANTON-13</t>
  </si>
  <si>
    <t>PLTN13</t>
  </si>
  <si>
    <t>2892-6450</t>
  </si>
  <si>
    <t>PSBGCA01</t>
  </si>
  <si>
    <t>WF80</t>
  </si>
  <si>
    <t>npb</t>
  </si>
  <si>
    <t>432</t>
  </si>
  <si>
    <t>049</t>
  </si>
  <si>
    <t>PITTSBURG-MAIN</t>
  </si>
  <si>
    <t>PSBG01</t>
  </si>
  <si>
    <t>PITTSBURG</t>
  </si>
  <si>
    <t>3016-6456</t>
  </si>
  <si>
    <t>PSBGCA11</t>
  </si>
  <si>
    <t>WF76</t>
  </si>
  <si>
    <t>npi</t>
  </si>
  <si>
    <t>458</t>
  </si>
  <si>
    <t>050</t>
  </si>
  <si>
    <t>PITTSBURG-WES</t>
  </si>
  <si>
    <t>PSBG11</t>
  </si>
  <si>
    <t>3014-6436</t>
  </si>
  <si>
    <t>RCMDCA11</t>
  </si>
  <si>
    <t>W272</t>
  </si>
  <si>
    <t>nrm</t>
  </si>
  <si>
    <t>231</t>
  </si>
  <si>
    <t>052</t>
  </si>
  <si>
    <t>RICHMOND</t>
  </si>
  <si>
    <t>RCMD11</t>
  </si>
  <si>
    <t>2984-6322</t>
  </si>
  <si>
    <t>SNFCCA01</t>
  </si>
  <si>
    <t>R1</t>
  </si>
  <si>
    <t>R101</t>
  </si>
  <si>
    <t>nbp</t>
  </si>
  <si>
    <t>362</t>
  </si>
  <si>
    <t>058</t>
  </si>
  <si>
    <t>BUSH-PINE</t>
  </si>
  <si>
    <t>SNFC01</t>
  </si>
  <si>
    <t>SF Metro East</t>
  </si>
  <si>
    <t>2932-6304</t>
  </si>
  <si>
    <t>SNFCCA04</t>
  </si>
  <si>
    <t>R3</t>
  </si>
  <si>
    <t>R301</t>
  </si>
  <si>
    <t>not</t>
  </si>
  <si>
    <t>553</t>
  </si>
  <si>
    <t>059</t>
  </si>
  <si>
    <t>MCCOPPIN</t>
  </si>
  <si>
    <t>SNFC04</t>
  </si>
  <si>
    <t>2924-6300</t>
  </si>
  <si>
    <t>SNFCCA05</t>
  </si>
  <si>
    <t>R403</t>
  </si>
  <si>
    <t>nmi</t>
  </si>
  <si>
    <t>641</t>
  </si>
  <si>
    <t>060</t>
  </si>
  <si>
    <t>25TH STREET</t>
  </si>
  <si>
    <t>SNFC05</t>
  </si>
  <si>
    <t>2918-6300</t>
  </si>
  <si>
    <t>SNFCCA06</t>
  </si>
  <si>
    <t>R401</t>
  </si>
  <si>
    <t>nju</t>
  </si>
  <si>
    <t>239</t>
  </si>
  <si>
    <t>061</t>
  </si>
  <si>
    <t>ONONDAGA</t>
  </si>
  <si>
    <t>SNFC06</t>
  </si>
  <si>
    <t>2906-6294</t>
  </si>
  <si>
    <t>SNFCCA12</t>
  </si>
  <si>
    <t>R2</t>
  </si>
  <si>
    <t>R205</t>
  </si>
  <si>
    <t>nlp</t>
  </si>
  <si>
    <t>346</t>
  </si>
  <si>
    <t>063</t>
  </si>
  <si>
    <t>STEINER-LARKIN</t>
  </si>
  <si>
    <t>SNFC12</t>
  </si>
  <si>
    <t>2932-6296</t>
  </si>
  <si>
    <t>SNFCCA13</t>
  </si>
  <si>
    <t>R201</t>
  </si>
  <si>
    <t>nev</t>
  </si>
  <si>
    <t>221</t>
  </si>
  <si>
    <t>064</t>
  </si>
  <si>
    <t>9TH AVENUE</t>
  </si>
  <si>
    <t>SNFC13</t>
  </si>
  <si>
    <t>2944-6286</t>
  </si>
  <si>
    <t>SNFCCA14</t>
  </si>
  <si>
    <t>R303</t>
  </si>
  <si>
    <t>nmt</t>
  </si>
  <si>
    <t>753</t>
  </si>
  <si>
    <t>065</t>
  </si>
  <si>
    <t>19TH AVENUE</t>
  </si>
  <si>
    <t>SNFC14</t>
  </si>
  <si>
    <t>2920-6284</t>
  </si>
  <si>
    <t>SNFCCA17</t>
  </si>
  <si>
    <t>R433</t>
  </si>
  <si>
    <t>nts</t>
  </si>
  <si>
    <t>467</t>
  </si>
  <si>
    <t>066</t>
  </si>
  <si>
    <t>3RD STREET</t>
  </si>
  <si>
    <t>SNFC17</t>
  </si>
  <si>
    <t>2910-6306</t>
  </si>
  <si>
    <t>SNFCCA19</t>
  </si>
  <si>
    <t>R207</t>
  </si>
  <si>
    <t>067</t>
  </si>
  <si>
    <t>SNFC19</t>
  </si>
  <si>
    <t>SNFCCA21</t>
  </si>
  <si>
    <t>R103</t>
  </si>
  <si>
    <t>nfo</t>
  </si>
  <si>
    <t>442</t>
  </si>
  <si>
    <t>068</t>
  </si>
  <si>
    <t>FOLSOM</t>
  </si>
  <si>
    <t>SNFC21</t>
  </si>
  <si>
    <t>2930-6306</t>
  </si>
  <si>
    <t>SNFCCA64</t>
  </si>
  <si>
    <t>R305</t>
  </si>
  <si>
    <t>num</t>
  </si>
  <si>
    <t>476</t>
  </si>
  <si>
    <t>084</t>
  </si>
  <si>
    <t>UC MEDICAL CENTER</t>
  </si>
  <si>
    <t>SNFC64</t>
  </si>
  <si>
    <t>SNLNCA11</t>
  </si>
  <si>
    <t>Q315</t>
  </si>
  <si>
    <t>nhp</t>
  </si>
  <si>
    <t>276</t>
  </si>
  <si>
    <t>070</t>
  </si>
  <si>
    <t>HESPERIAN</t>
  </si>
  <si>
    <t>SNLN11</t>
  </si>
  <si>
    <t>SAN LEANDRO</t>
  </si>
  <si>
    <t>2898-6384</t>
  </si>
  <si>
    <t>SNRMCA11</t>
  </si>
  <si>
    <t>W135</t>
  </si>
  <si>
    <t>nra</t>
  </si>
  <si>
    <t>828</t>
  </si>
  <si>
    <t>074</t>
  </si>
  <si>
    <t>SNRM11</t>
  </si>
  <si>
    <t>2912-6438</t>
  </si>
  <si>
    <t>SUNLCA11</t>
  </si>
  <si>
    <t>PE98</t>
  </si>
  <si>
    <t>nus</t>
  </si>
  <si>
    <t>862</t>
  </si>
  <si>
    <t>077</t>
  </si>
  <si>
    <t>SUNOL</t>
  </si>
  <si>
    <t>SUNL11</t>
  </si>
  <si>
    <t>2856-6452</t>
  </si>
  <si>
    <t>WNCKCA11</t>
  </si>
  <si>
    <t>W191</t>
  </si>
  <si>
    <t>nwk</t>
  </si>
  <si>
    <t>932</t>
  </si>
  <si>
    <t>079</t>
  </si>
  <si>
    <t>WALNUT CREEK</t>
  </si>
  <si>
    <t>WNCK11</t>
  </si>
  <si>
    <t>2970-6404</t>
  </si>
  <si>
    <t>WNCKCA62</t>
  </si>
  <si>
    <t>Bay-South</t>
  </si>
  <si>
    <t>ESB1</t>
  </si>
  <si>
    <t>BRLNCA01</t>
  </si>
  <si>
    <t>P3</t>
  </si>
  <si>
    <t>P388</t>
  </si>
  <si>
    <t>nbg</t>
  </si>
  <si>
    <t>342</t>
  </si>
  <si>
    <t>006</t>
  </si>
  <si>
    <t>BURLINGAME</t>
  </si>
  <si>
    <t>BRLN01</t>
  </si>
  <si>
    <t>SAN MATEO</t>
  </si>
  <si>
    <t>baso</t>
  </si>
  <si>
    <t>Bay South Planning</t>
  </si>
  <si>
    <t>Gradwohl, Mike</t>
  </si>
  <si>
    <t>Luong, Jeff</t>
  </si>
  <si>
    <t>South Bay West</t>
  </si>
  <si>
    <t>SBWEST</t>
  </si>
  <si>
    <t>South Bay</t>
  </si>
  <si>
    <t>Peninsula</t>
  </si>
  <si>
    <t>V0SDW0900</t>
  </si>
  <si>
    <t>RUIZ, JULIAN</t>
  </si>
  <si>
    <t>V0SDW0W00</t>
  </si>
  <si>
    <t>QUIJADA, RED</t>
  </si>
  <si>
    <t>West</t>
  </si>
  <si>
    <t>2854-6318</t>
  </si>
  <si>
    <t>FSA1</t>
  </si>
  <si>
    <t>ASF1F1</t>
  </si>
  <si>
    <t>San Jose West Design Area</t>
  </si>
  <si>
    <t>FRMTCA11</t>
  </si>
  <si>
    <t>P525</t>
  </si>
  <si>
    <t>nfb</t>
  </si>
  <si>
    <t>790</t>
  </si>
  <si>
    <t>014</t>
  </si>
  <si>
    <t>FREMONT MAIN</t>
  </si>
  <si>
    <t>FRMT11</t>
  </si>
  <si>
    <t>FREMONT</t>
  </si>
  <si>
    <t>South Bay East</t>
  </si>
  <si>
    <t>SBEAST</t>
  </si>
  <si>
    <t>San Jose</t>
  </si>
  <si>
    <t>V0SDW0700</t>
  </si>
  <si>
    <t>BIEL JR., WALTER W</t>
  </si>
  <si>
    <t>V0SDW0E00</t>
  </si>
  <si>
    <t>MARTINEZ, MARTY</t>
  </si>
  <si>
    <t>East</t>
  </si>
  <si>
    <t>2846-6416</t>
  </si>
  <si>
    <t>ASF2F1</t>
  </si>
  <si>
    <t>San Jose East Design Area</t>
  </si>
  <si>
    <t>FRMTCA12</t>
  </si>
  <si>
    <t>P529</t>
  </si>
  <si>
    <t>nft</t>
  </si>
  <si>
    <t>490</t>
  </si>
  <si>
    <t>015</t>
  </si>
  <si>
    <t>FREMONT ADAMS AVE</t>
  </si>
  <si>
    <t>FRMT12</t>
  </si>
  <si>
    <t>2834-6432</t>
  </si>
  <si>
    <t>HMBACA12</t>
  </si>
  <si>
    <t>PC</t>
  </si>
  <si>
    <t>PC16</t>
  </si>
  <si>
    <t>nhb</t>
  </si>
  <si>
    <t>726</t>
  </si>
  <si>
    <t>016</t>
  </si>
  <si>
    <t>HALF MOON BAY</t>
  </si>
  <si>
    <t>HMBA12</t>
  </si>
  <si>
    <t>2814-6294</t>
  </si>
  <si>
    <t>LAHNCA11</t>
  </si>
  <si>
    <t>PC36</t>
  </si>
  <si>
    <t>nlh</t>
  </si>
  <si>
    <t>747</t>
  </si>
  <si>
    <t>021</t>
  </si>
  <si>
    <t>LA HONDA</t>
  </si>
  <si>
    <t>LAHN11</t>
  </si>
  <si>
    <t>6338-2760</t>
  </si>
  <si>
    <t>LSATCA11</t>
  </si>
  <si>
    <t>P6</t>
  </si>
  <si>
    <t>P639</t>
  </si>
  <si>
    <t>nll</t>
  </si>
  <si>
    <t>941</t>
  </si>
  <si>
    <t>024</t>
  </si>
  <si>
    <t>LOS ALTOS</t>
  </si>
  <si>
    <t>LSAT11</t>
  </si>
  <si>
    <t>SANTA CLARA</t>
  </si>
  <si>
    <t>Central</t>
  </si>
  <si>
    <t>2782-6386</t>
  </si>
  <si>
    <t>ASF2F3</t>
  </si>
  <si>
    <t>San Jose Central Design Area</t>
  </si>
  <si>
    <t>MLBRCA11</t>
  </si>
  <si>
    <t>P2</t>
  </si>
  <si>
    <t>P246</t>
  </si>
  <si>
    <t>nml</t>
  </si>
  <si>
    <t>692</t>
  </si>
  <si>
    <t>026</t>
  </si>
  <si>
    <t>MILLBRAE</t>
  </si>
  <si>
    <t>MLBR11</t>
  </si>
  <si>
    <t>2862-6308</t>
  </si>
  <si>
    <t>MLPSCA11</t>
  </si>
  <si>
    <t>N2</t>
  </si>
  <si>
    <t>N274</t>
  </si>
  <si>
    <t>nms</t>
  </si>
  <si>
    <t>262</t>
  </si>
  <si>
    <t>114</t>
  </si>
  <si>
    <t>MILPITAS-ABEL</t>
  </si>
  <si>
    <t>MLPS11</t>
  </si>
  <si>
    <t>MILPITAS</t>
  </si>
  <si>
    <t>2798-6446</t>
  </si>
  <si>
    <t>MNPKCA11</t>
  </si>
  <si>
    <t>P366</t>
  </si>
  <si>
    <t>nmp</t>
  </si>
  <si>
    <t>851</t>
  </si>
  <si>
    <t>028</t>
  </si>
  <si>
    <t>MENLO PARK</t>
  </si>
  <si>
    <t>MNPK11</t>
  </si>
  <si>
    <t>San Mateo</t>
  </si>
  <si>
    <t>2796-6356</t>
  </si>
  <si>
    <t>MSBHCA11</t>
  </si>
  <si>
    <t>PC49</t>
  </si>
  <si>
    <t>nmb</t>
  </si>
  <si>
    <t>728</t>
  </si>
  <si>
    <t>031</t>
  </si>
  <si>
    <t>MOSS BEACH</t>
  </si>
  <si>
    <t>MSBH11</t>
  </si>
  <si>
    <t>2838-6270</t>
  </si>
  <si>
    <t>MTVWCA11</t>
  </si>
  <si>
    <t>P652</t>
  </si>
  <si>
    <t>nmw</t>
  </si>
  <si>
    <t>961</t>
  </si>
  <si>
    <t>032</t>
  </si>
  <si>
    <t>MOUNTAIN VIEW</t>
  </si>
  <si>
    <t>MTVW11</t>
  </si>
  <si>
    <t>2784-8396</t>
  </si>
  <si>
    <t>PCFCCA11</t>
  </si>
  <si>
    <t>P262</t>
  </si>
  <si>
    <t>npc</t>
  </si>
  <si>
    <t>355</t>
  </si>
  <si>
    <t>043</t>
  </si>
  <si>
    <t>PACIFICA</t>
  </si>
  <si>
    <t>PCFC11</t>
  </si>
  <si>
    <t>2868-6280</t>
  </si>
  <si>
    <t>PLALCA02</t>
  </si>
  <si>
    <t>P1</t>
  </si>
  <si>
    <t>P158</t>
  </si>
  <si>
    <t>npl</t>
  </si>
  <si>
    <t>321</t>
  </si>
  <si>
    <t>045</t>
  </si>
  <si>
    <t>PALO ALTO MAIN</t>
  </si>
  <si>
    <t>PLAL02</t>
  </si>
  <si>
    <t>PALO ALTO</t>
  </si>
  <si>
    <t>2806-6372</t>
  </si>
  <si>
    <t>PLALCA12</t>
  </si>
  <si>
    <t>P112</t>
  </si>
  <si>
    <t>npt</t>
  </si>
  <si>
    <t>493</t>
  </si>
  <si>
    <t>046</t>
  </si>
  <si>
    <t>PALO ALTO SOUTH</t>
  </si>
  <si>
    <t>PLAL12</t>
  </si>
  <si>
    <t>2796-6380</t>
  </si>
  <si>
    <t>PSCDCA11</t>
  </si>
  <si>
    <t>PC65</t>
  </si>
  <si>
    <t>npd</t>
  </si>
  <si>
    <t>879</t>
  </si>
  <si>
    <t>051</t>
  </si>
  <si>
    <t>PESCADERO</t>
  </si>
  <si>
    <t>PSCD11</t>
  </si>
  <si>
    <t>2736-6306</t>
  </si>
  <si>
    <t>RDCYCA01</t>
  </si>
  <si>
    <t>P368</t>
  </si>
  <si>
    <t>nrc</t>
  </si>
  <si>
    <t>361</t>
  </si>
  <si>
    <t>053</t>
  </si>
  <si>
    <t>REDWOOD CITY</t>
  </si>
  <si>
    <t>RDCY01</t>
  </si>
  <si>
    <t>6352-2818</t>
  </si>
  <si>
    <t>RDCYCA02</t>
  </si>
  <si>
    <t>RDCY02</t>
  </si>
  <si>
    <t>SNBUCA02</t>
  </si>
  <si>
    <t>P292</t>
  </si>
  <si>
    <t>nsz</t>
  </si>
  <si>
    <t>583</t>
  </si>
  <si>
    <t>055</t>
  </si>
  <si>
    <t>SAN BRUNO</t>
  </si>
  <si>
    <t>SNBU02</t>
  </si>
  <si>
    <t>2876-6300</t>
  </si>
  <si>
    <t>SNCRCA11</t>
  </si>
  <si>
    <t>P371</t>
  </si>
  <si>
    <t>nsk</t>
  </si>
  <si>
    <t>591</t>
  </si>
  <si>
    <t>056</t>
  </si>
  <si>
    <t>SAN CARLOS</t>
  </si>
  <si>
    <t>SNCR11</t>
  </si>
  <si>
    <t>2828-6344</t>
  </si>
  <si>
    <t>SNJSCA02</t>
  </si>
  <si>
    <t>N1</t>
  </si>
  <si>
    <t>N181</t>
  </si>
  <si>
    <t>nsj</t>
  </si>
  <si>
    <t>277</t>
  </si>
  <si>
    <t>128</t>
  </si>
  <si>
    <t>SAN JOSE MAIN</t>
  </si>
  <si>
    <t>SNJS02</t>
  </si>
  <si>
    <t>SAN JOSE</t>
  </si>
  <si>
    <t>2762-6448</t>
  </si>
  <si>
    <t>SNJSCA11</t>
  </si>
  <si>
    <t>N280</t>
  </si>
  <si>
    <t>nwr</t>
  </si>
  <si>
    <t>272</t>
  </si>
  <si>
    <t>129</t>
  </si>
  <si>
    <t>WHITE ROAD</t>
  </si>
  <si>
    <t>SNJS11</t>
  </si>
  <si>
    <t>2772-6468</t>
  </si>
  <si>
    <t>SNJSCA12</t>
  </si>
  <si>
    <t>N4</t>
  </si>
  <si>
    <t>N410</t>
  </si>
  <si>
    <t>ndw</t>
  </si>
  <si>
    <t>446</t>
  </si>
  <si>
    <t>130</t>
  </si>
  <si>
    <t>DIAL MAIN</t>
  </si>
  <si>
    <t>SNJS12</t>
  </si>
  <si>
    <t>2750-6414</t>
  </si>
  <si>
    <t>SNJSCA13</t>
  </si>
  <si>
    <t>N282</t>
  </si>
  <si>
    <t>ncw</t>
  </si>
  <si>
    <t>224</t>
  </si>
  <si>
    <t>131</t>
  </si>
  <si>
    <t>CHYNOWETH</t>
  </si>
  <si>
    <t>SNJS13</t>
  </si>
  <si>
    <t>2734-6472</t>
  </si>
  <si>
    <t>SNJSCA14</t>
  </si>
  <si>
    <t>N284</t>
  </si>
  <si>
    <t>nfw</t>
  </si>
  <si>
    <t>559</t>
  </si>
  <si>
    <t>132</t>
  </si>
  <si>
    <t>FOXWORTHY</t>
  </si>
  <si>
    <t>SNJS14</t>
  </si>
  <si>
    <t>2740-6446</t>
  </si>
  <si>
    <t>SNJSCA15</t>
  </si>
  <si>
    <t>N275</t>
  </si>
  <si>
    <t>neg</t>
  </si>
  <si>
    <t>238</t>
  </si>
  <si>
    <t>133</t>
  </si>
  <si>
    <t>EVERGREEN</t>
  </si>
  <si>
    <t>SNJS15</t>
  </si>
  <si>
    <t>2754-6482</t>
  </si>
  <si>
    <t>SNJSCA18</t>
  </si>
  <si>
    <t>N204</t>
  </si>
  <si>
    <t>nav</t>
  </si>
  <si>
    <t>268</t>
  </si>
  <si>
    <t>134</t>
  </si>
  <si>
    <t>ALMADEN VALLEY</t>
  </si>
  <si>
    <t>SNJS18</t>
  </si>
  <si>
    <t>6460-2718</t>
  </si>
  <si>
    <t>SNJSCA21</t>
  </si>
  <si>
    <t>N121</t>
  </si>
  <si>
    <t>nja</t>
  </si>
  <si>
    <t>435</t>
  </si>
  <si>
    <t>145</t>
  </si>
  <si>
    <t>JUNCTION AVE</t>
  </si>
  <si>
    <t>SNJS21</t>
  </si>
  <si>
    <t>2780-6442</t>
  </si>
  <si>
    <t>SNJSCA22</t>
  </si>
  <si>
    <t>N222</t>
  </si>
  <si>
    <t>nbr</t>
  </si>
  <si>
    <t>463</t>
  </si>
  <si>
    <t>BAILEY</t>
  </si>
  <si>
    <t>SNJS22</t>
  </si>
  <si>
    <t>2712-6492</t>
  </si>
  <si>
    <t>SNMACA11</t>
  </si>
  <si>
    <t>NB</t>
  </si>
  <si>
    <t>NB86</t>
  </si>
  <si>
    <t>nmr</t>
  </si>
  <si>
    <t>683</t>
  </si>
  <si>
    <t>136</t>
  </si>
  <si>
    <t>SAN MARTIN</t>
  </si>
  <si>
    <t>SNMA11</t>
  </si>
  <si>
    <t>2672-6528</t>
  </si>
  <si>
    <t>SNMTCA11</t>
  </si>
  <si>
    <t>P390</t>
  </si>
  <si>
    <t>nsm</t>
  </si>
  <si>
    <t>571</t>
  </si>
  <si>
    <t>071</t>
  </si>
  <si>
    <t>SNMT11</t>
  </si>
  <si>
    <t>2840-6332</t>
  </si>
  <si>
    <t>SNTCCA01</t>
  </si>
  <si>
    <t>N460</t>
  </si>
  <si>
    <t>nsp</t>
  </si>
  <si>
    <t>496</t>
  </si>
  <si>
    <t>143</t>
  </si>
  <si>
    <t>SPACE PARK</t>
  </si>
  <si>
    <t>SNTC01</t>
  </si>
  <si>
    <t>2778-6430</t>
  </si>
  <si>
    <t>SNTCCA11</t>
  </si>
  <si>
    <t>N479</t>
  </si>
  <si>
    <t>nax</t>
  </si>
  <si>
    <t>575</t>
  </si>
  <si>
    <t>137</t>
  </si>
  <si>
    <t>AXMINSTER-BELLOMY</t>
  </si>
  <si>
    <t>SNTC11</t>
  </si>
  <si>
    <t>2766-6432</t>
  </si>
  <si>
    <t>SNVACA01</t>
  </si>
  <si>
    <t>P696</t>
  </si>
  <si>
    <t>ncr</t>
  </si>
  <si>
    <t>737</t>
  </si>
  <si>
    <t>138</t>
  </si>
  <si>
    <t>SUNNYVALE CARROLL</t>
  </si>
  <si>
    <t>SNVA01</t>
  </si>
  <si>
    <t>SUNNYVALE</t>
  </si>
  <si>
    <t>2678-6410</t>
  </si>
  <si>
    <t>SNVACA11</t>
  </si>
  <si>
    <t>P676</t>
  </si>
  <si>
    <t>nnm</t>
  </si>
  <si>
    <t>734</t>
  </si>
  <si>
    <t>139</t>
  </si>
  <si>
    <t>SUNNYVALE MATHILDA</t>
  </si>
  <si>
    <t>SNVA11</t>
  </si>
  <si>
    <t>2790-6410</t>
  </si>
  <si>
    <t>UNCYCA11</t>
  </si>
  <si>
    <t>P531</t>
  </si>
  <si>
    <t>nuc</t>
  </si>
  <si>
    <t>471</t>
  </si>
  <si>
    <t>078</t>
  </si>
  <si>
    <t>UNION CITY GREENLEAF</t>
  </si>
  <si>
    <t>UNCY11</t>
  </si>
  <si>
    <t>UNION CITY</t>
  </si>
  <si>
    <t>2864-6414</t>
  </si>
  <si>
    <t>Los Angeles</t>
  </si>
  <si>
    <t>ELA1</t>
  </si>
  <si>
    <t>ACTNCA11</t>
  </si>
  <si>
    <t>KC</t>
  </si>
  <si>
    <t>KC13</t>
  </si>
  <si>
    <t>sac</t>
  </si>
  <si>
    <t>269</t>
  </si>
  <si>
    <t>410</t>
  </si>
  <si>
    <t>ACTON</t>
  </si>
  <si>
    <t>ACTN11</t>
  </si>
  <si>
    <t>LOS ANGELES</t>
  </si>
  <si>
    <t>lawe</t>
  </si>
  <si>
    <t>Los Angeles West Planning</t>
  </si>
  <si>
    <t>FIOCK, E. V. (ED)</t>
  </si>
  <si>
    <t>Walker Johnny</t>
  </si>
  <si>
    <t>San Fernando Valley</t>
  </si>
  <si>
    <t>SFV</t>
  </si>
  <si>
    <t>LA North</t>
  </si>
  <si>
    <t>Canyon</t>
  </si>
  <si>
    <t>V0SDG0100</t>
  </si>
  <si>
    <t>NORRIS, JOHN W</t>
  </si>
  <si>
    <t>V0SDG0600</t>
  </si>
  <si>
    <t>VILLEGAS, PETER M</t>
  </si>
  <si>
    <t>1728-7542</t>
  </si>
  <si>
    <t>ARESSD05</t>
  </si>
  <si>
    <t>ASS5F1</t>
  </si>
  <si>
    <t>San Fernando Design Area</t>
  </si>
  <si>
    <t>AGDLCA11</t>
  </si>
  <si>
    <t>KC27</t>
  </si>
  <si>
    <t>saa</t>
  </si>
  <si>
    <t>351</t>
  </si>
  <si>
    <t>AGUA DULCE</t>
  </si>
  <si>
    <t>AGDL11</t>
  </si>
  <si>
    <t>1726-7504</t>
  </si>
  <si>
    <t>AGORCA11</t>
  </si>
  <si>
    <t>B1</t>
  </si>
  <si>
    <t>B126</t>
  </si>
  <si>
    <t>sag</t>
  </si>
  <si>
    <t>706</t>
  </si>
  <si>
    <t>600</t>
  </si>
  <si>
    <t>AGOURA</t>
  </si>
  <si>
    <t>AGOR11</t>
  </si>
  <si>
    <t>West Valley</t>
  </si>
  <si>
    <t>V0SDG0500</t>
  </si>
  <si>
    <t>JACKSON, DOMINIC L</t>
  </si>
  <si>
    <t>1598-7374</t>
  </si>
  <si>
    <t>ALHBCA01</t>
  </si>
  <si>
    <t>E1</t>
  </si>
  <si>
    <t>E114</t>
  </si>
  <si>
    <t>sal</t>
  </si>
  <si>
    <t>626281</t>
  </si>
  <si>
    <t>601</t>
  </si>
  <si>
    <t>ALHAMBRA</t>
  </si>
  <si>
    <t>ALHB01</t>
  </si>
  <si>
    <t>laea</t>
  </si>
  <si>
    <t>Los Angeles East Planning</t>
  </si>
  <si>
    <t>JACOBSON, T. T. (TOM)</t>
  </si>
  <si>
    <t>San Gabriel Valley</t>
  </si>
  <si>
    <t>SGV</t>
  </si>
  <si>
    <t>Alhambra</t>
  </si>
  <si>
    <t>V0SDG0900</t>
  </si>
  <si>
    <t>NORDEEN, CATHY</t>
  </si>
  <si>
    <t>V0SDG0700</t>
  </si>
  <si>
    <t>PEREZ, ART</t>
  </si>
  <si>
    <t>1582-7566</t>
  </si>
  <si>
    <t>ARESSD04</t>
  </si>
  <si>
    <t>ASS4F1</t>
  </si>
  <si>
    <t>San Gabriel Design Area</t>
  </si>
  <si>
    <t>ARCDCA11</t>
  </si>
  <si>
    <t>E5</t>
  </si>
  <si>
    <t>E511</t>
  </si>
  <si>
    <t>sar</t>
  </si>
  <si>
    <t>445</t>
  </si>
  <si>
    <t>602</t>
  </si>
  <si>
    <t>ARCADIA</t>
  </si>
  <si>
    <t>ARCD11</t>
  </si>
  <si>
    <t>1596-7596</t>
  </si>
  <si>
    <t>AVLNCA11</t>
  </si>
  <si>
    <t>AD</t>
  </si>
  <si>
    <t>AD02</t>
  </si>
  <si>
    <t>sav</t>
  </si>
  <si>
    <t>510</t>
  </si>
  <si>
    <t>603</t>
  </si>
  <si>
    <t>AVALON</t>
  </si>
  <si>
    <t>AVLN11</t>
  </si>
  <si>
    <t>LA South</t>
  </si>
  <si>
    <t>LAS</t>
  </si>
  <si>
    <t>LA South South</t>
  </si>
  <si>
    <t>V0SDG0200</t>
  </si>
  <si>
    <t>DE LA CRUZ, STEPHEN A</t>
  </si>
  <si>
    <t>V0SDG0400</t>
  </si>
  <si>
    <t>SHIPLEY, ROGER K</t>
  </si>
  <si>
    <t>South</t>
  </si>
  <si>
    <t>1308-7510</t>
  </si>
  <si>
    <t>ASS4F2</t>
  </si>
  <si>
    <t>South City Design Area</t>
  </si>
  <si>
    <t>BELLCA11</t>
  </si>
  <si>
    <t>E2</t>
  </si>
  <si>
    <t>E212</t>
  </si>
  <si>
    <t>sbe</t>
  </si>
  <si>
    <t>562</t>
  </si>
  <si>
    <t>604</t>
  </si>
  <si>
    <t>BELL</t>
  </si>
  <si>
    <t>BELL11</t>
  </si>
  <si>
    <t>LA South East</t>
  </si>
  <si>
    <t>1538-7548</t>
  </si>
  <si>
    <t>BGBTCA11</t>
  </si>
  <si>
    <t>KC01</t>
  </si>
  <si>
    <t>?</t>
  </si>
  <si>
    <t>BIG BUTTE (PAIR GAIN SITE ONLY)</t>
  </si>
  <si>
    <t>BGBT11</t>
  </si>
  <si>
    <t>LAKE L.A.</t>
  </si>
  <si>
    <t>BRBNCA11</t>
  </si>
  <si>
    <t>K3</t>
  </si>
  <si>
    <t>K315</t>
  </si>
  <si>
    <t>sbb</t>
  </si>
  <si>
    <t>840</t>
  </si>
  <si>
    <t>605</t>
  </si>
  <si>
    <t>BURBANK-PALM-THORNTO</t>
  </si>
  <si>
    <t>BRBN11</t>
  </si>
  <si>
    <t>BURBANK</t>
  </si>
  <si>
    <t>Foothill</t>
  </si>
  <si>
    <t>1614-7510</t>
  </si>
  <si>
    <t>BRBNCA13</t>
  </si>
  <si>
    <t>K313</t>
  </si>
  <si>
    <t/>
  </si>
  <si>
    <t>BURBANK-THORNTON</t>
  </si>
  <si>
    <t>BRBN13</t>
  </si>
  <si>
    <t>BVHLCA01</t>
  </si>
  <si>
    <t>H2</t>
  </si>
  <si>
    <t>H202</t>
  </si>
  <si>
    <t>sbh</t>
  </si>
  <si>
    <t>607</t>
  </si>
  <si>
    <t>BEVERLY HILLS</t>
  </si>
  <si>
    <t>BVHL01</t>
  </si>
  <si>
    <t>LA Metro</t>
  </si>
  <si>
    <t>LAM</t>
  </si>
  <si>
    <t>LA South Metro West</t>
  </si>
  <si>
    <t>V0SDG0C00</t>
  </si>
  <si>
    <t>ERVIN, CLARE A</t>
  </si>
  <si>
    <t>V0SDG0F00</t>
  </si>
  <si>
    <t>COLLINS, LO</t>
  </si>
  <si>
    <t>Metro</t>
  </si>
  <si>
    <t>1574-7486</t>
  </si>
  <si>
    <t>ARESSD03</t>
  </si>
  <si>
    <t>ASS3F1</t>
  </si>
  <si>
    <t>Metro Design Area</t>
  </si>
  <si>
    <t>CLBSCA11</t>
  </si>
  <si>
    <t>B127</t>
  </si>
  <si>
    <t>slb</t>
  </si>
  <si>
    <t>876</t>
  </si>
  <si>
    <t>666</t>
  </si>
  <si>
    <t>CALABASAS-PARK SORRENTO</t>
  </si>
  <si>
    <t>CLBS11</t>
  </si>
  <si>
    <t>CALABASAS</t>
  </si>
  <si>
    <t>1602-7410</t>
  </si>
  <si>
    <t>CLBSCA50</t>
  </si>
  <si>
    <t>scb</t>
  </si>
  <si>
    <t>880</t>
  </si>
  <si>
    <t>665</t>
  </si>
  <si>
    <t>CLBS50</t>
  </si>
  <si>
    <t>1598-7392</t>
  </si>
  <si>
    <t>CLCYCA11</t>
  </si>
  <si>
    <t>H4</t>
  </si>
  <si>
    <t>H403</t>
  </si>
  <si>
    <t>scc</t>
  </si>
  <si>
    <t>202</t>
  </si>
  <si>
    <t>608</t>
  </si>
  <si>
    <t>CULVER CITY</t>
  </si>
  <si>
    <t>CLCY11</t>
  </si>
  <si>
    <t>1556-7486</t>
  </si>
  <si>
    <t>CLCYCAXG</t>
  </si>
  <si>
    <t>CLCYXG</t>
  </si>
  <si>
    <t>CMTNCA01</t>
  </si>
  <si>
    <t>A1</t>
  </si>
  <si>
    <t>A104</t>
  </si>
  <si>
    <t>sco</t>
  </si>
  <si>
    <t>609</t>
  </si>
  <si>
    <t>COMPTON</t>
  </si>
  <si>
    <t>CMTN01</t>
  </si>
  <si>
    <t>1510-7540</t>
  </si>
  <si>
    <t>CNPKCA01</t>
  </si>
  <si>
    <t>B123</t>
  </si>
  <si>
    <t>scg</t>
  </si>
  <si>
    <t>340</t>
  </si>
  <si>
    <t>610</t>
  </si>
  <si>
    <t>CANOGA PARK</t>
  </si>
  <si>
    <t>CNPK01</t>
  </si>
  <si>
    <t>1616-7420</t>
  </si>
  <si>
    <t>CSTCCA11</t>
  </si>
  <si>
    <t>KC20</t>
  </si>
  <si>
    <t>sas</t>
  </si>
  <si>
    <t>257</t>
  </si>
  <si>
    <t>408</t>
  </si>
  <si>
    <t>CASTAIC</t>
  </si>
  <si>
    <t>CSTC11</t>
  </si>
  <si>
    <t>2894-6942</t>
  </si>
  <si>
    <t>CSTCCA12</t>
  </si>
  <si>
    <t>CSTC12</t>
  </si>
  <si>
    <t>CSTCCAWE</t>
  </si>
  <si>
    <t>CSTCWE</t>
  </si>
  <si>
    <t>ELMNCA01</t>
  </si>
  <si>
    <t>E513</t>
  </si>
  <si>
    <t>sem</t>
  </si>
  <si>
    <t>350</t>
  </si>
  <si>
    <t>611</t>
  </si>
  <si>
    <t>EL MONTE</t>
  </si>
  <si>
    <t>ELMN01</t>
  </si>
  <si>
    <t>1576-7594</t>
  </si>
  <si>
    <t>ELSGCA12</t>
  </si>
  <si>
    <t>A5</t>
  </si>
  <si>
    <t>A505</t>
  </si>
  <si>
    <t>sdo</t>
  </si>
  <si>
    <t>414</t>
  </si>
  <si>
    <t>613</t>
  </si>
  <si>
    <t>DOUGLAS-EL SEGUNDO</t>
  </si>
  <si>
    <t>ELSG12</t>
  </si>
  <si>
    <t>EL SEGUNDO</t>
  </si>
  <si>
    <t>1516-7490</t>
  </si>
  <si>
    <t>FLMRCA11</t>
  </si>
  <si>
    <t>KD</t>
  </si>
  <si>
    <t>KD04</t>
  </si>
  <si>
    <t>sfi</t>
  </si>
  <si>
    <t>370</t>
  </si>
  <si>
    <t>FILLMORE</t>
  </si>
  <si>
    <t>FLMR11</t>
  </si>
  <si>
    <t>VENTURA</t>
  </si>
  <si>
    <t>1690-7326</t>
  </si>
  <si>
    <t>GLDLCA11</t>
  </si>
  <si>
    <t>K2</t>
  </si>
  <si>
    <t>K206</t>
  </si>
  <si>
    <t>sgl</t>
  </si>
  <si>
    <t>240</t>
  </si>
  <si>
    <t>614</t>
  </si>
  <si>
    <t>GLENDALE</t>
  </si>
  <si>
    <t>GLDL11</t>
  </si>
  <si>
    <t>1600-7526</t>
  </si>
  <si>
    <t>GRDNCA01</t>
  </si>
  <si>
    <t>A506</t>
  </si>
  <si>
    <t>sga</t>
  </si>
  <si>
    <t>217</t>
  </si>
  <si>
    <t>615</t>
  </si>
  <si>
    <t>GARDENA</t>
  </si>
  <si>
    <t>GRDN01</t>
  </si>
  <si>
    <t>1504-7518</t>
  </si>
  <si>
    <t>GRDNCA03</t>
  </si>
  <si>
    <t>GRDN03</t>
  </si>
  <si>
    <t>HLWDCA01</t>
  </si>
  <si>
    <t>H3</t>
  </si>
  <si>
    <t>H304</t>
  </si>
  <si>
    <t>sho</t>
  </si>
  <si>
    <t>616</t>
  </si>
  <si>
    <t>HOLLYWOOD</t>
  </si>
  <si>
    <t>HLWD01</t>
  </si>
  <si>
    <t>LA South Metro East</t>
  </si>
  <si>
    <t>1582-7508</t>
  </si>
  <si>
    <t>HNPKCA01</t>
  </si>
  <si>
    <t>E218</t>
  </si>
  <si>
    <t>shp</t>
  </si>
  <si>
    <t>582</t>
  </si>
  <si>
    <t>617</t>
  </si>
  <si>
    <t>HUNTINGTON PARK</t>
  </si>
  <si>
    <t>HNPK01</t>
  </si>
  <si>
    <t>1540-7536</t>
  </si>
  <si>
    <t>HWTHCA01</t>
  </si>
  <si>
    <t>A507</t>
  </si>
  <si>
    <t>sha</t>
  </si>
  <si>
    <t>219</t>
  </si>
  <si>
    <t>618</t>
  </si>
  <si>
    <t>HAWTHORNE</t>
  </si>
  <si>
    <t>HWTH01</t>
  </si>
  <si>
    <t>1516-7500</t>
  </si>
  <si>
    <t>HWTHCA11</t>
  </si>
  <si>
    <t>HWTH11</t>
  </si>
  <si>
    <t>IGWDCA01</t>
  </si>
  <si>
    <t>A2</t>
  </si>
  <si>
    <t>A208</t>
  </si>
  <si>
    <t>sig</t>
  </si>
  <si>
    <t>412</t>
  </si>
  <si>
    <t>619</t>
  </si>
  <si>
    <t>INGLEWOOD-LA BREA</t>
  </si>
  <si>
    <t>IGWD01</t>
  </si>
  <si>
    <t>INGLEWOOD</t>
  </si>
  <si>
    <t>1532-7498</t>
  </si>
  <si>
    <t>LACNCA11</t>
  </si>
  <si>
    <t>K1</t>
  </si>
  <si>
    <t>K126</t>
  </si>
  <si>
    <t>sog</t>
  </si>
  <si>
    <t>354</t>
  </si>
  <si>
    <t>620</t>
  </si>
  <si>
    <t>LA CANADA-OAK GROVE</t>
  </si>
  <si>
    <t>LACN11</t>
  </si>
  <si>
    <t>LA CANADA</t>
  </si>
  <si>
    <t>LACRCA11</t>
  </si>
  <si>
    <t>K109</t>
  </si>
  <si>
    <t>slc</t>
  </si>
  <si>
    <t>621</t>
  </si>
  <si>
    <t>LA CRESCENTA-FOOTHILL</t>
  </si>
  <si>
    <t>LACR11</t>
  </si>
  <si>
    <t>LA CRESCENTA</t>
  </si>
  <si>
    <t>1626-7534</t>
  </si>
  <si>
    <t>LKLACA11</t>
  </si>
  <si>
    <t>KC29</t>
  </si>
  <si>
    <t>sll</t>
  </si>
  <si>
    <t>261</t>
  </si>
  <si>
    <t>405</t>
  </si>
  <si>
    <t>LKLA11</t>
  </si>
  <si>
    <t>1774-7654</t>
  </si>
  <si>
    <t>LNVYCA11</t>
  </si>
  <si>
    <t>KC28</t>
  </si>
  <si>
    <t>sla</t>
  </si>
  <si>
    <t>270</t>
  </si>
  <si>
    <t>374</t>
  </si>
  <si>
    <t>LEONA VALLEY</t>
  </si>
  <si>
    <t>LNVY11</t>
  </si>
  <si>
    <t>1770-7514</t>
  </si>
  <si>
    <t>LOMTCA11</t>
  </si>
  <si>
    <t>A4</t>
  </si>
  <si>
    <t>A409</t>
  </si>
  <si>
    <t>slo</t>
  </si>
  <si>
    <t>517</t>
  </si>
  <si>
    <t>622</t>
  </si>
  <si>
    <t>LOMITA</t>
  </si>
  <si>
    <t>LOMT11</t>
  </si>
  <si>
    <t>1470-7512</t>
  </si>
  <si>
    <t>LSANCA01</t>
  </si>
  <si>
    <t>G3</t>
  </si>
  <si>
    <t>G305</t>
  </si>
  <si>
    <t>sma/smo</t>
  </si>
  <si>
    <t>MADISON</t>
  </si>
  <si>
    <t>LSAN01</t>
  </si>
  <si>
    <t>LSANCA02</t>
  </si>
  <si>
    <t>228</t>
  </si>
  <si>
    <t>LSAN02</t>
  </si>
  <si>
    <t>1566-7528</t>
  </si>
  <si>
    <t>LSANCA03</t>
  </si>
  <si>
    <t>253</t>
  </si>
  <si>
    <t>624</t>
  </si>
  <si>
    <t>LSAN03</t>
  </si>
  <si>
    <t>LSANCA04</t>
  </si>
  <si>
    <t>LSAN04</t>
  </si>
  <si>
    <t>LSANCA05</t>
  </si>
  <si>
    <t>A3</t>
  </si>
  <si>
    <t>A311</t>
  </si>
  <si>
    <t>spl</t>
  </si>
  <si>
    <t>751</t>
  </si>
  <si>
    <t>626</t>
  </si>
  <si>
    <t>PLEASANT</t>
  </si>
  <si>
    <t>LSAN05</t>
  </si>
  <si>
    <t>1538-7518</t>
  </si>
  <si>
    <t>LSANCA06</t>
  </si>
  <si>
    <t>G2</t>
  </si>
  <si>
    <t>G208</t>
  </si>
  <si>
    <t>sur</t>
  </si>
  <si>
    <t>413</t>
  </si>
  <si>
    <t>627</t>
  </si>
  <si>
    <t>UNION</t>
  </si>
  <si>
    <t>LSAN06</t>
  </si>
  <si>
    <t>1572-7524</t>
  </si>
  <si>
    <t>LSANCA07</t>
  </si>
  <si>
    <t>A201</t>
  </si>
  <si>
    <t>sai</t>
  </si>
  <si>
    <t>417</t>
  </si>
  <si>
    <t>628</t>
  </si>
  <si>
    <t>AIRPORT</t>
  </si>
  <si>
    <t>LSAN07</t>
  </si>
  <si>
    <t>1532-7490</t>
  </si>
  <si>
    <t>LSANCA08</t>
  </si>
  <si>
    <t>H5</t>
  </si>
  <si>
    <t>H505</t>
  </si>
  <si>
    <t>sml</t>
  </si>
  <si>
    <t>658</t>
  </si>
  <si>
    <t>629</t>
  </si>
  <si>
    <t>MELROSE</t>
  </si>
  <si>
    <t>LSAN08</t>
  </si>
  <si>
    <t>1564-1578</t>
  </si>
  <si>
    <t>LSANCA09</t>
  </si>
  <si>
    <t>G4</t>
  </si>
  <si>
    <t>G407</t>
  </si>
  <si>
    <t>sri</t>
  </si>
  <si>
    <t>741</t>
  </si>
  <si>
    <t>630</t>
  </si>
  <si>
    <t>LSAN09</t>
  </si>
  <si>
    <t>1560-7524</t>
  </si>
  <si>
    <t>LSANCA10</t>
  </si>
  <si>
    <t>H407</t>
  </si>
  <si>
    <t>swe</t>
  </si>
  <si>
    <t>857</t>
  </si>
  <si>
    <t>631</t>
  </si>
  <si>
    <t>WEBSTER</t>
  </si>
  <si>
    <t>LSAN10</t>
  </si>
  <si>
    <t>1570-7502</t>
  </si>
  <si>
    <t>LSANCA11</t>
  </si>
  <si>
    <t>G204</t>
  </si>
  <si>
    <t>sra</t>
  </si>
  <si>
    <t>387</t>
  </si>
  <si>
    <t>632</t>
  </si>
  <si>
    <t>RAMPART</t>
  </si>
  <si>
    <t>LSAN11</t>
  </si>
  <si>
    <t>1568-7520</t>
  </si>
  <si>
    <t>LSANCA12</t>
  </si>
  <si>
    <t>G1</t>
  </si>
  <si>
    <t>G106</t>
  </si>
  <si>
    <t>sno</t>
  </si>
  <si>
    <t>664</t>
  </si>
  <si>
    <t>633</t>
  </si>
  <si>
    <t>NORMANDY</t>
  </si>
  <si>
    <t>LSAN12</t>
  </si>
  <si>
    <t>1582-7516</t>
  </si>
  <si>
    <t>LSANCA13</t>
  </si>
  <si>
    <t>A312</t>
  </si>
  <si>
    <t>spm</t>
  </si>
  <si>
    <t>418</t>
  </si>
  <si>
    <t>PLYMOUTH</t>
  </si>
  <si>
    <t>LSAN13</t>
  </si>
  <si>
    <t>1526-7518</t>
  </si>
  <si>
    <t>LSANCA14</t>
  </si>
  <si>
    <t>G401</t>
  </si>
  <si>
    <t>sad</t>
  </si>
  <si>
    <t>635</t>
  </si>
  <si>
    <t>ADAMS</t>
  </si>
  <si>
    <t>LSAN14</t>
  </si>
  <si>
    <t>LA South West</t>
  </si>
  <si>
    <t>1548-7524</t>
  </si>
  <si>
    <t>LSANCA15</t>
  </si>
  <si>
    <t>H1</t>
  </si>
  <si>
    <t>H101</t>
  </si>
  <si>
    <t>sax</t>
  </si>
  <si>
    <t>291</t>
  </si>
  <si>
    <t>636</t>
  </si>
  <si>
    <t>AXMINSTER</t>
  </si>
  <si>
    <t>LSAN15</t>
  </si>
  <si>
    <t>1548-7506</t>
  </si>
  <si>
    <t>LSANCA23</t>
  </si>
  <si>
    <t>G102</t>
  </si>
  <si>
    <t>sci</t>
  </si>
  <si>
    <t>638</t>
  </si>
  <si>
    <t>CAPITOL</t>
  </si>
  <si>
    <t>LSAN23</t>
  </si>
  <si>
    <t>1574-7540</t>
  </si>
  <si>
    <t>LSANCA29</t>
  </si>
  <si>
    <t>H510</t>
  </si>
  <si>
    <t>ssu</t>
  </si>
  <si>
    <t>850</t>
  </si>
  <si>
    <t>640</t>
  </si>
  <si>
    <t>SUNSET</t>
  </si>
  <si>
    <t>LSAN29</t>
  </si>
  <si>
    <t>1582-7498</t>
  </si>
  <si>
    <t>LSANCA34</t>
  </si>
  <si>
    <t>E3</t>
  </si>
  <si>
    <t>E310</t>
  </si>
  <si>
    <t>san</t>
  </si>
  <si>
    <t>260</t>
  </si>
  <si>
    <t>ANGELUS</t>
  </si>
  <si>
    <t>LSAN34</t>
  </si>
  <si>
    <t>1560-7546</t>
  </si>
  <si>
    <t>LSANCA35</t>
  </si>
  <si>
    <t>E321</t>
  </si>
  <si>
    <t>smb</t>
  </si>
  <si>
    <t>721</t>
  </si>
  <si>
    <t>642</t>
  </si>
  <si>
    <t>MONTEBELLO</t>
  </si>
  <si>
    <t>LSAN35</t>
  </si>
  <si>
    <t>1554-7564</t>
  </si>
  <si>
    <t>LSANCA38</t>
  </si>
  <si>
    <t>H106</t>
  </si>
  <si>
    <t>srp</t>
  </si>
  <si>
    <t>730</t>
  </si>
  <si>
    <t>643</t>
  </si>
  <si>
    <t>REPUBLIC</t>
  </si>
  <si>
    <t>LSAN38</t>
  </si>
  <si>
    <t>1560-7512</t>
  </si>
  <si>
    <t>LSANCA56</t>
  </si>
  <si>
    <t>G103</t>
  </si>
  <si>
    <t>scl</t>
  </si>
  <si>
    <t>256</t>
  </si>
  <si>
    <t>644</t>
  </si>
  <si>
    <t>CLINTON</t>
  </si>
  <si>
    <t>LSAN56</t>
  </si>
  <si>
    <t>1592-7546</t>
  </si>
  <si>
    <t>LTRKCA11</t>
  </si>
  <si>
    <t>KC24</t>
  </si>
  <si>
    <t>sli</t>
  </si>
  <si>
    <t>944</t>
  </si>
  <si>
    <t>375</t>
  </si>
  <si>
    <t>LITTLEROCK</t>
  </si>
  <si>
    <t>LTRK11</t>
  </si>
  <si>
    <t>1738-7614</t>
  </si>
  <si>
    <t>MRPKCA12</t>
  </si>
  <si>
    <t>KD11</t>
  </si>
  <si>
    <t>smp</t>
  </si>
  <si>
    <t>523</t>
  </si>
  <si>
    <t>377</t>
  </si>
  <si>
    <t>MOORPARK</t>
  </si>
  <si>
    <t>MRPK12</t>
  </si>
  <si>
    <t>1648-7340</t>
  </si>
  <si>
    <t>NHLLCA01</t>
  </si>
  <si>
    <t>KC12</t>
  </si>
  <si>
    <t>snl</t>
  </si>
  <si>
    <t>379</t>
  </si>
  <si>
    <t>NEWHALL</t>
  </si>
  <si>
    <t>NHLL01</t>
  </si>
  <si>
    <t>1684-7442</t>
  </si>
  <si>
    <t>NHWDCA01</t>
  </si>
  <si>
    <t>B2</t>
  </si>
  <si>
    <t>B208</t>
  </si>
  <si>
    <t>slr</t>
  </si>
  <si>
    <t>503</t>
  </si>
  <si>
    <t>646</t>
  </si>
  <si>
    <t>LANKERSHIM</t>
  </si>
  <si>
    <t>NHWD01</t>
  </si>
  <si>
    <t>NORTH HOLLYWOOD</t>
  </si>
  <si>
    <t>East Valley</t>
  </si>
  <si>
    <t>1624-7486</t>
  </si>
  <si>
    <t>NHWDCA02</t>
  </si>
  <si>
    <t>B209</t>
  </si>
  <si>
    <t>snh</t>
  </si>
  <si>
    <t>506</t>
  </si>
  <si>
    <t>647</t>
  </si>
  <si>
    <t>MAGNOLIA</t>
  </si>
  <si>
    <t>NHWD02</t>
  </si>
  <si>
    <t>1606-7490</t>
  </si>
  <si>
    <t>NORGCA11</t>
  </si>
  <si>
    <t>B3</t>
  </si>
  <si>
    <t>B320</t>
  </si>
  <si>
    <t>snr</t>
  </si>
  <si>
    <t>341</t>
  </si>
  <si>
    <t>648</t>
  </si>
  <si>
    <t>NORTHRIDGE</t>
  </si>
  <si>
    <t>NORG11</t>
  </si>
  <si>
    <t>1630-7436</t>
  </si>
  <si>
    <t>OJAICA11</t>
  </si>
  <si>
    <t>KD13</t>
  </si>
  <si>
    <t>soj</t>
  </si>
  <si>
    <t>382</t>
  </si>
  <si>
    <t>OJAI</t>
  </si>
  <si>
    <t>OJAI11</t>
  </si>
  <si>
    <t>1706-7228</t>
  </si>
  <si>
    <t>OKVWCA11</t>
  </si>
  <si>
    <t>KD14</t>
  </si>
  <si>
    <t>sok</t>
  </si>
  <si>
    <t>649</t>
  </si>
  <si>
    <t>381</t>
  </si>
  <si>
    <t>OAKVIEW</t>
  </si>
  <si>
    <t>OKVW11</t>
  </si>
  <si>
    <t>1688-7210</t>
  </si>
  <si>
    <t>PIRUCA11</t>
  </si>
  <si>
    <t>KD17</t>
  </si>
  <si>
    <t>spi</t>
  </si>
  <si>
    <t>386</t>
  </si>
  <si>
    <t>PIRU</t>
  </si>
  <si>
    <t>PIRU11</t>
  </si>
  <si>
    <t>1696-7362</t>
  </si>
  <si>
    <t>PLDLCA01</t>
  </si>
  <si>
    <t>KC16</t>
  </si>
  <si>
    <t>spd</t>
  </si>
  <si>
    <t>265</t>
  </si>
  <si>
    <t>384</t>
  </si>
  <si>
    <t>PALMDALE</t>
  </si>
  <si>
    <t>PLDL01</t>
  </si>
  <si>
    <t>1760-7568</t>
  </si>
  <si>
    <t>PLDLCA11</t>
  </si>
  <si>
    <t>KC32</t>
  </si>
  <si>
    <t>spe</t>
  </si>
  <si>
    <t>285</t>
  </si>
  <si>
    <t>47th Street - Palmdale</t>
  </si>
  <si>
    <t>PLDL11</t>
  </si>
  <si>
    <t>1572-7588</t>
  </si>
  <si>
    <t>PLDLCA12</t>
  </si>
  <si>
    <t>PLDL12</t>
  </si>
  <si>
    <t>PLDLCALP</t>
  </si>
  <si>
    <t>KC31</t>
  </si>
  <si>
    <t>slh</t>
  </si>
  <si>
    <t>???</t>
  </si>
  <si>
    <t xml:space="preserve">LOCKHEED (NOW PART OF PALMDALE CO)         </t>
  </si>
  <si>
    <t>PLDLLP</t>
  </si>
  <si>
    <t>PRMTCA01</t>
  </si>
  <si>
    <t>A110</t>
  </si>
  <si>
    <t>spa</t>
  </si>
  <si>
    <t>PARAMOUNT</t>
  </si>
  <si>
    <t>PRMT01</t>
  </si>
  <si>
    <t>1508-7558</t>
  </si>
  <si>
    <t>PSDNCA11</t>
  </si>
  <si>
    <t>K103</t>
  </si>
  <si>
    <t>sgr</t>
  </si>
  <si>
    <t>304</t>
  </si>
  <si>
    <t>650</t>
  </si>
  <si>
    <t>GREEN-PASADENA-MT WI</t>
  </si>
  <si>
    <t>PSDN11</t>
  </si>
  <si>
    <t>PASADENA</t>
  </si>
  <si>
    <t>1600-7562</t>
  </si>
  <si>
    <t>PSDNCA12</t>
  </si>
  <si>
    <t>K107</t>
  </si>
  <si>
    <t>sps</t>
  </si>
  <si>
    <t>791</t>
  </si>
  <si>
    <t>651</t>
  </si>
  <si>
    <t>LAKE-PASADENA</t>
  </si>
  <si>
    <t>PSDN12</t>
  </si>
  <si>
    <t>1612-7564</t>
  </si>
  <si>
    <t>RESDCA01</t>
  </si>
  <si>
    <t>B318</t>
  </si>
  <si>
    <t>srs</t>
  </si>
  <si>
    <t>652</t>
  </si>
  <si>
    <t>RESEDA</t>
  </si>
  <si>
    <t>RESD01</t>
  </si>
  <si>
    <t>1616-7442</t>
  </si>
  <si>
    <t>ROSMCA11</t>
  </si>
  <si>
    <t>E116</t>
  </si>
  <si>
    <t>sro</t>
  </si>
  <si>
    <t>280</t>
  </si>
  <si>
    <t>654</t>
  </si>
  <si>
    <t>ROSEMEAD</t>
  </si>
  <si>
    <t>ROSM11</t>
  </si>
  <si>
    <t>1570-7576</t>
  </si>
  <si>
    <t>SAGSCA11</t>
  </si>
  <si>
    <t>KC30</t>
  </si>
  <si>
    <t>sgu</t>
  </si>
  <si>
    <t>296</t>
  </si>
  <si>
    <t>407</t>
  </si>
  <si>
    <t>SAUGAS</t>
  </si>
  <si>
    <t>SAGS11</t>
  </si>
  <si>
    <t>7452-1710</t>
  </si>
  <si>
    <t>SATCCA12</t>
  </si>
  <si>
    <t>KD19</t>
  </si>
  <si>
    <t>ssa</t>
  </si>
  <si>
    <t>391</t>
  </si>
  <si>
    <t>SATICOY</t>
  </si>
  <si>
    <t>SATC12</t>
  </si>
  <si>
    <t>1652-7252</t>
  </si>
  <si>
    <t>SGATCA01</t>
  </si>
  <si>
    <t>E224</t>
  </si>
  <si>
    <t>ssg</t>
  </si>
  <si>
    <t>563</t>
  </si>
  <si>
    <t>655</t>
  </si>
  <si>
    <t>SOUTH GATE</t>
  </si>
  <si>
    <t>SGAT01</t>
  </si>
  <si>
    <t>1530-7540</t>
  </si>
  <si>
    <t>SHOKCA01</t>
  </si>
  <si>
    <t>B5</t>
  </si>
  <si>
    <t>B507</t>
  </si>
  <si>
    <t>ssh</t>
  </si>
  <si>
    <t>501</t>
  </si>
  <si>
    <t>656</t>
  </si>
  <si>
    <t>SHERMAN OAKS-KESTER</t>
  </si>
  <si>
    <t>SHOK01</t>
  </si>
  <si>
    <t>SHERMAN OAKS</t>
  </si>
  <si>
    <t>1602-7466</t>
  </si>
  <si>
    <t>SIMICA11</t>
  </si>
  <si>
    <t>KD21</t>
  </si>
  <si>
    <t>ssi</t>
  </si>
  <si>
    <t>393</t>
  </si>
  <si>
    <t>SIMI VALLEY</t>
  </si>
  <si>
    <t>SIMI11</t>
  </si>
  <si>
    <t>1646-7378</t>
  </si>
  <si>
    <t>SLMNCA11</t>
  </si>
  <si>
    <t>KC25</t>
  </si>
  <si>
    <t>sso</t>
  </si>
  <si>
    <t>251</t>
  </si>
  <si>
    <t>394</t>
  </si>
  <si>
    <t>SOLAMINT</t>
  </si>
  <si>
    <t>SLMN11</t>
  </si>
  <si>
    <t>SANTA CLARITA</t>
  </si>
  <si>
    <t>1698-7466</t>
  </si>
  <si>
    <t>SNGBCA01</t>
  </si>
  <si>
    <t>E123</t>
  </si>
  <si>
    <t>ssn</t>
  </si>
  <si>
    <t>SAN GABRIEL</t>
  </si>
  <si>
    <t>SNGB01</t>
  </si>
  <si>
    <t>1586-7578</t>
  </si>
  <si>
    <t>SNPDCA01</t>
  </si>
  <si>
    <t>A414</t>
  </si>
  <si>
    <t>spo</t>
  </si>
  <si>
    <t>514</t>
  </si>
  <si>
    <t>659</t>
  </si>
  <si>
    <t>SAN PEDRO</t>
  </si>
  <si>
    <t>SNPD01</t>
  </si>
  <si>
    <t>1452-7520</t>
  </si>
  <si>
    <t>SPSDCA11</t>
  </si>
  <si>
    <t>K108</t>
  </si>
  <si>
    <t>smi</t>
  </si>
  <si>
    <t>441</t>
  </si>
  <si>
    <t>660</t>
  </si>
  <si>
    <t>MISSION-PASADENA</t>
  </si>
  <si>
    <t>SPSD11</t>
  </si>
  <si>
    <t>1590-7558</t>
  </si>
  <si>
    <t>TRNCCA11</t>
  </si>
  <si>
    <t>A413</t>
  </si>
  <si>
    <t>sto</t>
  </si>
  <si>
    <t>533</t>
  </si>
  <si>
    <t>661</t>
  </si>
  <si>
    <t>TORRANCE</t>
  </si>
  <si>
    <t>TRNC11</t>
  </si>
  <si>
    <t>1486-7510</t>
  </si>
  <si>
    <t>TRNCCAXF</t>
  </si>
  <si>
    <t>TRNCXF</t>
  </si>
  <si>
    <t>TRNCCAXG</t>
  </si>
  <si>
    <t>TRNCXG</t>
  </si>
  <si>
    <t>VNNYCA02</t>
  </si>
  <si>
    <t>B4</t>
  </si>
  <si>
    <t>B402</t>
  </si>
  <si>
    <t>svn</t>
  </si>
  <si>
    <t>780</t>
  </si>
  <si>
    <t>662</t>
  </si>
  <si>
    <t>VAN NUYS</t>
  </si>
  <si>
    <t>VNNY02</t>
  </si>
  <si>
    <t>1618-7466</t>
  </si>
  <si>
    <t>VNTRCA02</t>
  </si>
  <si>
    <t>KD05</t>
  </si>
  <si>
    <t>sfr</t>
  </si>
  <si>
    <t>400</t>
  </si>
  <si>
    <t>FIR-VENTURA</t>
  </si>
  <si>
    <t>VNTR02</t>
  </si>
  <si>
    <t>1642-7214</t>
  </si>
  <si>
    <t>VNTRCA11</t>
  </si>
  <si>
    <t>KD10</t>
  </si>
  <si>
    <t>smn</t>
  </si>
  <si>
    <t>399</t>
  </si>
  <si>
    <t>MAIN-VENTURA</t>
  </si>
  <si>
    <t>VNTR11</t>
  </si>
  <si>
    <t>1638-7230</t>
  </si>
  <si>
    <t>WLANCA01</t>
  </si>
  <si>
    <t>H208</t>
  </si>
  <si>
    <t>sce</t>
  </si>
  <si>
    <t>201</t>
  </si>
  <si>
    <t>663</t>
  </si>
  <si>
    <t>CENTURY CITY</t>
  </si>
  <si>
    <t>WLAN01</t>
  </si>
  <si>
    <t>WEST LOS ANGELES</t>
  </si>
  <si>
    <t>1568-7480</t>
  </si>
  <si>
    <t>WLANCAXF</t>
  </si>
  <si>
    <t>WLANXF</t>
  </si>
  <si>
    <t>WLANCAXG</t>
  </si>
  <si>
    <t>WLANXG</t>
  </si>
  <si>
    <t>WLANCAXH</t>
  </si>
  <si>
    <t>WLANXH</t>
  </si>
  <si>
    <t>WLANCAXJ</t>
  </si>
  <si>
    <t>WLANXJ</t>
  </si>
  <si>
    <t>WLMGCA01</t>
  </si>
  <si>
    <t>A403</t>
  </si>
  <si>
    <t>swi</t>
  </si>
  <si>
    <t>513</t>
  </si>
  <si>
    <t>WILMINGTON</t>
  </si>
  <si>
    <t>WLMG01</t>
  </si>
  <si>
    <t>1472-7528</t>
  </si>
  <si>
    <t>North</t>
  </si>
  <si>
    <t>ESA2</t>
  </si>
  <si>
    <t>ALGHCA11</t>
  </si>
  <si>
    <t>TB</t>
  </si>
  <si>
    <t>TB03</t>
  </si>
  <si>
    <t>nae</t>
  </si>
  <si>
    <t>287</t>
  </si>
  <si>
    <t>ALLEGHANY</t>
  </si>
  <si>
    <t>ALGH11</t>
  </si>
  <si>
    <t>SIERRA</t>
  </si>
  <si>
    <t>sane</t>
  </si>
  <si>
    <t>Sierra/North Planning</t>
  </si>
  <si>
    <t>King Pam</t>
  </si>
  <si>
    <t>Parson, Dottie</t>
  </si>
  <si>
    <t>Auburn</t>
  </si>
  <si>
    <t>AUBURN</t>
  </si>
  <si>
    <t>North Engineering</t>
  </si>
  <si>
    <t>Sierra North</t>
  </si>
  <si>
    <t>V0SDL0P00</t>
  </si>
  <si>
    <t>FIORENZA, DAVE</t>
  </si>
  <si>
    <t>V0SDL0F00</t>
  </si>
  <si>
    <t>ADDIEGO,  MICHAEL P</t>
  </si>
  <si>
    <t>3536-6762</t>
  </si>
  <si>
    <t>ARESFF07</t>
  </si>
  <si>
    <t>ASF7F1</t>
  </si>
  <si>
    <t>Sierra Design Area</t>
  </si>
  <si>
    <t>ESA1</t>
  </si>
  <si>
    <t>ANGWCA11</t>
  </si>
  <si>
    <t>TC</t>
  </si>
  <si>
    <t>TC64</t>
  </si>
  <si>
    <t>naw</t>
  </si>
  <si>
    <t>965</t>
  </si>
  <si>
    <t>275</t>
  </si>
  <si>
    <t>ANGWIN-ST HELENA</t>
  </si>
  <si>
    <t>ANGW11</t>
  </si>
  <si>
    <t>ANGWIN</t>
  </si>
  <si>
    <t>NAPA</t>
  </si>
  <si>
    <t>noco</t>
  </si>
  <si>
    <t>North Coast Planning</t>
  </si>
  <si>
    <t>Kearnan, Dave</t>
  </si>
  <si>
    <t>Napa</t>
  </si>
  <si>
    <t>North Coast</t>
  </si>
  <si>
    <t>V0SDL0H00</t>
  </si>
  <si>
    <t>CORKETT, TAMARA L</t>
  </si>
  <si>
    <t>V0SDL0B00</t>
  </si>
  <si>
    <t>STILWELL, DANIEL C</t>
  </si>
  <si>
    <t>MONTICELLO</t>
  </si>
  <si>
    <t>3216-6302</t>
  </si>
  <si>
    <t>ASF7F3</t>
  </si>
  <si>
    <t>Napa Design Area</t>
  </si>
  <si>
    <t>ANNPCA11</t>
  </si>
  <si>
    <t>TD</t>
  </si>
  <si>
    <t>TD02</t>
  </si>
  <si>
    <t>nac</t>
  </si>
  <si>
    <t>886</t>
  </si>
  <si>
    <t>322</t>
  </si>
  <si>
    <t>ANNAPOLIS</t>
  </si>
  <si>
    <t>ANNP11</t>
  </si>
  <si>
    <t>SONOMA</t>
  </si>
  <si>
    <t>Ukiah</t>
  </si>
  <si>
    <t>UKIAH</t>
  </si>
  <si>
    <t>V0SDL0S00</t>
  </si>
  <si>
    <t>NICHOLSON, JAMES L</t>
  </si>
  <si>
    <t>REDWOOD</t>
  </si>
  <si>
    <t>3278-6044</t>
  </si>
  <si>
    <t>ARESFF05</t>
  </si>
  <si>
    <t>ASF5F1</t>
  </si>
  <si>
    <t>Ukiah/Eureka Design Area</t>
  </si>
  <si>
    <t>ARCTCA11</t>
  </si>
  <si>
    <t>TE</t>
  </si>
  <si>
    <t>TE05</t>
  </si>
  <si>
    <t>nak</t>
  </si>
  <si>
    <t>822</t>
  </si>
  <si>
    <t>ARCATA</t>
  </si>
  <si>
    <t>ARCT11</t>
  </si>
  <si>
    <t>HUMBOLDT</t>
  </si>
  <si>
    <t>4070-5870</t>
  </si>
  <si>
    <t>ARSNCA11</t>
  </si>
  <si>
    <t>TA</t>
  </si>
  <si>
    <t>TA02</t>
  </si>
  <si>
    <t>nad</t>
  </si>
  <si>
    <t>365</t>
  </si>
  <si>
    <t>427</t>
  </si>
  <si>
    <t>ANDERSONN</t>
  </si>
  <si>
    <t>ARSN11</t>
  </si>
  <si>
    <t>SHASTA</t>
  </si>
  <si>
    <t>Chico (Redding)</t>
  </si>
  <si>
    <t>CHICO</t>
  </si>
  <si>
    <t>V0SDL0G00</t>
  </si>
  <si>
    <t>CRINKLAW, KEVIN L</t>
  </si>
  <si>
    <t>CHICO_REDDING</t>
  </si>
  <si>
    <t>3900-6360</t>
  </si>
  <si>
    <t>ASF7F2</t>
  </si>
  <si>
    <t>Chico/Redding Design Area</t>
  </si>
  <si>
    <t>AUBNCA01</t>
  </si>
  <si>
    <t>TB11</t>
  </si>
  <si>
    <t>nau</t>
  </si>
  <si>
    <t>823</t>
  </si>
  <si>
    <t>428</t>
  </si>
  <si>
    <t>AUBURN MAIN</t>
  </si>
  <si>
    <t>AUBN01</t>
  </si>
  <si>
    <t>PLACER</t>
  </si>
  <si>
    <t>3330-6694</t>
  </si>
  <si>
    <t>AUBNCA11</t>
  </si>
  <si>
    <t>TB12</t>
  </si>
  <si>
    <t>naz</t>
  </si>
  <si>
    <t>878</t>
  </si>
  <si>
    <t>429</t>
  </si>
  <si>
    <t>AUBURN-PLACER HILLS</t>
  </si>
  <si>
    <t>AUBN11</t>
  </si>
  <si>
    <t>3362-6708</t>
  </si>
  <si>
    <t>BCWYCA11</t>
  </si>
  <si>
    <t>TB15</t>
  </si>
  <si>
    <t>nwy</t>
  </si>
  <si>
    <t>546</t>
  </si>
  <si>
    <t>434</t>
  </si>
  <si>
    <t>BROCKWAY</t>
  </si>
  <si>
    <t>BCWY11</t>
  </si>
  <si>
    <t>3450-6994</t>
  </si>
  <si>
    <t>BDBACA11</t>
  </si>
  <si>
    <t>TD04</t>
  </si>
  <si>
    <t>nbo</t>
  </si>
  <si>
    <t>875</t>
  </si>
  <si>
    <t>279</t>
  </si>
  <si>
    <t>BODEGA BAY</t>
  </si>
  <si>
    <t>BDBA11</t>
  </si>
  <si>
    <t>Santa Rosa</t>
  </si>
  <si>
    <t>SNTAROSA</t>
  </si>
  <si>
    <t>V0SDL0J00</t>
  </si>
  <si>
    <t>DELUCA, DENNIS V</t>
  </si>
  <si>
    <t>GATEWAY</t>
  </si>
  <si>
    <t>3134-6126</t>
  </si>
  <si>
    <t>ASF5F3</t>
  </si>
  <si>
    <t>Santa Rosa Design Area</t>
  </si>
  <si>
    <t>BEALCA11</t>
  </si>
  <si>
    <t>TB52</t>
  </si>
  <si>
    <t>nbi</t>
  </si>
  <si>
    <t>788</t>
  </si>
  <si>
    <t>431</t>
  </si>
  <si>
    <t>MARYSVILLE-STERLING BEAL</t>
  </si>
  <si>
    <t>BEAL11</t>
  </si>
  <si>
    <t>BEALE</t>
  </si>
  <si>
    <t>YUBA</t>
  </si>
  <si>
    <t>3404-6620</t>
  </si>
  <si>
    <t>BGGSCA11</t>
  </si>
  <si>
    <t>TA07</t>
  </si>
  <si>
    <t>nyb</t>
  </si>
  <si>
    <t>868</t>
  </si>
  <si>
    <t>BIGGS</t>
  </si>
  <si>
    <t>BGGS11</t>
  </si>
  <si>
    <t>BUTTE</t>
  </si>
  <si>
    <t>3520-6516</t>
  </si>
  <si>
    <t>BGVLCA11</t>
  </si>
  <si>
    <t>TE20</t>
  </si>
  <si>
    <t>nbz</t>
  </si>
  <si>
    <t>777</t>
  </si>
  <si>
    <t>281</t>
  </si>
  <si>
    <t>BRIDGEVILLE</t>
  </si>
  <si>
    <t>BGVL11</t>
  </si>
  <si>
    <t>3920-5944</t>
  </si>
  <si>
    <t>BLLKCA11</t>
  </si>
  <si>
    <t>TE15</t>
  </si>
  <si>
    <t>nbx</t>
  </si>
  <si>
    <t>668</t>
  </si>
  <si>
    <t>278</t>
  </si>
  <si>
    <t>BLUE LAKE</t>
  </si>
  <si>
    <t>BLLK11</t>
  </si>
  <si>
    <t>4072-5898</t>
  </si>
  <si>
    <t>BLRSCA12</t>
  </si>
  <si>
    <t>TA09</t>
  </si>
  <si>
    <t>nyl</t>
  </si>
  <si>
    <t>836</t>
  </si>
  <si>
    <t>433</t>
  </si>
  <si>
    <t>BLAIRSDEN</t>
  </si>
  <si>
    <t>BLRS12</t>
  </si>
  <si>
    <t>PLUMAS</t>
  </si>
  <si>
    <t>3648-6826</t>
  </si>
  <si>
    <t>BNCICA11</t>
  </si>
  <si>
    <t>TC05</t>
  </si>
  <si>
    <t>nbn</t>
  </si>
  <si>
    <t>745</t>
  </si>
  <si>
    <t>BENICIA</t>
  </si>
  <si>
    <t>BNCI11</t>
  </si>
  <si>
    <t>SOLANO</t>
  </si>
  <si>
    <t>3024-6378</t>
  </si>
  <si>
    <t>BNGRCA11</t>
  </si>
  <si>
    <t>TA05</t>
  </si>
  <si>
    <t>nyn</t>
  </si>
  <si>
    <t>679</t>
  </si>
  <si>
    <t>430</t>
  </si>
  <si>
    <t>BANGOR</t>
  </si>
  <si>
    <t>BNGR11</t>
  </si>
  <si>
    <t>3508-6602</t>
  </si>
  <si>
    <t>BNVLCA11</t>
  </si>
  <si>
    <t>TD06</t>
  </si>
  <si>
    <t>nbm</t>
  </si>
  <si>
    <t>895</t>
  </si>
  <si>
    <t>BOONEVILLE</t>
  </si>
  <si>
    <t>BNVL11</t>
  </si>
  <si>
    <t>MENDOCINO</t>
  </si>
  <si>
    <t>3384-6042</t>
  </si>
  <si>
    <t>BTCYCA11</t>
  </si>
  <si>
    <t>TA11</t>
  </si>
  <si>
    <t>nyt</t>
  </si>
  <si>
    <t>982</t>
  </si>
  <si>
    <t>BUTTE CITY</t>
  </si>
  <si>
    <t>BTCY11</t>
  </si>
  <si>
    <t>GLENN</t>
  </si>
  <si>
    <t>3538-6438</t>
  </si>
  <si>
    <t>CBMTCA11</t>
  </si>
  <si>
    <t>TD13</t>
  </si>
  <si>
    <t>ncx</t>
  </si>
  <si>
    <t>928</t>
  </si>
  <si>
    <t>COBB MOUNTAIN</t>
  </si>
  <si>
    <t>CBMT11</t>
  </si>
  <si>
    <t>LAKE</t>
  </si>
  <si>
    <t>3310-6224</t>
  </si>
  <si>
    <t>CHICCA01</t>
  </si>
  <si>
    <t>TA16</t>
  </si>
  <si>
    <t>nkh</t>
  </si>
  <si>
    <t>891</t>
  </si>
  <si>
    <t>438</t>
  </si>
  <si>
    <t>CHIC01</t>
  </si>
  <si>
    <t>3632-6480</t>
  </si>
  <si>
    <t>CHLNCA11</t>
  </si>
  <si>
    <t>TA13</t>
  </si>
  <si>
    <t>nyh</t>
  </si>
  <si>
    <t>437</t>
  </si>
  <si>
    <t>CHALLENGE</t>
  </si>
  <si>
    <t>CHLN11</t>
  </si>
  <si>
    <t>3544-6654</t>
  </si>
  <si>
    <t>CHLNCA90</t>
  </si>
  <si>
    <t>675</t>
  </si>
  <si>
    <t>CHLN90</t>
  </si>
  <si>
    <t>CLOKCA11</t>
  </si>
  <si>
    <t>TD08</t>
  </si>
  <si>
    <t>nlk</t>
  </si>
  <si>
    <t>998</t>
  </si>
  <si>
    <t>CLEAR LAKE OAKS</t>
  </si>
  <si>
    <t>CLOK11</t>
  </si>
  <si>
    <t>3382-6240</t>
  </si>
  <si>
    <t>CLSTCA11</t>
  </si>
  <si>
    <t>TC11</t>
  </si>
  <si>
    <t>ncg</t>
  </si>
  <si>
    <t>942</t>
  </si>
  <si>
    <t>282</t>
  </si>
  <si>
    <t>CALISTOGA</t>
  </si>
  <si>
    <t>CLST11</t>
  </si>
  <si>
    <t>3220-6262</t>
  </si>
  <si>
    <t>CMPVCA11</t>
  </si>
  <si>
    <t>TB19</t>
  </si>
  <si>
    <t>nkm</t>
  </si>
  <si>
    <t>288</t>
  </si>
  <si>
    <t>CAMPTONVILLE</t>
  </si>
  <si>
    <t>CMPV11</t>
  </si>
  <si>
    <t>3530-6704</t>
  </si>
  <si>
    <t>CNVYCA11</t>
  </si>
  <si>
    <t>TA80</t>
  </si>
  <si>
    <t>nvy</t>
  </si>
  <si>
    <t>528</t>
  </si>
  <si>
    <t>CENTRAL VALLEY</t>
  </si>
  <si>
    <t>CNVY11</t>
  </si>
  <si>
    <t>VARIOUS</t>
  </si>
  <si>
    <t>3984-6344</t>
  </si>
  <si>
    <t>CODLCA11</t>
  </si>
  <si>
    <t>TD10</t>
  </si>
  <si>
    <t>ncf</t>
  </si>
  <si>
    <t>894</t>
  </si>
  <si>
    <t>284</t>
  </si>
  <si>
    <t>CLOVERDALE</t>
  </si>
  <si>
    <t>CODL11</t>
  </si>
  <si>
    <t>3306-6140</t>
  </si>
  <si>
    <t>CORDCA12</t>
  </si>
  <si>
    <t>TC16</t>
  </si>
  <si>
    <t>ncd</t>
  </si>
  <si>
    <t>864</t>
  </si>
  <si>
    <t>286</t>
  </si>
  <si>
    <t>CORDELIA</t>
  </si>
  <si>
    <t>CORD12</t>
  </si>
  <si>
    <t>6384-3082</t>
  </si>
  <si>
    <t>CRNGCA12</t>
  </si>
  <si>
    <t>TA20</t>
  </si>
  <si>
    <t>nkr</t>
  </si>
  <si>
    <t>824</t>
  </si>
  <si>
    <t>440</t>
  </si>
  <si>
    <t>CORNING</t>
  </si>
  <si>
    <t>CRNG12</t>
  </si>
  <si>
    <t>TEHAMA</t>
  </si>
  <si>
    <t>3708-6388</t>
  </si>
  <si>
    <t>CTTICA12</t>
  </si>
  <si>
    <t>TD60</t>
  </si>
  <si>
    <t>nci</t>
  </si>
  <si>
    <t>795</t>
  </si>
  <si>
    <t>COTATI</t>
  </si>
  <si>
    <t>CTTI12</t>
  </si>
  <si>
    <t>3124-6228</t>
  </si>
  <si>
    <t>CTWDCA11</t>
  </si>
  <si>
    <t>TA22</t>
  </si>
  <si>
    <t>ntw</t>
  </si>
  <si>
    <t>347</t>
  </si>
  <si>
    <t>COTTONWOOD</t>
  </si>
  <si>
    <t>CTWD11</t>
  </si>
  <si>
    <t>3874-6364</t>
  </si>
  <si>
    <t>DAVSCA11</t>
  </si>
  <si>
    <t>UA</t>
  </si>
  <si>
    <t>UA17</t>
  </si>
  <si>
    <t>ndv</t>
  </si>
  <si>
    <t>752</t>
  </si>
  <si>
    <t>DAVIS</t>
  </si>
  <si>
    <t>DAVS11</t>
  </si>
  <si>
    <t>YOLO</t>
  </si>
  <si>
    <t>Sacramento</t>
  </si>
  <si>
    <t>SACRAMENTO</t>
  </si>
  <si>
    <t>3202-6500</t>
  </si>
  <si>
    <t>DIXNCA11</t>
  </si>
  <si>
    <t>TF</t>
  </si>
  <si>
    <t>TF23</t>
  </si>
  <si>
    <t>ndx</t>
  </si>
  <si>
    <t>678</t>
  </si>
  <si>
    <t>443</t>
  </si>
  <si>
    <t>DIXON</t>
  </si>
  <si>
    <t>DIXN11</t>
  </si>
  <si>
    <t>3166_6478</t>
  </si>
  <si>
    <t>DNGNCA12</t>
  </si>
  <si>
    <t>TF29</t>
  </si>
  <si>
    <t>ndu</t>
  </si>
  <si>
    <t>DUNNIGAN</t>
  </si>
  <si>
    <t>DNGN12</t>
  </si>
  <si>
    <t>3230-6438</t>
  </si>
  <si>
    <t>DNSMCA11</t>
  </si>
  <si>
    <t>TA25</t>
  </si>
  <si>
    <t>ndm</t>
  </si>
  <si>
    <t>235</t>
  </si>
  <si>
    <t>DUNSMUIR</t>
  </si>
  <si>
    <t>DNSM11</t>
  </si>
  <si>
    <t>SISKIYOU</t>
  </si>
  <si>
    <t>4176-6374</t>
  </si>
  <si>
    <t>DTFLCA11</t>
  </si>
  <si>
    <t>TB05</t>
  </si>
  <si>
    <t>ndf</t>
  </si>
  <si>
    <t>389</t>
  </si>
  <si>
    <t>447</t>
  </si>
  <si>
    <t>DUTCH FLAT ALTA</t>
  </si>
  <si>
    <t>DTFL11</t>
  </si>
  <si>
    <t>ALTA</t>
  </si>
  <si>
    <t>3474-6808</t>
  </si>
  <si>
    <t>DWNVCA11</t>
  </si>
  <si>
    <t>TB23</t>
  </si>
  <si>
    <t>ndz</t>
  </si>
  <si>
    <t>289</t>
  </si>
  <si>
    <t>444</t>
  </si>
  <si>
    <t>DOWNEYVILLE</t>
  </si>
  <si>
    <t>DWNV11</t>
  </si>
  <si>
    <t>3568-6766</t>
  </si>
  <si>
    <t>EKCKCA11</t>
  </si>
  <si>
    <t>TA27</t>
  </si>
  <si>
    <t>nec</t>
  </si>
  <si>
    <t>968</t>
  </si>
  <si>
    <t>448</t>
  </si>
  <si>
    <t>ELK CREEK</t>
  </si>
  <si>
    <t>EKCK11</t>
  </si>
  <si>
    <t>3596-6284</t>
  </si>
  <si>
    <t>ELKCA11</t>
  </si>
  <si>
    <t>TD15</t>
  </si>
  <si>
    <t>nek</t>
  </si>
  <si>
    <t>ELK</t>
  </si>
  <si>
    <t>ELKK11</t>
  </si>
  <si>
    <t>ELK-CA11</t>
  </si>
  <si>
    <t>ELK-11</t>
  </si>
  <si>
    <t>ELKCACA</t>
  </si>
  <si>
    <t>ELKCA</t>
  </si>
  <si>
    <t>ESPRCA11</t>
  </si>
  <si>
    <t>TF35</t>
  </si>
  <si>
    <t>nep</t>
  </si>
  <si>
    <t>450</t>
  </si>
  <si>
    <t>ESPARTO</t>
  </si>
  <si>
    <t>ESPR11</t>
  </si>
  <si>
    <t>3260-6424</t>
  </si>
  <si>
    <t>EURKCA01</t>
  </si>
  <si>
    <t>TE30</t>
  </si>
  <si>
    <t>neu</t>
  </si>
  <si>
    <t>EUREKA</t>
  </si>
  <si>
    <t>EURK01</t>
  </si>
  <si>
    <t>4042-5846</t>
  </si>
  <si>
    <t>FLSMCA12</t>
  </si>
  <si>
    <t>UC</t>
  </si>
  <si>
    <t>UC70</t>
  </si>
  <si>
    <t>nni</t>
  </si>
  <si>
    <t>453</t>
  </si>
  <si>
    <t>FOLSOM NIMBUS</t>
  </si>
  <si>
    <t>FLSM12</t>
  </si>
  <si>
    <t>East Sac</t>
  </si>
  <si>
    <t>ESCRM</t>
  </si>
  <si>
    <t>V0SDL0400</t>
  </si>
  <si>
    <t>AINSWORTH, TOM</t>
  </si>
  <si>
    <t>V0SDL0A00</t>
  </si>
  <si>
    <t>HEISER, SCOTT A</t>
  </si>
  <si>
    <t>3234-6656</t>
  </si>
  <si>
    <t>ASF5F2</t>
  </si>
  <si>
    <t>Sacramento Design Area</t>
  </si>
  <si>
    <t>FLSMCA13</t>
  </si>
  <si>
    <t>UC27</t>
  </si>
  <si>
    <t>nel</t>
  </si>
  <si>
    <t>454</t>
  </si>
  <si>
    <t>FOLSOM EL DORADO</t>
  </si>
  <si>
    <t>FLSM13</t>
  </si>
  <si>
    <t>EL DORADO HILLS</t>
  </si>
  <si>
    <t>3252-6692</t>
  </si>
  <si>
    <t>FLSMCA14</t>
  </si>
  <si>
    <t>UC28</t>
  </si>
  <si>
    <t>nfn</t>
  </si>
  <si>
    <t>983</t>
  </si>
  <si>
    <t>536</t>
  </si>
  <si>
    <t>FOLSOM BLUE RAVINE</t>
  </si>
  <si>
    <t>FLSM14</t>
  </si>
  <si>
    <t>3246-6670</t>
  </si>
  <si>
    <t>FRFDCA01</t>
  </si>
  <si>
    <t>TC69</t>
  </si>
  <si>
    <t>nff</t>
  </si>
  <si>
    <t>290</t>
  </si>
  <si>
    <t>FAIRFIELD-IDLEWOOD</t>
  </si>
  <si>
    <t>FRFD01</t>
  </si>
  <si>
    <t>FAIRFIELD</t>
  </si>
  <si>
    <t>3096-6412</t>
  </si>
  <si>
    <t>FRGLCA11</t>
  </si>
  <si>
    <t>TA31</t>
  </si>
  <si>
    <t>nfc</t>
  </si>
  <si>
    <t>359</t>
  </si>
  <si>
    <t>455</t>
  </si>
  <si>
    <t>FRENCH GULCH</t>
  </si>
  <si>
    <t>FRGL11</t>
  </si>
  <si>
    <t>3992-6268</t>
  </si>
  <si>
    <t>FROKCA11</t>
  </si>
  <si>
    <t>UC95</t>
  </si>
  <si>
    <t>nfa</t>
  </si>
  <si>
    <t>451</t>
  </si>
  <si>
    <t>FAIR OAKS - WHITEHALL</t>
  </si>
  <si>
    <t>FROK11</t>
  </si>
  <si>
    <t>FAIR OAKS</t>
  </si>
  <si>
    <t>3236_6636</t>
  </si>
  <si>
    <t>FSVLCA11</t>
  </si>
  <si>
    <t>TD16</t>
  </si>
  <si>
    <t>nfv</t>
  </si>
  <si>
    <t>887</t>
  </si>
  <si>
    <t>FORESTVILLE</t>
  </si>
  <si>
    <t>FSVL11</t>
  </si>
  <si>
    <t>3184-6172</t>
  </si>
  <si>
    <t>FTBRCA02</t>
  </si>
  <si>
    <t>TD19</t>
  </si>
  <si>
    <t>nfg</t>
  </si>
  <si>
    <t>964</t>
  </si>
  <si>
    <t>292</t>
  </si>
  <si>
    <t>FORT BRAGG</t>
  </si>
  <si>
    <t>FTBR02</t>
  </si>
  <si>
    <t>3548-5926</t>
  </si>
  <si>
    <t>FTUNCA11</t>
  </si>
  <si>
    <t>TE40</t>
  </si>
  <si>
    <t>nfu</t>
  </si>
  <si>
    <t>725</t>
  </si>
  <si>
    <t>293</t>
  </si>
  <si>
    <t>FORTUNA</t>
  </si>
  <si>
    <t>FTUN11</t>
  </si>
  <si>
    <t>3970-5846</t>
  </si>
  <si>
    <t>GRBRCA11</t>
  </si>
  <si>
    <t>TA35</t>
  </si>
  <si>
    <t>ngb</t>
  </si>
  <si>
    <t>385</t>
  </si>
  <si>
    <t>GERBER</t>
  </si>
  <si>
    <t>GRBR11</t>
  </si>
  <si>
    <t>3754-6398</t>
  </si>
  <si>
    <t>GRDLCA11</t>
  </si>
  <si>
    <t>TB38</t>
  </si>
  <si>
    <t>ngi</t>
  </si>
  <si>
    <t>846</t>
  </si>
  <si>
    <t>461</t>
  </si>
  <si>
    <t>GRIDLEY</t>
  </si>
  <si>
    <t>GRDL11</t>
  </si>
  <si>
    <t>3502-6520</t>
  </si>
  <si>
    <t>GRNDCA13</t>
  </si>
  <si>
    <t>TA37</t>
  </si>
  <si>
    <t>ngd</t>
  </si>
  <si>
    <t>GRENADA</t>
  </si>
  <si>
    <t>GRND13</t>
  </si>
  <si>
    <t>4336-6310</t>
  </si>
  <si>
    <t>GRTWCA11</t>
  </si>
  <si>
    <t>TB30</t>
  </si>
  <si>
    <t>nge</t>
  </si>
  <si>
    <t>333</t>
  </si>
  <si>
    <t>457</t>
  </si>
  <si>
    <t>GEORGETOWN</t>
  </si>
  <si>
    <t>GRTW11</t>
  </si>
  <si>
    <t>EL DORADO</t>
  </si>
  <si>
    <t>3330-6760</t>
  </si>
  <si>
    <t>GRVYCA01</t>
  </si>
  <si>
    <t>TB34</t>
  </si>
  <si>
    <t>ngp</t>
  </si>
  <si>
    <t>459</t>
  </si>
  <si>
    <t>GRASS VALLEY</t>
  </si>
  <si>
    <t>GRVY01</t>
  </si>
  <si>
    <t>NEVADA</t>
  </si>
  <si>
    <t>3444-6700</t>
  </si>
  <si>
    <t>GRVYCA11</t>
  </si>
  <si>
    <t>TB35</t>
  </si>
  <si>
    <t>ngy</t>
  </si>
  <si>
    <t>532</t>
  </si>
  <si>
    <t>LAKE OF THE PINES</t>
  </si>
  <si>
    <t>GRVY11</t>
  </si>
  <si>
    <t>3378-6688</t>
  </si>
  <si>
    <t>GRVYCA12</t>
  </si>
  <si>
    <t>TB36</t>
  </si>
  <si>
    <t>ngq</t>
  </si>
  <si>
    <t>535</t>
  </si>
  <si>
    <t>LAKE WILDWOOD</t>
  </si>
  <si>
    <t>GRVY12</t>
  </si>
  <si>
    <t>3440-6658</t>
  </si>
  <si>
    <t>GULLCA11</t>
  </si>
  <si>
    <t>TD24</t>
  </si>
  <si>
    <t>ngw</t>
  </si>
  <si>
    <t>884</t>
  </si>
  <si>
    <t>295</t>
  </si>
  <si>
    <t>GUALALA</t>
  </si>
  <si>
    <t>GULL11</t>
  </si>
  <si>
    <t>3298-5994</t>
  </si>
  <si>
    <t>GUVLCA11</t>
  </si>
  <si>
    <t>TD27</t>
  </si>
  <si>
    <t>ngu</t>
  </si>
  <si>
    <t>869</t>
  </si>
  <si>
    <t>GUERNEVILLE</t>
  </si>
  <si>
    <t>GUVL11</t>
  </si>
  <si>
    <t>3196-6142</t>
  </si>
  <si>
    <t>GYVLCA11</t>
  </si>
  <si>
    <t>TD22</t>
  </si>
  <si>
    <t>ngv</t>
  </si>
  <si>
    <t>294</t>
  </si>
  <si>
    <t>GEYSERVILLE</t>
  </si>
  <si>
    <t>GYVL11</t>
  </si>
  <si>
    <t>3270-6672</t>
  </si>
  <si>
    <t>GZLLCA11</t>
  </si>
  <si>
    <t>TA33</t>
  </si>
  <si>
    <t>ngx</t>
  </si>
  <si>
    <t>456</t>
  </si>
  <si>
    <t>GAZELLE</t>
  </si>
  <si>
    <t>GZLL11</t>
  </si>
  <si>
    <t>4292-6310</t>
  </si>
  <si>
    <t>HLBGCA11</t>
  </si>
  <si>
    <t>TD30</t>
  </si>
  <si>
    <t>nhd</t>
  </si>
  <si>
    <t>297</t>
  </si>
  <si>
    <t>HEALDSBURG</t>
  </si>
  <si>
    <t>HLBG11</t>
  </si>
  <si>
    <t>3234-6180</t>
  </si>
  <si>
    <t>HMCYCA11</t>
  </si>
  <si>
    <t>TA39</t>
  </si>
  <si>
    <t>nhm</t>
  </si>
  <si>
    <t>826</t>
  </si>
  <si>
    <t>HAMILTON CITY</t>
  </si>
  <si>
    <t>HMCY11</t>
  </si>
  <si>
    <t>3640-6432</t>
  </si>
  <si>
    <t>HMWDCA11</t>
  </si>
  <si>
    <t>TB44</t>
  </si>
  <si>
    <t>nhw</t>
  </si>
  <si>
    <t>525</t>
  </si>
  <si>
    <t>HOMEWOOD</t>
  </si>
  <si>
    <t>HMWD11</t>
  </si>
  <si>
    <t>3392-6954</t>
  </si>
  <si>
    <t>HPLDCA12</t>
  </si>
  <si>
    <t>TD33</t>
  </si>
  <si>
    <t>nha</t>
  </si>
  <si>
    <t>744</t>
  </si>
  <si>
    <t>298</t>
  </si>
  <si>
    <t>HOPLAND</t>
  </si>
  <si>
    <t>HPLD12</t>
  </si>
  <si>
    <t>3368-6114</t>
  </si>
  <si>
    <t>HRBKCA11</t>
  </si>
  <si>
    <t>TA43</t>
  </si>
  <si>
    <t>nhk</t>
  </si>
  <si>
    <t>475</t>
  </si>
  <si>
    <t>464</t>
  </si>
  <si>
    <t>HORNBROOK</t>
  </si>
  <si>
    <t>HRBK11</t>
  </si>
  <si>
    <t>4432-6304</t>
  </si>
  <si>
    <t>HYVLCA11</t>
  </si>
  <si>
    <t>TE45</t>
  </si>
  <si>
    <t>nhv</t>
  </si>
  <si>
    <t>768</t>
  </si>
  <si>
    <t>299</t>
  </si>
  <si>
    <t>HYDESVILLE</t>
  </si>
  <si>
    <t>HYVL11</t>
  </si>
  <si>
    <t>3952-5862</t>
  </si>
  <si>
    <t>IGNCCA12</t>
  </si>
  <si>
    <t>WC</t>
  </si>
  <si>
    <t>WC28</t>
  </si>
  <si>
    <t>nig</t>
  </si>
  <si>
    <t>019</t>
  </si>
  <si>
    <t>IGNACIO</t>
  </si>
  <si>
    <t>IGNC12</t>
  </si>
  <si>
    <t>MARIN</t>
  </si>
  <si>
    <t>3034-6268</t>
  </si>
  <si>
    <t>INVRCA11</t>
  </si>
  <si>
    <t>WC36</t>
  </si>
  <si>
    <t>niv</t>
  </si>
  <si>
    <t>669</t>
  </si>
  <si>
    <t>020</t>
  </si>
  <si>
    <t>INVERNESS</t>
  </si>
  <si>
    <t>INVR11</t>
  </si>
  <si>
    <t>3048-6176</t>
  </si>
  <si>
    <t>KLVLCA12</t>
  </si>
  <si>
    <t>TD36</t>
  </si>
  <si>
    <t>nkv</t>
  </si>
  <si>
    <t>300</t>
  </si>
  <si>
    <t>KELSEYVILLE</t>
  </si>
  <si>
    <t>KLVL12</t>
  </si>
  <si>
    <t>3370-6192</t>
  </si>
  <si>
    <t>KYBRCA11</t>
  </si>
  <si>
    <t>TB45</t>
  </si>
  <si>
    <t>nkz</t>
  </si>
  <si>
    <t>465</t>
  </si>
  <si>
    <t>KYBURZ</t>
  </si>
  <si>
    <t>KYBR11</t>
  </si>
  <si>
    <t>3280-6912</t>
  </si>
  <si>
    <t>LKBRCA11</t>
  </si>
  <si>
    <t>TC41</t>
  </si>
  <si>
    <t>nlb</t>
  </si>
  <si>
    <t>966</t>
  </si>
  <si>
    <t>301</t>
  </si>
  <si>
    <t>LAKE BERRYESSA</t>
  </si>
  <si>
    <t>LKBR11</t>
  </si>
  <si>
    <t>3202-6362</t>
  </si>
  <si>
    <t>LKPTCA02</t>
  </si>
  <si>
    <t>TD39</t>
  </si>
  <si>
    <t>nlr</t>
  </si>
  <si>
    <t>263</t>
  </si>
  <si>
    <t>302</t>
  </si>
  <si>
    <t>LAKEPORT</t>
  </si>
  <si>
    <t>LKPT02</t>
  </si>
  <si>
    <t>3392-6172</t>
  </si>
  <si>
    <t>LLTNCA11</t>
  </si>
  <si>
    <t>TA49</t>
  </si>
  <si>
    <t>nlj</t>
  </si>
  <si>
    <t>993</t>
  </si>
  <si>
    <t>LOYALTON</t>
  </si>
  <si>
    <t>LLTN11</t>
  </si>
  <si>
    <t>3610-6930</t>
  </si>
  <si>
    <t>LNCLCA11</t>
  </si>
  <si>
    <t>TB46</t>
  </si>
  <si>
    <t>ngf</t>
  </si>
  <si>
    <t>645</t>
  </si>
  <si>
    <t>LINCOLN</t>
  </si>
  <si>
    <t>LNCL11</t>
  </si>
  <si>
    <t>3326-6632</t>
  </si>
  <si>
    <t>LOLTCA11</t>
  </si>
  <si>
    <t>TE50</t>
  </si>
  <si>
    <t>nly</t>
  </si>
  <si>
    <t>733</t>
  </si>
  <si>
    <t>303</t>
  </si>
  <si>
    <t>LOLETA</t>
  </si>
  <si>
    <t>LOLT11</t>
  </si>
  <si>
    <t>3990-5828</t>
  </si>
  <si>
    <t>LOMSCA11</t>
  </si>
  <si>
    <t>TB51</t>
  </si>
  <si>
    <t>ngg</t>
  </si>
  <si>
    <t>470</t>
  </si>
  <si>
    <t>LOOMIS</t>
  </si>
  <si>
    <t>LOMS11</t>
  </si>
  <si>
    <t>3300-6660</t>
  </si>
  <si>
    <t>LRKSCA11</t>
  </si>
  <si>
    <t>W3</t>
  </si>
  <si>
    <t>W320</t>
  </si>
  <si>
    <t>nls</t>
  </si>
  <si>
    <t>023</t>
  </si>
  <si>
    <t>LARKSPUR-KING</t>
  </si>
  <si>
    <t>LRKS11</t>
  </si>
  <si>
    <t>2984-6268</t>
  </si>
  <si>
    <t>LSMLCA11</t>
  </si>
  <si>
    <t>TA47</t>
  </si>
  <si>
    <t>nlq</t>
  </si>
  <si>
    <t>469</t>
  </si>
  <si>
    <t>LOS MOLINOS</t>
  </si>
  <si>
    <t>LSML11</t>
  </si>
  <si>
    <t>3742-6412</t>
  </si>
  <si>
    <t>LSTNCA11</t>
  </si>
  <si>
    <t>TA45</t>
  </si>
  <si>
    <t>nli</t>
  </si>
  <si>
    <t>778</t>
  </si>
  <si>
    <t>466</t>
  </si>
  <si>
    <t>LEWISTON</t>
  </si>
  <si>
    <t>LSTN11</t>
  </si>
  <si>
    <t>3996-6222</t>
  </si>
  <si>
    <t>LVOKCA11</t>
  </si>
  <si>
    <t>TB48</t>
  </si>
  <si>
    <t>nqk</t>
  </si>
  <si>
    <t>695</t>
  </si>
  <si>
    <t>468</t>
  </si>
  <si>
    <t>LIVE OAK</t>
  </si>
  <si>
    <t>LVOK11</t>
  </si>
  <si>
    <t>SUTTER</t>
  </si>
  <si>
    <t>3468-6530</t>
  </si>
  <si>
    <t>LWLKCA11</t>
  </si>
  <si>
    <t>TD42</t>
  </si>
  <si>
    <t>nlz</t>
  </si>
  <si>
    <t>LOWER LAKE</t>
  </si>
  <si>
    <t>LWLK11</t>
  </si>
  <si>
    <t>3356-6250</t>
  </si>
  <si>
    <t>MDTWCA11</t>
  </si>
  <si>
    <t>TD47</t>
  </si>
  <si>
    <t>nmx</t>
  </si>
  <si>
    <t>987</t>
  </si>
  <si>
    <t>306</t>
  </si>
  <si>
    <t>MIDDLETOWN</t>
  </si>
  <si>
    <t>MDTW11</t>
  </si>
  <si>
    <t>3284-6254</t>
  </si>
  <si>
    <t>MKVLCA11</t>
  </si>
  <si>
    <t>TE10</t>
  </si>
  <si>
    <t>nmf</t>
  </si>
  <si>
    <t>839</t>
  </si>
  <si>
    <t>307</t>
  </si>
  <si>
    <t>MCKINLEYVILLE</t>
  </si>
  <si>
    <t>MKVL11</t>
  </si>
  <si>
    <t>4096-5866</t>
  </si>
  <si>
    <t>MLVYCA01</t>
  </si>
  <si>
    <t>W342</t>
  </si>
  <si>
    <t>nmv</t>
  </si>
  <si>
    <t>027</t>
  </si>
  <si>
    <t>MILL VALLEY</t>
  </si>
  <si>
    <t>MLVY01</t>
  </si>
  <si>
    <t>2974-6266</t>
  </si>
  <si>
    <t>MNDCCA11</t>
  </si>
  <si>
    <t>TD44</t>
  </si>
  <si>
    <t>nmu</t>
  </si>
  <si>
    <t>937</t>
  </si>
  <si>
    <t>305</t>
  </si>
  <si>
    <t>MNDC11</t>
  </si>
  <si>
    <t>3496-5926</t>
  </si>
  <si>
    <t>MNRICA11</t>
  </si>
  <si>
    <t>TD50</t>
  </si>
  <si>
    <t>nmq</t>
  </si>
  <si>
    <t>865</t>
  </si>
  <si>
    <t>309</t>
  </si>
  <si>
    <t>MONTE RIO</t>
  </si>
  <si>
    <t>MNRI11</t>
  </si>
  <si>
    <t>3184-6136</t>
  </si>
  <si>
    <t>MRDNCA11</t>
  </si>
  <si>
    <t>TB57</t>
  </si>
  <si>
    <t>nqr</t>
  </si>
  <si>
    <t>696</t>
  </si>
  <si>
    <t>473</t>
  </si>
  <si>
    <t>MERIDAN</t>
  </si>
  <si>
    <t>MRDN11</t>
  </si>
  <si>
    <t>3420-6456</t>
  </si>
  <si>
    <t>MRNDCA11</t>
  </si>
  <si>
    <t>TE55</t>
  </si>
  <si>
    <t>nmh</t>
  </si>
  <si>
    <t>943</t>
  </si>
  <si>
    <t>308</t>
  </si>
  <si>
    <t>MIRANDA</t>
  </si>
  <si>
    <t>MRND11</t>
  </si>
  <si>
    <t>3836-5932</t>
  </si>
  <si>
    <t>MTAGCA11</t>
  </si>
  <si>
    <t>TA51</t>
  </si>
  <si>
    <t>nqt</t>
  </si>
  <si>
    <t>529</t>
  </si>
  <si>
    <t>MONTAGUE</t>
  </si>
  <si>
    <t>MTAG11</t>
  </si>
  <si>
    <t>4366-6308</t>
  </si>
  <si>
    <t>MTSHCA12</t>
  </si>
  <si>
    <t>TA53</t>
  </si>
  <si>
    <t>nqs</t>
  </si>
  <si>
    <t>926</t>
  </si>
  <si>
    <t>474</t>
  </si>
  <si>
    <t>MOUNT SHASTA</t>
  </si>
  <si>
    <t>MTSH12</t>
  </si>
  <si>
    <t>4214-6364</t>
  </si>
  <si>
    <t>MYVICA01</t>
  </si>
  <si>
    <t>TB53</t>
  </si>
  <si>
    <t>nyy</t>
  </si>
  <si>
    <t>472</t>
  </si>
  <si>
    <t>MARYSVILLE MAIN</t>
  </si>
  <si>
    <t>MYVI01</t>
  </si>
  <si>
    <t>MARYSVILLE</t>
  </si>
  <si>
    <t>3420-6548</t>
  </si>
  <si>
    <t>NAPACA01</t>
  </si>
  <si>
    <t>TC47</t>
  </si>
  <si>
    <t>nna</t>
  </si>
  <si>
    <t>310</t>
  </si>
  <si>
    <t>NAPA01</t>
  </si>
  <si>
    <t>3118-6342</t>
  </si>
  <si>
    <t>NCLSCA12</t>
  </si>
  <si>
    <t>UB</t>
  </si>
  <si>
    <t>UB66</t>
  </si>
  <si>
    <t>nnk</t>
  </si>
  <si>
    <t>477</t>
  </si>
  <si>
    <t>NICOLAUS</t>
  </si>
  <si>
    <t>NCLS12</t>
  </si>
  <si>
    <t>West Sac</t>
  </si>
  <si>
    <t>WSCRM</t>
  </si>
  <si>
    <t>V0SDL0100</t>
  </si>
  <si>
    <t>CANILLO, MEL</t>
  </si>
  <si>
    <t>3334-6560</t>
  </si>
  <si>
    <t>NHLDCA11</t>
  </si>
  <si>
    <t>UB11</t>
  </si>
  <si>
    <t>nnh</t>
  </si>
  <si>
    <t>344</t>
  </si>
  <si>
    <t>478</t>
  </si>
  <si>
    <t>NORTH HIGHLANDS-EDGEWOOD</t>
  </si>
  <si>
    <t>NHLD11</t>
  </si>
  <si>
    <t>NORTH HIGHLANDS/EDGEWOOD</t>
  </si>
  <si>
    <t>3252-6610</t>
  </si>
  <si>
    <t>NICECA11</t>
  </si>
  <si>
    <t>TD52</t>
  </si>
  <si>
    <t>nnn</t>
  </si>
  <si>
    <t>274</t>
  </si>
  <si>
    <t>311</t>
  </si>
  <si>
    <t>NICE</t>
  </si>
  <si>
    <t>NICE11</t>
  </si>
  <si>
    <t>3420-6194</t>
  </si>
  <si>
    <t>NICSCA11</t>
  </si>
  <si>
    <t>WC50</t>
  </si>
  <si>
    <t>nnc</t>
  </si>
  <si>
    <t>033</t>
  </si>
  <si>
    <t>NICASIO</t>
  </si>
  <si>
    <t>NICS11</t>
  </si>
  <si>
    <t>3034-6222</t>
  </si>
  <si>
    <t>NSCRCA11</t>
  </si>
  <si>
    <t>UB88</t>
  </si>
  <si>
    <t>nns</t>
  </si>
  <si>
    <t>479</t>
  </si>
  <si>
    <t>WABASH</t>
  </si>
  <si>
    <t>NSCR11</t>
  </si>
  <si>
    <t>NORTH SACRAMENTO</t>
  </si>
  <si>
    <t>3228-6586</t>
  </si>
  <si>
    <t>NSCRCA12</t>
  </si>
  <si>
    <t>UB47</t>
  </si>
  <si>
    <t>nnl</t>
  </si>
  <si>
    <t>537</t>
  </si>
  <si>
    <t>NORTH NATOMAS</t>
  </si>
  <si>
    <t>NSCR12</t>
  </si>
  <si>
    <t>3242_6568</t>
  </si>
  <si>
    <t>NSJNCA11</t>
  </si>
  <si>
    <t>TB65</t>
  </si>
  <si>
    <t>nnj</t>
  </si>
  <si>
    <t>480</t>
  </si>
  <si>
    <t>NORTH SAN JUAN</t>
  </si>
  <si>
    <t>NSJN11</t>
  </si>
  <si>
    <t>3500-6688</t>
  </si>
  <si>
    <t>NVCYCA11</t>
  </si>
  <si>
    <t>TB60</t>
  </si>
  <si>
    <t>nnv</t>
  </si>
  <si>
    <t>NEVADA CITY</t>
  </si>
  <si>
    <t>NVCY11</t>
  </si>
  <si>
    <t>3460-6710</t>
  </si>
  <si>
    <t>NWCSCA11</t>
  </si>
  <si>
    <t>TB62</t>
  </si>
  <si>
    <t>nnw</t>
  </si>
  <si>
    <t>NEWCASTLE</t>
  </si>
  <si>
    <t>NWCS11</t>
  </si>
  <si>
    <t>3322-6676</t>
  </si>
  <si>
    <t>NYUBCA11</t>
  </si>
  <si>
    <t>TB67</t>
  </si>
  <si>
    <t>nny</t>
  </si>
  <si>
    <t>481</t>
  </si>
  <si>
    <t>NORTH YUBA</t>
  </si>
  <si>
    <t>NYUB11</t>
  </si>
  <si>
    <t>3496-6640</t>
  </si>
  <si>
    <t>OCDNCA11</t>
  </si>
  <si>
    <t>TD54</t>
  </si>
  <si>
    <t>noc</t>
  </si>
  <si>
    <t>874</t>
  </si>
  <si>
    <t>312</t>
  </si>
  <si>
    <t>OCCIDENTAL</t>
  </si>
  <si>
    <t>OCDN11</t>
  </si>
  <si>
    <t>3162-6154</t>
  </si>
  <si>
    <t>ORLDCA11</t>
  </si>
  <si>
    <t>TA55</t>
  </si>
  <si>
    <t>noa</t>
  </si>
  <si>
    <t>483</t>
  </si>
  <si>
    <t>ORLAND</t>
  </si>
  <si>
    <t>ORLD11</t>
  </si>
  <si>
    <t>3642-6382</t>
  </si>
  <si>
    <t>ORVACA11</t>
  </si>
  <si>
    <t>UC39</t>
  </si>
  <si>
    <t>nor</t>
  </si>
  <si>
    <t>988</t>
  </si>
  <si>
    <t>482</t>
  </si>
  <si>
    <t>FOLSOM-ORANGEVALE-YUKON</t>
  </si>
  <si>
    <t>ORVA11</t>
  </si>
  <si>
    <t>3246-6656</t>
  </si>
  <si>
    <t>ORVLCA11</t>
  </si>
  <si>
    <t>TA58</t>
  </si>
  <si>
    <t>noo</t>
  </si>
  <si>
    <t>484</t>
  </si>
  <si>
    <t>OROVILLE MAIN</t>
  </si>
  <si>
    <t>ORVL11</t>
  </si>
  <si>
    <t>OROVILLE</t>
  </si>
  <si>
    <t>3554-6562</t>
  </si>
  <si>
    <t>ORVLCA12</t>
  </si>
  <si>
    <t>TA59</t>
  </si>
  <si>
    <t>noq</t>
  </si>
  <si>
    <t>589</t>
  </si>
  <si>
    <t>485</t>
  </si>
  <si>
    <t>OROVILLE EAST</t>
  </si>
  <si>
    <t>ORVL12</t>
  </si>
  <si>
    <t>3552-6588</t>
  </si>
  <si>
    <t>PLGVCA12</t>
  </si>
  <si>
    <t>UB55</t>
  </si>
  <si>
    <t>npg</t>
  </si>
  <si>
    <t>491</t>
  </si>
  <si>
    <t>PLEASANT GROVE</t>
  </si>
  <si>
    <t>PLGV12</t>
  </si>
  <si>
    <t>3302-6576</t>
  </si>
  <si>
    <t>PLVLCA11</t>
  </si>
  <si>
    <t>TB73</t>
  </si>
  <si>
    <t>npz</t>
  </si>
  <si>
    <t>489</t>
  </si>
  <si>
    <t>PLACERVILLE MAIN</t>
  </si>
  <si>
    <t>PLVL11</t>
  </si>
  <si>
    <t>PLACERVILLE</t>
  </si>
  <si>
    <t>3266-6772</t>
  </si>
  <si>
    <t>PLVLCA12</t>
  </si>
  <si>
    <t>TB75</t>
  </si>
  <si>
    <t>nng</t>
  </si>
  <si>
    <t>PLACERVILLE NIAGARA</t>
  </si>
  <si>
    <t>PLVL12</t>
  </si>
  <si>
    <t>3270-6818</t>
  </si>
  <si>
    <t>PNARCA11</t>
  </si>
  <si>
    <t>TD67</t>
  </si>
  <si>
    <t>npu</t>
  </si>
  <si>
    <t>882</t>
  </si>
  <si>
    <t>315</t>
  </si>
  <si>
    <t>POINT ARENA</t>
  </si>
  <si>
    <t>PNAR11</t>
  </si>
  <si>
    <t>3352-5948</t>
  </si>
  <si>
    <t>PPWDCA11</t>
  </si>
  <si>
    <t>TE70</t>
  </si>
  <si>
    <t>npp</t>
  </si>
  <si>
    <t>722</t>
  </si>
  <si>
    <t>313</t>
  </si>
  <si>
    <t>PEPPERWOOD</t>
  </si>
  <si>
    <t>PPWD11</t>
  </si>
  <si>
    <t>3912-5888</t>
  </si>
  <si>
    <t>PRDSCA11</t>
  </si>
  <si>
    <t>TA62</t>
  </si>
  <si>
    <t>nph</t>
  </si>
  <si>
    <t>872</t>
  </si>
  <si>
    <t>PARADISE MAIN</t>
  </si>
  <si>
    <t>PRDS11</t>
  </si>
  <si>
    <t>PARADISE</t>
  </si>
  <si>
    <t>3644-6544</t>
  </si>
  <si>
    <t>PRDSCA12</t>
  </si>
  <si>
    <t>TA63</t>
  </si>
  <si>
    <t>npw</t>
  </si>
  <si>
    <t>873</t>
  </si>
  <si>
    <t>487</t>
  </si>
  <si>
    <t>PARADISE PINES</t>
  </si>
  <si>
    <t>PRDS12</t>
  </si>
  <si>
    <t>3674-8550</t>
  </si>
  <si>
    <t>PRSNCA11</t>
  </si>
  <si>
    <t>WC58</t>
  </si>
  <si>
    <t>npr</t>
  </si>
  <si>
    <t>048</t>
  </si>
  <si>
    <t>POINT REYES</t>
  </si>
  <si>
    <t>PRSN11</t>
  </si>
  <si>
    <t>3036-6192</t>
  </si>
  <si>
    <t>PSKNCA11</t>
  </si>
  <si>
    <t>TA65</t>
  </si>
  <si>
    <t>npk</t>
  </si>
  <si>
    <t>833</t>
  </si>
  <si>
    <t>488</t>
  </si>
  <si>
    <t>PASKENTA</t>
  </si>
  <si>
    <t>PSKN11</t>
  </si>
  <si>
    <t>3696-6286</t>
  </si>
  <si>
    <t>PTLMCA01</t>
  </si>
  <si>
    <t>TD56</t>
  </si>
  <si>
    <t>npe</t>
  </si>
  <si>
    <t>762</t>
  </si>
  <si>
    <t>314</t>
  </si>
  <si>
    <t>PETALUMA</t>
  </si>
  <si>
    <t>PTLM01</t>
  </si>
  <si>
    <t>3094-6240</t>
  </si>
  <si>
    <t>PTOLCA01</t>
  </si>
  <si>
    <t>TA67</t>
  </si>
  <si>
    <t>npq</t>
  </si>
  <si>
    <t>832</t>
  </si>
  <si>
    <t>492</t>
  </si>
  <si>
    <t>PORTOLA</t>
  </si>
  <si>
    <t>PTOL01</t>
  </si>
  <si>
    <t>3660-6868</t>
  </si>
  <si>
    <t>PTVYCA11</t>
  </si>
  <si>
    <t>TD64</t>
  </si>
  <si>
    <t>npo</t>
  </si>
  <si>
    <t>743</t>
  </si>
  <si>
    <t>316</t>
  </si>
  <si>
    <t>POTTER VALLEY</t>
  </si>
  <si>
    <t>PTVY11</t>
  </si>
  <si>
    <t>3496-6120</t>
  </si>
  <si>
    <t>QNCYCA12</t>
  </si>
  <si>
    <t>TA69</t>
  </si>
  <si>
    <t>nqc</t>
  </si>
  <si>
    <t>QUINCY</t>
  </si>
  <si>
    <t>QNCY12</t>
  </si>
  <si>
    <t>3708-6736</t>
  </si>
  <si>
    <t>RCKLCA01</t>
  </si>
  <si>
    <t>TB78</t>
  </si>
  <si>
    <t>nrr</t>
  </si>
  <si>
    <t>541</t>
  </si>
  <si>
    <t>STANFORD RANCH</t>
  </si>
  <si>
    <t>RCKL01</t>
  </si>
  <si>
    <t>ROCKLIN</t>
  </si>
  <si>
    <t>3302-6628</t>
  </si>
  <si>
    <t>RCKLCA11</t>
  </si>
  <si>
    <t>TB77</t>
  </si>
  <si>
    <t>nrk</t>
  </si>
  <si>
    <t>527</t>
  </si>
  <si>
    <t>RCKL11</t>
  </si>
  <si>
    <t>3290-6648</t>
  </si>
  <si>
    <t>RCVACA11</t>
  </si>
  <si>
    <t>TA84</t>
  </si>
  <si>
    <t>nrh</t>
  </si>
  <si>
    <t>RICHVALE</t>
  </si>
  <si>
    <t>RCVA11</t>
  </si>
  <si>
    <t>3548-6506</t>
  </si>
  <si>
    <t>RDBLCA01</t>
  </si>
  <si>
    <t>TA72</t>
  </si>
  <si>
    <t>nrb</t>
  </si>
  <si>
    <t>494</t>
  </si>
  <si>
    <t>RED BLUFF</t>
  </si>
  <si>
    <t>RDBL01</t>
  </si>
  <si>
    <t>3800-6374</t>
  </si>
  <si>
    <t>RDNGCA02</t>
  </si>
  <si>
    <t>TA76</t>
  </si>
  <si>
    <t>nre</t>
  </si>
  <si>
    <t>241</t>
  </si>
  <si>
    <t>495</t>
  </si>
  <si>
    <t>REDDING MAIN</t>
  </si>
  <si>
    <t>RDNG02</t>
  </si>
  <si>
    <t>REDDING</t>
  </si>
  <si>
    <t>3950-6336</t>
  </si>
  <si>
    <t>RDNGCA11</t>
  </si>
  <si>
    <t>TA78</t>
  </si>
  <si>
    <t>nrg</t>
  </si>
  <si>
    <t>531</t>
  </si>
  <si>
    <t>REDDING ENTERPRISE</t>
  </si>
  <si>
    <t>RDNG11</t>
  </si>
  <si>
    <t>3940-6352</t>
  </si>
  <si>
    <t>RIDECA11</t>
  </si>
  <si>
    <t>TE75</t>
  </si>
  <si>
    <t>nri</t>
  </si>
  <si>
    <t>764</t>
  </si>
  <si>
    <t>317</t>
  </si>
  <si>
    <t>RIO DELL</t>
  </si>
  <si>
    <t>RIDE11</t>
  </si>
  <si>
    <t>3932-5858</t>
  </si>
  <si>
    <t>RILNCA12</t>
  </si>
  <si>
    <t>UB77</t>
  </si>
  <si>
    <t>nrl</t>
  </si>
  <si>
    <t>526</t>
  </si>
  <si>
    <t>RIO LINDA</t>
  </si>
  <si>
    <t>RILN12</t>
  </si>
  <si>
    <t>3254-6586</t>
  </si>
  <si>
    <t>RNMRCA11</t>
  </si>
  <si>
    <t>UC40</t>
  </si>
  <si>
    <t>nrx</t>
  </si>
  <si>
    <t>RANCHO MURIETA</t>
  </si>
  <si>
    <t>RNMR11</t>
  </si>
  <si>
    <t>3182-6684</t>
  </si>
  <si>
    <t>RTPKCA11</t>
  </si>
  <si>
    <t>TD05</t>
  </si>
  <si>
    <t>nrp</t>
  </si>
  <si>
    <t>584</t>
  </si>
  <si>
    <t>337</t>
  </si>
  <si>
    <t>ROHNERT PARK</t>
  </si>
  <si>
    <t>RTPK11</t>
  </si>
  <si>
    <t>3142-6222</t>
  </si>
  <si>
    <t>SBSTCA11</t>
  </si>
  <si>
    <t>TD75</t>
  </si>
  <si>
    <t>nao</t>
  </si>
  <si>
    <t>SEBASTOPOL</t>
  </si>
  <si>
    <t>SBST11</t>
  </si>
  <si>
    <t>3160-6190</t>
  </si>
  <si>
    <t>SCRMCA01</t>
  </si>
  <si>
    <t>UA70</t>
  </si>
  <si>
    <t>njs</t>
  </si>
  <si>
    <t>497</t>
  </si>
  <si>
    <t>SACTO-MAIN</t>
  </si>
  <si>
    <t>SCRM01</t>
  </si>
  <si>
    <t>3214-6574</t>
  </si>
  <si>
    <t>SCRMCA02</t>
  </si>
  <si>
    <t>UB44</t>
  </si>
  <si>
    <t>nih</t>
  </si>
  <si>
    <t>498</t>
  </si>
  <si>
    <t>IVANHOE</t>
  </si>
  <si>
    <t>SCRM02</t>
  </si>
  <si>
    <t>3228-6604</t>
  </si>
  <si>
    <t>SCRMCA03</t>
  </si>
  <si>
    <t>UA42</t>
  </si>
  <si>
    <t>nga</t>
  </si>
  <si>
    <t>499</t>
  </si>
  <si>
    <t>GARDEN</t>
  </si>
  <si>
    <t>SCRM03</t>
  </si>
  <si>
    <t>3184-6580</t>
  </si>
  <si>
    <t>SCRMCA11</t>
  </si>
  <si>
    <t>UC56</t>
  </si>
  <si>
    <t>ngl</t>
  </si>
  <si>
    <t>500</t>
  </si>
  <si>
    <t>GLADSTONE</t>
  </si>
  <si>
    <t>SCRM11</t>
  </si>
  <si>
    <t>3206-6582</t>
  </si>
  <si>
    <t>SCRMCA12</t>
  </si>
  <si>
    <t>UC14</t>
  </si>
  <si>
    <t>nem</t>
  </si>
  <si>
    <t>EMPIRE-SACTO</t>
  </si>
  <si>
    <t>SCRM12</t>
  </si>
  <si>
    <t>3208-6618</t>
  </si>
  <si>
    <t>SCRMCA13</t>
  </si>
  <si>
    <t>UC35</t>
  </si>
  <si>
    <t>nfr</t>
  </si>
  <si>
    <t>502</t>
  </si>
  <si>
    <t>FRUITRIDGE</t>
  </si>
  <si>
    <t>SCRM13</t>
  </si>
  <si>
    <t>3194-6598</t>
  </si>
  <si>
    <t>SCRMCA15</t>
  </si>
  <si>
    <t>SCRM15</t>
  </si>
  <si>
    <t>SDSPCA11</t>
  </si>
  <si>
    <t>TB84</t>
  </si>
  <si>
    <t>nzs</t>
  </si>
  <si>
    <t>426</t>
  </si>
  <si>
    <t>508</t>
  </si>
  <si>
    <t>SODA SPRINGS</t>
  </si>
  <si>
    <t>SDSP11</t>
  </si>
  <si>
    <t>3482-6890</t>
  </si>
  <si>
    <t>SGSPCA11</t>
  </si>
  <si>
    <t>TB79</t>
  </si>
  <si>
    <t>nzg</t>
  </si>
  <si>
    <t>677</t>
  </si>
  <si>
    <t>504</t>
  </si>
  <si>
    <t>SHINGLE SPRINGS</t>
  </si>
  <si>
    <t>SGSP11</t>
  </si>
  <si>
    <t>3242-6734</t>
  </si>
  <si>
    <t>SHLKCA01</t>
  </si>
  <si>
    <t>TA85</t>
  </si>
  <si>
    <t>nlx</t>
  </si>
  <si>
    <t>SHASTA LAKE</t>
  </si>
  <si>
    <t>SHLK01</t>
  </si>
  <si>
    <t>4060-6340</t>
  </si>
  <si>
    <t>SMAVCA11</t>
  </si>
  <si>
    <t>TB82</t>
  </si>
  <si>
    <t>nzm</t>
  </si>
  <si>
    <t>639</t>
  </si>
  <si>
    <t>507</t>
  </si>
  <si>
    <t>SMARTVILLE</t>
  </si>
  <si>
    <t>SMAV11</t>
  </si>
  <si>
    <t>3444-6632</t>
  </si>
  <si>
    <t>SNGNCA11</t>
  </si>
  <si>
    <t>W361</t>
  </si>
  <si>
    <t>nsg</t>
  </si>
  <si>
    <t>069</t>
  </si>
  <si>
    <t>SAN GERONIMO</t>
  </si>
  <si>
    <t>SNGN11</t>
  </si>
  <si>
    <t>3016-6234</t>
  </si>
  <si>
    <t>SNRFCA01</t>
  </si>
  <si>
    <t>W371</t>
  </si>
  <si>
    <t>nsr</t>
  </si>
  <si>
    <t>072</t>
  </si>
  <si>
    <t>SAN RAFAEL MAIN</t>
  </si>
  <si>
    <t>SNRF01</t>
  </si>
  <si>
    <t>SAN RAFAEL</t>
  </si>
  <si>
    <t>3000-6268</t>
  </si>
  <si>
    <t>SNRFCA11</t>
  </si>
  <si>
    <t>W363</t>
  </si>
  <si>
    <t>nsf</t>
  </si>
  <si>
    <t>073</t>
  </si>
  <si>
    <t>SAN RAFAEL PARKWAY</t>
  </si>
  <si>
    <t>SNRF11</t>
  </si>
  <si>
    <t>3012-6268</t>
  </si>
  <si>
    <t>SNRSCA01</t>
  </si>
  <si>
    <t>TD69</t>
  </si>
  <si>
    <t>nro</t>
  </si>
  <si>
    <t>320</t>
  </si>
  <si>
    <t>SANTA ROSA</t>
  </si>
  <si>
    <t>SNRS01</t>
  </si>
  <si>
    <t>3170-6222</t>
  </si>
  <si>
    <t>SNRSCA11</t>
  </si>
  <si>
    <t>TD68</t>
  </si>
  <si>
    <t>nrq</t>
  </si>
  <si>
    <t>538</t>
  </si>
  <si>
    <t>319</t>
  </si>
  <si>
    <t>LOS ALAMOS-SANTA ROS</t>
  </si>
  <si>
    <t>SNRS11</t>
  </si>
  <si>
    <t>3178-6246</t>
  </si>
  <si>
    <t>SONMCA12</t>
  </si>
  <si>
    <t>TC58</t>
  </si>
  <si>
    <t>nno</t>
  </si>
  <si>
    <t>935</t>
  </si>
  <si>
    <t>323</t>
  </si>
  <si>
    <t>SONM12</t>
  </si>
  <si>
    <t>3126_6286</t>
  </si>
  <si>
    <t>SRCYCA11</t>
  </si>
  <si>
    <t>TB24</t>
  </si>
  <si>
    <t>nzc</t>
  </si>
  <si>
    <t>505</t>
  </si>
  <si>
    <t>SIERRA CITY</t>
  </si>
  <si>
    <t>SRCY11</t>
  </si>
  <si>
    <t>3570-6820</t>
  </si>
  <si>
    <t>SRVLCA11</t>
  </si>
  <si>
    <t>TA86</t>
  </si>
  <si>
    <t>nzv</t>
  </si>
  <si>
    <t>994</t>
  </si>
  <si>
    <t>SIERRAVILLE</t>
  </si>
  <si>
    <t>SRVL11</t>
  </si>
  <si>
    <t>3578-6896</t>
  </si>
  <si>
    <t>SSLTCA11</t>
  </si>
  <si>
    <t>W376</t>
  </si>
  <si>
    <t>nss</t>
  </si>
  <si>
    <t>331</t>
  </si>
  <si>
    <t>075</t>
  </si>
  <si>
    <t>SAUSALITO</t>
  </si>
  <si>
    <t>SSLT11</t>
  </si>
  <si>
    <t>2690-6282</t>
  </si>
  <si>
    <t>STAHCA01</t>
  </si>
  <si>
    <t>TB88</t>
  </si>
  <si>
    <t>nzu</t>
  </si>
  <si>
    <t>509</t>
  </si>
  <si>
    <t>SO TAHOE SUSSEX</t>
  </si>
  <si>
    <t>STAH01</t>
  </si>
  <si>
    <t>SOUTH TAHOE</t>
  </si>
  <si>
    <t>3336-7004</t>
  </si>
  <si>
    <t>STAHCA12</t>
  </si>
  <si>
    <t>TB92</t>
  </si>
  <si>
    <t>nzt</t>
  </si>
  <si>
    <t>511</t>
  </si>
  <si>
    <t>SO TAHOE TAMARACK</t>
  </si>
  <si>
    <t>STAH12</t>
  </si>
  <si>
    <t>3292-6970</t>
  </si>
  <si>
    <t>STAHCA13</t>
  </si>
  <si>
    <t>TB58</t>
  </si>
  <si>
    <t>ntx</t>
  </si>
  <si>
    <t>573</t>
  </si>
  <si>
    <t>512</t>
  </si>
  <si>
    <t>SO TAHOE MEYERS</t>
  </si>
  <si>
    <t>STAH13</t>
  </si>
  <si>
    <t>3310-6994</t>
  </si>
  <si>
    <t>STBHCA11</t>
  </si>
  <si>
    <t>WC84</t>
  </si>
  <si>
    <t>nsb</t>
  </si>
  <si>
    <t>076</t>
  </si>
  <si>
    <t>STINSON BEACH</t>
  </si>
  <si>
    <t>STBH11</t>
  </si>
  <si>
    <t>2972-6238</t>
  </si>
  <si>
    <t>STFRCA11</t>
  </si>
  <si>
    <t>TA88</t>
  </si>
  <si>
    <t>nzy</t>
  </si>
  <si>
    <t>963</t>
  </si>
  <si>
    <t>STONYFORD</t>
  </si>
  <si>
    <t>STFR11</t>
  </si>
  <si>
    <t>CALUSA</t>
  </si>
  <si>
    <t>3510-6280</t>
  </si>
  <si>
    <t>STHNCA11</t>
  </si>
  <si>
    <t>TC63</t>
  </si>
  <si>
    <t>nhn</t>
  </si>
  <si>
    <t>318</t>
  </si>
  <si>
    <t>SAINT HELENA</t>
  </si>
  <si>
    <t>STHN11</t>
  </si>
  <si>
    <t>3192-6292</t>
  </si>
  <si>
    <t>SUISCA11</t>
  </si>
  <si>
    <t>TC70</t>
  </si>
  <si>
    <t>nis</t>
  </si>
  <si>
    <t>324</t>
  </si>
  <si>
    <t>SUISUN</t>
  </si>
  <si>
    <t>SUIS11</t>
  </si>
  <si>
    <t>3104-6438</t>
  </si>
  <si>
    <t>TBRNCA11</t>
  </si>
  <si>
    <t>W304</t>
  </si>
  <si>
    <t>ntb</t>
  </si>
  <si>
    <t>005</t>
  </si>
  <si>
    <t>TIBURON</t>
  </si>
  <si>
    <t>TBRN11</t>
  </si>
  <si>
    <t>2966-6288</t>
  </si>
  <si>
    <t>THCYCA01</t>
  </si>
  <si>
    <t>TB90</t>
  </si>
  <si>
    <t>nta</t>
  </si>
  <si>
    <t>581</t>
  </si>
  <si>
    <t>TAHOE CITY</t>
  </si>
  <si>
    <t>THCY01</t>
  </si>
  <si>
    <t>3426-6960</t>
  </si>
  <si>
    <t>TMLSCA12</t>
  </si>
  <si>
    <t>TD79</t>
  </si>
  <si>
    <t>nto</t>
  </si>
  <si>
    <t>325</t>
  </si>
  <si>
    <t>TOMALES</t>
  </si>
  <si>
    <t>TMLS12</t>
  </si>
  <si>
    <t>3102-6166</t>
  </si>
  <si>
    <t>TRNDCA11</t>
  </si>
  <si>
    <t>TE85</t>
  </si>
  <si>
    <t>ntd</t>
  </si>
  <si>
    <t>326</t>
  </si>
  <si>
    <t>TRINIDAD</t>
  </si>
  <si>
    <t>TRND11</t>
  </si>
  <si>
    <t>4140-5858</t>
  </si>
  <si>
    <t>TRUCCA11</t>
  </si>
  <si>
    <t>TB93</t>
  </si>
  <si>
    <t>ntv</t>
  </si>
  <si>
    <t>587</t>
  </si>
  <si>
    <t>515</t>
  </si>
  <si>
    <t>TRUCKEE MAIN</t>
  </si>
  <si>
    <t>TRUC11</t>
  </si>
  <si>
    <t>TRUCKEE</t>
  </si>
  <si>
    <t>3484-6946</t>
  </si>
  <si>
    <t>TRUCCA12</t>
  </si>
  <si>
    <t>TB94</t>
  </si>
  <si>
    <t>nnt</t>
  </si>
  <si>
    <t>516</t>
  </si>
  <si>
    <t>TRUCKEE NORTH STAR</t>
  </si>
  <si>
    <t>TRUC12</t>
  </si>
  <si>
    <t>3468-6970</t>
  </si>
  <si>
    <t>UKIHCA01</t>
  </si>
  <si>
    <t>TD82</t>
  </si>
  <si>
    <t>nuk</t>
  </si>
  <si>
    <t>328</t>
  </si>
  <si>
    <t>UKIAH MAIN</t>
  </si>
  <si>
    <t>UKIH01</t>
  </si>
  <si>
    <t>3432-6090</t>
  </si>
  <si>
    <t>UKIHCA12</t>
  </si>
  <si>
    <t>TD84</t>
  </si>
  <si>
    <t>nuh</t>
  </si>
  <si>
    <t>327</t>
  </si>
  <si>
    <t>UKIAH-CAPELLA(IV)</t>
  </si>
  <si>
    <t>UKIH12</t>
  </si>
  <si>
    <t>3464-6092</t>
  </si>
  <si>
    <t>UPLKCA11</t>
  </si>
  <si>
    <t>TD87</t>
  </si>
  <si>
    <t>nul</t>
  </si>
  <si>
    <t>329</t>
  </si>
  <si>
    <t>UPPER LAKE</t>
  </si>
  <si>
    <t>UPLK11</t>
  </si>
  <si>
    <t>3436-6176</t>
  </si>
  <si>
    <t>VCVLCA12</t>
  </si>
  <si>
    <t>TC75</t>
  </si>
  <si>
    <t>nvc</t>
  </si>
  <si>
    <t>330</t>
  </si>
  <si>
    <t>VACAVILLE</t>
  </si>
  <si>
    <t>VCVL12</t>
  </si>
  <si>
    <t>3134-6430</t>
  </si>
  <si>
    <t>VINACA12</t>
  </si>
  <si>
    <t>TA90</t>
  </si>
  <si>
    <t>nvn</t>
  </si>
  <si>
    <t>VINA</t>
  </si>
  <si>
    <t>VINA12</t>
  </si>
  <si>
    <t>3710-6424</t>
  </si>
  <si>
    <t>VLLJCA01</t>
  </si>
  <si>
    <t>TC81</t>
  </si>
  <si>
    <t>nvj</t>
  </si>
  <si>
    <t>552</t>
  </si>
  <si>
    <t>VALLEJO</t>
  </si>
  <si>
    <t>VLLJ01</t>
  </si>
  <si>
    <t>3044-6352</t>
  </si>
  <si>
    <t>VYFRCA11</t>
  </si>
  <si>
    <t>TD90</t>
  </si>
  <si>
    <t>nvf</t>
  </si>
  <si>
    <t>332</t>
  </si>
  <si>
    <t>VALLEY FORD</t>
  </si>
  <si>
    <t>VYFR11</t>
  </si>
  <si>
    <t>3128-6160</t>
  </si>
  <si>
    <t>WDLDCA11</t>
  </si>
  <si>
    <t>TF92</t>
  </si>
  <si>
    <t>nwd</t>
  </si>
  <si>
    <t>WOODLAND</t>
  </si>
  <si>
    <t>WDLD11</t>
  </si>
  <si>
    <t>3250-6494</t>
  </si>
  <si>
    <t>WEEDCA01</t>
  </si>
  <si>
    <t>TA92</t>
  </si>
  <si>
    <t>nwx</t>
  </si>
  <si>
    <t>938</t>
  </si>
  <si>
    <t>518</t>
  </si>
  <si>
    <t>WEED</t>
  </si>
  <si>
    <t>WEED01</t>
  </si>
  <si>
    <t>4254-6346</t>
  </si>
  <si>
    <t>WEOTCA11</t>
  </si>
  <si>
    <t>TE95</t>
  </si>
  <si>
    <t>nwz</t>
  </si>
  <si>
    <t>946</t>
  </si>
  <si>
    <t>WEOTT</t>
  </si>
  <si>
    <t>WEOT11</t>
  </si>
  <si>
    <t>3868-5906</t>
  </si>
  <si>
    <t>WLTSCA12</t>
  </si>
  <si>
    <t>TD93</t>
  </si>
  <si>
    <t>nwu</t>
  </si>
  <si>
    <t>334</t>
  </si>
  <si>
    <t>WILLITS</t>
  </si>
  <si>
    <t>WLTS12</t>
  </si>
  <si>
    <t>3530-6052</t>
  </si>
  <si>
    <t>WLWSCA11</t>
  </si>
  <si>
    <t>TA94</t>
  </si>
  <si>
    <t>nwv</t>
  </si>
  <si>
    <t>934</t>
  </si>
  <si>
    <t>WILLOWS</t>
  </si>
  <si>
    <t>WLWS11</t>
  </si>
  <si>
    <t>3562-6380</t>
  </si>
  <si>
    <t>WNDSCA11</t>
  </si>
  <si>
    <t>TD96</t>
  </si>
  <si>
    <t>nwn</t>
  </si>
  <si>
    <t>838</t>
  </si>
  <si>
    <t>335</t>
  </si>
  <si>
    <t>WINDSOR</t>
  </si>
  <si>
    <t>WNDS11</t>
  </si>
  <si>
    <t>3210-6198</t>
  </si>
  <si>
    <t>WNTRCA11</t>
  </si>
  <si>
    <t>TF88</t>
  </si>
  <si>
    <t>nwi</t>
  </si>
  <si>
    <t>522</t>
  </si>
  <si>
    <t>WINTERS</t>
  </si>
  <si>
    <t>WNTR11</t>
  </si>
  <si>
    <t>3196-6436</t>
  </si>
  <si>
    <t>WSCRCA11</t>
  </si>
  <si>
    <t>UA28</t>
  </si>
  <si>
    <t>nws</t>
  </si>
  <si>
    <t>371</t>
  </si>
  <si>
    <t>519</t>
  </si>
  <si>
    <t>FRONTIER</t>
  </si>
  <si>
    <t>WSCR11</t>
  </si>
  <si>
    <t>WEST SACRAMENTO</t>
  </si>
  <si>
    <t>3214-6564</t>
  </si>
  <si>
    <t>WTLDCA12</t>
  </si>
  <si>
    <t>TB95</t>
  </si>
  <si>
    <t>nwh</t>
  </si>
  <si>
    <t>520</t>
  </si>
  <si>
    <t>WHEATLAND</t>
  </si>
  <si>
    <t>WTLD12</t>
  </si>
  <si>
    <t>3370-6596</t>
  </si>
  <si>
    <t>YBCYCA01</t>
  </si>
  <si>
    <t>TB54</t>
  </si>
  <si>
    <t>nyc</t>
  </si>
  <si>
    <t>MARYSVILLE-YUBA CITY</t>
  </si>
  <si>
    <t>YBCY01</t>
  </si>
  <si>
    <t>3416-6538</t>
  </si>
  <si>
    <t>YNVLCA11</t>
  </si>
  <si>
    <t>TC95</t>
  </si>
  <si>
    <t>nyv</t>
  </si>
  <si>
    <t>336</t>
  </si>
  <si>
    <t>YOUNTVILLE</t>
  </si>
  <si>
    <t>YNVL11</t>
  </si>
  <si>
    <t>3156-6322</t>
  </si>
  <si>
    <t>YREKCA11</t>
  </si>
  <si>
    <t>TA96</t>
  </si>
  <si>
    <t>nyr</t>
  </si>
  <si>
    <t>842</t>
  </si>
  <si>
    <t>YREKA</t>
  </si>
  <si>
    <t>YREK11</t>
  </si>
  <si>
    <t>4372-6280</t>
  </si>
  <si>
    <t>Orange/Riv</t>
  </si>
  <si>
    <t>ESO1</t>
  </si>
  <si>
    <t>ANHMCA01</t>
  </si>
  <si>
    <t>CA27</t>
  </si>
  <si>
    <t>sle</t>
  </si>
  <si>
    <t>701</t>
  </si>
  <si>
    <t>LEMON</t>
  </si>
  <si>
    <t>ANHM01</t>
  </si>
  <si>
    <t>ANAHEIM</t>
  </si>
  <si>
    <t>ORANGE</t>
  </si>
  <si>
    <t>oran</t>
  </si>
  <si>
    <t>Orange Planning</t>
  </si>
  <si>
    <t>Bhimji Hani</t>
  </si>
  <si>
    <t>Poland Ken</t>
  </si>
  <si>
    <t>Anaheim/Santa Ana</t>
  </si>
  <si>
    <t>ORAS</t>
  </si>
  <si>
    <t>Orange/Riverside</t>
  </si>
  <si>
    <t>Anaheim</t>
  </si>
  <si>
    <t>V0SDF0200</t>
  </si>
  <si>
    <t>ELLIOTT, DENYVEAUS</t>
  </si>
  <si>
    <t>OR-ANAHEIM/SANTA ANA</t>
  </si>
  <si>
    <t>1490-7632</t>
  </si>
  <si>
    <t>ARESSD02</t>
  </si>
  <si>
    <t>ASS2F2</t>
  </si>
  <si>
    <t>Anaheim Design Area</t>
  </si>
  <si>
    <t>ANHMCA02</t>
  </si>
  <si>
    <t>ANHM02</t>
  </si>
  <si>
    <t>ANHMCA11</t>
  </si>
  <si>
    <t>CA20</t>
  </si>
  <si>
    <t>scy</t>
  </si>
  <si>
    <t>702</t>
  </si>
  <si>
    <t>CYPRESS</t>
  </si>
  <si>
    <t>ANHM11</t>
  </si>
  <si>
    <t>1484-7604</t>
  </si>
  <si>
    <t>ANHMCA12</t>
  </si>
  <si>
    <t>CA43</t>
  </si>
  <si>
    <t>slp</t>
  </si>
  <si>
    <t>703</t>
  </si>
  <si>
    <t>LA PALMA</t>
  </si>
  <si>
    <t>ANHM12</t>
  </si>
  <si>
    <t>1496-7650</t>
  </si>
  <si>
    <t>ANHMCA17</t>
  </si>
  <si>
    <t>CA17</t>
  </si>
  <si>
    <t>sah</t>
  </si>
  <si>
    <t>811</t>
  </si>
  <si>
    <t>ANAHEIM HILLS</t>
  </si>
  <si>
    <t>ANHM17</t>
  </si>
  <si>
    <t>1494-7686</t>
  </si>
  <si>
    <t>ARTNCA11</t>
  </si>
  <si>
    <t>LB</t>
  </si>
  <si>
    <t>LB28</t>
  </si>
  <si>
    <t>sat</t>
  </si>
  <si>
    <t>704</t>
  </si>
  <si>
    <t>ARLINGTON</t>
  </si>
  <si>
    <t>ARTN11</t>
  </si>
  <si>
    <t>RIVERSIDE</t>
  </si>
  <si>
    <t>Riverside</t>
  </si>
  <si>
    <t>ORRV</t>
  </si>
  <si>
    <t>V0SDF0L00</t>
  </si>
  <si>
    <t>SLATTERY, MICHAEL W</t>
  </si>
  <si>
    <t>OR-RIVERSIDE</t>
  </si>
  <si>
    <t>1526-1776</t>
  </si>
  <si>
    <t>BAKRCA11</t>
  </si>
  <si>
    <t>LB37</t>
  </si>
  <si>
    <t>sbk</t>
  </si>
  <si>
    <t>705</t>
  </si>
  <si>
    <t>BAKER</t>
  </si>
  <si>
    <t>BAKR11</t>
  </si>
  <si>
    <t>SAN BERNADINO</t>
  </si>
  <si>
    <t>2030-8172</t>
  </si>
  <si>
    <t>BAKRCACA</t>
  </si>
  <si>
    <t>BAKRCA</t>
  </si>
  <si>
    <t>BALBCA01</t>
  </si>
  <si>
    <t>LE</t>
  </si>
  <si>
    <t>LE11</t>
  </si>
  <si>
    <t>sbl</t>
  </si>
  <si>
    <t>673</t>
  </si>
  <si>
    <t>BALBOA</t>
  </si>
  <si>
    <t>BALB01</t>
  </si>
  <si>
    <t>NEWPORT BEACH</t>
  </si>
  <si>
    <t>Mission</t>
  </si>
  <si>
    <t>ORMV</t>
  </si>
  <si>
    <t>Garden Grove</t>
  </si>
  <si>
    <t>V0SDF0T00</t>
  </si>
  <si>
    <t>MINGUS, JAY (VANCE)</t>
  </si>
  <si>
    <t>V0SDF0600</t>
  </si>
  <si>
    <t>OR-MISSION</t>
  </si>
  <si>
    <t>1406-7638</t>
  </si>
  <si>
    <t>ASS2F1</t>
  </si>
  <si>
    <t>Santa Ana Design Area</t>
  </si>
  <si>
    <t>BNPKCA11</t>
  </si>
  <si>
    <t>CA10</t>
  </si>
  <si>
    <t>sbp</t>
  </si>
  <si>
    <t>710</t>
  </si>
  <si>
    <t>BUENA PARK</t>
  </si>
  <si>
    <t>BNPK11</t>
  </si>
  <si>
    <t>1502-7606</t>
  </si>
  <si>
    <t>BREACA12</t>
  </si>
  <si>
    <t>CB</t>
  </si>
  <si>
    <t>CB14</t>
  </si>
  <si>
    <t>sba</t>
  </si>
  <si>
    <t>709</t>
  </si>
  <si>
    <t>BREA</t>
  </si>
  <si>
    <t>BREA12</t>
  </si>
  <si>
    <t>1518-7636</t>
  </si>
  <si>
    <t>CORNCA11</t>
  </si>
  <si>
    <t>LB18</t>
  </si>
  <si>
    <t>scn</t>
  </si>
  <si>
    <t>CORONA</t>
  </si>
  <si>
    <t>CORN11</t>
  </si>
  <si>
    <t>1506-7740</t>
  </si>
  <si>
    <t>COTNCA11</t>
  </si>
  <si>
    <t>LB17</t>
  </si>
  <si>
    <t>stn</t>
  </si>
  <si>
    <t>720</t>
  </si>
  <si>
    <t>COLTON</t>
  </si>
  <si>
    <t>COTN11</t>
  </si>
  <si>
    <t>1582-7810</t>
  </si>
  <si>
    <t>CRDMCA11</t>
  </si>
  <si>
    <t>LE43</t>
  </si>
  <si>
    <t>sfd</t>
  </si>
  <si>
    <t>CORONA DEL MAR</t>
  </si>
  <si>
    <t>CRDM11</t>
  </si>
  <si>
    <t>1414-7650</t>
  </si>
  <si>
    <t>CSMSCA11</t>
  </si>
  <si>
    <t>LE19</t>
  </si>
  <si>
    <t>scm</t>
  </si>
  <si>
    <t>548</t>
  </si>
  <si>
    <t>COSTA MESA</t>
  </si>
  <si>
    <t>CSMS11</t>
  </si>
  <si>
    <t>1418-7634</t>
  </si>
  <si>
    <t>ELTRCA11</t>
  </si>
  <si>
    <t>LE40</t>
  </si>
  <si>
    <t>set</t>
  </si>
  <si>
    <t>731</t>
  </si>
  <si>
    <t>EL TORO</t>
  </si>
  <si>
    <t>ELTR11</t>
  </si>
  <si>
    <t>1416-7702</t>
  </si>
  <si>
    <t>FNTACA11</t>
  </si>
  <si>
    <t>LB23</t>
  </si>
  <si>
    <t>sfo</t>
  </si>
  <si>
    <t>736</t>
  </si>
  <si>
    <t>FONTANA</t>
  </si>
  <si>
    <t>FNTA11</t>
  </si>
  <si>
    <t>1590-7776</t>
  </si>
  <si>
    <t>FRCKCA11</t>
  </si>
  <si>
    <t>LB38</t>
  </si>
  <si>
    <t>sdv</t>
  </si>
  <si>
    <t>786</t>
  </si>
  <si>
    <t>738</t>
  </si>
  <si>
    <t>Furnace Creek</t>
  </si>
  <si>
    <t>FRCK11</t>
  </si>
  <si>
    <t>INYO</t>
  </si>
  <si>
    <t>2456-7922</t>
  </si>
  <si>
    <t>FUTNCA01</t>
  </si>
  <si>
    <t>CB24</t>
  </si>
  <si>
    <t>sfu</t>
  </si>
  <si>
    <t>FULLERTON</t>
  </si>
  <si>
    <t>FUTN01</t>
  </si>
  <si>
    <t>1502-7630</t>
  </si>
  <si>
    <t>GRGVCA01</t>
  </si>
  <si>
    <t>CA35</t>
  </si>
  <si>
    <t>seu</t>
  </si>
  <si>
    <t>530</t>
  </si>
  <si>
    <t>739</t>
  </si>
  <si>
    <t>GARDEN GROVE-EUCLID</t>
  </si>
  <si>
    <t>GRGV01</t>
  </si>
  <si>
    <t>1460-7610</t>
  </si>
  <si>
    <t>GRGVCA01GG</t>
  </si>
  <si>
    <t>GRGV01GG</t>
  </si>
  <si>
    <t>GRGVCA01SA</t>
  </si>
  <si>
    <t>GRGV01SA</t>
  </si>
  <si>
    <t>HGLDCA11</t>
  </si>
  <si>
    <t>LB25</t>
  </si>
  <si>
    <t>shl</t>
  </si>
  <si>
    <t>HIGHLAND</t>
  </si>
  <si>
    <t>HGLD11</t>
  </si>
  <si>
    <t>1600-7842</t>
  </si>
  <si>
    <t>IRVNCA01</t>
  </si>
  <si>
    <t>LE44</t>
  </si>
  <si>
    <t>sir</t>
  </si>
  <si>
    <t>551</t>
  </si>
  <si>
    <t>IRVINE-M.BASE</t>
  </si>
  <si>
    <t>IRVN01</t>
  </si>
  <si>
    <t>IRVINE</t>
  </si>
  <si>
    <t>1436-7674</t>
  </si>
  <si>
    <t>IRVNCA11</t>
  </si>
  <si>
    <t>LC</t>
  </si>
  <si>
    <t>LC39</t>
  </si>
  <si>
    <t>siv</t>
  </si>
  <si>
    <t>807</t>
  </si>
  <si>
    <t>IRVN11</t>
  </si>
  <si>
    <t>7654-1434</t>
  </si>
  <si>
    <t>IRVNCA12</t>
  </si>
  <si>
    <t>LE45</t>
  </si>
  <si>
    <t>sis</t>
  </si>
  <si>
    <t>727</t>
  </si>
  <si>
    <t>810</t>
  </si>
  <si>
    <t>SPECTRUM</t>
  </si>
  <si>
    <t>IRVN12</t>
  </si>
  <si>
    <t>1420-7686</t>
  </si>
  <si>
    <t>LGNGCA12</t>
  </si>
  <si>
    <t>LE41</t>
  </si>
  <si>
    <t>sln</t>
  </si>
  <si>
    <t>749</t>
  </si>
  <si>
    <t>LAGUNA NIGUEL</t>
  </si>
  <si>
    <t>LGNG12</t>
  </si>
  <si>
    <t>1390-7700</t>
  </si>
  <si>
    <t>MSVJCA60</t>
  </si>
  <si>
    <t>LE42</t>
  </si>
  <si>
    <t>smv</t>
  </si>
  <si>
    <t>364</t>
  </si>
  <si>
    <t>806</t>
  </si>
  <si>
    <t>MISSION VIEJO</t>
  </si>
  <si>
    <t>MSVJ60</t>
  </si>
  <si>
    <t>MTPSCA11</t>
  </si>
  <si>
    <t>LB36</t>
  </si>
  <si>
    <t>smt</t>
  </si>
  <si>
    <t>856</t>
  </si>
  <si>
    <t>Mountain Pass</t>
  </si>
  <si>
    <t>MTPS11</t>
  </si>
  <si>
    <t>8330-2110</t>
  </si>
  <si>
    <t>ORNGCA11</t>
  </si>
  <si>
    <t>CB16</t>
  </si>
  <si>
    <t>sch</t>
  </si>
  <si>
    <t>759</t>
  </si>
  <si>
    <t>CHAPMAN</t>
  </si>
  <si>
    <t>ORNG11</t>
  </si>
  <si>
    <t>1472-7654</t>
  </si>
  <si>
    <t>ORNGCA13</t>
  </si>
  <si>
    <t>CB36</t>
  </si>
  <si>
    <t>sol</t>
  </si>
  <si>
    <t>637</t>
  </si>
  <si>
    <t>760</t>
  </si>
  <si>
    <t>ORANGE-OLIVE</t>
  </si>
  <si>
    <t>ORNG13</t>
  </si>
  <si>
    <t>1488-7654</t>
  </si>
  <si>
    <t>ORNGCA14</t>
  </si>
  <si>
    <t>CA29</t>
  </si>
  <si>
    <t>sor</t>
  </si>
  <si>
    <t>761</t>
  </si>
  <si>
    <t>ORANGE-WEST</t>
  </si>
  <si>
    <t>ORNG14</t>
  </si>
  <si>
    <t>1472-7638</t>
  </si>
  <si>
    <t>PDLYCA11</t>
  </si>
  <si>
    <t>LB30</t>
  </si>
  <si>
    <t>spy</t>
  </si>
  <si>
    <t>681</t>
  </si>
  <si>
    <t>765</t>
  </si>
  <si>
    <t>PEDLEY</t>
  </si>
  <si>
    <t>PDLY11</t>
  </si>
  <si>
    <t>1552-7764</t>
  </si>
  <si>
    <t>PLCNCA11</t>
  </si>
  <si>
    <t>CB13</t>
  </si>
  <si>
    <t>spt</t>
  </si>
  <si>
    <t>767</t>
  </si>
  <si>
    <t>PLACENTIA</t>
  </si>
  <si>
    <t>PLCN11</t>
  </si>
  <si>
    <t>1510-7654</t>
  </si>
  <si>
    <t>RILTCA11</t>
  </si>
  <si>
    <t>LB31</t>
  </si>
  <si>
    <t>srl</t>
  </si>
  <si>
    <t>773</t>
  </si>
  <si>
    <t>RIALTO</t>
  </si>
  <si>
    <t>RILT11</t>
  </si>
  <si>
    <t>1588-7796</t>
  </si>
  <si>
    <t>RSMGCA11</t>
  </si>
  <si>
    <t>LE13</t>
  </si>
  <si>
    <t>stb</t>
  </si>
  <si>
    <t>858</t>
  </si>
  <si>
    <t>808</t>
  </si>
  <si>
    <t>RANCHO SANTA MARGARITA</t>
  </si>
  <si>
    <t>RSMG11</t>
  </si>
  <si>
    <t>1420-7730</t>
  </si>
  <si>
    <t>RVSDCA01</t>
  </si>
  <si>
    <t>LB29</t>
  </si>
  <si>
    <t>srv</t>
  </si>
  <si>
    <t>369</t>
  </si>
  <si>
    <t>774</t>
  </si>
  <si>
    <t>RVSD01</t>
  </si>
  <si>
    <t>1548-7796</t>
  </si>
  <si>
    <t>RVSDCA11</t>
  </si>
  <si>
    <t>LB32</t>
  </si>
  <si>
    <t>swa</t>
  </si>
  <si>
    <t>775</t>
  </si>
  <si>
    <t>WOODCREST</t>
  </si>
  <si>
    <t>RVSD11</t>
  </si>
  <si>
    <t>1510-7798</t>
  </si>
  <si>
    <t>SHSHCA11</t>
  </si>
  <si>
    <t>LB39</t>
  </si>
  <si>
    <t>sss</t>
  </si>
  <si>
    <t>852</t>
  </si>
  <si>
    <t>796</t>
  </si>
  <si>
    <t>Shoshone</t>
  </si>
  <si>
    <t>SHSH11</t>
  </si>
  <si>
    <t>2282-8102</t>
  </si>
  <si>
    <t>SJCPCA12</t>
  </si>
  <si>
    <t>LE33</t>
  </si>
  <si>
    <t>ssj</t>
  </si>
  <si>
    <t>SAN JUAN CAPISTARNO</t>
  </si>
  <si>
    <t>SJCP12</t>
  </si>
  <si>
    <t>1364-7706</t>
  </si>
  <si>
    <t>SLVRCA11</t>
  </si>
  <si>
    <t>CB34</t>
  </si>
  <si>
    <t>ssv</t>
  </si>
  <si>
    <t>797</t>
  </si>
  <si>
    <t>SILVERADO</t>
  </si>
  <si>
    <t>SLVR11</t>
  </si>
  <si>
    <t>1458-7708</t>
  </si>
  <si>
    <t>SNANCA01</t>
  </si>
  <si>
    <t>LC22</t>
  </si>
  <si>
    <t>sbu</t>
  </si>
  <si>
    <t>BUSH</t>
  </si>
  <si>
    <t>SNAN01</t>
  </si>
  <si>
    <t>SANTA ANA</t>
  </si>
  <si>
    <t>1458-7648</t>
  </si>
  <si>
    <t>SNANCA11</t>
  </si>
  <si>
    <t>LC15</t>
  </si>
  <si>
    <t>sbr</t>
  </si>
  <si>
    <t>789</t>
  </si>
  <si>
    <t>BRISTOL</t>
  </si>
  <si>
    <t>SNAN11</t>
  </si>
  <si>
    <t>1442-7642</t>
  </si>
  <si>
    <t>SNANCA12</t>
  </si>
  <si>
    <t>CA22</t>
  </si>
  <si>
    <t>ssw</t>
  </si>
  <si>
    <t>804</t>
  </si>
  <si>
    <t>BOLSA</t>
  </si>
  <si>
    <t>SNAN12</t>
  </si>
  <si>
    <t>1456-7626</t>
  </si>
  <si>
    <t>SNCLCA12</t>
  </si>
  <si>
    <t>LE32</t>
  </si>
  <si>
    <t>ssc</t>
  </si>
  <si>
    <t>776</t>
  </si>
  <si>
    <t>SAN CLEMENTE</t>
  </si>
  <si>
    <t>SNCL12</t>
  </si>
  <si>
    <t>1346-7724</t>
  </si>
  <si>
    <t>TUSTCA11</t>
  </si>
  <si>
    <t>LE26</t>
  </si>
  <si>
    <t>stu</t>
  </si>
  <si>
    <t>544</t>
  </si>
  <si>
    <t>798</t>
  </si>
  <si>
    <t>TUSTIN</t>
  </si>
  <si>
    <t>TUST11</t>
  </si>
  <si>
    <t>1456-7668</t>
  </si>
  <si>
    <t>TUSTCA70</t>
  </si>
  <si>
    <t>LE70</t>
  </si>
  <si>
    <t>stt</t>
  </si>
  <si>
    <t>259</t>
  </si>
  <si>
    <t>805</t>
  </si>
  <si>
    <t>REDHILL</t>
  </si>
  <si>
    <t>TUST70</t>
  </si>
  <si>
    <t>1448-7660</t>
  </si>
  <si>
    <t>YRLNCA11</t>
  </si>
  <si>
    <t>CB17</t>
  </si>
  <si>
    <t>syl</t>
  </si>
  <si>
    <t>802</t>
  </si>
  <si>
    <t>YORBA LINDA</t>
  </si>
  <si>
    <t>YRLN11</t>
  </si>
  <si>
    <t>1510-7668</t>
  </si>
  <si>
    <t>YRLNCA12</t>
  </si>
  <si>
    <t>CB26</t>
  </si>
  <si>
    <t>sgy</t>
  </si>
  <si>
    <t>809</t>
  </si>
  <si>
    <t>GYPSUM CANYON</t>
  </si>
  <si>
    <t>YRLN12</t>
  </si>
  <si>
    <t>1506-7692</t>
  </si>
  <si>
    <t>San Diego</t>
  </si>
  <si>
    <t>ALPICA12</t>
  </si>
  <si>
    <t>D1</t>
  </si>
  <si>
    <t>D110</t>
  </si>
  <si>
    <t>sap</t>
  </si>
  <si>
    <t>700</t>
  </si>
  <si>
    <t>ALPINE-HARBISON</t>
  </si>
  <si>
    <t>ALPI12</t>
  </si>
  <si>
    <t>ALPINE</t>
  </si>
  <si>
    <t>sadi</t>
  </si>
  <si>
    <t>San Diego Planning</t>
  </si>
  <si>
    <t>Gary Ward</t>
  </si>
  <si>
    <t>San Diego South/East</t>
  </si>
  <si>
    <t>SDES</t>
  </si>
  <si>
    <t>SouthEast</t>
  </si>
  <si>
    <t>V0SDF0P00</t>
  </si>
  <si>
    <t>POWERS, JOHN J</t>
  </si>
  <si>
    <t>SD-SOUTH/EAST</t>
  </si>
  <si>
    <t>1136-7992</t>
  </si>
  <si>
    <t>ARESSD06</t>
  </si>
  <si>
    <t>ASS6F2</t>
  </si>
  <si>
    <t>San Diego South/East Design Area</t>
  </si>
  <si>
    <t>ALPICAXF</t>
  </si>
  <si>
    <t>ALPIXF</t>
  </si>
  <si>
    <t>SAN DIEGO</t>
  </si>
  <si>
    <t>BRSPCA11</t>
  </si>
  <si>
    <t>DB</t>
  </si>
  <si>
    <t>DB11</t>
  </si>
  <si>
    <t>sbs</t>
  </si>
  <si>
    <t>707</t>
  </si>
  <si>
    <t>BORREGO SPRINGS</t>
  </si>
  <si>
    <t>BRSP11</t>
  </si>
  <si>
    <t>San Diego North</t>
  </si>
  <si>
    <t>SDN</t>
  </si>
  <si>
    <t>V0SDF0N00</t>
  </si>
  <si>
    <t>PRUETT, WALTER L</t>
  </si>
  <si>
    <t>SD-NORTH</t>
  </si>
  <si>
    <t>1294-8110</t>
  </si>
  <si>
    <t>ASS6F1</t>
  </si>
  <si>
    <t>San Diego North/Coast Design Area</t>
  </si>
  <si>
    <t>BRWLCA11</t>
  </si>
  <si>
    <t>DA</t>
  </si>
  <si>
    <t>DA12</t>
  </si>
  <si>
    <t>sbw</t>
  </si>
  <si>
    <t>708</t>
  </si>
  <si>
    <t>BRAWLEY</t>
  </si>
  <si>
    <t>BRWL11</t>
  </si>
  <si>
    <t>IMPERIAL</t>
  </si>
  <si>
    <t>1204-8368</t>
  </si>
  <si>
    <t>CAMPCA11</t>
  </si>
  <si>
    <t>DD</t>
  </si>
  <si>
    <t>DD16</t>
  </si>
  <si>
    <t>sca</t>
  </si>
  <si>
    <t>715</t>
  </si>
  <si>
    <t>CAMPO</t>
  </si>
  <si>
    <t>CAMP11</t>
  </si>
  <si>
    <t>1064-8086</t>
  </si>
  <si>
    <t>CHVSCA11</t>
  </si>
  <si>
    <t>D3</t>
  </si>
  <si>
    <t>D354</t>
  </si>
  <si>
    <t>sts</t>
  </si>
  <si>
    <t>718</t>
  </si>
  <si>
    <t>3RD ST-CHULA VISTA</t>
  </si>
  <si>
    <t>CHVS11</t>
  </si>
  <si>
    <t>CHULA VISTA</t>
  </si>
  <si>
    <t>SouthWest</t>
  </si>
  <si>
    <t>1060-7898</t>
  </si>
  <si>
    <t>CHVSCA12</t>
  </si>
  <si>
    <t>D317</t>
  </si>
  <si>
    <t>sea</t>
  </si>
  <si>
    <t>421</t>
  </si>
  <si>
    <t>719</t>
  </si>
  <si>
    <t>C V EAST-APACHE</t>
  </si>
  <si>
    <t>CHVS12</t>
  </si>
  <si>
    <t>1060-7924</t>
  </si>
  <si>
    <t>CLPTCA11</t>
  </si>
  <si>
    <t>DA15</t>
  </si>
  <si>
    <t>sct</t>
  </si>
  <si>
    <t>348</t>
  </si>
  <si>
    <t>713</t>
  </si>
  <si>
    <t>CALIPATRIA</t>
  </si>
  <si>
    <t>CLPT11</t>
  </si>
  <si>
    <t>1256-8374</t>
  </si>
  <si>
    <t>CLXCCA12</t>
  </si>
  <si>
    <t>DA14</t>
  </si>
  <si>
    <t>scx</t>
  </si>
  <si>
    <t>357</t>
  </si>
  <si>
    <t>712</t>
  </si>
  <si>
    <t>CALEXICO</t>
  </si>
  <si>
    <t>CLXC12</t>
  </si>
  <si>
    <t>1094-8384</t>
  </si>
  <si>
    <t>CMPDCA01</t>
  </si>
  <si>
    <t>DB91</t>
  </si>
  <si>
    <t>scp</t>
  </si>
  <si>
    <t>714</t>
  </si>
  <si>
    <t>CAMP PENDLETON</t>
  </si>
  <si>
    <t>CMPD01</t>
  </si>
  <si>
    <t>Oceanside</t>
  </si>
  <si>
    <t>1300-7820</t>
  </si>
  <si>
    <t>CRLSCA11</t>
  </si>
  <si>
    <t>DB28</t>
  </si>
  <si>
    <t>scr</t>
  </si>
  <si>
    <t>716</t>
  </si>
  <si>
    <t>HARDING</t>
  </si>
  <si>
    <t>CRLS11</t>
  </si>
  <si>
    <t>San Diego Coast</t>
  </si>
  <si>
    <t>SDC</t>
  </si>
  <si>
    <t>V0SDF0Q00</t>
  </si>
  <si>
    <t>BOYCE, BOB</t>
  </si>
  <si>
    <t>SD-COAST</t>
  </si>
  <si>
    <t>1248-7814</t>
  </si>
  <si>
    <t>CRLSCA12</t>
  </si>
  <si>
    <t>DB19</t>
  </si>
  <si>
    <t>sls</t>
  </si>
  <si>
    <t>717</t>
  </si>
  <si>
    <t>LA COSTA</t>
  </si>
  <si>
    <t>CRLS12</t>
  </si>
  <si>
    <t>CARLSBAD</t>
  </si>
  <si>
    <t>1234-7834</t>
  </si>
  <si>
    <t>CRNDCA11</t>
  </si>
  <si>
    <t>D318</t>
  </si>
  <si>
    <t>scd</t>
  </si>
  <si>
    <t>723</t>
  </si>
  <si>
    <t>CORONADO</t>
  </si>
  <si>
    <t>CRND11</t>
  </si>
  <si>
    <t>1080-7868</t>
  </si>
  <si>
    <t>CYWLCA11</t>
  </si>
  <si>
    <t>DA63</t>
  </si>
  <si>
    <t>scw</t>
  </si>
  <si>
    <t>358</t>
  </si>
  <si>
    <t>COYOTE WELLS</t>
  </si>
  <si>
    <t>CYWL11</t>
  </si>
  <si>
    <t>1110-8238</t>
  </si>
  <si>
    <t>DLMRCA12</t>
  </si>
  <si>
    <t>MB</t>
  </si>
  <si>
    <t>MB20</t>
  </si>
  <si>
    <t>sdm</t>
  </si>
  <si>
    <t>DEL MAR</t>
  </si>
  <si>
    <t>DLMR12</t>
  </si>
  <si>
    <t>Miramar</t>
  </si>
  <si>
    <t>1742-7846</t>
  </si>
  <si>
    <t>DLZRCA11</t>
  </si>
  <si>
    <t>D321</t>
  </si>
  <si>
    <t>sdz</t>
  </si>
  <si>
    <t>DULZURA</t>
  </si>
  <si>
    <t>DLZR11</t>
  </si>
  <si>
    <t>1062-7994</t>
  </si>
  <si>
    <t>ELCJCA11</t>
  </si>
  <si>
    <t>D138</t>
  </si>
  <si>
    <t>sej</t>
  </si>
  <si>
    <t>729</t>
  </si>
  <si>
    <t>EL CAJON-MAIN</t>
  </si>
  <si>
    <t>ELCJ11</t>
  </si>
  <si>
    <t>EL CAJON</t>
  </si>
  <si>
    <t>1118-7936</t>
  </si>
  <si>
    <t>ELCNCA01</t>
  </si>
  <si>
    <t>DA22</t>
  </si>
  <si>
    <t>sel</t>
  </si>
  <si>
    <t>EL CENTRO</t>
  </si>
  <si>
    <t>ELCN01</t>
  </si>
  <si>
    <t>1134-8364</t>
  </si>
  <si>
    <t>ENCTCA12</t>
  </si>
  <si>
    <t>DB23</t>
  </si>
  <si>
    <t>sen</t>
  </si>
  <si>
    <t>732</t>
  </si>
  <si>
    <t>ENCINITAS</t>
  </si>
  <si>
    <t>ENCT12</t>
  </si>
  <si>
    <t>1208-7836</t>
  </si>
  <si>
    <t>ESCNCA01</t>
  </si>
  <si>
    <t>DB13</t>
  </si>
  <si>
    <t>sec</t>
  </si>
  <si>
    <t>ESCONDIDO</t>
  </si>
  <si>
    <t>ESCN01</t>
  </si>
  <si>
    <t>Escondido</t>
  </si>
  <si>
    <t>1238-7890</t>
  </si>
  <si>
    <t>FLBKCA12</t>
  </si>
  <si>
    <t>DB24</t>
  </si>
  <si>
    <t>sfb</t>
  </si>
  <si>
    <t>735</t>
  </si>
  <si>
    <t>FALLBROOK</t>
  </si>
  <si>
    <t>FLBK12</t>
  </si>
  <si>
    <t>1326-7846</t>
  </si>
  <si>
    <t>HLVLCA11</t>
  </si>
  <si>
    <t>DA30</t>
  </si>
  <si>
    <t>shv</t>
  </si>
  <si>
    <t>356</t>
  </si>
  <si>
    <t>742</t>
  </si>
  <si>
    <t>HOLTVILLE</t>
  </si>
  <si>
    <t>HLVL11</t>
  </si>
  <si>
    <t>1144-8418</t>
  </si>
  <si>
    <t>IMBHCA11</t>
  </si>
  <si>
    <t>D343</t>
  </si>
  <si>
    <t>spc</t>
  </si>
  <si>
    <t>IMPERIAL BEACH</t>
  </si>
  <si>
    <t>IMBH11</t>
  </si>
  <si>
    <t>1040-7890</t>
  </si>
  <si>
    <t>IMPRCA11</t>
  </si>
  <si>
    <t>DA32</t>
  </si>
  <si>
    <t>sim</t>
  </si>
  <si>
    <t>IMPR11</t>
  </si>
  <si>
    <t>1156-8360</t>
  </si>
  <si>
    <t>JAMLCA60</t>
  </si>
  <si>
    <t>D360</t>
  </si>
  <si>
    <t>sja</t>
  </si>
  <si>
    <t>JAMUL</t>
  </si>
  <si>
    <t>JAML60</t>
  </si>
  <si>
    <t>1094-7962</t>
  </si>
  <si>
    <t>JCMBCA11</t>
  </si>
  <si>
    <t>DD33</t>
  </si>
  <si>
    <t>sjc</t>
  </si>
  <si>
    <t>766</t>
  </si>
  <si>
    <t>746</t>
  </si>
  <si>
    <t>JACUMBA</t>
  </si>
  <si>
    <t>JCMB11</t>
  </si>
  <si>
    <t>1062-8172</t>
  </si>
  <si>
    <t>JULNCA12</t>
  </si>
  <si>
    <t>DB34</t>
  </si>
  <si>
    <t>sju</t>
  </si>
  <si>
    <t>748</t>
  </si>
  <si>
    <t>JULIAN</t>
  </si>
  <si>
    <t>JULN12</t>
  </si>
  <si>
    <t>1226-8040</t>
  </si>
  <si>
    <t>LAJLCA11</t>
  </si>
  <si>
    <t>M2</t>
  </si>
  <si>
    <t>M227</t>
  </si>
  <si>
    <t>slj</t>
  </si>
  <si>
    <t>750</t>
  </si>
  <si>
    <t>GIRARD</t>
  </si>
  <si>
    <t>LAJL11</t>
  </si>
  <si>
    <t>LA JOLLA</t>
  </si>
  <si>
    <t>1132-7838</t>
  </si>
  <si>
    <t>LAMSCA01</t>
  </si>
  <si>
    <t>D336</t>
  </si>
  <si>
    <t>slm</t>
  </si>
  <si>
    <t>LA MESA-LEMON</t>
  </si>
  <si>
    <t>LAMS01</t>
  </si>
  <si>
    <t>LA MESA</t>
  </si>
  <si>
    <t>1110-7916</t>
  </si>
  <si>
    <t>LKSDCA12</t>
  </si>
  <si>
    <t>D135</t>
  </si>
  <si>
    <t>slk</t>
  </si>
  <si>
    <t>LAKESIDE</t>
  </si>
  <si>
    <t>LKSD12</t>
  </si>
  <si>
    <t>1142-7950</t>
  </si>
  <si>
    <t>NILDCA11</t>
  </si>
  <si>
    <t>DA19</t>
  </si>
  <si>
    <t>sni</t>
  </si>
  <si>
    <t>855</t>
  </si>
  <si>
    <t>NILAND</t>
  </si>
  <si>
    <t>NILD11</t>
  </si>
  <si>
    <t>4298-8372</t>
  </si>
  <si>
    <t>NILDCA12</t>
  </si>
  <si>
    <t>DA85</t>
  </si>
  <si>
    <t>sbo</t>
  </si>
  <si>
    <t>BOMBAY BEACH</t>
  </si>
  <si>
    <t>NILD12</t>
  </si>
  <si>
    <t>1346-8314</t>
  </si>
  <si>
    <t>NTCYCA11</t>
  </si>
  <si>
    <t>M3</t>
  </si>
  <si>
    <t>M329</t>
  </si>
  <si>
    <t>shi</t>
  </si>
  <si>
    <t>HIGHLAND-NATIONAL CITY</t>
  </si>
  <si>
    <t>NTCY11</t>
  </si>
  <si>
    <t>NATIONAL CITY</t>
  </si>
  <si>
    <t>1076-7892</t>
  </si>
  <si>
    <t>OCSDCA11</t>
  </si>
  <si>
    <t>DB62</t>
  </si>
  <si>
    <t>soc</t>
  </si>
  <si>
    <t>439</t>
  </si>
  <si>
    <t>758</t>
  </si>
  <si>
    <t>OCEANSIDE-MISSION</t>
  </si>
  <si>
    <t>OCSD11</t>
  </si>
  <si>
    <t>OCEANSIDE</t>
  </si>
  <si>
    <t>1268-7806</t>
  </si>
  <si>
    <t>OTMSCA11</t>
  </si>
  <si>
    <t>D349</t>
  </si>
  <si>
    <t>som</t>
  </si>
  <si>
    <t>853</t>
  </si>
  <si>
    <t>OTAY MESA</t>
  </si>
  <si>
    <t>OTMS11</t>
  </si>
  <si>
    <t>1036-7928</t>
  </si>
  <si>
    <t>PALACA11</t>
  </si>
  <si>
    <t>DB44</t>
  </si>
  <si>
    <t>spu</t>
  </si>
  <si>
    <t>PAUMA VALLEY</t>
  </si>
  <si>
    <t>PALA11</t>
  </si>
  <si>
    <t>1316-7914</t>
  </si>
  <si>
    <t>PCBHCA01</t>
  </si>
  <si>
    <t>M226</t>
  </si>
  <si>
    <t>spb</t>
  </si>
  <si>
    <t>GARNET</t>
  </si>
  <si>
    <t>PCBH01</t>
  </si>
  <si>
    <t>PACIFIC BEACH</t>
  </si>
  <si>
    <t>1120-7854</t>
  </si>
  <si>
    <t>PCBHCA11</t>
  </si>
  <si>
    <t>M231</t>
  </si>
  <si>
    <t>sph</t>
  </si>
  <si>
    <t>763</t>
  </si>
  <si>
    <t>HORNBLEND</t>
  </si>
  <si>
    <t>PCBH11</t>
  </si>
  <si>
    <t>1116-7844</t>
  </si>
  <si>
    <t>PNVYCA11</t>
  </si>
  <si>
    <t>DD45</t>
  </si>
  <si>
    <t>spn</t>
  </si>
  <si>
    <t>PINE VALLEY</t>
  </si>
  <si>
    <t>PNVY11</t>
  </si>
  <si>
    <t>1134-8066</t>
  </si>
  <si>
    <t>POWYCA11</t>
  </si>
  <si>
    <t>DB46</t>
  </si>
  <si>
    <t>spw</t>
  </si>
  <si>
    <t>POWAY</t>
  </si>
  <si>
    <t>POWY11</t>
  </si>
  <si>
    <t>1182-7908</t>
  </si>
  <si>
    <t>RAMNCA11</t>
  </si>
  <si>
    <t>DB47</t>
  </si>
  <si>
    <t>srm</t>
  </si>
  <si>
    <t>769</t>
  </si>
  <si>
    <t>RAMONA</t>
  </si>
  <si>
    <t>RAMN11</t>
  </si>
  <si>
    <t>1210-7960</t>
  </si>
  <si>
    <t>RBRNCA11</t>
  </si>
  <si>
    <t>DB64</t>
  </si>
  <si>
    <t>srb</t>
  </si>
  <si>
    <t>770</t>
  </si>
  <si>
    <t>RANCHO BERNARDO</t>
  </si>
  <si>
    <t>RBRN11</t>
  </si>
  <si>
    <t>1200-7896</t>
  </si>
  <si>
    <t>RNPSCA11</t>
  </si>
  <si>
    <t>DB41</t>
  </si>
  <si>
    <t>srq</t>
  </si>
  <si>
    <t>854</t>
  </si>
  <si>
    <t>RANCHO PENASQUITOS</t>
  </si>
  <si>
    <t>RNPS11</t>
  </si>
  <si>
    <t>1176-7882</t>
  </si>
  <si>
    <t>RNSDCA11</t>
  </si>
  <si>
    <t>D311</t>
  </si>
  <si>
    <t>srd</t>
  </si>
  <si>
    <t>RANCHO SAN DIEGO</t>
  </si>
  <si>
    <t>RNSD11</t>
  </si>
  <si>
    <t>1098-7940</t>
  </si>
  <si>
    <t>RSFECA12</t>
  </si>
  <si>
    <t>DB48</t>
  </si>
  <si>
    <t>srf</t>
  </si>
  <si>
    <t>756</t>
  </si>
  <si>
    <t>771</t>
  </si>
  <si>
    <t>RANCHO SANTA FE</t>
  </si>
  <si>
    <t>RSFE12</t>
  </si>
  <si>
    <t>1198-7856</t>
  </si>
  <si>
    <t>SANTCA01</t>
  </si>
  <si>
    <t>D151</t>
  </si>
  <si>
    <t>sst</t>
  </si>
  <si>
    <t>SANTEE</t>
  </si>
  <si>
    <t>SANT01</t>
  </si>
  <si>
    <t>1134-7926</t>
  </si>
  <si>
    <t>SNDGCA01</t>
  </si>
  <si>
    <t>M319</t>
  </si>
  <si>
    <t>scs</t>
  </si>
  <si>
    <t>230</t>
  </si>
  <si>
    <t>C STREET</t>
  </si>
  <si>
    <t>SNDG01</t>
  </si>
  <si>
    <t>1088-7874</t>
  </si>
  <si>
    <t>SNDGCA02</t>
  </si>
  <si>
    <t>M1</t>
  </si>
  <si>
    <t>M156</t>
  </si>
  <si>
    <t>sun</t>
  </si>
  <si>
    <t>UNIVERSITY</t>
  </si>
  <si>
    <t>SNDG02</t>
  </si>
  <si>
    <t>1100-7874</t>
  </si>
  <si>
    <t>SNDGCA03</t>
  </si>
  <si>
    <t>M237</t>
  </si>
  <si>
    <t>slv</t>
  </si>
  <si>
    <t>779</t>
  </si>
  <si>
    <t>LINDA VISTA</t>
  </si>
  <si>
    <t>SNDG03</t>
  </si>
  <si>
    <t>1120-7874</t>
  </si>
  <si>
    <t>SNDGCA05</t>
  </si>
  <si>
    <t>M349</t>
  </si>
  <si>
    <t>ssp</t>
  </si>
  <si>
    <t>267</t>
  </si>
  <si>
    <t>SAIPAN</t>
  </si>
  <si>
    <t>SNDG05</t>
  </si>
  <si>
    <t>1076-7906</t>
  </si>
  <si>
    <t>SNDGCA06</t>
  </si>
  <si>
    <t>M155</t>
  </si>
  <si>
    <t>sse</t>
  </si>
  <si>
    <t>781</t>
  </si>
  <si>
    <t>37TH STREET</t>
  </si>
  <si>
    <t>SNDG06</t>
  </si>
  <si>
    <t>1104-7886</t>
  </si>
  <si>
    <t>SNDGCA11</t>
  </si>
  <si>
    <t>M117</t>
  </si>
  <si>
    <t>ssd</t>
  </si>
  <si>
    <t>782</t>
  </si>
  <si>
    <t>COLLEGE</t>
  </si>
  <si>
    <t>SNDG11</t>
  </si>
  <si>
    <t>1106-7902</t>
  </si>
  <si>
    <t>SNDGCA12</t>
  </si>
  <si>
    <t>M339</t>
  </si>
  <si>
    <t>sms</t>
  </si>
  <si>
    <t>783</t>
  </si>
  <si>
    <t>MARKET</t>
  </si>
  <si>
    <t>SNDG12</t>
  </si>
  <si>
    <t>1086-7894</t>
  </si>
  <si>
    <t>SNDGCA14</t>
  </si>
  <si>
    <t>M153</t>
  </si>
  <si>
    <t>ste</t>
  </si>
  <si>
    <t>TENNYSON</t>
  </si>
  <si>
    <t>SNDG14</t>
  </si>
  <si>
    <t>1096-7852</t>
  </si>
  <si>
    <t>SNDGCA15</t>
  </si>
  <si>
    <t>M260</t>
  </si>
  <si>
    <t>sre</t>
  </si>
  <si>
    <t>785</t>
  </si>
  <si>
    <t>REGENTS</t>
  </si>
  <si>
    <t>SNDG15</t>
  </si>
  <si>
    <t>1146-7854</t>
  </si>
  <si>
    <t>SNDGCA16</t>
  </si>
  <si>
    <t>M241</t>
  </si>
  <si>
    <t>smm</t>
  </si>
  <si>
    <t>MIRA MESA</t>
  </si>
  <si>
    <t>SNDG16</t>
  </si>
  <si>
    <t>1162-7880</t>
  </si>
  <si>
    <t>SNMCCA11</t>
  </si>
  <si>
    <t>DB50</t>
  </si>
  <si>
    <t>ssm</t>
  </si>
  <si>
    <t>792</t>
  </si>
  <si>
    <t>SAN MARCOS</t>
  </si>
  <si>
    <t>SNMC11</t>
  </si>
  <si>
    <t>1244-7860</t>
  </si>
  <si>
    <t>SNYSCA12</t>
  </si>
  <si>
    <t>D352</t>
  </si>
  <si>
    <t>ssy</t>
  </si>
  <si>
    <t>794</t>
  </si>
  <si>
    <t>SAN YSIDRO</t>
  </si>
  <si>
    <t>SNYS12</t>
  </si>
  <si>
    <t>1032-7908</t>
  </si>
  <si>
    <t>SNYSCA64</t>
  </si>
  <si>
    <t>SNYS64</t>
  </si>
  <si>
    <t>VISTCA12</t>
  </si>
  <si>
    <t>DB61</t>
  </si>
  <si>
    <t>sin</t>
  </si>
  <si>
    <t>800</t>
  </si>
  <si>
    <t>VISTA</t>
  </si>
  <si>
    <t>VIST12</t>
  </si>
  <si>
    <t>1264-7844</t>
  </si>
  <si>
    <t>VLCTCA11</t>
  </si>
  <si>
    <t>DB17</t>
  </si>
  <si>
    <t>svc</t>
  </si>
  <si>
    <t>799</t>
  </si>
  <si>
    <t>VALLEY CENTER</t>
  </si>
  <si>
    <t>VLCT11</t>
  </si>
  <si>
    <t>WNSPCA12</t>
  </si>
  <si>
    <t>DB58</t>
  </si>
  <si>
    <t>sws</t>
  </si>
  <si>
    <t>801</t>
  </si>
  <si>
    <t>WARNER SPRINGS</t>
  </si>
  <si>
    <t>WNSP12</t>
  </si>
  <si>
    <t>1300-8028</t>
  </si>
  <si>
    <t>Valley</t>
  </si>
  <si>
    <t>EFR1</t>
  </si>
  <si>
    <t>ANCMCA01</t>
  </si>
  <si>
    <t>UE</t>
  </si>
  <si>
    <t>UE03</t>
  </si>
  <si>
    <t>naj</t>
  </si>
  <si>
    <t>150</t>
  </si>
  <si>
    <t>ANGELS CAMP</t>
  </si>
  <si>
    <t>ANCM01</t>
  </si>
  <si>
    <t>CALAVERAS</t>
  </si>
  <si>
    <t>vcno</t>
  </si>
  <si>
    <t>Valley Coast North Planning</t>
  </si>
  <si>
    <t>Murray Bill</t>
  </si>
  <si>
    <t>Johnson, Birt</t>
  </si>
  <si>
    <t>MERCED</t>
  </si>
  <si>
    <t>MRCD</t>
  </si>
  <si>
    <t>Valley Engineering</t>
  </si>
  <si>
    <t>Merced/Foothills</t>
  </si>
  <si>
    <t>V0SDE0T00</t>
  </si>
  <si>
    <t>KASPER, SCOTT M</t>
  </si>
  <si>
    <t>3026-6842</t>
  </si>
  <si>
    <t>ARESFF06</t>
  </si>
  <si>
    <t>ASF6F1</t>
  </si>
  <si>
    <t>Valley North Design Area</t>
  </si>
  <si>
    <t>APTSCA12</t>
  </si>
  <si>
    <t>NF</t>
  </si>
  <si>
    <t>NF02</t>
  </si>
  <si>
    <t>nap</t>
  </si>
  <si>
    <t>100</t>
  </si>
  <si>
    <t>APTOS</t>
  </si>
  <si>
    <t>APTS12</t>
  </si>
  <si>
    <t>SANTA CRUZ</t>
  </si>
  <si>
    <t>Salinas</t>
  </si>
  <si>
    <t>SLNS</t>
  </si>
  <si>
    <t>Coast</t>
  </si>
  <si>
    <t>V0SDE0600</t>
  </si>
  <si>
    <t>GRONER, MARK R</t>
  </si>
  <si>
    <t>2632-6448</t>
  </si>
  <si>
    <t>ASF6F3</t>
  </si>
  <si>
    <t>Valley Coast Design Area</t>
  </si>
  <si>
    <t>ARGRCA12</t>
  </si>
  <si>
    <t>SE</t>
  </si>
  <si>
    <t>SE04</t>
  </si>
  <si>
    <t>nag</t>
  </si>
  <si>
    <t>352</t>
  </si>
  <si>
    <t>ARROYO GRANDE</t>
  </si>
  <si>
    <t>ARGR12</t>
  </si>
  <si>
    <t>SAN LUIS OBISPO</t>
  </si>
  <si>
    <t>vcso</t>
  </si>
  <si>
    <t>Valley Coast South Planning</t>
  </si>
  <si>
    <t>Kelley Carol</t>
  </si>
  <si>
    <t>San Luis Obispo</t>
  </si>
  <si>
    <t>SLO</t>
  </si>
  <si>
    <t>V0SDE0E00</t>
  </si>
  <si>
    <t>JANSSON, JAY H</t>
  </si>
  <si>
    <t>1950-6822</t>
  </si>
  <si>
    <t>ARMSCA11</t>
  </si>
  <si>
    <t>NF07</t>
  </si>
  <si>
    <t>naq</t>
  </si>
  <si>
    <t>144</t>
  </si>
  <si>
    <t>AROMAS</t>
  </si>
  <si>
    <t>ARMS11</t>
  </si>
  <si>
    <t>MONTEREY</t>
  </si>
  <si>
    <t>2598-6518</t>
  </si>
  <si>
    <t>ARNLCA11</t>
  </si>
  <si>
    <t>UE01</t>
  </si>
  <si>
    <t>nai</t>
  </si>
  <si>
    <t>151</t>
  </si>
  <si>
    <t>ARNOLD</t>
  </si>
  <si>
    <t>ARNL11</t>
  </si>
  <si>
    <t>3092-6900</t>
  </si>
  <si>
    <t>ARVNCA11</t>
  </si>
  <si>
    <t>SA</t>
  </si>
  <si>
    <t>SA03</t>
  </si>
  <si>
    <t>nar</t>
  </si>
  <si>
    <t>353</t>
  </si>
  <si>
    <t>ARVIN</t>
  </si>
  <si>
    <t>ARVN11</t>
  </si>
  <si>
    <t>KERN</t>
  </si>
  <si>
    <t>Bakersfield</t>
  </si>
  <si>
    <t>BKFD</t>
  </si>
  <si>
    <t>V0SDE0D00</t>
  </si>
  <si>
    <t>LOPEZ, RIC</t>
  </si>
  <si>
    <t>BAKERSFIELD</t>
  </si>
  <si>
    <t>1984-7350</t>
  </si>
  <si>
    <t>ARESSD07</t>
  </si>
  <si>
    <t>ASS7F1</t>
  </si>
  <si>
    <t>Valley South Design Area</t>
  </si>
  <si>
    <t>ASMTCA11</t>
  </si>
  <si>
    <t>SD</t>
  </si>
  <si>
    <t>SD68</t>
  </si>
  <si>
    <t>nah</t>
  </si>
  <si>
    <t>565</t>
  </si>
  <si>
    <t>152</t>
  </si>
  <si>
    <t>ASH MOUNTAIN</t>
  </si>
  <si>
    <t>ASMT11</t>
  </si>
  <si>
    <t>TULARE</t>
  </si>
  <si>
    <t>Visalia</t>
  </si>
  <si>
    <t>VISL</t>
  </si>
  <si>
    <t>Valley Visalia</t>
  </si>
  <si>
    <t>V0SDE0C00</t>
  </si>
  <si>
    <t>PATTON, BEVERLY J</t>
  </si>
  <si>
    <t>VISALIA</t>
  </si>
  <si>
    <t>2454-7344</t>
  </si>
  <si>
    <t>ATSCCA11</t>
  </si>
  <si>
    <t>SE06</t>
  </si>
  <si>
    <t>nas</t>
  </si>
  <si>
    <t>ATASCADERO</t>
  </si>
  <si>
    <t>ATSC11</t>
  </si>
  <si>
    <t>2084-6800</t>
  </si>
  <si>
    <t>ATSCCAAB</t>
  </si>
  <si>
    <t>ATSCAB</t>
  </si>
  <si>
    <t>ATWRCA12</t>
  </si>
  <si>
    <t>UG</t>
  </si>
  <si>
    <t>UG04</t>
  </si>
  <si>
    <t>nay</t>
  </si>
  <si>
    <t>153</t>
  </si>
  <si>
    <t>ATWATER</t>
  </si>
  <si>
    <t>ATWR12</t>
  </si>
  <si>
    <t>2764-6822</t>
  </si>
  <si>
    <t>AVBHCA11</t>
  </si>
  <si>
    <t>SE09</t>
  </si>
  <si>
    <t>nab</t>
  </si>
  <si>
    <t>AVILA BEACH</t>
  </si>
  <si>
    <t>AVBH11</t>
  </si>
  <si>
    <t>1972-6780</t>
  </si>
  <si>
    <t>AVNLCA11</t>
  </si>
  <si>
    <t>SD02</t>
  </si>
  <si>
    <t>nan</t>
  </si>
  <si>
    <t>AVENAL</t>
  </si>
  <si>
    <t>AVNL11</t>
  </si>
  <si>
    <t>KINGS</t>
  </si>
  <si>
    <t>AVNLCA12</t>
  </si>
  <si>
    <t>154</t>
  </si>
  <si>
    <t>AVNL12</t>
  </si>
  <si>
    <t>FRESNO</t>
  </si>
  <si>
    <t>2272-6960</t>
  </si>
  <si>
    <t>BGSRCA11</t>
  </si>
  <si>
    <t>NE</t>
  </si>
  <si>
    <t>NE11</t>
  </si>
  <si>
    <t>nbs</t>
  </si>
  <si>
    <t>667</t>
  </si>
  <si>
    <t>101</t>
  </si>
  <si>
    <t>BIG SUR</t>
  </si>
  <si>
    <t>BGSR11</t>
  </si>
  <si>
    <t>SALINAS</t>
  </si>
  <si>
    <t>2362-6476</t>
  </si>
  <si>
    <t>BKFDCA11</t>
  </si>
  <si>
    <t>SA07</t>
  </si>
  <si>
    <t>nbb</t>
  </si>
  <si>
    <t>366</t>
  </si>
  <si>
    <t>BAKERSFIELD-EMPIRE</t>
  </si>
  <si>
    <t>BKFD11</t>
  </si>
  <si>
    <t>2038-7322</t>
  </si>
  <si>
    <t>BKFDCA12</t>
  </si>
  <si>
    <t>SA16</t>
  </si>
  <si>
    <t>nbd</t>
  </si>
  <si>
    <t>BAKERSFIELD MAIN</t>
  </si>
  <si>
    <t>BKFD12</t>
  </si>
  <si>
    <t>2046-7294</t>
  </si>
  <si>
    <t>BKFDCA13</t>
  </si>
  <si>
    <t>SA05</t>
  </si>
  <si>
    <t>nbk</t>
  </si>
  <si>
    <t>871</t>
  </si>
  <si>
    <t>BAKERSFIELD-COLUMBUS</t>
  </si>
  <si>
    <t>BKFD13</t>
  </si>
  <si>
    <t>2056-7312</t>
  </si>
  <si>
    <t>BKFDCA14</t>
  </si>
  <si>
    <t>SA20</t>
  </si>
  <si>
    <t>nbf</t>
  </si>
  <si>
    <t>397</t>
  </si>
  <si>
    <t>BAKERSFIELD-TEMPLE</t>
  </si>
  <si>
    <t>BKFD14</t>
  </si>
  <si>
    <t>2026-7292</t>
  </si>
  <si>
    <t>BKFDCA15</t>
  </si>
  <si>
    <t>SA18</t>
  </si>
  <si>
    <t>nbh</t>
  </si>
  <si>
    <t>360</t>
  </si>
  <si>
    <t>BAKERSFIELD-METTLER</t>
  </si>
  <si>
    <t>BKFD15</t>
  </si>
  <si>
    <t>1930-7308</t>
  </si>
  <si>
    <t>BKFDCA17</t>
  </si>
  <si>
    <t>SA27</t>
  </si>
  <si>
    <t>nbj</t>
  </si>
  <si>
    <t>BAKERSFIELD-WEST</t>
  </si>
  <si>
    <t>BKFD17</t>
  </si>
  <si>
    <t>2048_7258</t>
  </si>
  <si>
    <t>BKFDCA19</t>
  </si>
  <si>
    <t>SA19</t>
  </si>
  <si>
    <t>nst</t>
  </si>
  <si>
    <t>409</t>
  </si>
  <si>
    <t>BAKERSFIELD-NOMAD</t>
  </si>
  <si>
    <t>BKFD19</t>
  </si>
  <si>
    <t>2028-7260</t>
  </si>
  <si>
    <t>BLCKCA11</t>
  </si>
  <si>
    <t>NF13</t>
  </si>
  <si>
    <t>nbc</t>
  </si>
  <si>
    <t>338</t>
  </si>
  <si>
    <t>102</t>
  </si>
  <si>
    <t>BOULDER CREEK</t>
  </si>
  <si>
    <t>BLCK11</t>
  </si>
  <si>
    <t>2688-6380</t>
  </si>
  <si>
    <t>BNLMCA11</t>
  </si>
  <si>
    <t>NF09</t>
  </si>
  <si>
    <t>nbl</t>
  </si>
  <si>
    <t>103</t>
  </si>
  <si>
    <t>BEN LOMOND</t>
  </si>
  <si>
    <t>BNLM11</t>
  </si>
  <si>
    <t>2674-6390</t>
  </si>
  <si>
    <t>BRDLCA11</t>
  </si>
  <si>
    <t>SE15</t>
  </si>
  <si>
    <t>nby</t>
  </si>
  <si>
    <t>BRADLEY</t>
  </si>
  <si>
    <t>BRDL11</t>
  </si>
  <si>
    <t>BRDLCA90</t>
  </si>
  <si>
    <t>363</t>
  </si>
  <si>
    <t>BRDL90</t>
  </si>
  <si>
    <t>BRDLCA91</t>
  </si>
  <si>
    <t>BRDL91</t>
  </si>
  <si>
    <t>2196-6710</t>
  </si>
  <si>
    <t>BURLCA11</t>
  </si>
  <si>
    <t>SD05</t>
  </si>
  <si>
    <t>nbu</t>
  </si>
  <si>
    <t>866</t>
  </si>
  <si>
    <t>242</t>
  </si>
  <si>
    <t>BURREL</t>
  </si>
  <si>
    <t>BURL11</t>
  </si>
  <si>
    <t>2448-7004</t>
  </si>
  <si>
    <t>BVLYCA11</t>
  </si>
  <si>
    <t>UE04</t>
  </si>
  <si>
    <t>nla</t>
  </si>
  <si>
    <t>155</t>
  </si>
  <si>
    <t>BEAR VALLEY</t>
  </si>
  <si>
    <t>BVLY11</t>
  </si>
  <si>
    <t>3168-6986</t>
  </si>
  <si>
    <t>BVSPCA11</t>
  </si>
  <si>
    <t>SA72</t>
  </si>
  <si>
    <t>nvb</t>
  </si>
  <si>
    <t>821</t>
  </si>
  <si>
    <t>403</t>
  </si>
  <si>
    <t>BVSP11</t>
  </si>
  <si>
    <t>1970-7404</t>
  </si>
  <si>
    <t>BYPKCA11</t>
  </si>
  <si>
    <t>SE13</t>
  </si>
  <si>
    <t>nbq</t>
  </si>
  <si>
    <t>BAYWOOD PARK</t>
  </si>
  <si>
    <t>BYPK11</t>
  </si>
  <si>
    <t>2022-6750</t>
  </si>
  <si>
    <t>CHLRCA11</t>
  </si>
  <si>
    <t>NE31</t>
  </si>
  <si>
    <t>nch</t>
  </si>
  <si>
    <t>104</t>
  </si>
  <si>
    <t>CHULAR</t>
  </si>
  <si>
    <t>CHLR11</t>
  </si>
  <si>
    <t>2482-6554</t>
  </si>
  <si>
    <t>CHWCCA11</t>
  </si>
  <si>
    <t>UG08</t>
  </si>
  <si>
    <t>ncz</t>
  </si>
  <si>
    <t>158</t>
  </si>
  <si>
    <t>CHOWCHILLA</t>
  </si>
  <si>
    <t>CHWC11</t>
  </si>
  <si>
    <t>MADERA</t>
  </si>
  <si>
    <t>2680-6922</t>
  </si>
  <si>
    <t>CLNGCA01</t>
  </si>
  <si>
    <t>SD11</t>
  </si>
  <si>
    <t>ncn</t>
  </si>
  <si>
    <t>160</t>
  </si>
  <si>
    <t>COALINGA</t>
  </si>
  <si>
    <t>CLNG01</t>
  </si>
  <si>
    <t>2324-6892</t>
  </si>
  <si>
    <t>CLVSCA11</t>
  </si>
  <si>
    <t>SB</t>
  </si>
  <si>
    <t>SB05</t>
  </si>
  <si>
    <t>ncy</t>
  </si>
  <si>
    <t>159</t>
  </si>
  <si>
    <t>CLOVIS</t>
  </si>
  <si>
    <t>CLVS11</t>
  </si>
  <si>
    <t>Fresno</t>
  </si>
  <si>
    <t>FRSN</t>
  </si>
  <si>
    <t>V0SDE0B00</t>
  </si>
  <si>
    <t>NAPOLI, MICHAEL DON</t>
  </si>
  <si>
    <t>2566-7086</t>
  </si>
  <si>
    <t>CMBACA11</t>
  </si>
  <si>
    <t>SE18</t>
  </si>
  <si>
    <t>ncb</t>
  </si>
  <si>
    <t>927</t>
  </si>
  <si>
    <t>CAMBRIA</t>
  </si>
  <si>
    <t>CMBA11</t>
  </si>
  <si>
    <t>2114-6678</t>
  </si>
  <si>
    <t>CMNLCA11</t>
  </si>
  <si>
    <t>SD73</t>
  </si>
  <si>
    <t>ncq</t>
  </si>
  <si>
    <t>542</t>
  </si>
  <si>
    <t>156</t>
  </si>
  <si>
    <t>CAMP NELSON</t>
  </si>
  <si>
    <t>CMNL11</t>
  </si>
  <si>
    <t>2326-7410</t>
  </si>
  <si>
    <t>CRMLCA11</t>
  </si>
  <si>
    <t>NE22</t>
  </si>
  <si>
    <t>ncm</t>
  </si>
  <si>
    <t>106</t>
  </si>
  <si>
    <t>CARMEL</t>
  </si>
  <si>
    <t>CRML11</t>
  </si>
  <si>
    <t>2478-6436</t>
  </si>
  <si>
    <t>CRTHCA11</t>
  </si>
  <si>
    <t>SD08</t>
  </si>
  <si>
    <t>ncj</t>
  </si>
  <si>
    <t>157</t>
  </si>
  <si>
    <t>CARUTHERS</t>
  </si>
  <si>
    <t>CRTH11</t>
  </si>
  <si>
    <t>2468-7048</t>
  </si>
  <si>
    <t>CRVYCA11</t>
  </si>
  <si>
    <t>NE24</t>
  </si>
  <si>
    <t>ncv</t>
  </si>
  <si>
    <t>CARMEL VALLEY</t>
  </si>
  <si>
    <t>CRVY11</t>
  </si>
  <si>
    <t>2450-6490</t>
  </si>
  <si>
    <t>CSVLCA11</t>
  </si>
  <si>
    <t>NE27</t>
  </si>
  <si>
    <t>ncs</t>
  </si>
  <si>
    <t>107</t>
  </si>
  <si>
    <t>CASTROVILLE</t>
  </si>
  <si>
    <t>CSVL11</t>
  </si>
  <si>
    <t>2556-6484</t>
  </si>
  <si>
    <t>CTVLCA11</t>
  </si>
  <si>
    <t>UE05</t>
  </si>
  <si>
    <t>nzd</t>
  </si>
  <si>
    <t>161</t>
  </si>
  <si>
    <t>COULTERVILLE</t>
  </si>
  <si>
    <t>CTVL11</t>
  </si>
  <si>
    <t>MARIPOSA</t>
  </si>
  <si>
    <t>CWLDCA12</t>
  </si>
  <si>
    <t>UG16</t>
  </si>
  <si>
    <t>nck</t>
  </si>
  <si>
    <t>837</t>
  </si>
  <si>
    <t>162</t>
  </si>
  <si>
    <t>CROWS LANDING</t>
  </si>
  <si>
    <t>CWLD12</t>
  </si>
  <si>
    <t>STANISLAUS</t>
  </si>
  <si>
    <t>Modesto</t>
  </si>
  <si>
    <t>MDST</t>
  </si>
  <si>
    <t>V0SDE0100</t>
  </si>
  <si>
    <t>RODRIGUEZ, ABE</t>
  </si>
  <si>
    <t>MODESTO</t>
  </si>
  <si>
    <t>2780-6686</t>
  </si>
  <si>
    <t>CYCSCA11</t>
  </si>
  <si>
    <t>SE29</t>
  </si>
  <si>
    <t>ncu</t>
  </si>
  <si>
    <t>995</t>
  </si>
  <si>
    <t>CAYUCOS</t>
  </si>
  <si>
    <t>CYCS11</t>
  </si>
  <si>
    <t>2068-6734</t>
  </si>
  <si>
    <t>DELNCA11</t>
  </si>
  <si>
    <t>SA30</t>
  </si>
  <si>
    <t>ndl</t>
  </si>
  <si>
    <t>367</t>
  </si>
  <si>
    <t>DELANO</t>
  </si>
  <si>
    <t>DELN11</t>
  </si>
  <si>
    <t>2188-7224</t>
  </si>
  <si>
    <t>DINBCA01</t>
  </si>
  <si>
    <t>SD19</t>
  </si>
  <si>
    <t>ndi</t>
  </si>
  <si>
    <t>164</t>
  </si>
  <si>
    <t>DINUBA</t>
  </si>
  <si>
    <t>DINB01</t>
  </si>
  <si>
    <t>2468-7178</t>
  </si>
  <si>
    <t>DLRYCA11</t>
  </si>
  <si>
    <t>SD14</t>
  </si>
  <si>
    <t>ndr</t>
  </si>
  <si>
    <t>888</t>
  </si>
  <si>
    <t>163</t>
  </si>
  <si>
    <t>DEL RAY</t>
  </si>
  <si>
    <t>DLRY11</t>
  </si>
  <si>
    <t>2510-7118</t>
  </si>
  <si>
    <t>EDWRCA01</t>
  </si>
  <si>
    <t>SA40</t>
  </si>
  <si>
    <t>ned</t>
  </si>
  <si>
    <t>258</t>
  </si>
  <si>
    <t>EDWARDS</t>
  </si>
  <si>
    <t>EDWR01</t>
  </si>
  <si>
    <t>1886-7616</t>
  </si>
  <si>
    <t>ERLMCA11</t>
  </si>
  <si>
    <t>SA35</t>
  </si>
  <si>
    <t>ner</t>
  </si>
  <si>
    <t>849</t>
  </si>
  <si>
    <t>EARLIMART</t>
  </si>
  <si>
    <t>ERLM11</t>
  </si>
  <si>
    <t>2230-7216</t>
  </si>
  <si>
    <t>ESCLCA11</t>
  </si>
  <si>
    <t>UG18</t>
  </si>
  <si>
    <t>nes</t>
  </si>
  <si>
    <t>192</t>
  </si>
  <si>
    <t>ESCALON</t>
  </si>
  <si>
    <t>ESCL11</t>
  </si>
  <si>
    <t>SAN JOAQUIN</t>
  </si>
  <si>
    <t>2926-6712</t>
  </si>
  <si>
    <t>FETNCA11</t>
  </si>
  <si>
    <t>NF36</t>
  </si>
  <si>
    <t>nfe</t>
  </si>
  <si>
    <t>108</t>
  </si>
  <si>
    <t>FELTON</t>
  </si>
  <si>
    <t>FETN11</t>
  </si>
  <si>
    <t>2662-6394</t>
  </si>
  <si>
    <t>FRBHCA11</t>
  </si>
  <si>
    <t>UG20</t>
  </si>
  <si>
    <t>nfi</t>
  </si>
  <si>
    <t>166</t>
  </si>
  <si>
    <t>FIREBAUGH</t>
  </si>
  <si>
    <t>FRBH11</t>
  </si>
  <si>
    <t>2584-6866</t>
  </si>
  <si>
    <t>FRSNCA01</t>
  </si>
  <si>
    <t>SB45</t>
  </si>
  <si>
    <t>nfm</t>
  </si>
  <si>
    <t>233</t>
  </si>
  <si>
    <t>168</t>
  </si>
  <si>
    <t>FRESNO-MAIN</t>
  </si>
  <si>
    <t>FRSN01</t>
  </si>
  <si>
    <t>2540-7060</t>
  </si>
  <si>
    <t>FRSNCA11</t>
  </si>
  <si>
    <t>SB25</t>
  </si>
  <si>
    <t>nba</t>
  </si>
  <si>
    <t>169</t>
  </si>
  <si>
    <t>FRESNO-BALDWIN</t>
  </si>
  <si>
    <t>FRSN11</t>
  </si>
  <si>
    <t>2560-7060</t>
  </si>
  <si>
    <t>FRSNCA12</t>
  </si>
  <si>
    <t>SB35</t>
  </si>
  <si>
    <t>ncl</t>
  </si>
  <si>
    <t>172</t>
  </si>
  <si>
    <t>FRESNO-CLINTON</t>
  </si>
  <si>
    <t>FRSN12</t>
  </si>
  <si>
    <t>2542-7076</t>
  </si>
  <si>
    <t>FRSNCA13</t>
  </si>
  <si>
    <t>SB50</t>
  </si>
  <si>
    <t>nfs</t>
  </si>
  <si>
    <t>170</t>
  </si>
  <si>
    <t>FRESNO-SIERRA</t>
  </si>
  <si>
    <t>FRSN13</t>
  </si>
  <si>
    <t>2574-7060</t>
  </si>
  <si>
    <t>FRSNCA14</t>
  </si>
  <si>
    <t>SB55</t>
  </si>
  <si>
    <t>nhi</t>
  </si>
  <si>
    <t>245</t>
  </si>
  <si>
    <t>FRESNO-NORTHWEST</t>
  </si>
  <si>
    <t>FRSN14</t>
  </si>
  <si>
    <t>2562-7302</t>
  </si>
  <si>
    <t>FRSNCA15</t>
  </si>
  <si>
    <t>SB60</t>
  </si>
  <si>
    <t>nfh</t>
  </si>
  <si>
    <t>247</t>
  </si>
  <si>
    <t>FRESNO-WOODWARD</t>
  </si>
  <si>
    <t>FRSN15</t>
  </si>
  <si>
    <t>2594-7064</t>
  </si>
  <si>
    <t>FRVLCA11</t>
  </si>
  <si>
    <t>SD92</t>
  </si>
  <si>
    <t>nfl</t>
  </si>
  <si>
    <t>165</t>
  </si>
  <si>
    <t>FARMERSVILLE</t>
  </si>
  <si>
    <t>FRVL11</t>
  </si>
  <si>
    <t>2380-7232</t>
  </si>
  <si>
    <t>FVPNCA11</t>
  </si>
  <si>
    <t>SD06</t>
  </si>
  <si>
    <t>nfp</t>
  </si>
  <si>
    <t>167</t>
  </si>
  <si>
    <t>FIVE POINTS</t>
  </si>
  <si>
    <t>FVPN11</t>
  </si>
  <si>
    <t>2428-6968</t>
  </si>
  <si>
    <t>FZPKCA11</t>
  </si>
  <si>
    <t>SA45</t>
  </si>
  <si>
    <t>nfz</t>
  </si>
  <si>
    <t>LEBEC-FRAZIER PARK</t>
  </si>
  <si>
    <t>FZPK11</t>
  </si>
  <si>
    <t>FRAZIER PARK</t>
  </si>
  <si>
    <t>1846-7316</t>
  </si>
  <si>
    <t>GALTCA11</t>
  </si>
  <si>
    <t>UE06</t>
  </si>
  <si>
    <t>ngt</t>
  </si>
  <si>
    <t>171</t>
  </si>
  <si>
    <t>GALT</t>
  </si>
  <si>
    <t>GALT11</t>
  </si>
  <si>
    <t>Stockton</t>
  </si>
  <si>
    <t>SKTN</t>
  </si>
  <si>
    <t>V0SDE0300</t>
  </si>
  <si>
    <t>GODBEY, JAMES M</t>
  </si>
  <si>
    <t>STOCKTON</t>
  </si>
  <si>
    <t>3094-6626</t>
  </si>
  <si>
    <t>GNFDCA11</t>
  </si>
  <si>
    <t>NE40</t>
  </si>
  <si>
    <t>ngn</t>
  </si>
  <si>
    <t>674</t>
  </si>
  <si>
    <t>109</t>
  </si>
  <si>
    <t>GREENFIELD</t>
  </si>
  <si>
    <t>GNFD11</t>
  </si>
  <si>
    <t>2390-6632</t>
  </si>
  <si>
    <t>GNZLCA11</t>
  </si>
  <si>
    <t>NE38</t>
  </si>
  <si>
    <t>ngz</t>
  </si>
  <si>
    <t>110</t>
  </si>
  <si>
    <t>GONZALES</t>
  </si>
  <si>
    <t>GNZL11</t>
  </si>
  <si>
    <t>2460-6574</t>
  </si>
  <si>
    <t>GSHNCA11</t>
  </si>
  <si>
    <t>SD91</t>
  </si>
  <si>
    <t>ngh</t>
  </si>
  <si>
    <t>246</t>
  </si>
  <si>
    <t>GOSHEN</t>
  </si>
  <si>
    <t>GSHN11</t>
  </si>
  <si>
    <t>2390-7176</t>
  </si>
  <si>
    <t>GUSTCA11</t>
  </si>
  <si>
    <t>UG22</t>
  </si>
  <si>
    <t>ngs</t>
  </si>
  <si>
    <t>174</t>
  </si>
  <si>
    <t>GUSTINE</t>
  </si>
  <si>
    <t>GUST11</t>
  </si>
  <si>
    <t>2732-6708</t>
  </si>
  <si>
    <t>GVLDCA11</t>
  </si>
  <si>
    <t>UE08</t>
  </si>
  <si>
    <t>ngo</t>
  </si>
  <si>
    <t>962</t>
  </si>
  <si>
    <t>173</t>
  </si>
  <si>
    <t>GROVELAND</t>
  </si>
  <si>
    <t>GVLD11</t>
  </si>
  <si>
    <t>TUOLUMNE</t>
  </si>
  <si>
    <t>2942-6934</t>
  </si>
  <si>
    <t>HERLCA11</t>
  </si>
  <si>
    <t>UE11</t>
  </si>
  <si>
    <t>nhe</t>
  </si>
  <si>
    <t>176</t>
  </si>
  <si>
    <t>HERALD</t>
  </si>
  <si>
    <t>HERL11</t>
  </si>
  <si>
    <t>3110-6642</t>
  </si>
  <si>
    <t>HGSNCA11</t>
  </si>
  <si>
    <t>UG26</t>
  </si>
  <si>
    <t>nhg</t>
  </si>
  <si>
    <t>883</t>
  </si>
  <si>
    <t>177</t>
  </si>
  <si>
    <t>HUGHSON</t>
  </si>
  <si>
    <t>HGSN11</t>
  </si>
  <si>
    <t>2854-6750</t>
  </si>
  <si>
    <t>HLSTCA11</t>
  </si>
  <si>
    <t>NE43</t>
  </si>
  <si>
    <t>nhl</t>
  </si>
  <si>
    <t>111</t>
  </si>
  <si>
    <t>HOLLISTER</t>
  </si>
  <si>
    <t>HLST11</t>
  </si>
  <si>
    <t>SAN BENITO</t>
  </si>
  <si>
    <t>2584-6590</t>
  </si>
  <si>
    <t>HNFRCA01</t>
  </si>
  <si>
    <t>SD22</t>
  </si>
  <si>
    <t>nhh</t>
  </si>
  <si>
    <t>175</t>
  </si>
  <si>
    <t>HANFORD</t>
  </si>
  <si>
    <t>HNFR01</t>
  </si>
  <si>
    <t>2392-7104</t>
  </si>
  <si>
    <t>HURNCA11</t>
  </si>
  <si>
    <t>SD25</t>
  </si>
  <si>
    <t>nhu</t>
  </si>
  <si>
    <t>945</t>
  </si>
  <si>
    <t>178</t>
  </si>
  <si>
    <t>HURON</t>
  </si>
  <si>
    <t>HURN11</t>
  </si>
  <si>
    <t>2346-6970</t>
  </si>
  <si>
    <t>IONECA11</t>
  </si>
  <si>
    <t>UE14</t>
  </si>
  <si>
    <t>nio</t>
  </si>
  <si>
    <t>179</t>
  </si>
  <si>
    <t>IONE</t>
  </si>
  <si>
    <t>IONE11</t>
  </si>
  <si>
    <t>AMADOR</t>
  </si>
  <si>
    <t>3128-6732</t>
  </si>
  <si>
    <t>IVNHCA11</t>
  </si>
  <si>
    <t>SD93</t>
  </si>
  <si>
    <t>nin</t>
  </si>
  <si>
    <t>180</t>
  </si>
  <si>
    <t>IVNH11</t>
  </si>
  <si>
    <t>2414-7230</t>
  </si>
  <si>
    <t>JCSNCA01</t>
  </si>
  <si>
    <t>UE17</t>
  </si>
  <si>
    <t>njk</t>
  </si>
  <si>
    <t>223</t>
  </si>
  <si>
    <t>181</t>
  </si>
  <si>
    <t>JACKSON</t>
  </si>
  <si>
    <t>JCSN01</t>
  </si>
  <si>
    <t>3128-6778</t>
  </si>
  <si>
    <t>JMTWCA11</t>
  </si>
  <si>
    <t>UE20</t>
  </si>
  <si>
    <t>njt</t>
  </si>
  <si>
    <t>984</t>
  </si>
  <si>
    <t>182</t>
  </si>
  <si>
    <t>JAMESTOWN</t>
  </si>
  <si>
    <t>JMTW11</t>
  </si>
  <si>
    <t>2982-6878</t>
  </si>
  <si>
    <t>KGBGCA11</t>
  </si>
  <si>
    <t>SD28</t>
  </si>
  <si>
    <t>nkb</t>
  </si>
  <si>
    <t>897</t>
  </si>
  <si>
    <t>183</t>
  </si>
  <si>
    <t>KINGSBURG</t>
  </si>
  <si>
    <t>KGBG11</t>
  </si>
  <si>
    <t>2458-7130</t>
  </si>
  <si>
    <t>KGCYCA11</t>
  </si>
  <si>
    <t>NE45</t>
  </si>
  <si>
    <t>nkc</t>
  </si>
  <si>
    <t>112</t>
  </si>
  <si>
    <t>KING CITY</t>
  </si>
  <si>
    <t>KGCY11</t>
  </si>
  <si>
    <t>2352-6666</t>
  </si>
  <si>
    <t>KNFYCA11</t>
  </si>
  <si>
    <t>UG28</t>
  </si>
  <si>
    <t>nkf</t>
  </si>
  <si>
    <t>184</t>
  </si>
  <si>
    <t>KNIGHTS FERRY</t>
  </si>
  <si>
    <t>KNFY11</t>
  </si>
  <si>
    <t>2934-6806</t>
  </si>
  <si>
    <t>LAMTCA11</t>
  </si>
  <si>
    <t>SA25</t>
  </si>
  <si>
    <t>nlt</t>
  </si>
  <si>
    <t>845</t>
  </si>
  <si>
    <t>368</t>
  </si>
  <si>
    <t>LAMONT-THORNWALL</t>
  </si>
  <si>
    <t>LAMT11</t>
  </si>
  <si>
    <t>LAMONT</t>
  </si>
  <si>
    <t>2004-7324</t>
  </si>
  <si>
    <t>LATNCA11</t>
  </si>
  <si>
    <t>SD31</t>
  </si>
  <si>
    <t>nlu</t>
  </si>
  <si>
    <t>923</t>
  </si>
  <si>
    <t>186</t>
  </si>
  <si>
    <t>LATON</t>
  </si>
  <si>
    <t>LATN11</t>
  </si>
  <si>
    <t>2428-7092</t>
  </si>
  <si>
    <t>LCFRCA11</t>
  </si>
  <si>
    <t>UE26</t>
  </si>
  <si>
    <t>nlc</t>
  </si>
  <si>
    <t>190</t>
  </si>
  <si>
    <t>LOCKEFORD</t>
  </si>
  <si>
    <t>LCFR11</t>
  </si>
  <si>
    <t>3060-6668</t>
  </si>
  <si>
    <t>LEBCCA11</t>
  </si>
  <si>
    <t>SA50</t>
  </si>
  <si>
    <t>nle</t>
  </si>
  <si>
    <t>373</t>
  </si>
  <si>
    <t>LEBEC-MAIN</t>
  </si>
  <si>
    <t>LEBC11</t>
  </si>
  <si>
    <t>LEBEC</t>
  </si>
  <si>
    <t>1850-7340</t>
  </si>
  <si>
    <t>LEBCCA12</t>
  </si>
  <si>
    <t>SA44</t>
  </si>
  <si>
    <t>nfq</t>
  </si>
  <si>
    <t>404</t>
  </si>
  <si>
    <t>LEBEC-PINE MOUNTAIN</t>
  </si>
  <si>
    <t>LEBC12</t>
  </si>
  <si>
    <t>1852-7250</t>
  </si>
  <si>
    <t>LEMRCA11</t>
  </si>
  <si>
    <t>SD34</t>
  </si>
  <si>
    <t>nlm</t>
  </si>
  <si>
    <t>924</t>
  </si>
  <si>
    <t>188</t>
  </si>
  <si>
    <t>LEMOORE-MAIN</t>
  </si>
  <si>
    <t>LEMR11</t>
  </si>
  <si>
    <t>LEMOORE</t>
  </si>
  <si>
    <t>2380-7062</t>
  </si>
  <si>
    <t>LEMRCA12</t>
  </si>
  <si>
    <t>SD37</t>
  </si>
  <si>
    <t>nlw</t>
  </si>
  <si>
    <t>189</t>
  </si>
  <si>
    <t>LEMOORE-WYMAN</t>
  </si>
  <si>
    <t>LEMR12</t>
  </si>
  <si>
    <t>2364-7034</t>
  </si>
  <si>
    <t>LGRDCA11</t>
  </si>
  <si>
    <t>UG30</t>
  </si>
  <si>
    <t>nld</t>
  </si>
  <si>
    <t>187</t>
  </si>
  <si>
    <t>LE GRAND</t>
  </si>
  <si>
    <t>LGRD11</t>
  </si>
  <si>
    <t>2718-6926</t>
  </si>
  <si>
    <t>LGRNCA12</t>
  </si>
  <si>
    <t>UG85</t>
  </si>
  <si>
    <t>ndn</t>
  </si>
  <si>
    <t>185</t>
  </si>
  <si>
    <t>LA GRANGE</t>
  </si>
  <si>
    <t>LGRN12</t>
  </si>
  <si>
    <t>2882-6894</t>
  </si>
  <si>
    <t>LODICA01</t>
  </si>
  <si>
    <t>UE29</t>
  </si>
  <si>
    <t>nlo</t>
  </si>
  <si>
    <t>191</t>
  </si>
  <si>
    <t>LODI</t>
  </si>
  <si>
    <t>LODI01</t>
  </si>
  <si>
    <t>3050-6632</t>
  </si>
  <si>
    <t>LSBNCA12</t>
  </si>
  <si>
    <t>UG32</t>
  </si>
  <si>
    <t>nln</t>
  </si>
  <si>
    <t>193</t>
  </si>
  <si>
    <t>LOS BANOS</t>
  </si>
  <si>
    <t>LSBN12</t>
  </si>
  <si>
    <t>2658-6750</t>
  </si>
  <si>
    <t>MADRCA11</t>
  </si>
  <si>
    <t>UG38</t>
  </si>
  <si>
    <t>nme</t>
  </si>
  <si>
    <t>194</t>
  </si>
  <si>
    <t>MADR11</t>
  </si>
  <si>
    <t>2620-6982</t>
  </si>
  <si>
    <t>MADRCA12</t>
  </si>
  <si>
    <t>UG37</t>
  </si>
  <si>
    <t>naf</t>
  </si>
  <si>
    <t>243</t>
  </si>
  <si>
    <t>MADERA-BONNADELLE</t>
  </si>
  <si>
    <t>MADR12</t>
  </si>
  <si>
    <t>2614-7030</t>
  </si>
  <si>
    <t>MARNCA11</t>
  </si>
  <si>
    <t>NE46</t>
  </si>
  <si>
    <t>nma</t>
  </si>
  <si>
    <t>113</t>
  </si>
  <si>
    <t>MARINA</t>
  </si>
  <si>
    <t>MARN11</t>
  </si>
  <si>
    <t>2524-6472</t>
  </si>
  <si>
    <t>MCCSCA11</t>
  </si>
  <si>
    <t>UE38</t>
  </si>
  <si>
    <t>nza</t>
  </si>
  <si>
    <t>198</t>
  </si>
  <si>
    <t>MOCCASIN</t>
  </si>
  <si>
    <t>MCCS11</t>
  </si>
  <si>
    <t>2932-6912</t>
  </si>
  <si>
    <t>MDSTCA02</t>
  </si>
  <si>
    <t>UG56</t>
  </si>
  <si>
    <t>nmd</t>
  </si>
  <si>
    <t>199</t>
  </si>
  <si>
    <t>MODESTO-MAIN</t>
  </si>
  <si>
    <t>MDST02</t>
  </si>
  <si>
    <t>2870-6710</t>
  </si>
  <si>
    <t>MDSTCA03</t>
  </si>
  <si>
    <t>UG58</t>
  </si>
  <si>
    <t>nce</t>
  </si>
  <si>
    <t>200</t>
  </si>
  <si>
    <t>MODESTO-KELLOG</t>
  </si>
  <si>
    <t>MDST03</t>
  </si>
  <si>
    <t>2852-6722</t>
  </si>
  <si>
    <t>MDSTCA04</t>
  </si>
  <si>
    <t>UG60</t>
  </si>
  <si>
    <t>nsa</t>
  </si>
  <si>
    <t>545</t>
  </si>
  <si>
    <t>MODESTO-KINGSWOOD</t>
  </si>
  <si>
    <t>MDST04</t>
  </si>
  <si>
    <t>2894-6686</t>
  </si>
  <si>
    <t>MDSTCA05</t>
  </si>
  <si>
    <t>UG57</t>
  </si>
  <si>
    <t>ndo</t>
  </si>
  <si>
    <t>MODESTO-TALLY</t>
  </si>
  <si>
    <t>MDST05</t>
  </si>
  <si>
    <t>2888-6726</t>
  </si>
  <si>
    <t>MDSTCA52</t>
  </si>
  <si>
    <t>UG61</t>
  </si>
  <si>
    <t>nhr</t>
  </si>
  <si>
    <t>558</t>
  </si>
  <si>
    <t>249</t>
  </si>
  <si>
    <t>MODESTO-DAVIS</t>
  </si>
  <si>
    <t>MDST52</t>
  </si>
  <si>
    <t>2840-6704</t>
  </si>
  <si>
    <t>MKHLCA12</t>
  </si>
  <si>
    <t>UE41</t>
  </si>
  <si>
    <t>nhf</t>
  </si>
  <si>
    <t>MOKELUME HILL</t>
  </si>
  <si>
    <t>MKHL12</t>
  </si>
  <si>
    <t>3110-6796</t>
  </si>
  <si>
    <t>MLTNCA12</t>
  </si>
  <si>
    <t>UE35</t>
  </si>
  <si>
    <t>nmn</t>
  </si>
  <si>
    <t>MILTON</t>
  </si>
  <si>
    <t>MLTN12</t>
  </si>
  <si>
    <t>3012-6754</t>
  </si>
  <si>
    <t>MNDTCA11</t>
  </si>
  <si>
    <t>UG44</t>
  </si>
  <si>
    <t>nmm</t>
  </si>
  <si>
    <t>195</t>
  </si>
  <si>
    <t>MENDOTA</t>
  </si>
  <si>
    <t>MNDT11</t>
  </si>
  <si>
    <t>2546-6888</t>
  </si>
  <si>
    <t>MOJVCA01</t>
  </si>
  <si>
    <t>SA55</t>
  </si>
  <si>
    <t>nmj</t>
  </si>
  <si>
    <t>MOJAVE</t>
  </si>
  <si>
    <t>MOJV01</t>
  </si>
  <si>
    <t>1932-7546</t>
  </si>
  <si>
    <t>MRBACA11</t>
  </si>
  <si>
    <t>SE52</t>
  </si>
  <si>
    <t>nmy</t>
  </si>
  <si>
    <t>772</t>
  </si>
  <si>
    <t>378</t>
  </si>
  <si>
    <t>MORRO BAY</t>
  </si>
  <si>
    <t>MRBA11</t>
  </si>
  <si>
    <t>2040-6746</t>
  </si>
  <si>
    <t>MRCDCA01</t>
  </si>
  <si>
    <t>UG48</t>
  </si>
  <si>
    <t>nmc</t>
  </si>
  <si>
    <t>383</t>
  </si>
  <si>
    <t>196</t>
  </si>
  <si>
    <t>MRCD01</t>
  </si>
  <si>
    <t>2746-6858</t>
  </si>
  <si>
    <t>MRPHCA11</t>
  </si>
  <si>
    <t>UE02</t>
  </si>
  <si>
    <t>nks</t>
  </si>
  <si>
    <t>203</t>
  </si>
  <si>
    <t>MURPHYS</t>
  </si>
  <si>
    <t>MRPH11</t>
  </si>
  <si>
    <t>3050-6868</t>
  </si>
  <si>
    <t>MTRYCA01</t>
  </si>
  <si>
    <t>NE49</t>
  </si>
  <si>
    <t>nmo</t>
  </si>
  <si>
    <t>115</t>
  </si>
  <si>
    <t>MTRY01</t>
  </si>
  <si>
    <t>2494-6442</t>
  </si>
  <si>
    <t>NIPMCA11</t>
  </si>
  <si>
    <t>SE54</t>
  </si>
  <si>
    <t>nnp</t>
  </si>
  <si>
    <t>929</t>
  </si>
  <si>
    <t>380</t>
  </si>
  <si>
    <t>NIPOMA</t>
  </si>
  <si>
    <t>NIPM11</t>
  </si>
  <si>
    <t>1922-6856</t>
  </si>
  <si>
    <t>NWMNCA12</t>
  </si>
  <si>
    <t>UG68</t>
  </si>
  <si>
    <t>nne</t>
  </si>
  <si>
    <t>204</t>
  </si>
  <si>
    <t>NEWMAN</t>
  </si>
  <si>
    <t>NWMN12</t>
  </si>
  <si>
    <t>2752-6702</t>
  </si>
  <si>
    <t>OKDLCA11</t>
  </si>
  <si>
    <t>UG70</t>
  </si>
  <si>
    <t>nod</t>
  </si>
  <si>
    <t>847</t>
  </si>
  <si>
    <t>205</t>
  </si>
  <si>
    <t>OAKDALE</t>
  </si>
  <si>
    <t>OKDL11</t>
  </si>
  <si>
    <t>2914-6754</t>
  </si>
  <si>
    <t>OLDLCA11</t>
  </si>
  <si>
    <t>SA12</t>
  </si>
  <si>
    <t>nol</t>
  </si>
  <si>
    <t>BAKERSFIELD-EXPORT</t>
  </si>
  <si>
    <t>OLDL11</t>
  </si>
  <si>
    <t>OILDALE</t>
  </si>
  <si>
    <t>2062-7290</t>
  </si>
  <si>
    <t>ORCVCA11</t>
  </si>
  <si>
    <t>SD42</t>
  </si>
  <si>
    <t>nov</t>
  </si>
  <si>
    <t>206</t>
  </si>
  <si>
    <t>ORANGE COVE</t>
  </si>
  <si>
    <t>ORCV11</t>
  </si>
  <si>
    <t>2500-7200</t>
  </si>
  <si>
    <t>ORSICA11</t>
  </si>
  <si>
    <t>SD17</t>
  </si>
  <si>
    <t>noi</t>
  </si>
  <si>
    <t>207</t>
  </si>
  <si>
    <t>OROSI</t>
  </si>
  <si>
    <t>ORSI11</t>
  </si>
  <si>
    <t>2470-7210</t>
  </si>
  <si>
    <t>PLMOCA11</t>
  </si>
  <si>
    <t>UE50</t>
  </si>
  <si>
    <t>npf</t>
  </si>
  <si>
    <t>212</t>
  </si>
  <si>
    <t>PLMO11</t>
  </si>
  <si>
    <t>3176-6759</t>
  </si>
  <si>
    <t>PLNDCA11</t>
  </si>
  <si>
    <t>UG74</t>
  </si>
  <si>
    <t>npj</t>
  </si>
  <si>
    <t>211</t>
  </si>
  <si>
    <t>PLANADA</t>
  </si>
  <si>
    <t>PLND11</t>
  </si>
  <si>
    <t>2740-6906</t>
  </si>
  <si>
    <t>PNCRCA11</t>
  </si>
  <si>
    <t>UE47</t>
  </si>
  <si>
    <t>nzb</t>
  </si>
  <si>
    <t>209</t>
  </si>
  <si>
    <t>PINECREST</t>
  </si>
  <si>
    <t>PNCR11</t>
  </si>
  <si>
    <t>3072-7000</t>
  </si>
  <si>
    <t>PRLRCA11</t>
  </si>
  <si>
    <t>SD47</t>
  </si>
  <si>
    <t>npy</t>
  </si>
  <si>
    <t>208</t>
  </si>
  <si>
    <t>PARLIER</t>
  </si>
  <si>
    <t>PRLR11</t>
  </si>
  <si>
    <t>2494-7138</t>
  </si>
  <si>
    <t>PSBHCA11</t>
  </si>
  <si>
    <t>SE61</t>
  </si>
  <si>
    <t>npm</t>
  </si>
  <si>
    <t>PISMO BEACH</t>
  </si>
  <si>
    <t>PSBH11</t>
  </si>
  <si>
    <t>1960-6808</t>
  </si>
  <si>
    <t>PSRBCA01</t>
  </si>
  <si>
    <t>SE59</t>
  </si>
  <si>
    <t>nps</t>
  </si>
  <si>
    <t>227</t>
  </si>
  <si>
    <t>PASO ROBLES</t>
  </si>
  <si>
    <t>PSRB01</t>
  </si>
  <si>
    <t>2138-6794</t>
  </si>
  <si>
    <t>PTVLCA11</t>
  </si>
  <si>
    <t>SD56</t>
  </si>
  <si>
    <t>npv</t>
  </si>
  <si>
    <t>213</t>
  </si>
  <si>
    <t>PORTERVILLE</t>
  </si>
  <si>
    <t>PTVL11</t>
  </si>
  <si>
    <t>2298-7290</t>
  </si>
  <si>
    <t>PXLYCA11</t>
  </si>
  <si>
    <t>SD52</t>
  </si>
  <si>
    <t>npx</t>
  </si>
  <si>
    <t>757</t>
  </si>
  <si>
    <t>210</t>
  </si>
  <si>
    <t>PIXLEY</t>
  </si>
  <si>
    <t>PXLY11</t>
  </si>
  <si>
    <t>2260-7208</t>
  </si>
  <si>
    <t>RSMDCA11</t>
  </si>
  <si>
    <t>SA60</t>
  </si>
  <si>
    <t>nrs</t>
  </si>
  <si>
    <t>388</t>
  </si>
  <si>
    <t>ROSAMOND</t>
  </si>
  <si>
    <t>RSMD11</t>
  </si>
  <si>
    <t>1862-7548</t>
  </si>
  <si>
    <t>RVDLCA11</t>
  </si>
  <si>
    <t>SD60</t>
  </si>
  <si>
    <t>nrd</t>
  </si>
  <si>
    <t>215</t>
  </si>
  <si>
    <t>RIVERDALE</t>
  </si>
  <si>
    <t>RVDL11</t>
  </si>
  <si>
    <t>2430-7040</t>
  </si>
  <si>
    <t>RVRBCA11</t>
  </si>
  <si>
    <t>UG76</t>
  </si>
  <si>
    <t>nrv</t>
  </si>
  <si>
    <t>214</t>
  </si>
  <si>
    <t>RIVERBANK</t>
  </si>
  <si>
    <t>RVRB11</t>
  </si>
  <si>
    <t>2904-6728</t>
  </si>
  <si>
    <t>SCVYCA01</t>
  </si>
  <si>
    <t>NF86</t>
  </si>
  <si>
    <t>nsv</t>
  </si>
  <si>
    <t>116</t>
  </si>
  <si>
    <t>SCOTTS VALLEY</t>
  </si>
  <si>
    <t>SCVY01</t>
  </si>
  <si>
    <t>2660-6410</t>
  </si>
  <si>
    <t>SELMCA11</t>
  </si>
  <si>
    <t>SD65</t>
  </si>
  <si>
    <t>nzl</t>
  </si>
  <si>
    <t>896</t>
  </si>
  <si>
    <t>SELMA</t>
  </si>
  <si>
    <t>SELM11</t>
  </si>
  <si>
    <t>2476-7114</t>
  </si>
  <si>
    <t>SESDCA11</t>
  </si>
  <si>
    <t>NE47</t>
  </si>
  <si>
    <t>nze</t>
  </si>
  <si>
    <t>899</t>
  </si>
  <si>
    <t>117</t>
  </si>
  <si>
    <t>SEASIDE</t>
  </si>
  <si>
    <t>SESD11</t>
  </si>
  <si>
    <t>2498-6458</t>
  </si>
  <si>
    <t>SHFTCA11</t>
  </si>
  <si>
    <t>SA65</t>
  </si>
  <si>
    <t>nsh</t>
  </si>
  <si>
    <t>392</t>
  </si>
  <si>
    <t>SHAFTER</t>
  </si>
  <si>
    <t>SHFT11</t>
  </si>
  <si>
    <t>2090-7216</t>
  </si>
  <si>
    <t>SKTNCA01</t>
  </si>
  <si>
    <t>UE73</t>
  </si>
  <si>
    <t>naa</t>
  </si>
  <si>
    <t>220</t>
  </si>
  <si>
    <t>STOCKTON-MAIN</t>
  </si>
  <si>
    <t>SKTN01</t>
  </si>
  <si>
    <t>2986-6628</t>
  </si>
  <si>
    <t>SKTNCA11</t>
  </si>
  <si>
    <t>UE70</t>
  </si>
  <si>
    <t>ntk</t>
  </si>
  <si>
    <t>STOCKTON-GRANITE</t>
  </si>
  <si>
    <t>SKTN11</t>
  </si>
  <si>
    <t>3006-6618</t>
  </si>
  <si>
    <t>SKTNCA12</t>
  </si>
  <si>
    <t>UE66</t>
  </si>
  <si>
    <t>nsn</t>
  </si>
  <si>
    <t>931</t>
  </si>
  <si>
    <t>STOCKTON-ASHLEY</t>
  </si>
  <si>
    <t>SKTN12</t>
  </si>
  <si>
    <t>3012-6646</t>
  </si>
  <si>
    <t>SKTNCA14</t>
  </si>
  <si>
    <t>UE76</t>
  </si>
  <si>
    <t>nsy</t>
  </si>
  <si>
    <t>STOCKTON-REDWOOD</t>
  </si>
  <si>
    <t>SKTN14</t>
  </si>
  <si>
    <t>2958-6632</t>
  </si>
  <si>
    <t>SLDDCA11</t>
  </si>
  <si>
    <t>NE90</t>
  </si>
  <si>
    <t>ndd</t>
  </si>
  <si>
    <t>118</t>
  </si>
  <si>
    <t>SOLEDAD</t>
  </si>
  <si>
    <t>SLDD11</t>
  </si>
  <si>
    <t>2428-6610</t>
  </si>
  <si>
    <t>SLNSCA01</t>
  </si>
  <si>
    <t>NE68</t>
  </si>
  <si>
    <t>nsi</t>
  </si>
  <si>
    <t>119</t>
  </si>
  <si>
    <t>SALINAS-MAIN</t>
  </si>
  <si>
    <t>SLNS01</t>
  </si>
  <si>
    <t>2520-6514</t>
  </si>
  <si>
    <t>SLNSCA11</t>
  </si>
  <si>
    <t>NE66</t>
  </si>
  <si>
    <t>nsd</t>
  </si>
  <si>
    <t>120</t>
  </si>
  <si>
    <t>SALINAS-HICKORY</t>
  </si>
  <si>
    <t>SLNS11</t>
  </si>
  <si>
    <t>2536-6514</t>
  </si>
  <si>
    <t>SLNSCA12</t>
  </si>
  <si>
    <t>NE64</t>
  </si>
  <si>
    <t>nsl</t>
  </si>
  <si>
    <t>121</t>
  </si>
  <si>
    <t>SALINAS-GLENVIEW</t>
  </si>
  <si>
    <t>SLNS12</t>
  </si>
  <si>
    <t>2504-6510</t>
  </si>
  <si>
    <t>SLNSCA13</t>
  </si>
  <si>
    <t>NE67</t>
  </si>
  <si>
    <t>nso</t>
  </si>
  <si>
    <t>122</t>
  </si>
  <si>
    <t>SALINAS-HUNTER</t>
  </si>
  <si>
    <t>SLNS13</t>
  </si>
  <si>
    <t>2488-6494</t>
  </si>
  <si>
    <t>SLNSCA14</t>
  </si>
  <si>
    <t>NE69</t>
  </si>
  <si>
    <t>nsq</t>
  </si>
  <si>
    <t>123</t>
  </si>
  <si>
    <t>SALINAS-MORO</t>
  </si>
  <si>
    <t>SLNS14</t>
  </si>
  <si>
    <t>2568-6512</t>
  </si>
  <si>
    <t>SNADCA11</t>
  </si>
  <si>
    <t>UE56</t>
  </si>
  <si>
    <t>nkt</t>
  </si>
  <si>
    <t>216</t>
  </si>
  <si>
    <t>SAN ANDREAS</t>
  </si>
  <si>
    <t>SNAD11</t>
  </si>
  <si>
    <t>3072-6802</t>
  </si>
  <si>
    <t>SNARCA11</t>
  </si>
  <si>
    <t>NE70</t>
  </si>
  <si>
    <t>nsu</t>
  </si>
  <si>
    <t>124</t>
  </si>
  <si>
    <t>SAN ARDO</t>
  </si>
  <si>
    <t>SNAR11</t>
  </si>
  <si>
    <t>2280-6732</t>
  </si>
  <si>
    <t>SNCZCA01</t>
  </si>
  <si>
    <t>NF84</t>
  </si>
  <si>
    <t>nsc</t>
  </si>
  <si>
    <t>125</t>
  </si>
  <si>
    <t>SANTA CRUZ-MAIN</t>
  </si>
  <si>
    <t>SNCZ01</t>
  </si>
  <si>
    <t>2632-6406</t>
  </si>
  <si>
    <t>SNCZCA11</t>
  </si>
  <si>
    <t>NF81</t>
  </si>
  <si>
    <t>ngr</t>
  </si>
  <si>
    <t>126</t>
  </si>
  <si>
    <t>SANTA CRUZ-GREENWOOD</t>
  </si>
  <si>
    <t>SNCZ11</t>
  </si>
  <si>
    <t>2632-6424</t>
  </si>
  <si>
    <t>SNJNCA11</t>
  </si>
  <si>
    <t>NE72</t>
  </si>
  <si>
    <t>nsw</t>
  </si>
  <si>
    <t>623</t>
  </si>
  <si>
    <t>127</t>
  </si>
  <si>
    <t>SAN JUAN</t>
  </si>
  <si>
    <t>SNJN11</t>
  </si>
  <si>
    <t>2582-6550</t>
  </si>
  <si>
    <t>SNLCCA11</t>
  </si>
  <si>
    <t>NE74</t>
  </si>
  <si>
    <t>nsx</t>
  </si>
  <si>
    <t>135</t>
  </si>
  <si>
    <t>SAN LUCAS</t>
  </si>
  <si>
    <t>SNLC11</t>
  </si>
  <si>
    <t>2320-6698</t>
  </si>
  <si>
    <t>SNLOCA01</t>
  </si>
  <si>
    <t>SE78</t>
  </si>
  <si>
    <t>nob</t>
  </si>
  <si>
    <t>595</t>
  </si>
  <si>
    <t>SNLO01</t>
  </si>
  <si>
    <t>2010-6802</t>
  </si>
  <si>
    <t>SNMICA11</t>
  </si>
  <si>
    <t>SE88</t>
  </si>
  <si>
    <t>nmk</t>
  </si>
  <si>
    <t>390</t>
  </si>
  <si>
    <t>SANTA MARGARITA</t>
  </si>
  <si>
    <t>SNMI11</t>
  </si>
  <si>
    <t>2050-6818</t>
  </si>
  <si>
    <t>SNRACA13</t>
  </si>
  <si>
    <t>UE60</t>
  </si>
  <si>
    <t>nzh</t>
  </si>
  <si>
    <t>218</t>
  </si>
  <si>
    <t>SONORA</t>
  </si>
  <si>
    <t>SNRA13</t>
  </si>
  <si>
    <t>2992-6890</t>
  </si>
  <si>
    <t>SPVLCA11</t>
  </si>
  <si>
    <t>SD71</t>
  </si>
  <si>
    <t>nzp</t>
  </si>
  <si>
    <t>539</t>
  </si>
  <si>
    <t>SPRINGVILLE</t>
  </si>
  <si>
    <t>SPVL11</t>
  </si>
  <si>
    <t>2322-7348</t>
  </si>
  <si>
    <t>SRFRCA11</t>
  </si>
  <si>
    <t>SD74</t>
  </si>
  <si>
    <t>nzf</t>
  </si>
  <si>
    <t>947</t>
  </si>
  <si>
    <t>STRATFORD</t>
  </si>
  <si>
    <t>SRFR11</t>
  </si>
  <si>
    <t>2340-7052</t>
  </si>
  <si>
    <t>STCKCA11</t>
  </si>
  <si>
    <t>UE81</t>
  </si>
  <si>
    <t>nse</t>
  </si>
  <si>
    <t>225</t>
  </si>
  <si>
    <t>SUTTER CREEK</t>
  </si>
  <si>
    <t>STCK11</t>
  </si>
  <si>
    <t>3142-6770</t>
  </si>
  <si>
    <t>THCHCA01</t>
  </si>
  <si>
    <t>SA70</t>
  </si>
  <si>
    <t>ntc</t>
  </si>
  <si>
    <t>395</t>
  </si>
  <si>
    <t>TEHACHAPI</t>
  </si>
  <si>
    <t>THCH01</t>
  </si>
  <si>
    <t>1958-7462</t>
  </si>
  <si>
    <t>THRRCA11</t>
  </si>
  <si>
    <t>SD80</t>
  </si>
  <si>
    <t>ntr</t>
  </si>
  <si>
    <t>561</t>
  </si>
  <si>
    <t>THREE RIVERS</t>
  </si>
  <si>
    <t>THRR11</t>
  </si>
  <si>
    <t>2434-7322</t>
  </si>
  <si>
    <t>THTNCA11</t>
  </si>
  <si>
    <t>UE83</t>
  </si>
  <si>
    <t>nth</t>
  </si>
  <si>
    <t>THORNTON</t>
  </si>
  <si>
    <t>THTN11</t>
  </si>
  <si>
    <t>3084-6590</t>
  </si>
  <si>
    <t>TMTNCA11</t>
  </si>
  <si>
    <t>SE92</t>
  </si>
  <si>
    <t>ntm</t>
  </si>
  <si>
    <t>396</t>
  </si>
  <si>
    <t>TEMPLETON</t>
  </si>
  <si>
    <t>TMTN11</t>
  </si>
  <si>
    <t>2108-6790</t>
  </si>
  <si>
    <t>TPTNCA11</t>
  </si>
  <si>
    <t>SD83</t>
  </si>
  <si>
    <t>ntt</t>
  </si>
  <si>
    <t>229</t>
  </si>
  <si>
    <t>TIPTON</t>
  </si>
  <si>
    <t>TPTN11</t>
  </si>
  <si>
    <t>2294-7202</t>
  </si>
  <si>
    <t>TRACCA11</t>
  </si>
  <si>
    <t>UE86</t>
  </si>
  <si>
    <t>nty</t>
  </si>
  <si>
    <t>835</t>
  </si>
  <si>
    <t>TRACY</t>
  </si>
  <si>
    <t>TRAC11</t>
  </si>
  <si>
    <t>2908-6588</t>
  </si>
  <si>
    <t>TRBLCA11</t>
  </si>
  <si>
    <t>SD77</t>
  </si>
  <si>
    <t>ntl</t>
  </si>
  <si>
    <t>226</t>
  </si>
  <si>
    <t>TERRA BELLA</t>
  </si>
  <si>
    <t>TRBL11</t>
  </si>
  <si>
    <t>2258-7282</t>
  </si>
  <si>
    <t>TRLCCA11</t>
  </si>
  <si>
    <t>UG78</t>
  </si>
  <si>
    <t>ntu</t>
  </si>
  <si>
    <t>232</t>
  </si>
  <si>
    <t>TURLOCK</t>
  </si>
  <si>
    <t>TRLC11</t>
  </si>
  <si>
    <t>2820-6754</t>
  </si>
  <si>
    <t>TRPSCA11</t>
  </si>
  <si>
    <t>NE94</t>
  </si>
  <si>
    <t>ntp</t>
  </si>
  <si>
    <t>140</t>
  </si>
  <si>
    <t>TRES PINOS</t>
  </si>
  <si>
    <t>TRPS11</t>
  </si>
  <si>
    <t>2560-6612</t>
  </si>
  <si>
    <t>TULRCA11</t>
  </si>
  <si>
    <t>SD86</t>
  </si>
  <si>
    <t>nte</t>
  </si>
  <si>
    <t>685</t>
  </si>
  <si>
    <t>TULR11</t>
  </si>
  <si>
    <t>2348-7192</t>
  </si>
  <si>
    <t>TWHRCA11</t>
  </si>
  <si>
    <t>UE63</t>
  </si>
  <si>
    <t>ntn</t>
  </si>
  <si>
    <t>586</t>
  </si>
  <si>
    <t>TWAIN HARTE</t>
  </si>
  <si>
    <t>TWHR11</t>
  </si>
  <si>
    <t>3014-6934</t>
  </si>
  <si>
    <t>VISLCA11</t>
  </si>
  <si>
    <t>SD90</t>
  </si>
  <si>
    <t>nva</t>
  </si>
  <si>
    <t>VISL11</t>
  </si>
  <si>
    <t>2392-7208</t>
  </si>
  <si>
    <t>VYSPCA11</t>
  </si>
  <si>
    <t>UE90</t>
  </si>
  <si>
    <t>nvs</t>
  </si>
  <si>
    <t>234</t>
  </si>
  <si>
    <t>VALLEY SPRINGS</t>
  </si>
  <si>
    <t>VYSP11</t>
  </si>
  <si>
    <t>3070-6760</t>
  </si>
  <si>
    <t>WANACA11</t>
  </si>
  <si>
    <t>UG88</t>
  </si>
  <si>
    <t>nwo</t>
  </si>
  <si>
    <t>WAWONA</t>
  </si>
  <si>
    <t>WANA11</t>
  </si>
  <si>
    <t>2832-7098</t>
  </si>
  <si>
    <t>WASCCA01</t>
  </si>
  <si>
    <t>SA80</t>
  </si>
  <si>
    <t>nwa</t>
  </si>
  <si>
    <t>402</t>
  </si>
  <si>
    <t>WASCO</t>
  </si>
  <si>
    <t>WASC01</t>
  </si>
  <si>
    <t>2124-7198</t>
  </si>
  <si>
    <t>WDLKCA11</t>
  </si>
  <si>
    <t>SD98</t>
  </si>
  <si>
    <t>nwe</t>
  </si>
  <si>
    <t>564</t>
  </si>
  <si>
    <t>WOODLAKE</t>
  </si>
  <si>
    <t>WDLK11</t>
  </si>
  <si>
    <t>2426-7264</t>
  </si>
  <si>
    <t>WLBSCA11</t>
  </si>
  <si>
    <t>SA75</t>
  </si>
  <si>
    <t>nwb</t>
  </si>
  <si>
    <t>401</t>
  </si>
  <si>
    <t>WALKER BASIN</t>
  </si>
  <si>
    <t>WLBS11</t>
  </si>
  <si>
    <t>2062-7436</t>
  </si>
  <si>
    <t>WLLCCA11</t>
  </si>
  <si>
    <t>UE93</t>
  </si>
  <si>
    <t>nwl</t>
  </si>
  <si>
    <t>236</t>
  </si>
  <si>
    <t>WALLACE</t>
  </si>
  <si>
    <t>WLLC11</t>
  </si>
  <si>
    <t>3070-6718</t>
  </si>
  <si>
    <t>WTFRCA11</t>
  </si>
  <si>
    <t>UG84</t>
  </si>
  <si>
    <t>nwf</t>
  </si>
  <si>
    <t>237</t>
  </si>
  <si>
    <t>WATERFORD</t>
  </si>
  <si>
    <t>WTFR11</t>
  </si>
  <si>
    <t>2870-6778</t>
  </si>
  <si>
    <t>WTVLCA01</t>
  </si>
  <si>
    <t>NF97</t>
  </si>
  <si>
    <t>nwt</t>
  </si>
  <si>
    <t>141</t>
  </si>
  <si>
    <t>WATSONVILLE</t>
  </si>
  <si>
    <t>WTVL01</t>
  </si>
  <si>
    <t>2608-6486</t>
  </si>
  <si>
    <t>YSMTCA11</t>
  </si>
  <si>
    <t>UG90</t>
  </si>
  <si>
    <t>nyo</t>
  </si>
  <si>
    <t>YOSEMITE-MAIN</t>
  </si>
  <si>
    <t>YSMT11</t>
  </si>
  <si>
    <t>YOSEMITE</t>
  </si>
  <si>
    <t>2908-7118</t>
  </si>
  <si>
    <t>YSMTCA12</t>
  </si>
  <si>
    <t>UG86</t>
  </si>
  <si>
    <t>nys</t>
  </si>
  <si>
    <t>YOSEMITE-EL PORTAL</t>
  </si>
  <si>
    <t>YSMT12</t>
  </si>
  <si>
    <t>2880-7060</t>
  </si>
  <si>
    <t>Nevada</t>
  </si>
  <si>
    <t>ENV3</t>
  </si>
  <si>
    <t>AUSTNV11</t>
  </si>
  <si>
    <t>01</t>
  </si>
  <si>
    <t>02</t>
  </si>
  <si>
    <t>0102</t>
  </si>
  <si>
    <t>Austin</t>
  </si>
  <si>
    <t>LANDER</t>
  </si>
  <si>
    <t>VYKDNEC00</t>
  </si>
  <si>
    <t>NV</t>
  </si>
  <si>
    <t>3556-7826</t>
  </si>
  <si>
    <t>ENV4</t>
  </si>
  <si>
    <t>BAKRNV11</t>
  </si>
  <si>
    <t>03</t>
  </si>
  <si>
    <t>0103</t>
  </si>
  <si>
    <t>WHITE PINE</t>
  </si>
  <si>
    <t>3420-8668</t>
  </si>
  <si>
    <t>BTMTNV11</t>
  </si>
  <si>
    <t>04</t>
  </si>
  <si>
    <t>0104</t>
  </si>
  <si>
    <t>BATTLE MOUNTAIN</t>
  </si>
  <si>
    <t>3974-7850</t>
  </si>
  <si>
    <t>BTMTNV12</t>
  </si>
  <si>
    <t>05</t>
  </si>
  <si>
    <t>0105</t>
  </si>
  <si>
    <t>Look Up</t>
  </si>
  <si>
    <t>PRESIDENTIAL</t>
  </si>
  <si>
    <t>3954-7868</t>
  </si>
  <si>
    <t>ENV6</t>
  </si>
  <si>
    <t>BTTYNV12</t>
  </si>
  <si>
    <t>06</t>
  </si>
  <si>
    <t>0106</t>
  </si>
  <si>
    <t>BEATTY</t>
  </si>
  <si>
    <t>NYE</t>
  </si>
  <si>
    <t>2618-7948</t>
  </si>
  <si>
    <t>ENV2</t>
  </si>
  <si>
    <t>CHBTNV11</t>
  </si>
  <si>
    <t>10</t>
  </si>
  <si>
    <t>0110</t>
  </si>
  <si>
    <t>C2</t>
  </si>
  <si>
    <t>CHURCHILL BUTTE</t>
  </si>
  <si>
    <t>LYON</t>
  </si>
  <si>
    <t>3494-7172</t>
  </si>
  <si>
    <t>CRCYNV01</t>
  </si>
  <si>
    <t>09</t>
  </si>
  <si>
    <t>0109</t>
  </si>
  <si>
    <t>C1</t>
  </si>
  <si>
    <t>CARSON CITY</t>
  </si>
  <si>
    <t>3424-7066</t>
  </si>
  <si>
    <t>crplca11</t>
  </si>
  <si>
    <t>25</t>
  </si>
  <si>
    <t>SE25</t>
  </si>
  <si>
    <t>cp</t>
  </si>
  <si>
    <t>Carrisa</t>
  </si>
  <si>
    <t>CARRIZO PLAINS</t>
  </si>
  <si>
    <t>VALLEY</t>
  </si>
  <si>
    <t>V0KDEEE00</t>
  </si>
  <si>
    <t>2020-7000</t>
  </si>
  <si>
    <t>CSTVNV11</t>
  </si>
  <si>
    <t>75</t>
  </si>
  <si>
    <t>0175</t>
  </si>
  <si>
    <t>C3</t>
  </si>
  <si>
    <t>CRESCENT VALLEY</t>
  </si>
  <si>
    <t>3898-7950</t>
  </si>
  <si>
    <t>ENV1</t>
  </si>
  <si>
    <t>CTWDNV11</t>
  </si>
  <si>
    <t>93</t>
  </si>
  <si>
    <t>0193</t>
  </si>
  <si>
    <t>ELKO</t>
  </si>
  <si>
    <t>3656-7096</t>
  </si>
  <si>
    <t>DKWRNV11</t>
  </si>
  <si>
    <t>11</t>
  </si>
  <si>
    <t>0111</t>
  </si>
  <si>
    <t>D2</t>
  </si>
  <si>
    <t>DUCKWATER</t>
  </si>
  <si>
    <t>3370-8220</t>
  </si>
  <si>
    <t>DYTNNV11</t>
  </si>
  <si>
    <t>14</t>
  </si>
  <si>
    <t>0114</t>
  </si>
  <si>
    <t>DAYTON</t>
  </si>
  <si>
    <t>3450-7116</t>
  </si>
  <si>
    <t>elkca11</t>
  </si>
  <si>
    <t>15</t>
  </si>
  <si>
    <t>ek</t>
  </si>
  <si>
    <t>Elk</t>
  </si>
  <si>
    <t>UKIAH-EUREKA</t>
  </si>
  <si>
    <t>N/A</t>
  </si>
  <si>
    <t>3432-5944</t>
  </si>
  <si>
    <t>ELY_NV01</t>
  </si>
  <si>
    <t>22</t>
  </si>
  <si>
    <t>0122</t>
  </si>
  <si>
    <t>ELY-SPRING VALLEY</t>
  </si>
  <si>
    <t>ELY</t>
  </si>
  <si>
    <t>3494-8446</t>
  </si>
  <si>
    <t>EMPRNV11</t>
  </si>
  <si>
    <t>24</t>
  </si>
  <si>
    <t>0124</t>
  </si>
  <si>
    <t>EMPIRE-11</t>
  </si>
  <si>
    <t>EMPIRE</t>
  </si>
  <si>
    <t>WASHOE</t>
  </si>
  <si>
    <t>3938-7180</t>
  </si>
  <si>
    <t>EURKNV11</t>
  </si>
  <si>
    <t>26</t>
  </si>
  <si>
    <t>0126</t>
  </si>
  <si>
    <t>3574-8138</t>
  </si>
  <si>
    <t>ENV5</t>
  </si>
  <si>
    <t>FLVYNV12</t>
  </si>
  <si>
    <t>30</t>
  </si>
  <si>
    <t>0130</t>
  </si>
  <si>
    <t>F1</t>
  </si>
  <si>
    <t>FISH LAKE VALLEY</t>
  </si>
  <si>
    <t>ESMERALDA</t>
  </si>
  <si>
    <t>2884-7558</t>
  </si>
  <si>
    <t>FRNLNV11</t>
  </si>
  <si>
    <t>28</t>
  </si>
  <si>
    <t>0128</t>
  </si>
  <si>
    <t>F2</t>
  </si>
  <si>
    <t>FERNLEY</t>
  </si>
  <si>
    <t>3586-7210</t>
  </si>
  <si>
    <t>GABBNV11</t>
  </si>
  <si>
    <t>31</t>
  </si>
  <si>
    <t>0131</t>
  </si>
  <si>
    <t>GABBS</t>
  </si>
  <si>
    <t>3318-7590</t>
  </si>
  <si>
    <t>HWTHNV11</t>
  </si>
  <si>
    <t>36</t>
  </si>
  <si>
    <t>0136</t>
  </si>
  <si>
    <t>MINERAL</t>
  </si>
  <si>
    <t>3194-7394</t>
  </si>
  <si>
    <t>IMLYNV12</t>
  </si>
  <si>
    <t>39</t>
  </si>
  <si>
    <t>0139</t>
  </si>
  <si>
    <t>I1</t>
  </si>
  <si>
    <t>IMLAY</t>
  </si>
  <si>
    <t>PERSHING</t>
  </si>
  <si>
    <t>3972-7512</t>
  </si>
  <si>
    <t>INSPNV12</t>
  </si>
  <si>
    <t>41</t>
  </si>
  <si>
    <t>0141</t>
  </si>
  <si>
    <t>I2</t>
  </si>
  <si>
    <t>INDIAN SPRINGS</t>
  </si>
  <si>
    <t>CLARK</t>
  </si>
  <si>
    <t>2508-8268</t>
  </si>
  <si>
    <t>INVGNV11</t>
  </si>
  <si>
    <t>12</t>
  </si>
  <si>
    <t>0112</t>
  </si>
  <si>
    <t>I3</t>
  </si>
  <si>
    <t>INCLINE VILLAGE</t>
  </si>
  <si>
    <t>3454-7010</t>
  </si>
  <si>
    <t>LCWDNV11</t>
  </si>
  <si>
    <t>65</t>
  </si>
  <si>
    <t>0165</t>
  </si>
  <si>
    <t>L1</t>
  </si>
  <si>
    <t>LOCKWOOD</t>
  </si>
  <si>
    <t>STOREY</t>
  </si>
  <si>
    <t>3552-7104</t>
  </si>
  <si>
    <t>LTWLNV13</t>
  </si>
  <si>
    <t>44</t>
  </si>
  <si>
    <t>0144</t>
  </si>
  <si>
    <t>L4</t>
  </si>
  <si>
    <t>LATHROP WELLS</t>
  </si>
  <si>
    <t>AMARGOSA</t>
  </si>
  <si>
    <t>2498-8050</t>
  </si>
  <si>
    <t>LUNDNV12</t>
  </si>
  <si>
    <t>48</t>
  </si>
  <si>
    <t>0148</t>
  </si>
  <si>
    <t>L3</t>
  </si>
  <si>
    <t>LUND</t>
  </si>
  <si>
    <t>WHITE PRINCE</t>
  </si>
  <si>
    <t>3350-8420</t>
  </si>
  <si>
    <t>LVLCNV11</t>
  </si>
  <si>
    <t>46</t>
  </si>
  <si>
    <t>0146</t>
  </si>
  <si>
    <t>L2</t>
  </si>
  <si>
    <t>LOVELOCK</t>
  </si>
  <si>
    <t>3796-7426</t>
  </si>
  <si>
    <t>MCGLNV11</t>
  </si>
  <si>
    <t>51</t>
  </si>
  <si>
    <t>0151</t>
  </si>
  <si>
    <t>MCGILL-CHERRY CREEK</t>
  </si>
  <si>
    <t>MCGILL</t>
  </si>
  <si>
    <t>3552-8474</t>
  </si>
  <si>
    <t>MINANV11</t>
  </si>
  <si>
    <t>53</t>
  </si>
  <si>
    <t>0153</t>
  </si>
  <si>
    <t>MINA</t>
  </si>
  <si>
    <t>3146-7540</t>
  </si>
  <si>
    <t>PHRMNV12</t>
  </si>
  <si>
    <t>56</t>
  </si>
  <si>
    <t>0156</t>
  </si>
  <si>
    <t>PAHRUMP</t>
  </si>
  <si>
    <t>2374-8180</t>
  </si>
  <si>
    <t>RENONV02</t>
  </si>
  <si>
    <t>63</t>
  </si>
  <si>
    <t>0163</t>
  </si>
  <si>
    <t>RENO CENTER</t>
  </si>
  <si>
    <t>RENO</t>
  </si>
  <si>
    <t>3584-7052</t>
  </si>
  <si>
    <t>RENONV12</t>
  </si>
  <si>
    <t>60</t>
  </si>
  <si>
    <t>0160</t>
  </si>
  <si>
    <t>BRIDGEWOOD</t>
  </si>
  <si>
    <t>3560-7040</t>
  </si>
  <si>
    <t>RENONV13</t>
  </si>
  <si>
    <t>67</t>
  </si>
  <si>
    <t>0167</t>
  </si>
  <si>
    <t>L5</t>
  </si>
  <si>
    <t>RENO LYMBERY</t>
  </si>
  <si>
    <t>3542-7056</t>
  </si>
  <si>
    <t>RENONV14</t>
  </si>
  <si>
    <t>74</t>
  </si>
  <si>
    <t>0174</t>
  </si>
  <si>
    <t>RENO SOUTH</t>
  </si>
  <si>
    <t>3524-7064</t>
  </si>
  <si>
    <t>RENONV15</t>
  </si>
  <si>
    <t>68</t>
  </si>
  <si>
    <t>0168</t>
  </si>
  <si>
    <t>C4</t>
  </si>
  <si>
    <t>RENO CAPITAL</t>
  </si>
  <si>
    <t>3546-7068</t>
  </si>
  <si>
    <t>RNMTNV12</t>
  </si>
  <si>
    <t>82</t>
  </si>
  <si>
    <t>0182</t>
  </si>
  <si>
    <t>ROUND MOUNTAIN</t>
  </si>
  <si>
    <t>3272-7836</t>
  </si>
  <si>
    <t>SCRZNV11</t>
  </si>
  <si>
    <t>85</t>
  </si>
  <si>
    <t>0185</t>
  </si>
  <si>
    <t>S1</t>
  </si>
  <si>
    <t>SCHURZ</t>
  </si>
  <si>
    <t>3348-7336</t>
  </si>
  <si>
    <t>SDVYNV11</t>
  </si>
  <si>
    <t>83</t>
  </si>
  <si>
    <t>0183</t>
  </si>
  <si>
    <t>S6</t>
  </si>
  <si>
    <t>SANDY VALLEY</t>
  </si>
  <si>
    <t>2232-8296</t>
  </si>
  <si>
    <t>SNVYNV11</t>
  </si>
  <si>
    <t>88</t>
  </si>
  <si>
    <t>0188</t>
  </si>
  <si>
    <t>S5</t>
  </si>
  <si>
    <t>SUN VALLEY</t>
  </si>
  <si>
    <t>3576-7062</t>
  </si>
  <si>
    <t>SPRKNV11</t>
  </si>
  <si>
    <t>70</t>
  </si>
  <si>
    <t>0170</t>
  </si>
  <si>
    <t>RENO PRATER</t>
  </si>
  <si>
    <t>3560-7068</t>
  </si>
  <si>
    <t>SPRKNV12</t>
  </si>
  <si>
    <t>72</t>
  </si>
  <si>
    <t>0172</t>
  </si>
  <si>
    <t>S7</t>
  </si>
  <si>
    <t>SATELLITE HILLS</t>
  </si>
  <si>
    <t>SPARKS</t>
  </si>
  <si>
    <t>3574-7078</t>
  </si>
  <si>
    <t>STCLNV11</t>
  </si>
  <si>
    <t>87</t>
  </si>
  <si>
    <t>0187</t>
  </si>
  <si>
    <t>SUTCLIFFE</t>
  </si>
  <si>
    <t>3710-7112</t>
  </si>
  <si>
    <t>STEDNV11</t>
  </si>
  <si>
    <t>77</t>
  </si>
  <si>
    <t>0177</t>
  </si>
  <si>
    <t>S4</t>
  </si>
  <si>
    <t>STEAD</t>
  </si>
  <si>
    <t>3590-7032</t>
  </si>
  <si>
    <t>SVSPNV11</t>
  </si>
  <si>
    <t>86</t>
  </si>
  <si>
    <t>0186</t>
  </si>
  <si>
    <t>S3</t>
  </si>
  <si>
    <t>SILVER SPRINGS</t>
  </si>
  <si>
    <t>3512-7218</t>
  </si>
  <si>
    <t>VERDNV11</t>
  </si>
  <si>
    <t>90</t>
  </si>
  <si>
    <t>0190</t>
  </si>
  <si>
    <t>V2</t>
  </si>
  <si>
    <t>VERDI</t>
  </si>
  <si>
    <t>3552-7002</t>
  </si>
  <si>
    <t>VRCYNV12</t>
  </si>
  <si>
    <t>91</t>
  </si>
  <si>
    <t>0191</t>
  </si>
  <si>
    <t>V1</t>
  </si>
  <si>
    <t>VIRGINIA CITY</t>
  </si>
  <si>
    <t>3472-7098</t>
  </si>
  <si>
    <t>WASONV11</t>
  </si>
  <si>
    <t>81</t>
  </si>
  <si>
    <t>0181</t>
  </si>
  <si>
    <t>3482-7052</t>
  </si>
  <si>
    <t>WNMCNV01</t>
  </si>
  <si>
    <t>95</t>
  </si>
  <si>
    <t>0195</t>
  </si>
  <si>
    <t>WINNEMUCCA</t>
  </si>
  <si>
    <t>4088-7626</t>
  </si>
  <si>
    <t>SB15</t>
  </si>
  <si>
    <t>Clovis</t>
  </si>
  <si>
    <t>P519</t>
  </si>
  <si>
    <t>San Leandro (Hesperia BLVD)</t>
  </si>
  <si>
    <t>San Leandro</t>
  </si>
  <si>
    <t>UC22</t>
  </si>
  <si>
    <t>Fair Oaks (Claifornia St)</t>
  </si>
  <si>
    <t>Fair Oaks</t>
  </si>
  <si>
    <t>N276</t>
  </si>
  <si>
    <t>San Jose (Foxworthy Ave)</t>
  </si>
  <si>
    <t>N478</t>
  </si>
  <si>
    <t>Cupertino</t>
  </si>
  <si>
    <t>DIAL WAY</t>
  </si>
  <si>
    <t>Santa Clara</t>
  </si>
  <si>
    <t>WSDECA11</t>
  </si>
  <si>
    <t>P339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</si>
</sst>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lt;=9999999]###\-####;\(###\)\ ###\-####"/>
  </numFmts>
  <fonts count="70">
    <font>
      <sz val="11"/>
      <color theme="1"/>
      <name val="Calibri"/>
      <family val="2"/>
      <scheme val="minor"/>
    </font>
    <font>
      <b/>
      <sz val="11"/>
      <color theme="1"/>
      <name val="Calibri"/>
      <family val="2"/>
      <scheme val="minor"/>
    </font>
    <font>
      <b/>
      <sz val="12"/>
      <color theme="1"/>
      <name val="Times New Roman"/>
      <family val="1"/>
    </font>
    <font>
      <u/>
      <sz val="11"/>
      <color theme="10"/>
      <name val="Calibri"/>
      <family val="2"/>
      <scheme val="minor"/>
    </font>
    <font>
      <b/>
      <sz val="10"/>
      <color theme="1"/>
      <name val="Calibri"/>
      <family val="2"/>
      <scheme val="minor"/>
    </font>
    <font>
      <b/>
      <sz val="12"/>
      <color theme="1"/>
      <name val="Calibri"/>
      <family val="2"/>
      <scheme val="minor"/>
    </font>
    <font>
      <sz val="10"/>
      <color indexed="8"/>
      <name val="Arial"/>
      <family val="2"/>
    </font>
    <font>
      <sz val="10"/>
      <name val="Arial"/>
      <family val="2"/>
    </font>
    <font>
      <sz val="11"/>
      <color rgb="FF1F497D"/>
      <name val="Calibri"/>
      <family val="2"/>
    </font>
    <font>
      <sz val="14"/>
      <color theme="1"/>
      <name val="Calibri"/>
      <family val="2"/>
      <scheme val="minor"/>
    </font>
    <font>
      <sz val="20"/>
      <color rgb="FF0070C0"/>
      <name val="Calibri"/>
      <family val="2"/>
      <scheme val="minor"/>
    </font>
    <font>
      <u/>
      <sz val="20"/>
      <color rgb="FFFF0000"/>
      <name val="Calibri"/>
      <family val="2"/>
      <scheme val="minor"/>
    </font>
    <font>
      <u/>
      <sz val="20"/>
      <color rgb="FF00B050"/>
      <name val="Calibri"/>
      <family val="2"/>
      <scheme val="minor"/>
    </font>
    <font>
      <sz val="11"/>
      <color theme="1"/>
      <name val="Calibri"/>
      <family val="2"/>
      <scheme val="minor"/>
    </font>
    <font>
      <b/>
      <i/>
      <sz val="18"/>
      <name val="Arial"/>
      <family val="2"/>
    </font>
    <font>
      <sz val="10"/>
      <color rgb="FFFF0000"/>
      <name val="Arial"/>
      <family val="2"/>
    </font>
    <font>
      <b/>
      <sz val="14"/>
      <name val="Arial"/>
      <family val="2"/>
    </font>
    <font>
      <b/>
      <sz val="14"/>
      <color rgb="FFFF0000"/>
      <name val="Arial"/>
      <family val="2"/>
    </font>
    <font>
      <b/>
      <i/>
      <sz val="14"/>
      <name val="Arial"/>
      <family val="2"/>
    </font>
    <font>
      <b/>
      <sz val="10"/>
      <name val="Arial"/>
      <family val="2"/>
    </font>
    <font>
      <b/>
      <sz val="10"/>
      <color rgb="FF0033CC"/>
      <name val="Arial"/>
      <family val="2"/>
    </font>
    <font>
      <b/>
      <sz val="10"/>
      <color theme="1"/>
      <name val="Arial"/>
      <family val="2"/>
    </font>
    <font>
      <sz val="10"/>
      <color theme="1"/>
      <name val="Arial"/>
      <family val="2"/>
    </font>
    <font>
      <b/>
      <sz val="10"/>
      <color rgb="FFFF0000"/>
      <name val="Arial"/>
      <family val="2"/>
    </font>
    <font>
      <b/>
      <sz val="11"/>
      <color rgb="FFFF0000"/>
      <name val="Arial"/>
      <family val="2"/>
    </font>
    <font>
      <b/>
      <sz val="11"/>
      <color rgb="FF0033CC"/>
      <name val="Arial"/>
      <family val="2"/>
    </font>
    <font>
      <b/>
      <sz val="9"/>
      <color theme="1"/>
      <name val="Arial"/>
      <family val="2"/>
    </font>
    <font>
      <b/>
      <sz val="10"/>
      <color rgb="FF009644"/>
      <name val="Arial"/>
      <family val="2"/>
    </font>
    <font>
      <b/>
      <sz val="8"/>
      <name val="Arial"/>
      <family val="2"/>
    </font>
    <font>
      <b/>
      <sz val="9"/>
      <name val="Arial"/>
      <family val="2"/>
    </font>
    <font>
      <b/>
      <sz val="10"/>
      <color rgb="FF00B050"/>
      <name val="Arial"/>
      <family val="2"/>
    </font>
    <font>
      <b/>
      <sz val="9"/>
      <color rgb="FF00B050"/>
      <name val="Arial"/>
      <family val="2"/>
    </font>
    <font>
      <b/>
      <u/>
      <sz val="10"/>
      <color rgb="FF00B050"/>
      <name val="Arial"/>
      <family val="2"/>
    </font>
    <font>
      <b/>
      <u/>
      <sz val="10"/>
      <name val="Arial"/>
      <family val="2"/>
    </font>
    <font>
      <sz val="9"/>
      <name val="Arial"/>
      <family val="2"/>
    </font>
    <font>
      <b/>
      <sz val="10"/>
      <color indexed="10"/>
      <name val="Arial"/>
      <family val="2"/>
    </font>
    <font>
      <b/>
      <sz val="10"/>
      <color rgb="FFC00000"/>
      <name val="Arial"/>
      <family val="2"/>
    </font>
    <font>
      <b/>
      <i/>
      <sz val="18"/>
      <color rgb="FF0033CC"/>
      <name val="Arial"/>
      <family val="2"/>
    </font>
    <font>
      <b/>
      <sz val="9"/>
      <color rgb="FFFF0000"/>
      <name val="Arial"/>
      <family val="2"/>
    </font>
    <font>
      <b/>
      <u/>
      <sz val="10"/>
      <color indexed="8"/>
      <name val="Arial"/>
      <family val="2"/>
    </font>
    <font>
      <u/>
      <sz val="8"/>
      <name val="Arial"/>
      <family val="2"/>
    </font>
    <font>
      <u/>
      <sz val="9"/>
      <name val="Arial"/>
      <family val="2"/>
    </font>
    <font>
      <b/>
      <sz val="12"/>
      <color rgb="FF0033CC"/>
      <name val="Arial"/>
      <family val="2"/>
    </font>
    <font>
      <b/>
      <u/>
      <sz val="10"/>
      <color rgb="FFFF0000"/>
      <name val="Arial"/>
      <family val="2"/>
    </font>
    <font>
      <sz val="10"/>
      <color theme="1"/>
      <name val="Calibri"/>
      <family val="2"/>
      <scheme val="minor"/>
    </font>
    <font>
      <u/>
      <sz val="10"/>
      <color theme="10"/>
      <name val="Arial"/>
      <family val="2"/>
    </font>
    <font>
      <b/>
      <sz val="18"/>
      <color theme="1"/>
      <name val="Calibri"/>
      <family val="2"/>
      <scheme val="minor"/>
    </font>
    <font>
      <sz val="11"/>
      <color rgb="FFFF0000"/>
      <name val="Calibri"/>
      <family val="2"/>
      <scheme val="minor"/>
    </font>
    <font>
      <sz val="10"/>
      <color rgb="FFFF0000"/>
      <name val="Calibri"/>
      <family val="2"/>
      <scheme val="minor"/>
    </font>
    <font>
      <sz val="10"/>
      <name val="Calibri"/>
      <family val="2"/>
      <scheme val="minor"/>
    </font>
    <font>
      <b/>
      <sz val="10"/>
      <color rgb="FFFF0000"/>
      <name val="Calibri"/>
      <family val="2"/>
      <scheme val="minor"/>
    </font>
    <font>
      <sz val="10"/>
      <color theme="0" tint="-0.499984740745262"/>
      <name val="Calibri"/>
      <family val="2"/>
      <scheme val="minor"/>
    </font>
    <font>
      <b/>
      <sz val="10"/>
      <color theme="0" tint="-0.499984740745262"/>
      <name val="Calibri"/>
      <family val="2"/>
      <scheme val="minor"/>
    </font>
    <font>
      <sz val="12"/>
      <color theme="1"/>
      <name val="Times New Roman"/>
      <family val="1"/>
    </font>
    <font>
      <b/>
      <sz val="12"/>
      <color theme="1"/>
      <name val="Calibri"/>
      <family val="2"/>
    </font>
    <font>
      <sz val="10"/>
      <color rgb="FFFF0000"/>
      <name val="Abadi Extra Light"/>
      <family val="2"/>
    </font>
    <font>
      <sz val="14"/>
      <name val="Calibri"/>
      <family val="2"/>
      <scheme val="minor"/>
    </font>
    <font>
      <b/>
      <sz val="22"/>
      <color theme="1"/>
      <name val="Calibri"/>
      <family val="2"/>
      <scheme val="minor"/>
    </font>
    <font>
      <u/>
      <sz val="20"/>
      <color theme="8"/>
      <name val="Calibri"/>
      <family val="2"/>
      <scheme val="minor"/>
    </font>
    <font>
      <b/>
      <sz val="11"/>
      <name val="Calibri"/>
      <family val="2"/>
      <scheme val="minor"/>
    </font>
    <font>
      <b/>
      <sz val="11"/>
      <color rgb="FFFF0000"/>
      <name val="Calibri"/>
      <family val="2"/>
      <scheme val="minor"/>
    </font>
    <font>
      <b/>
      <sz val="24"/>
      <color theme="1"/>
      <name val="Calibri"/>
      <family val="2"/>
      <scheme val="minor"/>
    </font>
    <font>
      <b/>
      <sz val="12"/>
      <color theme="1"/>
      <name val="Aptos"/>
      <family val="2"/>
      <charset val="1"/>
    </font>
    <font>
      <sz val="12"/>
      <color theme="1"/>
      <name val="Aptos"/>
      <family val="2"/>
      <charset val="1"/>
    </font>
    <font>
      <b/>
      <u/>
      <sz val="13.5"/>
      <color theme="1"/>
      <name val="Aptos"/>
      <family val="2"/>
      <charset val="1"/>
    </font>
    <font>
      <sz val="11"/>
      <color rgb="FF000000"/>
      <name val="Segoe UI"/>
      <charset val="1"/>
    </font>
    <font>
      <sz val="12"/>
      <color rgb="FF000000"/>
      <name val="Aptos"/>
      <family val="2"/>
      <charset val="1"/>
    </font>
    <font>
      <sz val="11"/>
      <color rgb="FF000000"/>
      <name val="Aptos"/>
      <family val="2"/>
      <charset val="1"/>
    </font>
    <font>
      <sz val="12"/>
      <color theme="1"/>
      <name val="Calibri"/>
      <family val="2"/>
      <scheme val="minor"/>
    </font>
    <font>
      <u/>
      <sz val="12"/>
      <color theme="10"/>
      <name val="Calibri"/>
      <family val="2"/>
      <scheme val="minor"/>
    </font>
  </fonts>
  <fills count="14">
    <fill>
      <patternFill patternType="none"/>
    </fill>
    <fill>
      <patternFill patternType="gray125"/>
    </fill>
    <fill>
      <patternFill patternType="solid">
        <fgColor rgb="FFFFFF99"/>
        <bgColor indexed="64"/>
      </patternFill>
    </fill>
    <fill>
      <patternFill patternType="solid">
        <fgColor theme="0"/>
        <bgColor indexed="64"/>
      </patternFill>
    </fill>
    <fill>
      <patternFill patternType="solid">
        <fgColor rgb="FFFFFF00"/>
        <bgColor indexed="64"/>
      </patternFill>
    </fill>
    <fill>
      <patternFill patternType="solid">
        <fgColor theme="2"/>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indexed="13"/>
        <bgColor indexed="8"/>
      </patternFill>
    </fill>
    <fill>
      <patternFill patternType="solid">
        <fgColor theme="7" tint="0.39997558519241921"/>
        <bgColor indexed="8"/>
      </patternFill>
    </fill>
    <fill>
      <patternFill patternType="solid">
        <fgColor theme="6" tint="0.39997558519241921"/>
        <bgColor indexed="8"/>
      </patternFill>
    </fill>
    <fill>
      <patternFill patternType="solid">
        <fgColor indexed="13"/>
        <bgColor indexed="64"/>
      </patternFill>
    </fill>
    <fill>
      <patternFill patternType="solid">
        <fgColor indexed="9"/>
        <bgColor indexed="64"/>
      </patternFill>
    </fill>
    <fill>
      <patternFill patternType="solid">
        <fgColor rgb="FFFFFFFF"/>
        <bgColor indexed="64"/>
      </patternFill>
    </fill>
  </fills>
  <borders count="39">
    <border>
      <left/>
      <right/>
      <top/>
      <bottom/>
      <diagonal/>
    </border>
    <border>
      <left/>
      <right/>
      <top style="thin">
        <color indexed="64"/>
      </top>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style="thin">
        <color indexed="8"/>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bottom style="double">
        <color indexed="64"/>
      </bottom>
      <diagonal/>
    </border>
    <border>
      <left/>
      <right/>
      <top style="thin">
        <color indexed="64"/>
      </top>
      <bottom style="double">
        <color indexed="64"/>
      </bottom>
      <diagonal/>
    </border>
    <border>
      <left/>
      <right/>
      <top/>
      <bottom style="medium">
        <color indexed="64"/>
      </bottom>
      <diagonal/>
    </border>
    <border>
      <left/>
      <right/>
      <top style="double">
        <color indexed="64"/>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top style="double">
        <color indexed="64"/>
      </top>
      <bottom/>
      <diagonal/>
    </border>
    <border>
      <left style="thin">
        <color indexed="64"/>
      </left>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8">
    <xf numFmtId="0" fontId="0" fillId="0" borderId="0"/>
    <xf numFmtId="0" fontId="3" fillId="0" borderId="0" applyNumberFormat="0" applyFill="0" applyBorder="0" applyAlignment="0" applyProtection="0"/>
    <xf numFmtId="0" fontId="6" fillId="0" borderId="0"/>
    <xf numFmtId="0" fontId="7" fillId="0" borderId="0"/>
    <xf numFmtId="0" fontId="13" fillId="0" borderId="0"/>
    <xf numFmtId="0" fontId="45" fillId="0" borderId="0" applyNumberFormat="0" applyFill="0" applyBorder="0" applyAlignment="0" applyProtection="0">
      <alignment vertical="top"/>
      <protection locked="0"/>
    </xf>
    <xf numFmtId="0" fontId="13" fillId="0" borderId="0"/>
    <xf numFmtId="0" fontId="3" fillId="0" borderId="0" applyNumberFormat="0" applyFill="0" applyBorder="0" applyAlignment="0" applyProtection="0"/>
  </cellStyleXfs>
  <cellXfs count="291">
    <xf numFmtId="0" fontId="0" fillId="0" borderId="0" xfId="0"/>
    <xf numFmtId="0" fontId="0" fillId="0" borderId="0" xfId="0" applyAlignment="1">
      <alignment vertical="center"/>
    </xf>
    <xf numFmtId="0" fontId="3" fillId="0" borderId="0" xfId="1" applyAlignment="1">
      <alignment vertical="center"/>
    </xf>
    <xf numFmtId="0" fontId="6" fillId="0" borderId="2" xfId="2" applyBorder="1" applyAlignment="1">
      <alignment horizontal="center"/>
    </xf>
    <xf numFmtId="0" fontId="7" fillId="0" borderId="0" xfId="3"/>
    <xf numFmtId="0" fontId="6" fillId="0" borderId="3" xfId="2" applyBorder="1" applyAlignment="1">
      <alignment horizontal="center"/>
    </xf>
    <xf numFmtId="0" fontId="6" fillId="0" borderId="0" xfId="2" applyAlignment="1">
      <alignment horizontal="center"/>
    </xf>
    <xf numFmtId="0" fontId="6" fillId="0" borderId="4" xfId="2" applyBorder="1" applyAlignment="1">
      <alignment horizontal="center"/>
    </xf>
    <xf numFmtId="0" fontId="6" fillId="0" borderId="5" xfId="2" applyBorder="1" applyAlignment="1">
      <alignment horizontal="center"/>
    </xf>
    <xf numFmtId="0" fontId="6" fillId="0" borderId="6" xfId="2" applyBorder="1" applyAlignment="1">
      <alignment wrapText="1"/>
    </xf>
    <xf numFmtId="0" fontId="6" fillId="0" borderId="6" xfId="2" applyBorder="1" applyAlignment="1">
      <alignment horizontal="right" wrapText="1"/>
    </xf>
    <xf numFmtId="0" fontId="6" fillId="6" borderId="6" xfId="2" applyFill="1" applyBorder="1" applyAlignment="1">
      <alignment horizontal="center" wrapText="1"/>
    </xf>
    <xf numFmtId="0" fontId="6" fillId="7" borderId="6" xfId="2" applyFill="1" applyBorder="1" applyAlignment="1">
      <alignment wrapText="1"/>
    </xf>
    <xf numFmtId="0" fontId="6" fillId="0" borderId="7" xfId="2" applyBorder="1" applyAlignment="1">
      <alignment wrapText="1"/>
    </xf>
    <xf numFmtId="0" fontId="6" fillId="4" borderId="6" xfId="2" applyFill="1" applyBorder="1" applyAlignment="1">
      <alignment wrapText="1"/>
    </xf>
    <xf numFmtId="0" fontId="6" fillId="4" borderId="6" xfId="2" applyFill="1" applyBorder="1" applyAlignment="1">
      <alignment horizontal="right" wrapText="1"/>
    </xf>
    <xf numFmtId="0" fontId="6" fillId="4" borderId="6" xfId="2" applyFill="1" applyBorder="1" applyAlignment="1">
      <alignment horizontal="center" wrapText="1"/>
    </xf>
    <xf numFmtId="0" fontId="7" fillId="4" borderId="0" xfId="3" applyFill="1"/>
    <xf numFmtId="0" fontId="6" fillId="0" borderId="6" xfId="2" applyBorder="1" applyAlignment="1">
      <alignment horizontal="center" vertical="center" wrapText="1"/>
    </xf>
    <xf numFmtId="0" fontId="6" fillId="8" borderId="6" xfId="2" applyFill="1" applyBorder="1" applyAlignment="1">
      <alignment wrapText="1"/>
    </xf>
    <xf numFmtId="0" fontId="6" fillId="8" borderId="6" xfId="2" applyFill="1" applyBorder="1" applyAlignment="1">
      <alignment horizontal="right" wrapText="1"/>
    </xf>
    <xf numFmtId="0" fontId="6" fillId="9" borderId="6" xfId="2" applyFill="1" applyBorder="1" applyAlignment="1">
      <alignment horizontal="center" wrapText="1"/>
    </xf>
    <xf numFmtId="0" fontId="6" fillId="10" borderId="6" xfId="2" applyFill="1" applyBorder="1" applyAlignment="1">
      <alignment wrapText="1"/>
    </xf>
    <xf numFmtId="0" fontId="7" fillId="11" borderId="0" xfId="3" applyFill="1"/>
    <xf numFmtId="0" fontId="6" fillId="0" borderId="8" xfId="2" applyBorder="1" applyAlignment="1">
      <alignment wrapText="1"/>
    </xf>
    <xf numFmtId="0" fontId="6" fillId="0" borderId="8" xfId="2" applyBorder="1" applyAlignment="1">
      <alignment horizontal="right" wrapText="1"/>
    </xf>
    <xf numFmtId="0" fontId="6" fillId="6" borderId="8" xfId="2" applyFill="1" applyBorder="1" applyAlignment="1">
      <alignment horizontal="center" wrapText="1"/>
    </xf>
    <xf numFmtId="0" fontId="6" fillId="7" borderId="8" xfId="2" applyFill="1" applyBorder="1" applyAlignment="1">
      <alignment wrapText="1"/>
    </xf>
    <xf numFmtId="0" fontId="7" fillId="6" borderId="0" xfId="3" applyFill="1" applyAlignment="1">
      <alignment horizontal="center"/>
    </xf>
    <xf numFmtId="0" fontId="7" fillId="7" borderId="0" xfId="3" applyFill="1"/>
    <xf numFmtId="0" fontId="6" fillId="4" borderId="6" xfId="2" applyFill="1" applyBorder="1" applyAlignment="1">
      <alignment horizontal="center" vertical="center" wrapText="1"/>
    </xf>
    <xf numFmtId="0" fontId="6" fillId="0" borderId="8" xfId="2" applyBorder="1" applyAlignment="1">
      <alignment horizontal="center" vertical="center" wrapText="1"/>
    </xf>
    <xf numFmtId="0" fontId="8" fillId="0" borderId="0" xfId="0" applyFont="1" applyAlignment="1">
      <alignment vertical="center"/>
    </xf>
    <xf numFmtId="0" fontId="0" fillId="12" borderId="0" xfId="0" applyFill="1"/>
    <xf numFmtId="0" fontId="0" fillId="3" borderId="17" xfId="0" applyFill="1" applyBorder="1"/>
    <xf numFmtId="0" fontId="0" fillId="3" borderId="0" xfId="0" applyFill="1"/>
    <xf numFmtId="0" fontId="15" fillId="12" borderId="0" xfId="0" applyFont="1" applyFill="1"/>
    <xf numFmtId="0" fontId="18" fillId="12" borderId="0" xfId="0" applyFont="1" applyFill="1" applyAlignment="1">
      <alignment horizontal="center"/>
    </xf>
    <xf numFmtId="0" fontId="19" fillId="3" borderId="20" xfId="0" applyFont="1" applyFill="1" applyBorder="1"/>
    <xf numFmtId="0" fontId="0" fillId="3" borderId="20" xfId="0" applyFill="1" applyBorder="1"/>
    <xf numFmtId="0" fontId="22" fillId="12" borderId="0" xfId="0" applyFont="1" applyFill="1"/>
    <xf numFmtId="0" fontId="7" fillId="12" borderId="0" xfId="0" applyFont="1" applyFill="1"/>
    <xf numFmtId="0" fontId="19" fillId="0" borderId="0" xfId="0" applyFont="1" applyAlignment="1">
      <alignment horizontal="left"/>
    </xf>
    <xf numFmtId="0" fontId="30" fillId="12" borderId="0" xfId="0" applyFont="1" applyFill="1" applyAlignment="1" applyProtection="1">
      <alignment horizontal="left"/>
      <protection locked="0"/>
    </xf>
    <xf numFmtId="0" fontId="31" fillId="12" borderId="0" xfId="0" applyFont="1" applyFill="1" applyAlignment="1" applyProtection="1">
      <alignment horizontal="center"/>
      <protection locked="0"/>
    </xf>
    <xf numFmtId="0" fontId="20" fillId="12" borderId="0" xfId="0" applyFont="1" applyFill="1" applyAlignment="1">
      <alignment horizontal="center"/>
    </xf>
    <xf numFmtId="0" fontId="20" fillId="12" borderId="0" xfId="0" applyFont="1" applyFill="1"/>
    <xf numFmtId="0" fontId="23" fillId="12" borderId="0" xfId="0" applyFont="1" applyFill="1"/>
    <xf numFmtId="0" fontId="23" fillId="12" borderId="16" xfId="0" applyFont="1" applyFill="1" applyBorder="1" applyAlignment="1" applyProtection="1">
      <alignment horizontal="center"/>
      <protection locked="0"/>
    </xf>
    <xf numFmtId="0" fontId="35" fillId="0" borderId="0" xfId="0" applyFont="1"/>
    <xf numFmtId="0" fontId="19" fillId="12" borderId="0" xfId="0" applyFont="1" applyFill="1" applyAlignment="1" applyProtection="1">
      <alignment horizontal="left"/>
      <protection locked="0"/>
    </xf>
    <xf numFmtId="0" fontId="19" fillId="12" borderId="0" xfId="0" applyFont="1" applyFill="1"/>
    <xf numFmtId="164" fontId="19" fillId="12" borderId="0" xfId="0" applyNumberFormat="1" applyFont="1" applyFill="1" applyAlignment="1" applyProtection="1">
      <alignment horizontal="left"/>
      <protection locked="0"/>
    </xf>
    <xf numFmtId="0" fontId="20" fillId="3" borderId="0" xfId="0" applyFont="1" applyFill="1" applyAlignment="1">
      <alignment horizontal="left"/>
    </xf>
    <xf numFmtId="0" fontId="33" fillId="12" borderId="0" xfId="0" applyFont="1" applyFill="1" applyAlignment="1">
      <alignment horizontal="right"/>
    </xf>
    <xf numFmtId="0" fontId="7" fillId="3" borderId="0" xfId="0" applyFont="1" applyFill="1" applyAlignment="1">
      <alignment vertical="center" wrapText="1"/>
    </xf>
    <xf numFmtId="0" fontId="0" fillId="12" borderId="0" xfId="0" applyFill="1" applyAlignment="1">
      <alignment horizontal="left"/>
    </xf>
    <xf numFmtId="0" fontId="0" fillId="12" borderId="0" xfId="0" applyFill="1" applyAlignment="1">
      <alignment horizontal="center"/>
    </xf>
    <xf numFmtId="0" fontId="33" fillId="3" borderId="0" xfId="0" applyFont="1" applyFill="1" applyAlignment="1">
      <alignment horizontal="center"/>
    </xf>
    <xf numFmtId="0" fontId="0" fillId="3" borderId="0" xfId="0" applyFill="1" applyAlignment="1">
      <alignment horizontal="right"/>
    </xf>
    <xf numFmtId="0" fontId="0" fillId="3" borderId="0" xfId="0" applyFill="1" applyAlignment="1">
      <alignment horizontal="center"/>
    </xf>
    <xf numFmtId="14" fontId="19" fillId="3" borderId="10" xfId="0" applyNumberFormat="1" applyFont="1" applyFill="1" applyBorder="1" applyAlignment="1" applyProtection="1">
      <alignment horizontal="center" vertical="top"/>
      <protection locked="0"/>
    </xf>
    <xf numFmtId="0" fontId="33" fillId="12" borderId="0" xfId="0" applyFont="1" applyFill="1"/>
    <xf numFmtId="0" fontId="7" fillId="3" borderId="0" xfId="0" applyFont="1" applyFill="1" applyAlignment="1">
      <alignment horizontal="left"/>
    </xf>
    <xf numFmtId="0" fontId="6" fillId="12" borderId="0" xfId="0" applyFont="1" applyFill="1"/>
    <xf numFmtId="0" fontId="34" fillId="0" borderId="0" xfId="0" applyFont="1"/>
    <xf numFmtId="0" fontId="7" fillId="3" borderId="0" xfId="0" applyFont="1" applyFill="1"/>
    <xf numFmtId="0" fontId="7" fillId="3" borderId="0" xfId="0" applyFont="1" applyFill="1" applyAlignment="1">
      <alignment horizontal="center"/>
    </xf>
    <xf numFmtId="0" fontId="0" fillId="3" borderId="24" xfId="0" applyFill="1" applyBorder="1"/>
    <xf numFmtId="0" fontId="0" fillId="3" borderId="9" xfId="0" applyFill="1" applyBorder="1"/>
    <xf numFmtId="0" fontId="7" fillId="3" borderId="0" xfId="0" applyFont="1" applyFill="1" applyAlignment="1">
      <alignment horizontal="right"/>
    </xf>
    <xf numFmtId="0" fontId="7" fillId="12" borderId="0" xfId="3" applyFill="1"/>
    <xf numFmtId="0" fontId="7" fillId="3" borderId="0" xfId="3" applyFill="1"/>
    <xf numFmtId="0" fontId="39" fillId="12" borderId="0" xfId="3" applyFont="1" applyFill="1"/>
    <xf numFmtId="0" fontId="19" fillId="3" borderId="0" xfId="3" applyFont="1" applyFill="1" applyAlignment="1" applyProtection="1">
      <alignment horizontal="left" vertical="top"/>
      <protection locked="0"/>
    </xf>
    <xf numFmtId="0" fontId="33" fillId="3" borderId="0" xfId="0" applyFont="1" applyFill="1"/>
    <xf numFmtId="0" fontId="39" fillId="3" borderId="0" xfId="0" applyFont="1" applyFill="1"/>
    <xf numFmtId="0" fontId="23" fillId="12" borderId="22" xfId="0" applyFont="1" applyFill="1" applyBorder="1" applyAlignment="1">
      <alignment horizontal="center"/>
    </xf>
    <xf numFmtId="0" fontId="0" fillId="3" borderId="0" xfId="0" applyFill="1" applyAlignment="1">
      <alignment horizontal="left"/>
    </xf>
    <xf numFmtId="14" fontId="19" fillId="3" borderId="21" xfId="0" applyNumberFormat="1" applyFont="1" applyFill="1" applyBorder="1" applyAlignment="1" applyProtection="1">
      <alignment horizontal="center" vertical="top"/>
      <protection locked="0"/>
    </xf>
    <xf numFmtId="0" fontId="19" fillId="3" borderId="9" xfId="0" applyFont="1" applyFill="1" applyBorder="1" applyAlignment="1" applyProtection="1">
      <alignment horizontal="left" vertical="top" wrapText="1"/>
      <protection locked="0"/>
    </xf>
    <xf numFmtId="0" fontId="19" fillId="3" borderId="0" xfId="0" applyFont="1" applyFill="1" applyAlignment="1" applyProtection="1">
      <alignment horizontal="left" vertical="top" wrapText="1"/>
      <protection locked="0"/>
    </xf>
    <xf numFmtId="0" fontId="33" fillId="3" borderId="0" xfId="0" applyFont="1" applyFill="1" applyAlignment="1">
      <alignment horizontal="left"/>
    </xf>
    <xf numFmtId="0" fontId="19" fillId="3" borderId="9" xfId="0" applyFont="1" applyFill="1" applyBorder="1" applyAlignment="1">
      <alignment horizontal="center" vertical="top"/>
    </xf>
    <xf numFmtId="0" fontId="19" fillId="3" borderId="13" xfId="0" applyFont="1" applyFill="1" applyBorder="1" applyAlignment="1">
      <alignment horizontal="center" vertical="top"/>
    </xf>
    <xf numFmtId="0" fontId="7" fillId="12" borderId="0" xfId="0" applyFont="1" applyFill="1" applyAlignment="1">
      <alignment horizontal="left"/>
    </xf>
    <xf numFmtId="0" fontId="20" fillId="12" borderId="0" xfId="0" applyFont="1" applyFill="1" applyAlignment="1" applyProtection="1">
      <alignment horizontal="center"/>
      <protection locked="0"/>
    </xf>
    <xf numFmtId="0" fontId="7" fillId="12" borderId="0" xfId="0" applyFont="1" applyFill="1" applyAlignment="1">
      <alignment horizontal="right"/>
    </xf>
    <xf numFmtId="0" fontId="21" fillId="12" borderId="0" xfId="0" applyFont="1" applyFill="1" applyAlignment="1">
      <alignment horizontal="right"/>
    </xf>
    <xf numFmtId="0" fontId="21" fillId="12" borderId="0" xfId="0" applyFont="1" applyFill="1"/>
    <xf numFmtId="0" fontId="31" fillId="12" borderId="0" xfId="0" applyFont="1" applyFill="1" applyAlignment="1" applyProtection="1">
      <alignment horizontal="left"/>
      <protection locked="0"/>
    </xf>
    <xf numFmtId="0" fontId="21" fillId="12" borderId="0" xfId="0" applyFont="1" applyFill="1" applyAlignment="1">
      <alignment horizontal="left"/>
    </xf>
    <xf numFmtId="0" fontId="44" fillId="0" borderId="25" xfId="0" applyFont="1" applyBorder="1" applyAlignment="1">
      <alignment horizontal="right"/>
    </xf>
    <xf numFmtId="0" fontId="0" fillId="0" borderId="25" xfId="0" applyBorder="1" applyAlignment="1">
      <alignment horizontal="center" vertical="center"/>
    </xf>
    <xf numFmtId="0" fontId="0" fillId="0" borderId="25" xfId="0" applyBorder="1"/>
    <xf numFmtId="0" fontId="44" fillId="0" borderId="25" xfId="0" applyFont="1" applyBorder="1" applyAlignment="1">
      <alignment horizontal="center" vertical="center"/>
    </xf>
    <xf numFmtId="0" fontId="5" fillId="0" borderId="25" xfId="0" applyFont="1" applyBorder="1" applyAlignment="1">
      <alignment horizontal="center" vertical="center"/>
    </xf>
    <xf numFmtId="0" fontId="4" fillId="0" borderId="25" xfId="0" applyFont="1" applyBorder="1" applyAlignment="1">
      <alignment horizontal="right"/>
    </xf>
    <xf numFmtId="0" fontId="51" fillId="0" borderId="25" xfId="0" applyFont="1" applyBorder="1" applyAlignment="1">
      <alignment horizontal="right"/>
    </xf>
    <xf numFmtId="0" fontId="52" fillId="0" borderId="25" xfId="0" applyFont="1" applyBorder="1" applyAlignment="1">
      <alignment horizontal="right"/>
    </xf>
    <xf numFmtId="0" fontId="0" fillId="0" borderId="25" xfId="0" applyBorder="1" applyAlignment="1">
      <alignment horizontal="right"/>
    </xf>
    <xf numFmtId="0" fontId="0" fillId="0" borderId="29" xfId="0" applyBorder="1" applyAlignment="1">
      <alignment horizontal="center" vertical="center"/>
    </xf>
    <xf numFmtId="0" fontId="44" fillId="0" borderId="26" xfId="0" applyFont="1" applyBorder="1" applyAlignment="1">
      <alignment horizontal="right"/>
    </xf>
    <xf numFmtId="0" fontId="47" fillId="0" borderId="27" xfId="0" applyFont="1" applyBorder="1" applyAlignment="1">
      <alignment horizontal="left" vertical="center"/>
    </xf>
    <xf numFmtId="0" fontId="5" fillId="0" borderId="28" xfId="0" applyFont="1" applyBorder="1" applyAlignment="1">
      <alignment horizontal="center" vertical="center"/>
    </xf>
    <xf numFmtId="0" fontId="44" fillId="0" borderId="30" xfId="0" applyFont="1" applyBorder="1" applyAlignment="1">
      <alignment horizontal="center" vertical="center"/>
    </xf>
    <xf numFmtId="0" fontId="53" fillId="0" borderId="0" xfId="0" applyFont="1" applyAlignment="1">
      <alignment vertical="center"/>
    </xf>
    <xf numFmtId="0" fontId="54" fillId="0" borderId="0" xfId="0" applyFont="1" applyAlignment="1">
      <alignment vertical="center"/>
    </xf>
    <xf numFmtId="0" fontId="44" fillId="0" borderId="25" xfId="0" applyFont="1" applyBorder="1"/>
    <xf numFmtId="0" fontId="2" fillId="0" borderId="0" xfId="0" applyFont="1" applyAlignment="1">
      <alignment vertical="center"/>
    </xf>
    <xf numFmtId="0" fontId="44" fillId="2" borderId="25" xfId="0" applyFont="1" applyFill="1" applyBorder="1" applyAlignment="1">
      <alignment horizontal="left" vertical="center"/>
    </xf>
    <xf numFmtId="0" fontId="44" fillId="2" borderId="25" xfId="0" applyFont="1" applyFill="1" applyBorder="1" applyAlignment="1">
      <alignment horizontal="center" vertical="center"/>
    </xf>
    <xf numFmtId="0" fontId="46" fillId="0" borderId="28" xfId="0" applyFont="1" applyBorder="1" applyAlignment="1">
      <alignment horizontal="center" vertical="center"/>
    </xf>
    <xf numFmtId="14" fontId="44" fillId="2" borderId="0" xfId="0" applyNumberFormat="1" applyFont="1" applyFill="1" applyAlignment="1">
      <alignment horizontal="center" vertical="center"/>
    </xf>
    <xf numFmtId="0" fontId="44" fillId="2" borderId="0" xfId="0" applyFont="1" applyFill="1" applyAlignment="1">
      <alignment horizontal="center" vertical="center"/>
    </xf>
    <xf numFmtId="0" fontId="49" fillId="0" borderId="25" xfId="0" applyFont="1" applyBorder="1" applyAlignment="1">
      <alignment horizontal="right"/>
    </xf>
    <xf numFmtId="0" fontId="57" fillId="0" borderId="25" xfId="0" applyFont="1" applyBorder="1" applyAlignment="1">
      <alignment horizontal="left" vertical="center"/>
    </xf>
    <xf numFmtId="0" fontId="1" fillId="0" borderId="0" xfId="0" applyFont="1"/>
    <xf numFmtId="0" fontId="59" fillId="0" borderId="0" xfId="0" applyFont="1"/>
    <xf numFmtId="0" fontId="44" fillId="2" borderId="25" xfId="0" applyFont="1" applyFill="1" applyBorder="1" applyAlignment="1">
      <alignment horizontal="center" vertical="center" wrapText="1"/>
    </xf>
    <xf numFmtId="0" fontId="0" fillId="0" borderId="26" xfId="0" applyBorder="1"/>
    <xf numFmtId="0" fontId="0" fillId="0" borderId="28" xfId="0" applyBorder="1"/>
    <xf numFmtId="0" fontId="0" fillId="0" borderId="29" xfId="0" applyBorder="1"/>
    <xf numFmtId="0" fontId="44" fillId="0" borderId="0" xfId="0" applyFont="1" applyAlignment="1">
      <alignment horizontal="center" vertical="center"/>
    </xf>
    <xf numFmtId="0" fontId="0" fillId="0" borderId="27" xfId="0" applyBorder="1" applyAlignment="1">
      <alignment horizontal="center" vertical="center"/>
    </xf>
    <xf numFmtId="0" fontId="4" fillId="0" borderId="25" xfId="0" applyFont="1" applyBorder="1" applyAlignment="1">
      <alignment horizontal="right" vertical="center"/>
    </xf>
    <xf numFmtId="0" fontId="44" fillId="2" borderId="28" xfId="0" applyFont="1" applyFill="1" applyBorder="1" applyAlignment="1">
      <alignment horizontal="center" vertical="center" wrapText="1"/>
    </xf>
    <xf numFmtId="0" fontId="63" fillId="0" borderId="0" xfId="0" applyFont="1"/>
    <xf numFmtId="0" fontId="64" fillId="0" borderId="0" xfId="0" applyFont="1"/>
    <xf numFmtId="0" fontId="62" fillId="0" borderId="0" xfId="0" applyFont="1"/>
    <xf numFmtId="0" fontId="3" fillId="0" borderId="0" xfId="1"/>
    <xf numFmtId="0" fontId="48" fillId="0" borderId="25" xfId="0" applyFont="1" applyBorder="1" applyAlignment="1">
      <alignment horizontal="right"/>
    </xf>
    <xf numFmtId="0" fontId="50" fillId="0" borderId="25" xfId="0" applyFont="1" applyBorder="1" applyAlignment="1">
      <alignment horizontal="center" wrapText="1"/>
    </xf>
    <xf numFmtId="0" fontId="9" fillId="5" borderId="0" xfId="0" applyFont="1" applyFill="1" applyAlignment="1">
      <alignment horizontal="center" vertical="center" wrapText="1"/>
    </xf>
    <xf numFmtId="0" fontId="58" fillId="5" borderId="0" xfId="0" applyFont="1" applyFill="1" applyAlignment="1">
      <alignment horizontal="left" vertical="top"/>
    </xf>
    <xf numFmtId="0" fontId="56" fillId="5" borderId="0" xfId="0" applyFont="1" applyFill="1" applyAlignment="1">
      <alignment horizontal="center" vertical="center"/>
    </xf>
    <xf numFmtId="0" fontId="10" fillId="5" borderId="0" xfId="0" applyFont="1" applyFill="1" applyAlignment="1">
      <alignment horizontal="center" vertical="center"/>
    </xf>
    <xf numFmtId="0" fontId="11" fillId="5" borderId="0" xfId="0" applyFont="1" applyFill="1" applyAlignment="1">
      <alignment horizontal="left" vertical="top" indent="2"/>
    </xf>
    <xf numFmtId="0" fontId="12" fillId="5" borderId="0" xfId="0" applyFont="1" applyFill="1" applyAlignment="1">
      <alignment horizontal="left" vertical="top" indent="2"/>
    </xf>
    <xf numFmtId="0" fontId="20" fillId="12" borderId="0" xfId="0" applyFont="1" applyFill="1" applyAlignment="1" applyProtection="1">
      <alignment horizontal="left" vertical="top" wrapText="1"/>
      <protection locked="0"/>
    </xf>
    <xf numFmtId="0" fontId="23" fillId="12" borderId="0" xfId="0" applyFont="1" applyFill="1" applyAlignment="1" applyProtection="1">
      <alignment horizontal="left" vertical="top" wrapText="1"/>
      <protection locked="0"/>
    </xf>
    <xf numFmtId="0" fontId="42" fillId="12" borderId="18" xfId="0" applyFont="1" applyFill="1" applyBorder="1" applyAlignment="1">
      <alignment horizontal="center"/>
    </xf>
    <xf numFmtId="0" fontId="20" fillId="12" borderId="23" xfId="0" applyFont="1" applyFill="1" applyBorder="1" applyAlignment="1" applyProtection="1">
      <alignment horizontal="left" vertical="top" wrapText="1"/>
      <protection locked="0"/>
    </xf>
    <xf numFmtId="0" fontId="0" fillId="3" borderId="0" xfId="0" applyFill="1" applyAlignment="1">
      <alignment horizontal="left"/>
    </xf>
    <xf numFmtId="0" fontId="42" fillId="12" borderId="17" xfId="0" applyFont="1" applyFill="1" applyBorder="1" applyAlignment="1">
      <alignment horizontal="center"/>
    </xf>
    <xf numFmtId="0" fontId="41" fillId="12" borderId="0" xfId="0" applyFont="1" applyFill="1" applyAlignment="1">
      <alignment horizontal="right"/>
    </xf>
    <xf numFmtId="0" fontId="23" fillId="12" borderId="16" xfId="0" applyFont="1" applyFill="1" applyBorder="1" applyAlignment="1">
      <alignment horizontal="center"/>
    </xf>
    <xf numFmtId="0" fontId="23" fillId="12" borderId="22" xfId="0" applyFont="1" applyFill="1" applyBorder="1" applyAlignment="1">
      <alignment horizontal="center"/>
    </xf>
    <xf numFmtId="0" fontId="23" fillId="12" borderId="16" xfId="0" applyFont="1" applyFill="1" applyBorder="1" applyAlignment="1">
      <alignment horizontal="left"/>
    </xf>
    <xf numFmtId="0" fontId="40" fillId="12" borderId="0" xfId="0" applyFont="1" applyFill="1" applyAlignment="1">
      <alignment horizontal="center"/>
    </xf>
    <xf numFmtId="0" fontId="34" fillId="12" borderId="1" xfId="0" applyFont="1" applyFill="1" applyBorder="1" applyAlignment="1">
      <alignment horizontal="center"/>
    </xf>
    <xf numFmtId="0" fontId="34" fillId="12" borderId="1" xfId="0" applyFont="1" applyFill="1" applyBorder="1" applyAlignment="1">
      <alignment horizontal="right"/>
    </xf>
    <xf numFmtId="0" fontId="23" fillId="12" borderId="16" xfId="0" applyFont="1" applyFill="1" applyBorder="1" applyAlignment="1" applyProtection="1">
      <alignment horizontal="left"/>
      <protection locked="0"/>
    </xf>
    <xf numFmtId="0" fontId="19" fillId="3" borderId="14" xfId="0" applyFont="1" applyFill="1" applyBorder="1" applyAlignment="1" applyProtection="1">
      <alignment horizontal="left" vertical="top"/>
      <protection locked="0"/>
    </xf>
    <xf numFmtId="0" fontId="19" fillId="3" borderId="16" xfId="0" applyFont="1" applyFill="1" applyBorder="1" applyAlignment="1" applyProtection="1">
      <alignment horizontal="left" vertical="top"/>
      <protection locked="0"/>
    </xf>
    <xf numFmtId="0" fontId="33" fillId="12" borderId="0" xfId="0" applyFont="1" applyFill="1" applyAlignment="1">
      <alignment horizontal="left"/>
    </xf>
    <xf numFmtId="0" fontId="0" fillId="12" borderId="0" xfId="0" applyFill="1" applyAlignment="1">
      <alignment horizontal="center"/>
    </xf>
    <xf numFmtId="0" fontId="23" fillId="12" borderId="22" xfId="0" applyFont="1" applyFill="1" applyBorder="1" applyAlignment="1" applyProtection="1">
      <alignment horizontal="center"/>
      <protection locked="0"/>
    </xf>
    <xf numFmtId="0" fontId="0" fillId="12" borderId="0" xfId="0" applyFill="1" applyAlignment="1">
      <alignment horizontal="right"/>
    </xf>
    <xf numFmtId="0" fontId="30" fillId="12" borderId="22" xfId="0" applyFont="1" applyFill="1" applyBorder="1" applyAlignment="1" applyProtection="1">
      <alignment horizontal="center"/>
      <protection locked="0"/>
    </xf>
    <xf numFmtId="0" fontId="7" fillId="12" borderId="1" xfId="0" applyFont="1" applyFill="1" applyBorder="1" applyAlignment="1">
      <alignment horizontal="left"/>
    </xf>
    <xf numFmtId="0" fontId="7" fillId="12" borderId="1" xfId="0" applyFont="1" applyFill="1" applyBorder="1" applyAlignment="1">
      <alignment horizontal="center"/>
    </xf>
    <xf numFmtId="0" fontId="37" fillId="3" borderId="9" xfId="0" applyFont="1" applyFill="1" applyBorder="1" applyAlignment="1">
      <alignment horizontal="left"/>
    </xf>
    <xf numFmtId="0" fontId="37" fillId="3" borderId="0" xfId="0" applyFont="1" applyFill="1" applyAlignment="1">
      <alignment horizontal="left"/>
    </xf>
    <xf numFmtId="0" fontId="37" fillId="3" borderId="24" xfId="0" applyFont="1" applyFill="1" applyBorder="1" applyAlignment="1">
      <alignment horizontal="left"/>
    </xf>
    <xf numFmtId="0" fontId="37" fillId="3" borderId="17" xfId="0" applyFont="1" applyFill="1" applyBorder="1" applyAlignment="1">
      <alignment horizontal="left"/>
    </xf>
    <xf numFmtId="0" fontId="20" fillId="12" borderId="0" xfId="0" applyFont="1" applyFill="1" applyAlignment="1">
      <alignment horizontal="right"/>
    </xf>
    <xf numFmtId="0" fontId="7" fillId="12" borderId="0" xfId="0" applyFont="1" applyFill="1" applyAlignment="1">
      <alignment horizontal="right"/>
    </xf>
    <xf numFmtId="0" fontId="38" fillId="12" borderId="16" xfId="0" applyFont="1" applyFill="1" applyBorder="1" applyAlignment="1">
      <alignment horizontal="center"/>
    </xf>
    <xf numFmtId="0" fontId="33" fillId="3" borderId="0" xfId="0" applyFont="1" applyFill="1" applyAlignment="1">
      <alignment horizontal="right"/>
    </xf>
    <xf numFmtId="0" fontId="23" fillId="3" borderId="16" xfId="0" applyFont="1" applyFill="1" applyBorder="1" applyAlignment="1">
      <alignment horizontal="left"/>
    </xf>
    <xf numFmtId="0" fontId="19" fillId="12" borderId="0" xfId="0" applyFont="1" applyFill="1" applyAlignment="1">
      <alignment horizontal="right"/>
    </xf>
    <xf numFmtId="0" fontId="19" fillId="3" borderId="14" xfId="0" applyFont="1" applyFill="1" applyBorder="1" applyAlignment="1">
      <alignment horizontal="center" vertical="top"/>
    </xf>
    <xf numFmtId="0" fontId="19" fillId="3" borderId="15" xfId="0" applyFont="1" applyFill="1" applyBorder="1" applyAlignment="1">
      <alignment horizontal="center" vertical="top"/>
    </xf>
    <xf numFmtId="0" fontId="23" fillId="12" borderId="0" xfId="0" applyFont="1" applyFill="1" applyAlignment="1">
      <alignment horizontal="left"/>
    </xf>
    <xf numFmtId="0" fontId="19" fillId="3" borderId="9" xfId="0" applyFont="1" applyFill="1" applyBorder="1" applyAlignment="1">
      <alignment horizontal="center" vertical="top"/>
    </xf>
    <xf numFmtId="0" fontId="19" fillId="3" borderId="13" xfId="0" applyFont="1" applyFill="1" applyBorder="1" applyAlignment="1">
      <alignment horizontal="center" vertical="top"/>
    </xf>
    <xf numFmtId="14" fontId="19" fillId="3" borderId="21" xfId="0" applyNumberFormat="1" applyFont="1" applyFill="1" applyBorder="1" applyAlignment="1" applyProtection="1">
      <alignment horizontal="center" vertical="top"/>
      <protection locked="0"/>
    </xf>
    <xf numFmtId="0" fontId="19" fillId="3" borderId="9" xfId="0" applyFont="1" applyFill="1" applyBorder="1" applyAlignment="1" applyProtection="1">
      <alignment horizontal="left" vertical="top" wrapText="1"/>
      <protection locked="0"/>
    </xf>
    <xf numFmtId="0" fontId="19" fillId="3" borderId="0" xfId="0" applyFont="1" applyFill="1" applyAlignment="1" applyProtection="1">
      <alignment horizontal="left" vertical="top" wrapText="1"/>
      <protection locked="0"/>
    </xf>
    <xf numFmtId="0" fontId="33" fillId="3" borderId="0" xfId="0" applyFont="1" applyFill="1" applyAlignment="1">
      <alignment horizontal="left"/>
    </xf>
    <xf numFmtId="0" fontId="7" fillId="3" borderId="0" xfId="0" applyFont="1" applyFill="1" applyAlignment="1">
      <alignment horizontal="left"/>
    </xf>
    <xf numFmtId="0" fontId="33" fillId="12" borderId="0" xfId="0" applyFont="1" applyFill="1" applyAlignment="1">
      <alignment horizontal="center"/>
    </xf>
    <xf numFmtId="0" fontId="7" fillId="12" borderId="0" xfId="0" applyFont="1" applyFill="1" applyAlignment="1">
      <alignment horizontal="left"/>
    </xf>
    <xf numFmtId="0" fontId="20" fillId="12" borderId="0" xfId="0" applyFont="1" applyFill="1" applyAlignment="1">
      <alignment horizontal="left"/>
    </xf>
    <xf numFmtId="0" fontId="33" fillId="12" borderId="0" xfId="0" applyFont="1" applyFill="1" applyAlignment="1">
      <alignment horizontal="right"/>
    </xf>
    <xf numFmtId="0" fontId="7" fillId="12" borderId="0" xfId="0" applyFont="1" applyFill="1" applyAlignment="1">
      <alignment horizontal="center"/>
    </xf>
    <xf numFmtId="0" fontId="23" fillId="12" borderId="0" xfId="0" applyFont="1" applyFill="1" applyAlignment="1">
      <alignment horizontal="right"/>
    </xf>
    <xf numFmtId="0" fontId="7" fillId="12" borderId="1" xfId="0" applyFont="1" applyFill="1" applyBorder="1" applyAlignment="1">
      <alignment horizontal="right"/>
    </xf>
    <xf numFmtId="0" fontId="23" fillId="12" borderId="1" xfId="0" applyFont="1" applyFill="1" applyBorder="1" applyAlignment="1">
      <alignment horizontal="left"/>
    </xf>
    <xf numFmtId="0" fontId="36" fillId="12" borderId="22" xfId="0" applyFont="1" applyFill="1" applyBorder="1" applyAlignment="1">
      <alignment horizontal="center"/>
    </xf>
    <xf numFmtId="0" fontId="30" fillId="12" borderId="0" xfId="0" applyFont="1" applyFill="1" applyAlignment="1">
      <alignment horizontal="right" vertical="top" wrapText="1"/>
    </xf>
    <xf numFmtId="0" fontId="23" fillId="3" borderId="22" xfId="0" applyFont="1" applyFill="1" applyBorder="1" applyAlignment="1">
      <alignment horizontal="center" wrapText="1"/>
    </xf>
    <xf numFmtId="2" fontId="23" fillId="0" borderId="16" xfId="0" applyNumberFormat="1" applyFont="1" applyBorder="1" applyAlignment="1" applyProtection="1">
      <alignment horizontal="center"/>
      <protection locked="0"/>
    </xf>
    <xf numFmtId="0" fontId="23" fillId="0" borderId="16" xfId="0" applyFont="1" applyBorder="1" applyAlignment="1" applyProtection="1">
      <alignment horizontal="center"/>
      <protection locked="0"/>
    </xf>
    <xf numFmtId="0" fontId="7" fillId="0" borderId="0" xfId="0" applyFont="1" applyAlignment="1">
      <alignment horizontal="center"/>
    </xf>
    <xf numFmtId="0" fontId="23" fillId="12" borderId="16" xfId="0" quotePrefix="1" applyFont="1" applyFill="1" applyBorder="1" applyAlignment="1">
      <alignment horizontal="left"/>
    </xf>
    <xf numFmtId="0" fontId="30" fillId="12" borderId="0" xfId="0" applyFont="1" applyFill="1" applyAlignment="1" applyProtection="1">
      <alignment horizontal="center"/>
      <protection locked="0"/>
    </xf>
    <xf numFmtId="0" fontId="34" fillId="12" borderId="0" xfId="0" applyFont="1" applyFill="1" applyAlignment="1">
      <alignment horizontal="right"/>
    </xf>
    <xf numFmtId="0" fontId="20" fillId="12" borderId="0" xfId="0" applyFont="1" applyFill="1" applyAlignment="1" applyProtection="1">
      <alignment horizontal="center"/>
      <protection locked="0"/>
    </xf>
    <xf numFmtId="0" fontId="30" fillId="12" borderId="16" xfId="0" applyFont="1" applyFill="1" applyBorder="1" applyAlignment="1" applyProtection="1">
      <alignment horizontal="left"/>
      <protection locked="0"/>
    </xf>
    <xf numFmtId="0" fontId="21" fillId="12" borderId="17" xfId="0" applyFont="1" applyFill="1" applyBorder="1" applyAlignment="1">
      <alignment horizontal="left"/>
    </xf>
    <xf numFmtId="0" fontId="22" fillId="12" borderId="17" xfId="0" applyFont="1" applyFill="1" applyBorder="1" applyAlignment="1">
      <alignment horizontal="left"/>
    </xf>
    <xf numFmtId="165" fontId="30" fillId="12" borderId="16" xfId="0" applyNumberFormat="1" applyFont="1" applyFill="1" applyBorder="1" applyAlignment="1" applyProtection="1">
      <alignment horizontal="center"/>
      <protection locked="0"/>
    </xf>
    <xf numFmtId="0" fontId="21" fillId="12" borderId="0" xfId="0" applyFont="1" applyFill="1" applyAlignment="1">
      <alignment horizontal="right"/>
    </xf>
    <xf numFmtId="0" fontId="30" fillId="12" borderId="22" xfId="0" applyFont="1" applyFill="1" applyBorder="1" applyAlignment="1" applyProtection="1">
      <alignment horizontal="left"/>
      <protection locked="0"/>
    </xf>
    <xf numFmtId="0" fontId="32" fillId="12" borderId="16" xfId="0" applyFont="1" applyFill="1" applyBorder="1" applyAlignment="1" applyProtection="1">
      <alignment horizontal="left"/>
      <protection locked="0"/>
    </xf>
    <xf numFmtId="0" fontId="30" fillId="12" borderId="20" xfId="0" applyFont="1" applyFill="1" applyBorder="1" applyAlignment="1" applyProtection="1">
      <alignment horizontal="left"/>
      <protection locked="0"/>
    </xf>
    <xf numFmtId="165" fontId="20" fillId="12" borderId="22" xfId="0" applyNumberFormat="1" applyFont="1" applyFill="1" applyBorder="1" applyAlignment="1" applyProtection="1">
      <alignment horizontal="left"/>
      <protection locked="0"/>
    </xf>
    <xf numFmtId="0" fontId="3" fillId="12" borderId="16" xfId="1" applyFill="1" applyBorder="1" applyAlignment="1" applyProtection="1">
      <alignment horizontal="left"/>
      <protection locked="0"/>
    </xf>
    <xf numFmtId="0" fontId="20" fillId="12" borderId="16" xfId="0" applyFont="1" applyFill="1" applyBorder="1" applyAlignment="1" applyProtection="1">
      <alignment horizontal="left"/>
      <protection locked="0"/>
    </xf>
    <xf numFmtId="0" fontId="20" fillId="12" borderId="17" xfId="0" applyFont="1" applyFill="1" applyBorder="1" applyAlignment="1">
      <alignment horizontal="left"/>
    </xf>
    <xf numFmtId="0" fontId="19" fillId="12" borderId="1" xfId="0" applyFont="1" applyFill="1" applyBorder="1" applyAlignment="1" applyProtection="1">
      <alignment horizontal="left"/>
      <protection locked="0"/>
    </xf>
    <xf numFmtId="0" fontId="19" fillId="4" borderId="0" xfId="0" applyFont="1" applyFill="1" applyAlignment="1">
      <alignment horizontal="right"/>
    </xf>
    <xf numFmtId="0" fontId="31" fillId="12" borderId="0" xfId="0" applyFont="1" applyFill="1" applyAlignment="1" applyProtection="1">
      <alignment horizontal="left"/>
      <protection locked="0"/>
    </xf>
    <xf numFmtId="165" fontId="20" fillId="12" borderId="16" xfId="0" applyNumberFormat="1" applyFont="1" applyFill="1" applyBorder="1" applyAlignment="1" applyProtection="1">
      <alignment horizontal="left"/>
      <protection locked="0"/>
    </xf>
    <xf numFmtId="0" fontId="21" fillId="12" borderId="0" xfId="0" quotePrefix="1" applyFont="1" applyFill="1" applyAlignment="1">
      <alignment horizontal="right"/>
    </xf>
    <xf numFmtId="0" fontId="24" fillId="12" borderId="16" xfId="0" quotePrefix="1" applyFont="1" applyFill="1" applyBorder="1" applyAlignment="1">
      <alignment horizontal="left"/>
    </xf>
    <xf numFmtId="0" fontId="20" fillId="12" borderId="22" xfId="0" applyFont="1" applyFill="1" applyBorder="1" applyAlignment="1">
      <alignment horizontal="center"/>
    </xf>
    <xf numFmtId="0" fontId="21" fillId="4" borderId="0" xfId="0" applyFont="1" applyFill="1" applyAlignment="1">
      <alignment horizontal="right"/>
    </xf>
    <xf numFmtId="0" fontId="22" fillId="4" borderId="0" xfId="0" applyFont="1" applyFill="1" applyAlignment="1">
      <alignment horizontal="right"/>
    </xf>
    <xf numFmtId="0" fontId="24" fillId="12" borderId="16" xfId="0" applyFont="1" applyFill="1" applyBorder="1" applyAlignment="1">
      <alignment horizontal="left"/>
    </xf>
    <xf numFmtId="0" fontId="24" fillId="12" borderId="16" xfId="0" applyFont="1" applyFill="1" applyBorder="1" applyAlignment="1">
      <alignment horizontal="center"/>
    </xf>
    <xf numFmtId="0" fontId="21" fillId="12" borderId="0" xfId="0" applyFont="1" applyFill="1" applyAlignment="1">
      <alignment horizontal="center"/>
    </xf>
    <xf numFmtId="0" fontId="24" fillId="12" borderId="22" xfId="0" applyFont="1" applyFill="1" applyBorder="1" applyAlignment="1">
      <alignment horizontal="center"/>
    </xf>
    <xf numFmtId="0" fontId="20" fillId="12" borderId="16" xfId="0" applyFont="1" applyFill="1" applyBorder="1" applyAlignment="1" applyProtection="1">
      <alignment horizontal="center"/>
      <protection locked="0"/>
    </xf>
    <xf numFmtId="0" fontId="21" fillId="12" borderId="0" xfId="0" applyFont="1" applyFill="1" applyAlignment="1">
      <alignment horizontal="left"/>
    </xf>
    <xf numFmtId="0" fontId="27" fillId="12" borderId="22" xfId="0" applyFont="1" applyFill="1" applyBorder="1" applyAlignment="1" applyProtection="1">
      <alignment horizontal="left"/>
      <protection locked="0"/>
    </xf>
    <xf numFmtId="0" fontId="27" fillId="12" borderId="1" xfId="0" applyFont="1" applyFill="1" applyBorder="1" applyAlignment="1" applyProtection="1">
      <alignment horizontal="left"/>
      <protection locked="0"/>
    </xf>
    <xf numFmtId="0" fontId="29" fillId="12" borderId="16" xfId="0" applyFont="1" applyFill="1" applyBorder="1" applyAlignment="1">
      <alignment horizontal="left"/>
    </xf>
    <xf numFmtId="14" fontId="20" fillId="12" borderId="16" xfId="0" applyNumberFormat="1" applyFont="1" applyFill="1" applyBorder="1" applyAlignment="1" applyProtection="1">
      <alignment horizontal="left"/>
      <protection locked="0"/>
    </xf>
    <xf numFmtId="0" fontId="20" fillId="12" borderId="22" xfId="0" applyFont="1" applyFill="1" applyBorder="1" applyAlignment="1" applyProtection="1">
      <alignment horizontal="center"/>
      <protection locked="0"/>
    </xf>
    <xf numFmtId="0" fontId="19" fillId="12" borderId="0" xfId="0" applyFont="1" applyFill="1" applyAlignment="1">
      <alignment horizontal="left"/>
    </xf>
    <xf numFmtId="164" fontId="27" fillId="3" borderId="16" xfId="0" applyNumberFormat="1" applyFont="1" applyFill="1" applyBorder="1" applyAlignment="1" applyProtection="1">
      <alignment horizontal="center"/>
      <protection locked="0"/>
    </xf>
    <xf numFmtId="164" fontId="19" fillId="12" borderId="16" xfId="0" applyNumberFormat="1" applyFont="1" applyFill="1" applyBorder="1" applyAlignment="1" applyProtection="1">
      <alignment horizontal="center"/>
      <protection locked="0"/>
    </xf>
    <xf numFmtId="0" fontId="28" fillId="12" borderId="0" xfId="0" applyFont="1" applyFill="1" applyAlignment="1">
      <alignment horizontal="right"/>
    </xf>
    <xf numFmtId="14" fontId="20" fillId="3" borderId="21" xfId="0" applyNumberFormat="1" applyFont="1" applyFill="1" applyBorder="1" applyAlignment="1" applyProtection="1">
      <alignment horizontal="center" vertical="top"/>
      <protection locked="0"/>
    </xf>
    <xf numFmtId="0" fontId="25" fillId="12" borderId="22" xfId="0" applyFont="1" applyFill="1" applyBorder="1" applyAlignment="1" applyProtection="1">
      <alignment horizontal="center"/>
      <protection locked="0"/>
    </xf>
    <xf numFmtId="0" fontId="19" fillId="3" borderId="0" xfId="0" applyFont="1" applyFill="1" applyAlignment="1">
      <alignment horizontal="center" vertical="top"/>
    </xf>
    <xf numFmtId="164" fontId="20" fillId="12" borderId="22" xfId="0" applyNumberFormat="1" applyFont="1" applyFill="1" applyBorder="1" applyAlignment="1" applyProtection="1">
      <alignment horizontal="center"/>
      <protection locked="0"/>
    </xf>
    <xf numFmtId="0" fontId="26" fillId="12" borderId="0" xfId="0" applyFont="1" applyFill="1" applyAlignment="1">
      <alignment horizontal="center"/>
    </xf>
    <xf numFmtId="0" fontId="24" fillId="12" borderId="16" xfId="0" applyFont="1" applyFill="1" applyBorder="1" applyAlignment="1" applyProtection="1">
      <alignment horizontal="center"/>
      <protection locked="0"/>
    </xf>
    <xf numFmtId="0" fontId="20" fillId="3" borderId="9" xfId="0" applyFont="1" applyFill="1" applyBorder="1" applyAlignment="1" applyProtection="1">
      <alignment horizontal="left" vertical="top" wrapText="1"/>
      <protection locked="0"/>
    </xf>
    <xf numFmtId="0" fontId="20" fillId="3" borderId="0" xfId="0" applyFont="1" applyFill="1" applyAlignment="1" applyProtection="1">
      <alignment horizontal="left" vertical="top" wrapText="1"/>
      <protection locked="0"/>
    </xf>
    <xf numFmtId="0" fontId="15" fillId="0" borderId="0" xfId="3" applyFont="1" applyAlignment="1" applyProtection="1">
      <alignment horizontal="left" vertical="top" wrapText="1"/>
      <protection locked="0"/>
    </xf>
    <xf numFmtId="0" fontId="14" fillId="12" borderId="0" xfId="0" applyFont="1" applyFill="1" applyAlignment="1">
      <alignment horizontal="center"/>
    </xf>
    <xf numFmtId="0" fontId="14" fillId="3" borderId="18" xfId="0" applyFont="1" applyFill="1" applyBorder="1" applyAlignment="1">
      <alignment horizontal="center"/>
    </xf>
    <xf numFmtId="0" fontId="16" fillId="12" borderId="19" xfId="0" applyFont="1" applyFill="1" applyBorder="1" applyAlignment="1">
      <alignment horizontal="center"/>
    </xf>
    <xf numFmtId="0" fontId="17" fillId="12" borderId="19" xfId="0" applyFont="1" applyFill="1" applyBorder="1" applyAlignment="1">
      <alignment horizontal="center" vertical="center"/>
    </xf>
    <xf numFmtId="0" fontId="20" fillId="12" borderId="16" xfId="0" quotePrefix="1" applyFont="1" applyFill="1" applyBorder="1" applyAlignment="1" applyProtection="1">
      <alignment horizontal="left"/>
      <protection locked="0"/>
    </xf>
    <xf numFmtId="0" fontId="19" fillId="3" borderId="14" xfId="0" applyFont="1" applyFill="1" applyBorder="1" applyAlignment="1">
      <alignment horizontal="center"/>
    </xf>
    <xf numFmtId="0" fontId="19" fillId="3" borderId="16" xfId="0" applyFont="1" applyFill="1" applyBorder="1" applyAlignment="1">
      <alignment horizontal="center"/>
    </xf>
    <xf numFmtId="0" fontId="20" fillId="12" borderId="22" xfId="0" applyFont="1" applyFill="1" applyBorder="1" applyAlignment="1" applyProtection="1">
      <alignment horizontal="left"/>
      <protection locked="0"/>
    </xf>
    <xf numFmtId="0" fontId="21" fillId="12" borderId="0" xfId="0" quotePrefix="1" applyFont="1" applyFill="1" applyAlignment="1">
      <alignment horizontal="left"/>
    </xf>
    <xf numFmtId="0" fontId="20" fillId="3" borderId="11" xfId="0" applyFont="1" applyFill="1" applyBorder="1" applyAlignment="1">
      <alignment horizontal="center" vertical="top"/>
    </xf>
    <xf numFmtId="0" fontId="20" fillId="3" borderId="12" xfId="0" applyFont="1" applyFill="1" applyBorder="1" applyAlignment="1">
      <alignment horizontal="center" vertical="top"/>
    </xf>
    <xf numFmtId="0" fontId="20" fillId="3" borderId="9" xfId="0" applyFont="1" applyFill="1" applyBorder="1" applyAlignment="1">
      <alignment horizontal="center" vertical="top"/>
    </xf>
    <xf numFmtId="0" fontId="20" fillId="3" borderId="13" xfId="0" applyFont="1" applyFill="1" applyBorder="1" applyAlignment="1">
      <alignment horizontal="center" vertical="top"/>
    </xf>
    <xf numFmtId="0" fontId="55" fillId="4" borderId="26" xfId="0" applyFont="1" applyFill="1" applyBorder="1" applyAlignment="1">
      <alignment horizontal="center" vertical="top"/>
    </xf>
    <xf numFmtId="0" fontId="55" fillId="4" borderId="27" xfId="0" applyFont="1" applyFill="1" applyBorder="1" applyAlignment="1">
      <alignment horizontal="center" vertical="top"/>
    </xf>
    <xf numFmtId="0" fontId="55" fillId="4" borderId="26" xfId="0" applyFont="1" applyFill="1" applyBorder="1" applyAlignment="1">
      <alignment horizontal="center" vertical="center"/>
    </xf>
    <xf numFmtId="0" fontId="55" fillId="4" borderId="27" xfId="0" applyFont="1" applyFill="1" applyBorder="1" applyAlignment="1">
      <alignment horizontal="center" vertical="center"/>
    </xf>
    <xf numFmtId="0" fontId="61" fillId="0" borderId="31" xfId="0" applyFont="1"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0" xfId="0"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19" xfId="0" applyBorder="1" applyAlignment="1">
      <alignment horizontal="center" vertical="center"/>
    </xf>
    <xf numFmtId="0" fontId="0" fillId="0" borderId="37" xfId="0" applyBorder="1" applyAlignment="1">
      <alignment horizontal="center" vertical="center"/>
    </xf>
    <xf numFmtId="0" fontId="67" fillId="13" borderId="38" xfId="0" applyFont="1" applyFill="1" applyBorder="1" applyAlignment="1">
      <alignment horizontal="center" wrapText="1"/>
    </xf>
    <xf numFmtId="0" fontId="66" fillId="13" borderId="38" xfId="0" applyFont="1" applyFill="1" applyBorder="1" applyAlignment="1">
      <alignment horizontal="center" wrapText="1"/>
    </xf>
    <xf numFmtId="0" fontId="3" fillId="13" borderId="38" xfId="1" applyFont="1" applyFill="1" applyBorder="1" applyAlignment="1">
      <alignment horizontal="center" wrapText="1"/>
    </xf>
    <xf numFmtId="0" fontId="3" fillId="0" borderId="38" xfId="1" applyFont="1" applyBorder="1" applyAlignment="1">
      <alignment horizontal="center"/>
    </xf>
    <xf numFmtId="0" fontId="68" fillId="0" borderId="0" xfId="0" applyFont="1" applyAlignment="1">
      <alignment horizontal="center"/>
    </xf>
    <xf numFmtId="0" fontId="68" fillId="0" borderId="25" xfId="0" applyFont="1" applyBorder="1" applyAlignment="1">
      <alignment horizontal="center" vertical="center"/>
    </xf>
    <xf numFmtId="0" fontId="69" fillId="0" borderId="0" xfId="1" applyFont="1" applyAlignment="1">
      <alignment horizontal="center"/>
    </xf>
    <xf numFmtId="0" fontId="19" fillId="12" borderId="0" xfId="0" applyFont="1" applyFill="1" applyAlignment="1"/>
    <xf numFmtId="0" fontId="21" fillId="12" borderId="0" xfId="0" applyFont="1" applyFill="1" applyAlignment="1"/>
    <xf numFmtId="0" fontId="21" fillId="12" borderId="1" xfId="0" quotePrefix="1" applyFont="1" applyFill="1" applyBorder="1" applyAlignment="1"/>
    <xf numFmtId="0" fontId="21" fillId="12" borderId="0" xfId="0" quotePrefix="1" applyFont="1" applyFill="1" applyAlignment="1"/>
    <xf numFmtId="0" fontId="7" fillId="12" borderId="0" xfId="0" applyFont="1" applyFill="1" applyAlignment="1"/>
    <xf numFmtId="0" fontId="7" fillId="0" borderId="0" xfId="0" applyFont="1" applyAlignment="1"/>
    <xf numFmtId="0" fontId="39" fillId="12" borderId="0" xfId="0" applyFont="1" applyFill="1" applyAlignment="1"/>
    <xf numFmtId="0" fontId="7" fillId="3" borderId="0" xfId="0" applyFont="1" applyFill="1" applyAlignment="1"/>
    <xf numFmtId="0" fontId="39" fillId="3" borderId="0" xfId="0" applyFont="1" applyFill="1" applyAlignment="1"/>
    <xf numFmtId="0" fontId="0" fillId="3" borderId="0" xfId="0" applyFill="1" applyAlignment="1"/>
    <xf numFmtId="0" fontId="0" fillId="3" borderId="0" xfId="0" quotePrefix="1" applyFill="1" applyAlignment="1"/>
    <xf numFmtId="0" fontId="34" fillId="3" borderId="0" xfId="0" applyFont="1" applyFill="1" applyAlignment="1"/>
    <xf numFmtId="0" fontId="33" fillId="3" borderId="0" xfId="0" applyFont="1" applyFill="1" applyAlignment="1"/>
  </cellXfs>
  <cellStyles count="8">
    <cellStyle name="Hyperlink" xfId="1" builtinId="8"/>
    <cellStyle name="Hyperlink 2" xfId="7" xr:uid="{00000000-0005-0000-0000-000001000000}"/>
    <cellStyle name="Hyperlink 3" xfId="5" xr:uid="{00000000-0005-0000-0000-000002000000}"/>
    <cellStyle name="Normal" xfId="0" builtinId="0"/>
    <cellStyle name="Normal 2" xfId="6" xr:uid="{00000000-0005-0000-0000-000004000000}"/>
    <cellStyle name="Normal 2 2" xfId="4" xr:uid="{00000000-0005-0000-0000-000005000000}"/>
    <cellStyle name="Normal 3" xfId="3" xr:uid="{00000000-0005-0000-0000-000006000000}"/>
    <cellStyle name="Normal_Sheet1" xfId="2" xr:uid="{00000000-0005-0000-0000-000007000000}"/>
  </cellStyles>
  <dxfs count="38">
    <dxf>
      <font>
        <b val="0"/>
        <i val="0"/>
        <strike val="0"/>
        <condense val="0"/>
        <extend val="0"/>
        <outline val="0"/>
        <shadow val="0"/>
        <u val="none"/>
        <vertAlign val="baseline"/>
        <sz val="10"/>
        <color indexed="8"/>
        <name val="Arial"/>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solid">
          <fgColor indexed="64"/>
          <bgColor theme="6" tint="0.39997558519241921"/>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solid">
          <fgColor indexed="64"/>
          <bgColor theme="7" tint="0.39997558519241921"/>
        </patternFill>
      </fill>
      <alignment horizontal="center" vertical="bottom" textRotation="0" wrapText="1" indent="0" justifyLastLine="0" shrinkToFit="0" readingOrder="0"/>
      <border diagonalUp="0" diagonalDown="0">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indexed="8"/>
        <name val="Arial"/>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DBFBF"/>
      <color rgb="FFFF575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png"/><Relationship Id="rId1"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xdr:from>
      <xdr:col>14</xdr:col>
      <xdr:colOff>9525</xdr:colOff>
      <xdr:row>3</xdr:row>
      <xdr:rowOff>38100</xdr:rowOff>
    </xdr:from>
    <xdr:to>
      <xdr:col>23</xdr:col>
      <xdr:colOff>514350</xdr:colOff>
      <xdr:row>38</xdr:row>
      <xdr:rowOff>95250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0372725" y="609600"/>
          <a:ext cx="5991225" cy="6724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dk1"/>
              </a:solidFill>
              <a:effectLst/>
              <a:latin typeface="+mn-lt"/>
              <a:ea typeface="+mn-ea"/>
              <a:cs typeface="+mn-cs"/>
            </a:rPr>
            <a:t>Q:  Will I have access to the MPOE/Equipment?</a:t>
          </a:r>
        </a:p>
        <a:p>
          <a:r>
            <a:rPr lang="en-US" sz="1200" b="1">
              <a:solidFill>
                <a:schemeClr val="dk1"/>
              </a:solidFill>
              <a:effectLst/>
              <a:latin typeface="+mn-lt"/>
              <a:ea typeface="+mn-ea"/>
              <a:cs typeface="+mn-cs"/>
            </a:rPr>
            <a:t>A</a:t>
          </a:r>
          <a:r>
            <a:rPr lang="en-US" sz="1200">
              <a:solidFill>
                <a:schemeClr val="dk1"/>
              </a:solidFill>
              <a:effectLst/>
              <a:latin typeface="+mn-lt"/>
              <a:ea typeface="+mn-ea"/>
              <a:cs typeface="+mn-cs"/>
            </a:rPr>
            <a:t>:  If you are a standalone building and are the only tenant you will, most likely, have access to the MPOE.  If you are in a strip mall, sometimes, only the property manager has access to the MPOE and you will need to coordinate access.</a:t>
          </a:r>
        </a:p>
        <a:p>
          <a:endParaRPr lang="en-US" sz="1200">
            <a:solidFill>
              <a:schemeClr val="dk1"/>
            </a:solidFill>
            <a:effectLst/>
            <a:latin typeface="+mn-lt"/>
            <a:ea typeface="+mn-ea"/>
            <a:cs typeface="+mn-cs"/>
          </a:endParaRPr>
        </a:p>
        <a:p>
          <a:r>
            <a:rPr lang="en-US" sz="1200" b="1">
              <a:solidFill>
                <a:schemeClr val="dk1"/>
              </a:solidFill>
              <a:effectLst/>
              <a:latin typeface="+mn-lt"/>
              <a:ea typeface="+mn-ea"/>
              <a:cs typeface="+mn-cs"/>
            </a:rPr>
            <a:t>Q:  I'm not available for</a:t>
          </a:r>
          <a:r>
            <a:rPr lang="en-US" sz="1200" b="1" baseline="0">
              <a:solidFill>
                <a:schemeClr val="dk1"/>
              </a:solidFill>
              <a:effectLst/>
              <a:latin typeface="+mn-lt"/>
              <a:ea typeface="+mn-ea"/>
              <a:cs typeface="+mn-cs"/>
            </a:rPr>
            <a:t> the propsed date.  What are other available times?</a:t>
          </a:r>
          <a:endParaRPr lang="en-US" sz="1200" b="1">
            <a:solidFill>
              <a:schemeClr val="dk1"/>
            </a:solidFill>
            <a:effectLst/>
            <a:latin typeface="+mn-lt"/>
            <a:ea typeface="+mn-ea"/>
            <a:cs typeface="+mn-cs"/>
          </a:endParaRPr>
        </a:p>
        <a:p>
          <a:r>
            <a:rPr lang="en-US" sz="1200" b="1">
              <a:solidFill>
                <a:schemeClr val="dk1"/>
              </a:solidFill>
              <a:effectLst/>
              <a:latin typeface="+mn-lt"/>
              <a:ea typeface="+mn-ea"/>
              <a:cs typeface="+mn-cs"/>
            </a:rPr>
            <a:t>A</a:t>
          </a:r>
          <a:r>
            <a:rPr lang="en-US" sz="1200">
              <a:solidFill>
                <a:schemeClr val="dk1"/>
              </a:solidFill>
              <a:effectLst/>
              <a:latin typeface="+mn-lt"/>
              <a:ea typeface="+mn-ea"/>
              <a:cs typeface="+mn-cs"/>
            </a:rPr>
            <a:t>:</a:t>
          </a:r>
          <a:r>
            <a:rPr lang="en-US" sz="1200" baseline="0">
              <a:solidFill>
                <a:schemeClr val="dk1"/>
              </a:solidFill>
              <a:effectLst/>
              <a:latin typeface="+mn-lt"/>
              <a:ea typeface="+mn-ea"/>
              <a:cs typeface="+mn-cs"/>
            </a:rPr>
            <a:t>  </a:t>
          </a:r>
          <a:r>
            <a:rPr lang="en-US" sz="1200">
              <a:solidFill>
                <a:schemeClr val="dk1"/>
              </a:solidFill>
              <a:effectLst/>
              <a:latin typeface="+mn-lt"/>
              <a:ea typeface="+mn-ea"/>
              <a:cs typeface="+mn-cs"/>
            </a:rPr>
            <a:t>The inspectors are available for site walks Monday-Friday between 8:00-3:00pm.  Please provide a date and, preferably, a window of time to meet.  </a:t>
          </a:r>
        </a:p>
        <a:p>
          <a:endParaRPr lang="en-US" sz="1200"/>
        </a:p>
        <a:p>
          <a:r>
            <a:rPr lang="en-US" sz="1200" b="1"/>
            <a:t>Q:  What</a:t>
          </a:r>
          <a:r>
            <a:rPr lang="en-US" sz="1200" b="1" baseline="0"/>
            <a:t> will happen during the inspection?</a:t>
          </a:r>
        </a:p>
        <a:p>
          <a:r>
            <a:rPr lang="en-US" sz="1200" b="1" baseline="0"/>
            <a:t>A:  </a:t>
          </a:r>
          <a:r>
            <a:rPr lang="en-US" sz="1200" b="0" baseline="0"/>
            <a:t>The Inspector will need to take photos of the area that the equipment will be installed at, the area that the cable initially enters the building if accesable, and any other pertinant areas regarding the installation services.</a:t>
          </a:r>
          <a:endParaRPr lang="en-US" sz="1200" b="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66675</xdr:colOff>
          <xdr:row>47</xdr:row>
          <xdr:rowOff>0</xdr:rowOff>
        </xdr:from>
        <xdr:to>
          <xdr:col>25</xdr:col>
          <xdr:colOff>9525</xdr:colOff>
          <xdr:row>48</xdr:row>
          <xdr:rowOff>28575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47</xdr:row>
          <xdr:rowOff>0</xdr:rowOff>
        </xdr:from>
        <xdr:to>
          <xdr:col>25</xdr:col>
          <xdr:colOff>9525</xdr:colOff>
          <xdr:row>48</xdr:row>
          <xdr:rowOff>28575</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47</xdr:row>
          <xdr:rowOff>0</xdr:rowOff>
        </xdr:from>
        <xdr:to>
          <xdr:col>25</xdr:col>
          <xdr:colOff>9525</xdr:colOff>
          <xdr:row>48</xdr:row>
          <xdr:rowOff>28575</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47</xdr:row>
          <xdr:rowOff>0</xdr:rowOff>
        </xdr:from>
        <xdr:to>
          <xdr:col>25</xdr:col>
          <xdr:colOff>9525</xdr:colOff>
          <xdr:row>48</xdr:row>
          <xdr:rowOff>28575</xdr:rowOff>
        </xdr:to>
        <xdr:sp macro="" textlink="">
          <xdr:nvSpPr>
            <xdr:cNvPr id="13316" name="Check Box 4" hidden="1">
              <a:extLst>
                <a:ext uri="{63B3BB69-23CF-44E3-9099-C40C66FF867C}">
                  <a14:compatExt spid="_x0000_s13316"/>
                </a:ext>
                <a:ext uri="{FF2B5EF4-FFF2-40B4-BE49-F238E27FC236}">
                  <a16:creationId xmlns:a16="http://schemas.microsoft.com/office/drawing/2014/main" id="{00000000-0008-0000-0300-000004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47</xdr:row>
          <xdr:rowOff>0</xdr:rowOff>
        </xdr:from>
        <xdr:to>
          <xdr:col>25</xdr:col>
          <xdr:colOff>9525</xdr:colOff>
          <xdr:row>48</xdr:row>
          <xdr:rowOff>28575</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300-00000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47</xdr:row>
          <xdr:rowOff>0</xdr:rowOff>
        </xdr:from>
        <xdr:to>
          <xdr:col>25</xdr:col>
          <xdr:colOff>9525</xdr:colOff>
          <xdr:row>48</xdr:row>
          <xdr:rowOff>28575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300-000006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2</xdr:col>
      <xdr:colOff>130210</xdr:colOff>
      <xdr:row>11</xdr:row>
      <xdr:rowOff>7201</xdr:rowOff>
    </xdr:from>
    <xdr:to>
      <xdr:col>3</xdr:col>
      <xdr:colOff>214030</xdr:colOff>
      <xdr:row>12</xdr:row>
      <xdr:rowOff>45301</xdr:rowOff>
    </xdr:to>
    <xdr:sp macro="" textlink="">
      <xdr:nvSpPr>
        <xdr:cNvPr id="3" name="Rounded Rectangle 2">
          <a:extLst>
            <a:ext uri="{FF2B5EF4-FFF2-40B4-BE49-F238E27FC236}">
              <a16:creationId xmlns:a16="http://schemas.microsoft.com/office/drawing/2014/main" id="{00000000-0008-0000-0400-000003000000}"/>
            </a:ext>
          </a:extLst>
        </xdr:cNvPr>
        <xdr:cNvSpPr/>
      </xdr:nvSpPr>
      <xdr:spPr>
        <a:xfrm>
          <a:off x="1349410" y="2102701"/>
          <a:ext cx="693420" cy="2286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tileRect/>
        </a:gradFill>
        <a:ln w="3810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r>
            <a:rPr lang="en-US" sz="1000" b="1">
              <a:solidFill>
                <a:srgbClr val="4D4D4D"/>
              </a:solidFill>
              <a:latin typeface="Times" pitchFamily="18" charset="0"/>
            </a:rPr>
            <a:t>Ground</a:t>
          </a:r>
        </a:p>
      </xdr:txBody>
    </xdr:sp>
    <xdr:clientData/>
  </xdr:twoCellAnchor>
  <xdr:twoCellAnchor editAs="absolute">
    <xdr:from>
      <xdr:col>7</xdr:col>
      <xdr:colOff>17776</xdr:colOff>
      <xdr:row>30</xdr:row>
      <xdr:rowOff>22522</xdr:rowOff>
    </xdr:from>
    <xdr:to>
      <xdr:col>8</xdr:col>
      <xdr:colOff>101596</xdr:colOff>
      <xdr:row>31</xdr:row>
      <xdr:rowOff>60622</xdr:rowOff>
    </xdr:to>
    <xdr:sp macro="" textlink="">
      <xdr:nvSpPr>
        <xdr:cNvPr id="4" name="Rounded Rectangle 3">
          <a:extLst>
            <a:ext uri="{FF2B5EF4-FFF2-40B4-BE49-F238E27FC236}">
              <a16:creationId xmlns:a16="http://schemas.microsoft.com/office/drawing/2014/main" id="{00000000-0008-0000-0400-000004000000}"/>
            </a:ext>
          </a:extLst>
        </xdr:cNvPr>
        <xdr:cNvSpPr/>
      </xdr:nvSpPr>
      <xdr:spPr>
        <a:xfrm>
          <a:off x="4284976" y="5737522"/>
          <a:ext cx="693420" cy="2286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tileRect/>
        </a:grad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r>
            <a:rPr lang="en-US" sz="1000" b="1">
              <a:solidFill>
                <a:srgbClr val="4D4D4D"/>
              </a:solidFill>
              <a:latin typeface="Times" pitchFamily="18" charset="0"/>
            </a:rPr>
            <a:t>Power</a:t>
          </a:r>
        </a:p>
      </xdr:txBody>
    </xdr:sp>
    <xdr:clientData/>
  </xdr:twoCellAnchor>
  <xdr:twoCellAnchor editAs="absolute">
    <xdr:from>
      <xdr:col>0</xdr:col>
      <xdr:colOff>85725</xdr:colOff>
      <xdr:row>5</xdr:row>
      <xdr:rowOff>2414</xdr:rowOff>
    </xdr:from>
    <xdr:to>
      <xdr:col>2</xdr:col>
      <xdr:colOff>145359</xdr:colOff>
      <xdr:row>6</xdr:row>
      <xdr:rowOff>88913</xdr:rowOff>
    </xdr:to>
    <xdr:sp macro="" textlink="">
      <xdr:nvSpPr>
        <xdr:cNvPr id="5" name="TextBox 6">
          <a:extLst>
            <a:ext uri="{FF2B5EF4-FFF2-40B4-BE49-F238E27FC236}">
              <a16:creationId xmlns:a16="http://schemas.microsoft.com/office/drawing/2014/main" id="{00000000-0008-0000-0400-000005000000}"/>
            </a:ext>
          </a:extLst>
        </xdr:cNvPr>
        <xdr:cNvSpPr txBox="1"/>
      </xdr:nvSpPr>
      <xdr:spPr>
        <a:xfrm>
          <a:off x="85725" y="954914"/>
          <a:ext cx="1278834" cy="276999"/>
        </a:xfrm>
        <a:prstGeom prst="rect">
          <a:avLst/>
        </a:prstGeom>
        <a:noFill/>
      </xdr:spPr>
      <xdr:txBody>
        <a:bodyPr wrap="square" rtlCol="0">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r>
            <a:rPr lang="en-US" sz="1200">
              <a:solidFill>
                <a:schemeClr val="tx2"/>
              </a:solidFill>
              <a:latin typeface="Century Gothic" panose="020B0502020202020204" pitchFamily="34" charset="0"/>
            </a:rPr>
            <a:t>MPOE DETAIL</a:t>
          </a:r>
        </a:p>
      </xdr:txBody>
    </xdr:sp>
    <xdr:clientData/>
  </xdr:twoCellAnchor>
  <xdr:twoCellAnchor editAs="absolute">
    <xdr:from>
      <xdr:col>0</xdr:col>
      <xdr:colOff>160825</xdr:colOff>
      <xdr:row>2</xdr:row>
      <xdr:rowOff>188152</xdr:rowOff>
    </xdr:from>
    <xdr:to>
      <xdr:col>2</xdr:col>
      <xdr:colOff>596977</xdr:colOff>
      <xdr:row>4</xdr:row>
      <xdr:rowOff>84151</xdr:rowOff>
    </xdr:to>
    <xdr:sp macro="" textlink="">
      <xdr:nvSpPr>
        <xdr:cNvPr id="6" name="TextBox 7">
          <a:extLst>
            <a:ext uri="{FF2B5EF4-FFF2-40B4-BE49-F238E27FC236}">
              <a16:creationId xmlns:a16="http://schemas.microsoft.com/office/drawing/2014/main" id="{00000000-0008-0000-0400-000006000000}"/>
            </a:ext>
          </a:extLst>
        </xdr:cNvPr>
        <xdr:cNvSpPr txBox="1"/>
      </xdr:nvSpPr>
      <xdr:spPr>
        <a:xfrm>
          <a:off x="160825" y="569152"/>
          <a:ext cx="1655352" cy="276999"/>
        </a:xfrm>
        <a:prstGeom prst="rect">
          <a:avLst/>
        </a:prstGeom>
        <a:noFill/>
      </xdr:spPr>
      <xdr:txBody>
        <a:bodyPr wrap="square" rtlCol="0">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r>
            <a:rPr lang="en-US" sz="1200">
              <a:solidFill>
                <a:schemeClr val="tx2"/>
              </a:solidFill>
              <a:latin typeface="Century Gothic" panose="020B0502020202020204" pitchFamily="34" charset="0"/>
            </a:rPr>
            <a:t>BACKBOARD DETAIL</a:t>
          </a:r>
        </a:p>
      </xdr:txBody>
    </xdr:sp>
    <xdr:clientData/>
  </xdr:twoCellAnchor>
  <xdr:twoCellAnchor editAs="absolute">
    <xdr:from>
      <xdr:col>12</xdr:col>
      <xdr:colOff>519644</xdr:colOff>
      <xdr:row>14</xdr:row>
      <xdr:rowOff>56073</xdr:rowOff>
    </xdr:from>
    <xdr:to>
      <xdr:col>14</xdr:col>
      <xdr:colOff>214844</xdr:colOff>
      <xdr:row>18</xdr:row>
      <xdr:rowOff>132273</xdr:rowOff>
    </xdr:to>
    <xdr:sp macro="" textlink="">
      <xdr:nvSpPr>
        <xdr:cNvPr id="7" name="Rounded Rectangle 6">
          <a:extLst>
            <a:ext uri="{FF2B5EF4-FFF2-40B4-BE49-F238E27FC236}">
              <a16:creationId xmlns:a16="http://schemas.microsoft.com/office/drawing/2014/main" id="{00000000-0008-0000-0400-000007000000}"/>
            </a:ext>
          </a:extLst>
        </xdr:cNvPr>
        <xdr:cNvSpPr/>
      </xdr:nvSpPr>
      <xdr:spPr>
        <a:xfrm>
          <a:off x="7834844" y="2723073"/>
          <a:ext cx="914400" cy="838200"/>
        </a:xfrm>
        <a:prstGeom prst="roundRect">
          <a:avLst/>
        </a:prstGeom>
        <a:solidFill>
          <a:srgbClr val="92D050"/>
        </a:solidFill>
        <a:ln w="38100">
          <a:solidFill>
            <a:srgbClr val="008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r>
            <a:rPr lang="en-US" sz="1000">
              <a:solidFill>
                <a:srgbClr val="4D4D4D"/>
              </a:solidFill>
              <a:latin typeface="Century Gothic" panose="020B0502020202020204" pitchFamily="34" charset="0"/>
            </a:rPr>
            <a:t>COPPER</a:t>
          </a:r>
        </a:p>
        <a:p>
          <a:r>
            <a:rPr lang="en-US" sz="1000">
              <a:solidFill>
                <a:srgbClr val="4D4D4D"/>
              </a:solidFill>
              <a:latin typeface="Century Gothic" panose="020B0502020202020204" pitchFamily="34" charset="0"/>
            </a:rPr>
            <a:t>BUILDING</a:t>
          </a:r>
        </a:p>
        <a:p>
          <a:r>
            <a:rPr lang="en-US" sz="1000">
              <a:solidFill>
                <a:srgbClr val="4D4D4D"/>
              </a:solidFill>
              <a:latin typeface="Century Gothic" panose="020B0502020202020204" pitchFamily="34" charset="0"/>
            </a:rPr>
            <a:t>TERMINAL</a:t>
          </a:r>
        </a:p>
      </xdr:txBody>
    </xdr:sp>
    <xdr:clientData/>
  </xdr:twoCellAnchor>
  <xdr:twoCellAnchor editAs="absolute">
    <xdr:from>
      <xdr:col>7</xdr:col>
      <xdr:colOff>348314</xdr:colOff>
      <xdr:row>33</xdr:row>
      <xdr:rowOff>59437</xdr:rowOff>
    </xdr:from>
    <xdr:to>
      <xdr:col>8</xdr:col>
      <xdr:colOff>43514</xdr:colOff>
      <xdr:row>37</xdr:row>
      <xdr:rowOff>59437</xdr:rowOff>
    </xdr:to>
    <xdr:sp macro="" textlink="">
      <xdr:nvSpPr>
        <xdr:cNvPr id="8" name="Rounded Rectangle 7">
          <a:extLst>
            <a:ext uri="{FF2B5EF4-FFF2-40B4-BE49-F238E27FC236}">
              <a16:creationId xmlns:a16="http://schemas.microsoft.com/office/drawing/2014/main" id="{00000000-0008-0000-0400-000008000000}"/>
            </a:ext>
          </a:extLst>
        </xdr:cNvPr>
        <xdr:cNvSpPr/>
      </xdr:nvSpPr>
      <xdr:spPr>
        <a:xfrm>
          <a:off x="4615514" y="6345937"/>
          <a:ext cx="304800" cy="762000"/>
        </a:xfrm>
        <a:prstGeom prst="roundRect">
          <a:avLst/>
        </a:prstGeom>
        <a:gradFill flip="none" rotWithShape="1">
          <a:gsLst>
            <a:gs pos="0">
              <a:schemeClr val="bg1">
                <a:lumMod val="50000"/>
              </a:schemeClr>
            </a:gs>
            <a:gs pos="63000">
              <a:schemeClr val="accent1">
                <a:tint val="44500"/>
                <a:satMod val="160000"/>
              </a:schemeClr>
            </a:gs>
            <a:gs pos="100000">
              <a:schemeClr val="accent1">
                <a:tint val="23500"/>
                <a:satMod val="160000"/>
              </a:schemeClr>
            </a:gs>
          </a:gsLst>
          <a:path path="rect">
            <a:fillToRect l="50000" t="50000" r="50000" b="50000"/>
          </a:path>
          <a:tileRect/>
        </a:gra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endParaRPr lang="en-US">
            <a:solidFill>
              <a:srgbClr val="FFFFFF"/>
            </a:solidFill>
          </a:endParaRPr>
        </a:p>
      </xdr:txBody>
    </xdr:sp>
    <xdr:clientData/>
  </xdr:twoCellAnchor>
  <xdr:twoCellAnchor editAs="absolute">
    <xdr:from>
      <xdr:col>0</xdr:col>
      <xdr:colOff>238055</xdr:colOff>
      <xdr:row>10</xdr:row>
      <xdr:rowOff>126672</xdr:rowOff>
    </xdr:from>
    <xdr:to>
      <xdr:col>1</xdr:col>
      <xdr:colOff>466655</xdr:colOff>
      <xdr:row>11</xdr:row>
      <xdr:rowOff>151616</xdr:rowOff>
    </xdr:to>
    <xdr:sp macro="" textlink="">
      <xdr:nvSpPr>
        <xdr:cNvPr id="9" name="TextBox 25">
          <a:extLst>
            <a:ext uri="{FF2B5EF4-FFF2-40B4-BE49-F238E27FC236}">
              <a16:creationId xmlns:a16="http://schemas.microsoft.com/office/drawing/2014/main" id="{00000000-0008-0000-0400-000009000000}"/>
            </a:ext>
          </a:extLst>
        </xdr:cNvPr>
        <xdr:cNvSpPr txBox="1"/>
      </xdr:nvSpPr>
      <xdr:spPr>
        <a:xfrm>
          <a:off x="238055" y="2031672"/>
          <a:ext cx="838200" cy="215444"/>
        </a:xfrm>
        <a:prstGeom prst="rect">
          <a:avLst/>
        </a:prstGeom>
        <a:solidFill>
          <a:schemeClr val="accent6">
            <a:lumMod val="20000"/>
            <a:lumOff val="80000"/>
          </a:schemeClr>
        </a:solidFill>
      </xdr:spPr>
      <xdr:txBody>
        <a:bodyPr wrap="square" rtlCol="0">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r>
            <a:rPr lang="en-US" sz="800">
              <a:solidFill>
                <a:srgbClr val="000000"/>
              </a:solidFill>
              <a:latin typeface="Century Gothic" panose="020B0502020202020204" pitchFamily="34" charset="0"/>
            </a:rPr>
            <a:t>CONDUIT</a:t>
          </a:r>
        </a:p>
      </xdr:txBody>
    </xdr:sp>
    <xdr:clientData/>
  </xdr:twoCellAnchor>
  <xdr:twoCellAnchor editAs="absolute">
    <xdr:from>
      <xdr:col>0</xdr:col>
      <xdr:colOff>206557</xdr:colOff>
      <xdr:row>15</xdr:row>
      <xdr:rowOff>24032</xdr:rowOff>
    </xdr:from>
    <xdr:to>
      <xdr:col>1</xdr:col>
      <xdr:colOff>539932</xdr:colOff>
      <xdr:row>16</xdr:row>
      <xdr:rowOff>172086</xdr:rowOff>
    </xdr:to>
    <xdr:sp macro="" textlink="">
      <xdr:nvSpPr>
        <xdr:cNvPr id="10" name="TextBox 30">
          <a:extLst>
            <a:ext uri="{FF2B5EF4-FFF2-40B4-BE49-F238E27FC236}">
              <a16:creationId xmlns:a16="http://schemas.microsoft.com/office/drawing/2014/main" id="{00000000-0008-0000-0400-00000A000000}"/>
            </a:ext>
          </a:extLst>
        </xdr:cNvPr>
        <xdr:cNvSpPr txBox="1"/>
      </xdr:nvSpPr>
      <xdr:spPr>
        <a:xfrm>
          <a:off x="206557" y="2881532"/>
          <a:ext cx="942975" cy="338554"/>
        </a:xfrm>
        <a:prstGeom prst="rect">
          <a:avLst/>
        </a:prstGeom>
        <a:solidFill>
          <a:schemeClr val="accent6">
            <a:lumMod val="20000"/>
            <a:lumOff val="80000"/>
          </a:schemeClr>
        </a:solidFill>
      </xdr:spPr>
      <xdr:txBody>
        <a:bodyPr wrap="square" rtlCol="0">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r>
            <a:rPr lang="en-US" sz="800">
              <a:solidFill>
                <a:srgbClr val="4D4D4D"/>
              </a:solidFill>
              <a:latin typeface="Century Gothic" panose="020B0502020202020204" pitchFamily="34" charset="0"/>
            </a:rPr>
            <a:t>1.25” INNERDUCT</a:t>
          </a:r>
        </a:p>
      </xdr:txBody>
    </xdr:sp>
    <xdr:clientData/>
  </xdr:twoCellAnchor>
  <xdr:twoCellAnchor editAs="absolute">
    <xdr:from>
      <xdr:col>4</xdr:col>
      <xdr:colOff>53166</xdr:colOff>
      <xdr:row>15</xdr:row>
      <xdr:rowOff>116001</xdr:rowOff>
    </xdr:from>
    <xdr:to>
      <xdr:col>4</xdr:col>
      <xdr:colOff>203305</xdr:colOff>
      <xdr:row>22</xdr:row>
      <xdr:rowOff>88494</xdr:rowOff>
    </xdr:to>
    <xdr:pic>
      <xdr:nvPicPr>
        <xdr:cNvPr id="11" name="Picture 10">
          <a:extLst>
            <a:ext uri="{FF2B5EF4-FFF2-40B4-BE49-F238E27FC236}">
              <a16:creationId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491566" y="2973501"/>
          <a:ext cx="150139" cy="130599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absolute">
    <xdr:from>
      <xdr:col>11</xdr:col>
      <xdr:colOff>74873</xdr:colOff>
      <xdr:row>14</xdr:row>
      <xdr:rowOff>109860</xdr:rowOff>
    </xdr:from>
    <xdr:to>
      <xdr:col>12</xdr:col>
      <xdr:colOff>144723</xdr:colOff>
      <xdr:row>18</xdr:row>
      <xdr:rowOff>56921</xdr:rowOff>
    </xdr:to>
    <xdr:sp macro="" textlink="">
      <xdr:nvSpPr>
        <xdr:cNvPr id="12" name="Rounded Rectangle 11">
          <a:extLst>
            <a:ext uri="{FF2B5EF4-FFF2-40B4-BE49-F238E27FC236}">
              <a16:creationId xmlns:a16="http://schemas.microsoft.com/office/drawing/2014/main" id="{00000000-0008-0000-0400-00000C000000}"/>
            </a:ext>
          </a:extLst>
        </xdr:cNvPr>
        <xdr:cNvSpPr/>
      </xdr:nvSpPr>
      <xdr:spPr bwMode="auto">
        <a:xfrm>
          <a:off x="6780473" y="2776860"/>
          <a:ext cx="679450" cy="709061"/>
        </a:xfrm>
        <a:prstGeom prst="roundRect">
          <a:avLst>
            <a:gd name="adj" fmla="val 11980"/>
          </a:avLst>
        </a:prstGeom>
        <a:noFill/>
        <a:ln w="12700" cap="flat" cmpd="sng" algn="ctr">
          <a:solidFill>
            <a:schemeClr val="tx2"/>
          </a:solidFill>
          <a:prstDash val="solid"/>
          <a:round/>
          <a:headEnd type="none" w="med" len="med"/>
          <a:tailEnd type="none" w="med" len="med"/>
        </a:ln>
        <a:effectLst/>
      </xdr:spPr>
      <xdr:txBody>
        <a:bodyPr vert="horz" wrap="square" lIns="91440" tIns="45720" rIns="91440" bIns="45720" numCol="1" rtlCol="0" anchor="t" anchorCtr="0" compatLnSpc="1">
          <a:prstTxWarp prst="textNoShape">
            <a:avLst/>
          </a:prstTxWarp>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endParaRPr lang="en-US"/>
        </a:p>
      </xdr:txBody>
    </xdr:sp>
    <xdr:clientData/>
  </xdr:twoCellAnchor>
  <xdr:twoCellAnchor editAs="absolute">
    <xdr:from>
      <xdr:col>11</xdr:col>
      <xdr:colOff>157323</xdr:colOff>
      <xdr:row>18</xdr:row>
      <xdr:rowOff>65309</xdr:rowOff>
    </xdr:from>
    <xdr:to>
      <xdr:col>11</xdr:col>
      <xdr:colOff>362110</xdr:colOff>
      <xdr:row>18</xdr:row>
      <xdr:rowOff>153140</xdr:rowOff>
    </xdr:to>
    <xdr:sp macro="" textlink="">
      <xdr:nvSpPr>
        <xdr:cNvPr id="13" name="Rounded Rectangle 12">
          <a:extLst>
            <a:ext uri="{FF2B5EF4-FFF2-40B4-BE49-F238E27FC236}">
              <a16:creationId xmlns:a16="http://schemas.microsoft.com/office/drawing/2014/main" id="{00000000-0008-0000-0400-00000D000000}"/>
            </a:ext>
          </a:extLst>
        </xdr:cNvPr>
        <xdr:cNvSpPr/>
      </xdr:nvSpPr>
      <xdr:spPr bwMode="auto">
        <a:xfrm>
          <a:off x="6862923" y="3494309"/>
          <a:ext cx="204787" cy="87831"/>
        </a:xfrm>
        <a:prstGeom prst="roundRect">
          <a:avLst/>
        </a:prstGeom>
        <a:noFill/>
        <a:ln w="12700" cap="flat" cmpd="sng" algn="ctr">
          <a:solidFill>
            <a:schemeClr val="tx2"/>
          </a:solidFill>
          <a:prstDash val="solid"/>
          <a:round/>
          <a:headEnd type="none" w="med" len="med"/>
          <a:tailEnd type="none" w="med" len="med"/>
        </a:ln>
        <a:effectLst/>
      </xdr:spPr>
      <xdr:txBody>
        <a:bodyPr vert="horz" wrap="square" lIns="91440" tIns="45720" rIns="91440" bIns="45720" numCol="1" rtlCol="0" anchor="t" anchorCtr="0" compatLnSpc="1">
          <a:prstTxWarp prst="textNoShape">
            <a:avLst/>
          </a:prstTxWarp>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endParaRPr lang="en-US"/>
        </a:p>
      </xdr:txBody>
    </xdr:sp>
    <xdr:clientData/>
  </xdr:twoCellAnchor>
  <xdr:twoCellAnchor editAs="absolute">
    <xdr:from>
      <xdr:col>11</xdr:col>
      <xdr:colOff>452479</xdr:colOff>
      <xdr:row>18</xdr:row>
      <xdr:rowOff>69901</xdr:rowOff>
    </xdr:from>
    <xdr:to>
      <xdr:col>12</xdr:col>
      <xdr:colOff>47666</xdr:colOff>
      <xdr:row>18</xdr:row>
      <xdr:rowOff>157732</xdr:rowOff>
    </xdr:to>
    <xdr:sp macro="" textlink="">
      <xdr:nvSpPr>
        <xdr:cNvPr id="14" name="Rounded Rectangle 13">
          <a:extLst>
            <a:ext uri="{FF2B5EF4-FFF2-40B4-BE49-F238E27FC236}">
              <a16:creationId xmlns:a16="http://schemas.microsoft.com/office/drawing/2014/main" id="{00000000-0008-0000-0400-00000E000000}"/>
            </a:ext>
          </a:extLst>
        </xdr:cNvPr>
        <xdr:cNvSpPr/>
      </xdr:nvSpPr>
      <xdr:spPr bwMode="auto">
        <a:xfrm>
          <a:off x="7158079" y="3498901"/>
          <a:ext cx="204787" cy="87831"/>
        </a:xfrm>
        <a:prstGeom prst="roundRect">
          <a:avLst/>
        </a:prstGeom>
        <a:noFill/>
        <a:ln w="12700" cap="flat" cmpd="sng" algn="ctr">
          <a:solidFill>
            <a:schemeClr val="tx2"/>
          </a:solidFill>
          <a:prstDash val="solid"/>
          <a:round/>
          <a:headEnd type="none" w="med" len="med"/>
          <a:tailEnd type="none" w="med" len="med"/>
        </a:ln>
        <a:effectLst/>
      </xdr:spPr>
      <xdr:txBody>
        <a:bodyPr vert="horz" wrap="square" lIns="91440" tIns="45720" rIns="91440" bIns="45720" numCol="1" rtlCol="0" anchor="t" anchorCtr="0" compatLnSpc="1">
          <a:prstTxWarp prst="textNoShape">
            <a:avLst/>
          </a:prstTxWarp>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endParaRPr lang="en-US"/>
        </a:p>
      </xdr:txBody>
    </xdr:sp>
    <xdr:clientData/>
  </xdr:twoCellAnchor>
  <xdr:twoCellAnchor editAs="absolute">
    <xdr:from>
      <xdr:col>11</xdr:col>
      <xdr:colOff>199139</xdr:colOff>
      <xdr:row>16</xdr:row>
      <xdr:rowOff>10051</xdr:rowOff>
    </xdr:from>
    <xdr:to>
      <xdr:col>12</xdr:col>
      <xdr:colOff>36263</xdr:colOff>
      <xdr:row>17</xdr:row>
      <xdr:rowOff>34995</xdr:rowOff>
    </xdr:to>
    <xdr:sp macro="" textlink="">
      <xdr:nvSpPr>
        <xdr:cNvPr id="15" name="TextBox 50">
          <a:extLst>
            <a:ext uri="{FF2B5EF4-FFF2-40B4-BE49-F238E27FC236}">
              <a16:creationId xmlns:a16="http://schemas.microsoft.com/office/drawing/2014/main" id="{00000000-0008-0000-0400-00000F000000}"/>
            </a:ext>
          </a:extLst>
        </xdr:cNvPr>
        <xdr:cNvSpPr txBox="1"/>
      </xdr:nvSpPr>
      <xdr:spPr>
        <a:xfrm>
          <a:off x="6904739" y="3058051"/>
          <a:ext cx="446724" cy="215444"/>
        </a:xfrm>
        <a:prstGeom prst="rect">
          <a:avLst/>
        </a:prstGeom>
        <a:noFill/>
      </xdr:spPr>
      <xdr:txBody>
        <a:bodyPr wrap="square" rtlCol="0">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r>
            <a:rPr lang="en-US" sz="800" b="1">
              <a:solidFill>
                <a:srgbClr val="000000"/>
              </a:solidFill>
              <a:latin typeface="Century Gothic" panose="020B0502020202020204" pitchFamily="34" charset="0"/>
            </a:rPr>
            <a:t>SNI</a:t>
          </a:r>
        </a:p>
      </xdr:txBody>
    </xdr:sp>
    <xdr:clientData/>
  </xdr:twoCellAnchor>
  <xdr:twoCellAnchor editAs="absolute">
    <xdr:from>
      <xdr:col>13</xdr:col>
      <xdr:colOff>322120</xdr:colOff>
      <xdr:row>11</xdr:row>
      <xdr:rowOff>112691</xdr:rowOff>
    </xdr:from>
    <xdr:to>
      <xdr:col>14</xdr:col>
      <xdr:colOff>483193</xdr:colOff>
      <xdr:row>12</xdr:row>
      <xdr:rowOff>168412</xdr:rowOff>
    </xdr:to>
    <xdr:sp macro="" textlink="">
      <xdr:nvSpPr>
        <xdr:cNvPr id="16" name="Line Callout 1 15">
          <a:extLst>
            <a:ext uri="{FF2B5EF4-FFF2-40B4-BE49-F238E27FC236}">
              <a16:creationId xmlns:a16="http://schemas.microsoft.com/office/drawing/2014/main" id="{00000000-0008-0000-0400-000010000000}"/>
            </a:ext>
          </a:extLst>
        </xdr:cNvPr>
        <xdr:cNvSpPr/>
      </xdr:nvSpPr>
      <xdr:spPr bwMode="auto">
        <a:xfrm>
          <a:off x="8246920" y="2208191"/>
          <a:ext cx="770673" cy="246221"/>
        </a:xfrm>
        <a:prstGeom prst="borderCallout1">
          <a:avLst>
            <a:gd name="adj1" fmla="val 49698"/>
            <a:gd name="adj2" fmla="val 1088"/>
            <a:gd name="adj3" fmla="val 84472"/>
            <a:gd name="adj4" fmla="val -60720"/>
          </a:avLst>
        </a:prstGeom>
        <a:solidFill>
          <a:srgbClr val="FFFF00"/>
        </a:solidFill>
        <a:ln w="19050" cap="flat" cmpd="sng" algn="ctr">
          <a:solidFill>
            <a:srgbClr val="FC1818"/>
          </a:solidFill>
          <a:prstDash val="solid"/>
          <a:round/>
          <a:headEnd type="none" w="med" len="med"/>
          <a:tailEnd type="triangle" w="med" len="med"/>
        </a:ln>
        <a:effectLst/>
      </xdr:spPr>
      <xdr:txBody>
        <a:bodyPr vert="horz" wrap="square" lIns="91440" tIns="45720" rIns="91440" bIns="45720" numCol="1" rtlCol="0" anchor="t" anchorCtr="0" compatLnSpc="1">
          <a:prstTxWarp prst="textNoShape">
            <a:avLst/>
          </a:prstTxWarp>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pPr algn="l"/>
          <a:endParaRPr lang="en-US" sz="1000">
            <a:solidFill>
              <a:srgbClr val="000000"/>
            </a:solidFill>
            <a:latin typeface="Complex" panose="00000400000000000000" pitchFamily="2" charset="0"/>
            <a:cs typeface="Complex" panose="00000400000000000000" pitchFamily="2" charset="0"/>
          </a:endParaRPr>
        </a:p>
      </xdr:txBody>
    </xdr:sp>
    <xdr:clientData/>
  </xdr:twoCellAnchor>
  <xdr:twoCellAnchor editAs="absolute">
    <xdr:from>
      <xdr:col>0</xdr:col>
      <xdr:colOff>238055</xdr:colOff>
      <xdr:row>6</xdr:row>
      <xdr:rowOff>175705</xdr:rowOff>
    </xdr:from>
    <xdr:to>
      <xdr:col>2</xdr:col>
      <xdr:colOff>179295</xdr:colOff>
      <xdr:row>8</xdr:row>
      <xdr:rowOff>25537</xdr:rowOff>
    </xdr:to>
    <xdr:sp macro="" textlink="">
      <xdr:nvSpPr>
        <xdr:cNvPr id="17" name="TextBox 55">
          <a:extLst>
            <a:ext uri="{FF2B5EF4-FFF2-40B4-BE49-F238E27FC236}">
              <a16:creationId xmlns:a16="http://schemas.microsoft.com/office/drawing/2014/main" id="{00000000-0008-0000-0400-000011000000}"/>
            </a:ext>
          </a:extLst>
        </xdr:cNvPr>
        <xdr:cNvSpPr txBox="1"/>
      </xdr:nvSpPr>
      <xdr:spPr>
        <a:xfrm>
          <a:off x="238055" y="1318705"/>
          <a:ext cx="1160440" cy="230832"/>
        </a:xfrm>
        <a:prstGeom prst="rect">
          <a:avLst/>
        </a:prstGeom>
        <a:noFill/>
      </xdr:spPr>
      <xdr:txBody>
        <a:bodyPr wrap="square" rtlCol="0">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r>
            <a:rPr lang="en-US" sz="900">
              <a:solidFill>
                <a:srgbClr val="000000"/>
              </a:solidFill>
              <a:latin typeface="Century Gothic" panose="020B0502020202020204" pitchFamily="34" charset="0"/>
            </a:rPr>
            <a:t>Century Gothic 9</a:t>
          </a:r>
        </a:p>
      </xdr:txBody>
    </xdr:sp>
    <xdr:clientData/>
  </xdr:twoCellAnchor>
  <xdr:twoCellAnchor editAs="absolute">
    <xdr:from>
      <xdr:col>3</xdr:col>
      <xdr:colOff>84877</xdr:colOff>
      <xdr:row>3</xdr:row>
      <xdr:rowOff>34338</xdr:rowOff>
    </xdr:from>
    <xdr:to>
      <xdr:col>4</xdr:col>
      <xdr:colOff>33240</xdr:colOff>
      <xdr:row>7</xdr:row>
      <xdr:rowOff>127625</xdr:rowOff>
    </xdr:to>
    <xdr:pic>
      <xdr:nvPicPr>
        <xdr:cNvPr id="18" name="Picture 17">
          <a:extLst>
            <a:ext uri="{FF2B5EF4-FFF2-40B4-BE49-F238E27FC236}">
              <a16:creationId xmlns:a16="http://schemas.microsoft.com/office/drawing/2014/main" id="{00000000-0008-0000-0400-000012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1913677" y="605838"/>
          <a:ext cx="557963" cy="855287"/>
        </a:xfrm>
        <a:prstGeom prst="rect">
          <a:avLst/>
        </a:prstGeom>
        <a:gradFill flip="none" rotWithShape="1">
          <a:gsLst>
            <a:gs pos="0">
              <a:schemeClr val="accent4">
                <a:lumMod val="5000"/>
                <a:lumOff val="95000"/>
              </a:schemeClr>
            </a:gs>
            <a:gs pos="0">
              <a:schemeClr val="accent3">
                <a:lumMod val="39000"/>
              </a:schemeClr>
            </a:gs>
            <a:gs pos="29000">
              <a:schemeClr val="accent4">
                <a:lumMod val="45000"/>
                <a:lumOff val="55000"/>
              </a:schemeClr>
            </a:gs>
            <a:gs pos="42000">
              <a:schemeClr val="accent4">
                <a:lumMod val="30000"/>
                <a:lumOff val="70000"/>
              </a:schemeClr>
            </a:gs>
          </a:gsLst>
          <a:lin ang="2700000" scaled="1"/>
          <a:tileRect/>
        </a:gradFill>
        <a:ln w="19050">
          <a:solidFill>
            <a:srgbClr val="FF0000"/>
          </a:solidFill>
          <a:miter lim="800000"/>
          <a:headEnd/>
          <a:tailEnd/>
        </a:ln>
      </xdr:spPr>
    </xdr:pic>
    <xdr:clientData/>
  </xdr:twoCellAnchor>
  <xdr:twoCellAnchor editAs="absolute">
    <xdr:from>
      <xdr:col>8</xdr:col>
      <xdr:colOff>159175</xdr:colOff>
      <xdr:row>3</xdr:row>
      <xdr:rowOff>97240</xdr:rowOff>
    </xdr:from>
    <xdr:to>
      <xdr:col>10</xdr:col>
      <xdr:colOff>61479</xdr:colOff>
      <xdr:row>9</xdr:row>
      <xdr:rowOff>133935</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035975" y="668740"/>
          <a:ext cx="1121504" cy="1179695"/>
        </a:xfrm>
        <a:prstGeom prst="rect">
          <a:avLst/>
        </a:prstGeom>
        <a:ln w="25400">
          <a:solidFill>
            <a:srgbClr val="FF0000"/>
          </a:solidFill>
          <a:prstDash val="sysDash"/>
        </a:ln>
      </xdr:spPr>
    </xdr:pic>
    <xdr:clientData/>
  </xdr:twoCellAnchor>
  <xdr:twoCellAnchor editAs="absolute">
    <xdr:from>
      <xdr:col>8</xdr:col>
      <xdr:colOff>385392</xdr:colOff>
      <xdr:row>4</xdr:row>
      <xdr:rowOff>177650</xdr:rowOff>
    </xdr:from>
    <xdr:to>
      <xdr:col>9</xdr:col>
      <xdr:colOff>456439</xdr:colOff>
      <xdr:row>8</xdr:row>
      <xdr:rowOff>42017</xdr:rowOff>
    </xdr:to>
    <xdr:sp macro="" textlink="">
      <xdr:nvSpPr>
        <xdr:cNvPr id="20" name="Rectangle 19">
          <a:extLst>
            <a:ext uri="{FF2B5EF4-FFF2-40B4-BE49-F238E27FC236}">
              <a16:creationId xmlns:a16="http://schemas.microsoft.com/office/drawing/2014/main" id="{00000000-0008-0000-0400-000014000000}"/>
            </a:ext>
          </a:extLst>
        </xdr:cNvPr>
        <xdr:cNvSpPr/>
      </xdr:nvSpPr>
      <xdr:spPr>
        <a:xfrm>
          <a:off x="5262192" y="939650"/>
          <a:ext cx="680647" cy="626367"/>
        </a:xfrm>
        <a:prstGeom prst="rect">
          <a:avLst/>
        </a:prstGeom>
        <a:solidFill>
          <a:schemeClr val="bg1"/>
        </a:solidFill>
        <a:ln w="635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r>
            <a:rPr lang="en-US" sz="1000">
              <a:solidFill>
                <a:srgbClr val="000000"/>
              </a:solidFill>
            </a:rPr>
            <a:t>C3931 NTE</a:t>
          </a:r>
        </a:p>
      </xdr:txBody>
    </xdr:sp>
    <xdr:clientData/>
  </xdr:twoCellAnchor>
  <xdr:twoCellAnchor editAs="absolute">
    <xdr:from>
      <xdr:col>0</xdr:col>
      <xdr:colOff>278131</xdr:colOff>
      <xdr:row>18</xdr:row>
      <xdr:rowOff>23607</xdr:rowOff>
    </xdr:from>
    <xdr:to>
      <xdr:col>1</xdr:col>
      <xdr:colOff>468631</xdr:colOff>
      <xdr:row>21</xdr:row>
      <xdr:rowOff>149866</xdr:rowOff>
    </xdr:to>
    <xdr:sp macro="" textlink="">
      <xdr:nvSpPr>
        <xdr:cNvPr id="21" name="Rectangular Callout 20">
          <a:extLst>
            <a:ext uri="{FF2B5EF4-FFF2-40B4-BE49-F238E27FC236}">
              <a16:creationId xmlns:a16="http://schemas.microsoft.com/office/drawing/2014/main" id="{00000000-0008-0000-0400-000015000000}"/>
            </a:ext>
          </a:extLst>
        </xdr:cNvPr>
        <xdr:cNvSpPr/>
      </xdr:nvSpPr>
      <xdr:spPr bwMode="auto">
        <a:xfrm>
          <a:off x="278131" y="3452607"/>
          <a:ext cx="800100" cy="697759"/>
        </a:xfrm>
        <a:prstGeom prst="wedgeRectCallout">
          <a:avLst/>
        </a:prstGeom>
        <a:noFill/>
        <a:ln w="12700" cap="flat" cmpd="sng" algn="ctr">
          <a:solidFill>
            <a:schemeClr val="tx2"/>
          </a:solidFill>
          <a:prstDash val="solid"/>
          <a:round/>
          <a:headEnd type="none" w="med" len="med"/>
          <a:tailEnd type="none" w="med" len="med"/>
        </a:ln>
        <a:effectLst/>
      </xdr:spPr>
      <xdr:txBody>
        <a:bodyPr vert="horz" wrap="square" lIns="91440" tIns="45720" rIns="91440" bIns="45720" numCol="1" rtlCol="0" anchor="t" anchorCtr="0" compatLnSpc="1">
          <a:prstTxWarp prst="textNoShape">
            <a:avLst/>
          </a:prstTxWarp>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endParaRPr lang="en-US"/>
        </a:p>
      </xdr:txBody>
    </xdr:sp>
    <xdr:clientData/>
  </xdr:twoCellAnchor>
  <xdr:twoCellAnchor editAs="absolute">
    <xdr:from>
      <xdr:col>0</xdr:col>
      <xdr:colOff>298318</xdr:colOff>
      <xdr:row>8</xdr:row>
      <xdr:rowOff>169954</xdr:rowOff>
    </xdr:from>
    <xdr:to>
      <xdr:col>1</xdr:col>
      <xdr:colOff>392915</xdr:colOff>
      <xdr:row>10</xdr:row>
      <xdr:rowOff>62458</xdr:rowOff>
    </xdr:to>
    <xdr:sp macro="" textlink="">
      <xdr:nvSpPr>
        <xdr:cNvPr id="22" name="Flowchart: Magnetic Disk 21">
          <a:extLst>
            <a:ext uri="{FF2B5EF4-FFF2-40B4-BE49-F238E27FC236}">
              <a16:creationId xmlns:a16="http://schemas.microsoft.com/office/drawing/2014/main" id="{00000000-0008-0000-0400-000016000000}"/>
            </a:ext>
          </a:extLst>
        </xdr:cNvPr>
        <xdr:cNvSpPr/>
      </xdr:nvSpPr>
      <xdr:spPr bwMode="auto">
        <a:xfrm rot="16200000" flipH="1">
          <a:off x="513665" y="1478607"/>
          <a:ext cx="273504" cy="704197"/>
        </a:xfrm>
        <a:prstGeom prst="flowChartMagneticDisk">
          <a:avLst/>
        </a:prstGeom>
        <a:gradFill flip="none" rotWithShape="1">
          <a:gsLst>
            <a:gs pos="0">
              <a:schemeClr val="accent4">
                <a:lumMod val="5000"/>
                <a:lumOff val="95000"/>
              </a:schemeClr>
            </a:gs>
            <a:gs pos="11000">
              <a:schemeClr val="accent4">
                <a:lumMod val="45000"/>
                <a:lumOff val="55000"/>
              </a:schemeClr>
            </a:gs>
            <a:gs pos="29000">
              <a:schemeClr val="accent4">
                <a:lumMod val="45000"/>
                <a:lumOff val="55000"/>
              </a:schemeClr>
            </a:gs>
            <a:gs pos="42000">
              <a:schemeClr val="accent4">
                <a:lumMod val="30000"/>
                <a:lumOff val="70000"/>
              </a:schemeClr>
            </a:gs>
          </a:gsLst>
          <a:lin ang="5400000" scaled="1"/>
          <a:tileRect/>
        </a:gradFill>
        <a:ln w="12700" cap="flat" cmpd="sng" algn="ctr">
          <a:solidFill>
            <a:schemeClr val="tx2"/>
          </a:solidFill>
          <a:prstDash val="solid"/>
          <a:round/>
          <a:headEnd type="none" w="med" len="med"/>
          <a:tailEnd type="none" w="med" len="med"/>
        </a:ln>
        <a:effectLst/>
      </xdr:spPr>
      <xdr:txBody>
        <a:bodyPr vert="horz" wrap="square" lIns="91440" tIns="45720" rIns="91440" bIns="45720" numCol="1" rtlCol="0" anchor="t" anchorCtr="0" compatLnSpc="1">
          <a:prstTxWarp prst="textNoShape">
            <a:avLst/>
          </a:prstTxWarp>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2400" b="0" i="0" u="none" strike="noStrike" cap="none" normalizeH="0" baseline="0">
            <a:ln>
              <a:noFill/>
            </a:ln>
            <a:solidFill>
              <a:srgbClr val="CCCCCC"/>
            </a:solidFill>
            <a:effectLst/>
            <a:latin typeface="Verdana" pitchFamily="34" charset="0"/>
            <a:cs typeface="Arial" charset="0"/>
          </a:endParaRPr>
        </a:p>
      </xdr:txBody>
    </xdr:sp>
    <xdr:clientData/>
  </xdr:twoCellAnchor>
  <xdr:twoCellAnchor editAs="absolute">
    <xdr:from>
      <xdr:col>4</xdr:col>
      <xdr:colOff>353180</xdr:colOff>
      <xdr:row>6</xdr:row>
      <xdr:rowOff>146135</xdr:rowOff>
    </xdr:from>
    <xdr:to>
      <xdr:col>7</xdr:col>
      <xdr:colOff>355466</xdr:colOff>
      <xdr:row>11</xdr:row>
      <xdr:rowOff>126672</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4"/>
        <a:stretch>
          <a:fillRect/>
        </a:stretch>
      </xdr:blipFill>
      <xdr:spPr>
        <a:xfrm rot="5400000">
          <a:off x="3240604" y="840111"/>
          <a:ext cx="933037" cy="1831086"/>
        </a:xfrm>
        <a:prstGeom prst="rect">
          <a:avLst/>
        </a:prstGeom>
        <a:ln w="28575">
          <a:solidFill>
            <a:srgbClr val="FF0000"/>
          </a:solidFill>
          <a:prstDash val="sysDash"/>
        </a:ln>
      </xdr:spPr>
    </xdr:pic>
    <xdr:clientData/>
  </xdr:twoCellAnchor>
  <xdr:twoCellAnchor editAs="absolute">
    <xdr:from>
      <xdr:col>5</xdr:col>
      <xdr:colOff>335710</xdr:colOff>
      <xdr:row>7</xdr:row>
      <xdr:rowOff>123650</xdr:rowOff>
    </xdr:from>
    <xdr:to>
      <xdr:col>6</xdr:col>
      <xdr:colOff>393280</xdr:colOff>
      <xdr:row>10</xdr:row>
      <xdr:rowOff>29204</xdr:rowOff>
    </xdr:to>
    <xdr:sp macro="" textlink="">
      <xdr:nvSpPr>
        <xdr:cNvPr id="24" name="Rectangle 23">
          <a:extLst>
            <a:ext uri="{FF2B5EF4-FFF2-40B4-BE49-F238E27FC236}">
              <a16:creationId xmlns:a16="http://schemas.microsoft.com/office/drawing/2014/main" id="{00000000-0008-0000-0400-000018000000}"/>
            </a:ext>
          </a:extLst>
        </xdr:cNvPr>
        <xdr:cNvSpPr/>
      </xdr:nvSpPr>
      <xdr:spPr>
        <a:xfrm>
          <a:off x="3383710" y="1457150"/>
          <a:ext cx="667170" cy="477054"/>
        </a:xfrm>
        <a:prstGeom prst="rect">
          <a:avLst/>
        </a:prstGeom>
      </xdr:spPr>
      <xdr:txBody>
        <a:bodyPr wrap="square">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r>
            <a:rPr lang="en-US" sz="1000" b="1" i="1">
              <a:solidFill>
                <a:schemeClr val="tx2"/>
              </a:solidFill>
              <a:latin typeface="Century Gothic" panose="020B0502020202020204" pitchFamily="34" charset="0"/>
            </a:rPr>
            <a:t>CN3930</a:t>
          </a:r>
        </a:p>
        <a:p>
          <a:r>
            <a:rPr lang="en-US" sz="1000" b="1" i="1">
              <a:solidFill>
                <a:schemeClr val="tx2"/>
              </a:solidFill>
              <a:latin typeface="Century Gothic" panose="020B0502020202020204" pitchFamily="34" charset="0"/>
            </a:rPr>
            <a:t>NTE</a:t>
          </a:r>
        </a:p>
      </xdr:txBody>
    </xdr:sp>
    <xdr:clientData/>
  </xdr:twoCellAnchor>
  <xdr:twoCellAnchor editAs="absolute">
    <xdr:from>
      <xdr:col>0</xdr:col>
      <xdr:colOff>165863</xdr:colOff>
      <xdr:row>13</xdr:row>
      <xdr:rowOff>78499</xdr:rowOff>
    </xdr:from>
    <xdr:to>
      <xdr:col>2</xdr:col>
      <xdr:colOff>53559</xdr:colOff>
      <xdr:row>15</xdr:row>
      <xdr:rowOff>12836</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5"/>
        <a:stretch>
          <a:fillRect/>
        </a:stretch>
      </xdr:blipFill>
      <xdr:spPr>
        <a:xfrm>
          <a:off x="165863" y="2554999"/>
          <a:ext cx="1106896" cy="315337"/>
        </a:xfrm>
        <a:prstGeom prst="rect">
          <a:avLst/>
        </a:prstGeom>
      </xdr:spPr>
    </xdr:pic>
    <xdr:clientData/>
  </xdr:twoCellAnchor>
  <xdr:twoCellAnchor editAs="absolute">
    <xdr:from>
      <xdr:col>3</xdr:col>
      <xdr:colOff>361661</xdr:colOff>
      <xdr:row>8</xdr:row>
      <xdr:rowOff>125040</xdr:rowOff>
    </xdr:from>
    <xdr:to>
      <xdr:col>4</xdr:col>
      <xdr:colOff>54242</xdr:colOff>
      <xdr:row>14</xdr:row>
      <xdr:rowOff>90037</xdr:rowOff>
    </xdr:to>
    <xdr:pic>
      <xdr:nvPicPr>
        <xdr:cNvPr id="26" name="Picture 25">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6"/>
        <a:stretch>
          <a:fillRect/>
        </a:stretch>
      </xdr:blipFill>
      <xdr:spPr>
        <a:xfrm rot="5400000">
          <a:off x="1787553" y="2051948"/>
          <a:ext cx="1107997" cy="302181"/>
        </a:xfrm>
        <a:prstGeom prst="rect">
          <a:avLst/>
        </a:prstGeom>
      </xdr:spPr>
    </xdr:pic>
    <xdr:clientData/>
  </xdr:twoCellAnchor>
  <xdr:twoCellAnchor editAs="absolute">
    <xdr:from>
      <xdr:col>3</xdr:col>
      <xdr:colOff>214030</xdr:colOff>
      <xdr:row>11</xdr:row>
      <xdr:rowOff>107539</xdr:rowOff>
    </xdr:from>
    <xdr:to>
      <xdr:col>3</xdr:col>
      <xdr:colOff>361661</xdr:colOff>
      <xdr:row>11</xdr:row>
      <xdr:rowOff>121501</xdr:rowOff>
    </xdr:to>
    <xdr:cxnSp macro="">
      <xdr:nvCxnSpPr>
        <xdr:cNvPr id="27" name="Straight Arrow Connector 26">
          <a:extLst>
            <a:ext uri="{FF2B5EF4-FFF2-40B4-BE49-F238E27FC236}">
              <a16:creationId xmlns:a16="http://schemas.microsoft.com/office/drawing/2014/main" id="{00000000-0008-0000-0400-00001B000000}"/>
            </a:ext>
          </a:extLst>
        </xdr:cNvPr>
        <xdr:cNvCxnSpPr>
          <a:cxnSpLocks/>
          <a:stCxn id="3" idx="3"/>
          <a:endCxn id="26" idx="2"/>
        </xdr:cNvCxnSpPr>
      </xdr:nvCxnSpPr>
      <xdr:spPr bwMode="auto">
        <a:xfrm flipV="1">
          <a:off x="2042830" y="2203039"/>
          <a:ext cx="147631" cy="13962"/>
        </a:xfrm>
        <a:prstGeom prst="straightConnector1">
          <a:avLst/>
        </a:prstGeom>
        <a:noFill/>
        <a:ln w="12700" cap="flat" cmpd="sng" algn="ctr">
          <a:solidFill>
            <a:schemeClr val="tx2"/>
          </a:solidFill>
          <a:prstDash val="solid"/>
          <a:round/>
          <a:headEnd type="none" w="med" len="med"/>
          <a:tailEnd type="triangle"/>
        </a:ln>
        <a:effectLst/>
      </xdr:spPr>
    </xdr:cxnSp>
    <xdr:clientData/>
  </xdr:twoCellAnchor>
  <xdr:twoCellAnchor editAs="absolute">
    <xdr:from>
      <xdr:col>8</xdr:col>
      <xdr:colOff>208898</xdr:colOff>
      <xdr:row>17</xdr:row>
      <xdr:rowOff>40290</xdr:rowOff>
    </xdr:from>
    <xdr:to>
      <xdr:col>10</xdr:col>
      <xdr:colOff>68906</xdr:colOff>
      <xdr:row>18</xdr:row>
      <xdr:rowOff>52515</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7"/>
        <a:stretch>
          <a:fillRect/>
        </a:stretch>
      </xdr:blipFill>
      <xdr:spPr>
        <a:xfrm>
          <a:off x="5085698" y="3278790"/>
          <a:ext cx="1079208" cy="202725"/>
        </a:xfrm>
        <a:prstGeom prst="rect">
          <a:avLst/>
        </a:prstGeom>
        <a:ln w="19050">
          <a:solidFill>
            <a:srgbClr val="FF0000"/>
          </a:solidFill>
          <a:prstDash val="sysDash"/>
        </a:ln>
      </xdr:spPr>
    </xdr:pic>
    <xdr:clientData/>
  </xdr:twoCellAnchor>
  <xdr:twoCellAnchor editAs="absolute">
    <xdr:from>
      <xdr:col>10</xdr:col>
      <xdr:colOff>459817</xdr:colOff>
      <xdr:row>4</xdr:row>
      <xdr:rowOff>168571</xdr:rowOff>
    </xdr:from>
    <xdr:to>
      <xdr:col>11</xdr:col>
      <xdr:colOff>520891</xdr:colOff>
      <xdr:row>10</xdr:row>
      <xdr:rowOff>178293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8"/>
        <a:stretch>
          <a:fillRect/>
        </a:stretch>
      </xdr:blipFill>
      <xdr:spPr>
        <a:xfrm rot="5400000">
          <a:off x="6314793" y="1171595"/>
          <a:ext cx="1152722" cy="670674"/>
        </a:xfrm>
        <a:prstGeom prst="rect">
          <a:avLst/>
        </a:prstGeom>
        <a:ln w="19050">
          <a:solidFill>
            <a:srgbClr val="FF0000"/>
          </a:solidFill>
          <a:prstDash val="sysDash"/>
        </a:ln>
      </xdr:spPr>
    </xdr:pic>
    <xdr:clientData/>
  </xdr:twoCellAnchor>
  <xdr:twoCellAnchor editAs="absolute">
    <xdr:from>
      <xdr:col>10</xdr:col>
      <xdr:colOff>357675</xdr:colOff>
      <xdr:row>2</xdr:row>
      <xdr:rowOff>171450</xdr:rowOff>
    </xdr:from>
    <xdr:to>
      <xdr:col>12</xdr:col>
      <xdr:colOff>13434</xdr:colOff>
      <xdr:row>4</xdr:row>
      <xdr:rowOff>159782</xdr:rowOff>
    </xdr:to>
    <xdr:sp macro="" textlink="">
      <xdr:nvSpPr>
        <xdr:cNvPr id="30" name="Rectangle 29">
          <a:extLst>
            <a:ext uri="{FF2B5EF4-FFF2-40B4-BE49-F238E27FC236}">
              <a16:creationId xmlns:a16="http://schemas.microsoft.com/office/drawing/2014/main" id="{00000000-0008-0000-0400-00001E000000}"/>
            </a:ext>
          </a:extLst>
        </xdr:cNvPr>
        <xdr:cNvSpPr/>
      </xdr:nvSpPr>
      <xdr:spPr bwMode="auto">
        <a:xfrm>
          <a:off x="6453675" y="552450"/>
          <a:ext cx="874959" cy="369332"/>
        </a:xfrm>
        <a:prstGeom prst="rect">
          <a:avLst/>
        </a:prstGeom>
        <a:noFill/>
        <a:ln w="12700" cap="flat" cmpd="sng" algn="ctr">
          <a:noFill/>
          <a:prstDash val="solid"/>
          <a:round/>
          <a:headEnd type="none" w="med" len="med"/>
          <a:tailEnd type="none" w="med" len="med"/>
        </a:ln>
        <a:effectLst/>
      </xdr:spPr>
      <xdr:txBody>
        <a:bodyPr vert="horz" wrap="square" lIns="91440" tIns="45720" rIns="91440" bIns="45720" numCol="1" rtlCol="0" anchor="t" anchorCtr="0" compatLnSpc="1">
          <a:prstTxWarp prst="textNoShape">
            <a:avLst/>
          </a:prstTxWarp>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r>
            <a:rPr lang="en-US" sz="900">
              <a:solidFill>
                <a:schemeClr val="tx2"/>
              </a:solidFill>
            </a:rPr>
            <a:t>Fiber Terminal 24 </a:t>
          </a:r>
          <a:endParaRPr kumimoji="0" lang="en-US" sz="900" b="0" i="0" u="none" strike="noStrike" cap="none" normalizeH="0" baseline="0">
            <a:ln>
              <a:noFill/>
            </a:ln>
            <a:solidFill>
              <a:schemeClr val="tx2"/>
            </a:solidFill>
            <a:effectLst/>
            <a:latin typeface="Verdana" pitchFamily="34" charset="0"/>
            <a:cs typeface="Arial" charset="0"/>
          </a:endParaRPr>
        </a:p>
      </xdr:txBody>
    </xdr:sp>
    <xdr:clientData/>
  </xdr:twoCellAnchor>
  <xdr:twoCellAnchor editAs="absolute">
    <xdr:from>
      <xdr:col>4</xdr:col>
      <xdr:colOff>385365</xdr:colOff>
      <xdr:row>4</xdr:row>
      <xdr:rowOff>168571</xdr:rowOff>
    </xdr:from>
    <xdr:to>
      <xdr:col>7</xdr:col>
      <xdr:colOff>433701</xdr:colOff>
      <xdr:row>6</xdr:row>
      <xdr:rowOff>33792</xdr:rowOff>
    </xdr:to>
    <xdr:sp macro="" textlink="">
      <xdr:nvSpPr>
        <xdr:cNvPr id="31" name="Rectangle 30">
          <a:extLst>
            <a:ext uri="{FF2B5EF4-FFF2-40B4-BE49-F238E27FC236}">
              <a16:creationId xmlns:a16="http://schemas.microsoft.com/office/drawing/2014/main" id="{00000000-0008-0000-0400-00001F000000}"/>
            </a:ext>
          </a:extLst>
        </xdr:cNvPr>
        <xdr:cNvSpPr/>
      </xdr:nvSpPr>
      <xdr:spPr>
        <a:xfrm>
          <a:off x="2823765" y="930571"/>
          <a:ext cx="1877136" cy="246221"/>
        </a:xfrm>
        <a:prstGeom prst="rect">
          <a:avLst/>
        </a:prstGeom>
      </xdr:spPr>
      <xdr:txBody>
        <a:bodyPr wrap="square">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r>
            <a:rPr lang="en-US" sz="1000" b="1" i="1">
              <a:solidFill>
                <a:schemeClr val="tx2"/>
              </a:solidFill>
              <a:latin typeface="Century Gothic" panose="020B0502020202020204" pitchFamily="34" charset="0"/>
            </a:rPr>
            <a:t>CN3930 Shelf-Mount Front</a:t>
          </a:r>
        </a:p>
      </xdr:txBody>
    </xdr:sp>
    <xdr:clientData/>
  </xdr:twoCellAnchor>
  <xdr:twoCellAnchor editAs="absolute">
    <xdr:from>
      <xdr:col>4</xdr:col>
      <xdr:colOff>526230</xdr:colOff>
      <xdr:row>14</xdr:row>
      <xdr:rowOff>122593</xdr:rowOff>
    </xdr:from>
    <xdr:to>
      <xdr:col>7</xdr:col>
      <xdr:colOff>209576</xdr:colOff>
      <xdr:row>23</xdr:row>
      <xdr:rowOff>42337</xdr:rowOff>
    </xdr:to>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9"/>
        <a:stretch>
          <a:fillRect/>
        </a:stretch>
      </xdr:blipFill>
      <xdr:spPr>
        <a:xfrm>
          <a:off x="2964630" y="2789593"/>
          <a:ext cx="1512146" cy="1634244"/>
        </a:xfrm>
        <a:prstGeom prst="rect">
          <a:avLst/>
        </a:prstGeom>
      </xdr:spPr>
    </xdr:pic>
    <xdr:clientData/>
  </xdr:twoCellAnchor>
  <xdr:twoCellAnchor editAs="absolute">
    <xdr:from>
      <xdr:col>8</xdr:col>
      <xdr:colOff>391039</xdr:colOff>
      <xdr:row>4</xdr:row>
      <xdr:rowOff>160170</xdr:rowOff>
    </xdr:from>
    <xdr:to>
      <xdr:col>9</xdr:col>
      <xdr:colOff>462086</xdr:colOff>
      <xdr:row>8</xdr:row>
      <xdr:rowOff>24537</xdr:rowOff>
    </xdr:to>
    <xdr:sp macro="" textlink="">
      <xdr:nvSpPr>
        <xdr:cNvPr id="33" name="Rectangle 32">
          <a:extLst>
            <a:ext uri="{FF2B5EF4-FFF2-40B4-BE49-F238E27FC236}">
              <a16:creationId xmlns:a16="http://schemas.microsoft.com/office/drawing/2014/main" id="{00000000-0008-0000-0400-000021000000}"/>
            </a:ext>
          </a:extLst>
        </xdr:cNvPr>
        <xdr:cNvSpPr/>
      </xdr:nvSpPr>
      <xdr:spPr>
        <a:xfrm>
          <a:off x="5267839" y="922170"/>
          <a:ext cx="680647" cy="626367"/>
        </a:xfrm>
        <a:prstGeom prst="rect">
          <a:avLst/>
        </a:prstGeom>
        <a:solidFill>
          <a:schemeClr val="bg1"/>
        </a:solidFill>
        <a:ln w="635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r>
            <a:rPr lang="en-US" sz="1000">
              <a:solidFill>
                <a:srgbClr val="000000"/>
              </a:solidFill>
            </a:rPr>
            <a:t>C3931 NTE</a:t>
          </a:r>
        </a:p>
      </xdr:txBody>
    </xdr:sp>
    <xdr:clientData/>
  </xdr:twoCellAnchor>
  <xdr:twoCellAnchor editAs="absolute">
    <xdr:from>
      <xdr:col>5</xdr:col>
      <xdr:colOff>302164</xdr:colOff>
      <xdr:row>15</xdr:row>
      <xdr:rowOff>181644</xdr:rowOff>
    </xdr:from>
    <xdr:to>
      <xdr:col>6</xdr:col>
      <xdr:colOff>373211</xdr:colOff>
      <xdr:row>19</xdr:row>
      <xdr:rowOff>46011</xdr:rowOff>
    </xdr:to>
    <xdr:sp macro="" textlink="">
      <xdr:nvSpPr>
        <xdr:cNvPr id="34" name="Rectangle 33">
          <a:extLst>
            <a:ext uri="{FF2B5EF4-FFF2-40B4-BE49-F238E27FC236}">
              <a16:creationId xmlns:a16="http://schemas.microsoft.com/office/drawing/2014/main" id="{00000000-0008-0000-0400-000022000000}"/>
            </a:ext>
          </a:extLst>
        </xdr:cNvPr>
        <xdr:cNvSpPr/>
      </xdr:nvSpPr>
      <xdr:spPr>
        <a:xfrm>
          <a:off x="3350164" y="3039144"/>
          <a:ext cx="680647" cy="626367"/>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r>
            <a:rPr lang="en-US" sz="1000" b="1">
              <a:solidFill>
                <a:srgbClr val="000000"/>
              </a:solidFill>
            </a:rPr>
            <a:t>C3931 NTE</a:t>
          </a:r>
        </a:p>
      </xdr:txBody>
    </xdr:sp>
    <xdr:clientData/>
  </xdr:twoCellAnchor>
  <xdr:twoCellAnchor editAs="absolute">
    <xdr:from>
      <xdr:col>8</xdr:col>
      <xdr:colOff>180323</xdr:colOff>
      <xdr:row>10</xdr:row>
      <xdr:rowOff>167308</xdr:rowOff>
    </xdr:from>
    <xdr:to>
      <xdr:col>10</xdr:col>
      <xdr:colOff>40331</xdr:colOff>
      <xdr:row>11</xdr:row>
      <xdr:rowOff>186358</xdr:rowOff>
    </xdr:to>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10"/>
        <a:stretch>
          <a:fillRect/>
        </a:stretch>
      </xdr:blipFill>
      <xdr:spPr>
        <a:xfrm>
          <a:off x="5057123" y="2072308"/>
          <a:ext cx="1079208" cy="209550"/>
        </a:xfrm>
        <a:prstGeom prst="rect">
          <a:avLst/>
        </a:prstGeom>
      </xdr:spPr>
    </xdr:pic>
    <xdr:clientData/>
  </xdr:twoCellAnchor>
  <xdr:twoCellAnchor editAs="absolute">
    <xdr:from>
      <xdr:col>12</xdr:col>
      <xdr:colOff>412444</xdr:colOff>
      <xdr:row>5</xdr:row>
      <xdr:rowOff>102660</xdr:rowOff>
    </xdr:from>
    <xdr:to>
      <xdr:col>14</xdr:col>
      <xdr:colOff>2869</xdr:colOff>
      <xdr:row>10</xdr:row>
      <xdr:rowOff>121710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11"/>
        <a:stretch>
          <a:fillRect/>
        </a:stretch>
      </xdr:blipFill>
      <xdr:spPr>
        <a:xfrm>
          <a:off x="7727644" y="1055160"/>
          <a:ext cx="809625" cy="971550"/>
        </a:xfrm>
        <a:prstGeom prst="rect">
          <a:avLst/>
        </a:prstGeom>
      </xdr:spPr>
    </xdr:pic>
    <xdr:clientData/>
  </xdr:twoCellAnchor>
  <xdr:twoCellAnchor editAs="absolute">
    <xdr:from>
      <xdr:col>4</xdr:col>
      <xdr:colOff>336545</xdr:colOff>
      <xdr:row>12</xdr:row>
      <xdr:rowOff>174649</xdr:rowOff>
    </xdr:from>
    <xdr:to>
      <xdr:col>7</xdr:col>
      <xdr:colOff>338832</xdr:colOff>
      <xdr:row>14</xdr:row>
      <xdr:rowOff>8020</xdr:rowOff>
    </xdr:to>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12"/>
        <a:stretch>
          <a:fillRect/>
        </a:stretch>
      </xdr:blipFill>
      <xdr:spPr>
        <a:xfrm>
          <a:off x="2774945" y="2460649"/>
          <a:ext cx="1831087" cy="214371"/>
        </a:xfrm>
        <a:prstGeom prst="rect">
          <a:avLst/>
        </a:prstGeom>
        <a:ln w="19050">
          <a:solidFill>
            <a:srgbClr val="FF0000"/>
          </a:solidFill>
          <a:prstDash val="sysDash"/>
        </a:ln>
      </xdr:spPr>
    </xdr:pic>
    <xdr:clientData/>
  </xdr:twoCellAnchor>
  <xdr:twoCellAnchor editAs="absolute">
    <xdr:from>
      <xdr:col>7</xdr:col>
      <xdr:colOff>175504</xdr:colOff>
      <xdr:row>25</xdr:row>
      <xdr:rowOff>166499</xdr:rowOff>
    </xdr:from>
    <xdr:to>
      <xdr:col>7</xdr:col>
      <xdr:colOff>531972</xdr:colOff>
      <xdr:row>28</xdr:row>
      <xdr:rowOff>107826</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rotWithShape="1">
        <a:blip xmlns:r="http://schemas.openxmlformats.org/officeDocument/2006/relationships" r:embed="rId13"/>
        <a:srcRect r="7927"/>
        <a:stretch/>
      </xdr:blipFill>
      <xdr:spPr>
        <a:xfrm rot="5400000">
          <a:off x="4364524" y="5007179"/>
          <a:ext cx="512827" cy="356468"/>
        </a:xfrm>
        <a:prstGeom prst="rect">
          <a:avLst/>
        </a:prstGeom>
        <a:ln w="28575">
          <a:solidFill>
            <a:srgbClr val="FF0000"/>
          </a:solidFill>
          <a:prstDash val="sysDash"/>
        </a:ln>
      </xdr:spPr>
    </xdr:pic>
    <xdr:clientData/>
  </xdr:twoCellAnchor>
  <xdr:twoCellAnchor editAs="absolute">
    <xdr:from>
      <xdr:col>2</xdr:col>
      <xdr:colOff>264032</xdr:colOff>
      <xdr:row>15</xdr:row>
      <xdr:rowOff>186621</xdr:rowOff>
    </xdr:from>
    <xdr:to>
      <xdr:col>3</xdr:col>
      <xdr:colOff>287845</xdr:colOff>
      <xdr:row>16</xdr:row>
      <xdr:rowOff>148521</xdr:rowOff>
    </xdr:to>
    <xdr:sp macro="" textlink="">
      <xdr:nvSpPr>
        <xdr:cNvPr id="40" name="Rectangle 39">
          <a:extLst>
            <a:ext uri="{FF2B5EF4-FFF2-40B4-BE49-F238E27FC236}">
              <a16:creationId xmlns:a16="http://schemas.microsoft.com/office/drawing/2014/main" id="{00000000-0008-0000-0400-000028000000}"/>
            </a:ext>
          </a:extLst>
        </xdr:cNvPr>
        <xdr:cNvSpPr/>
      </xdr:nvSpPr>
      <xdr:spPr>
        <a:xfrm>
          <a:off x="1483232" y="3044121"/>
          <a:ext cx="633413" cy="152400"/>
        </a:xfrm>
        <a:prstGeom prst="rect">
          <a:avLst/>
        </a:prstGeom>
        <a:solidFill>
          <a:schemeClr val="bg1">
            <a:lumMod val="85000"/>
          </a:schemeClr>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algn="ctr"/>
          <a:r>
            <a:rPr lang="en-US" sz="800">
              <a:solidFill>
                <a:schemeClr val="tx1"/>
              </a:solidFill>
              <a:latin typeface="Century Gothic" panose="020B0502020202020204" pitchFamily="34" charset="0"/>
            </a:rPr>
            <a:t>BUSSBAR</a:t>
          </a:r>
        </a:p>
      </xdr:txBody>
    </xdr:sp>
    <xdr:clientData/>
  </xdr:twoCellAnchor>
  <xdr:twoCellAnchor editAs="absolute">
    <xdr:from>
      <xdr:col>11</xdr:col>
      <xdr:colOff>302963</xdr:colOff>
      <xdr:row>11</xdr:row>
      <xdr:rowOff>163241</xdr:rowOff>
    </xdr:from>
    <xdr:to>
      <xdr:col>12</xdr:col>
      <xdr:colOff>379163</xdr:colOff>
      <xdr:row>12</xdr:row>
      <xdr:rowOff>148402</xdr:rowOff>
    </xdr:to>
    <xdr:sp macro="" textlink="">
      <xdr:nvSpPr>
        <xdr:cNvPr id="41" name="Line Callout 2 (No Border) 40">
          <a:extLst>
            <a:ext uri="{FF2B5EF4-FFF2-40B4-BE49-F238E27FC236}">
              <a16:creationId xmlns:a16="http://schemas.microsoft.com/office/drawing/2014/main" id="{00000000-0008-0000-0400-000029000000}"/>
            </a:ext>
          </a:extLst>
        </xdr:cNvPr>
        <xdr:cNvSpPr/>
      </xdr:nvSpPr>
      <xdr:spPr>
        <a:xfrm>
          <a:off x="7008563" y="2258741"/>
          <a:ext cx="685800" cy="175661"/>
        </a:xfrm>
        <a:prstGeom prst="callout2">
          <a:avLst>
            <a:gd name="adj1" fmla="val 52458"/>
            <a:gd name="adj2" fmla="val 3467"/>
            <a:gd name="adj3" fmla="val 54558"/>
            <a:gd name="adj4" fmla="val -47198"/>
            <a:gd name="adj5" fmla="val 154721"/>
            <a:gd name="adj6" fmla="val -84407"/>
          </a:avLst>
        </a:prstGeom>
        <a:solidFill>
          <a:srgbClr val="FFFF00"/>
        </a:solidFill>
        <a:ln w="19050">
          <a:solidFill>
            <a:srgbClr val="FF0000"/>
          </a:solidFill>
          <a:tailEnd type="stealth" w="med" len="lg"/>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algn="ctr"/>
          <a:r>
            <a:rPr lang="en-US" sz="800" b="1">
              <a:solidFill>
                <a:schemeClr val="tx1"/>
              </a:solidFill>
              <a:latin typeface="Complex" panose="00000400000000000000" pitchFamily="2" charset="0"/>
              <a:cs typeface="Complex" panose="00000400000000000000" pitchFamily="2" charset="0"/>
            </a:rPr>
            <a:t>SB</a:t>
          </a:r>
        </a:p>
      </xdr:txBody>
    </xdr:sp>
    <xdr:clientData/>
  </xdr:twoCellAnchor>
  <xdr:twoCellAnchor editAs="absolute">
    <xdr:from>
      <xdr:col>10</xdr:col>
      <xdr:colOff>216091</xdr:colOff>
      <xdr:row>25</xdr:row>
      <xdr:rowOff>139088</xdr:rowOff>
    </xdr:from>
    <xdr:to>
      <xdr:col>11</xdr:col>
      <xdr:colOff>520891</xdr:colOff>
      <xdr:row>25</xdr:row>
      <xdr:rowOff>139088</xdr:rowOff>
    </xdr:to>
    <xdr:cxnSp macro="">
      <xdr:nvCxnSpPr>
        <xdr:cNvPr id="42" name="Straight Arrow Connector 41">
          <a:extLst>
            <a:ext uri="{FF2B5EF4-FFF2-40B4-BE49-F238E27FC236}">
              <a16:creationId xmlns:a16="http://schemas.microsoft.com/office/drawing/2014/main" id="{00000000-0008-0000-0400-00002A000000}"/>
            </a:ext>
          </a:extLst>
        </xdr:cNvPr>
        <xdr:cNvCxnSpPr/>
      </xdr:nvCxnSpPr>
      <xdr:spPr>
        <a:xfrm flipH="1">
          <a:off x="6312091" y="4901588"/>
          <a:ext cx="914400" cy="0"/>
        </a:xfrm>
        <a:prstGeom prst="straightConnector1">
          <a:avLst/>
        </a:prstGeom>
        <a:ln w="1905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548682</xdr:colOff>
      <xdr:row>32</xdr:row>
      <xdr:rowOff>163719</xdr:rowOff>
    </xdr:from>
    <xdr:to>
      <xdr:col>10</xdr:col>
      <xdr:colOff>15282</xdr:colOff>
      <xdr:row>32</xdr:row>
      <xdr:rowOff>163719</xdr:rowOff>
    </xdr:to>
    <xdr:cxnSp macro="">
      <xdr:nvCxnSpPr>
        <xdr:cNvPr id="43" name="Straight Connector 42">
          <a:extLst>
            <a:ext uri="{FF2B5EF4-FFF2-40B4-BE49-F238E27FC236}">
              <a16:creationId xmlns:a16="http://schemas.microsoft.com/office/drawing/2014/main" id="{00000000-0008-0000-0400-00002B000000}"/>
            </a:ext>
          </a:extLst>
        </xdr:cNvPr>
        <xdr:cNvCxnSpPr/>
      </xdr:nvCxnSpPr>
      <xdr:spPr>
        <a:xfrm>
          <a:off x="5425482" y="6259719"/>
          <a:ext cx="685800" cy="0"/>
        </a:xfrm>
        <a:prstGeom prst="line">
          <a:avLst/>
        </a:prstGeom>
        <a:ln w="762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586782</xdr:colOff>
      <xdr:row>34</xdr:row>
      <xdr:rowOff>11319</xdr:rowOff>
    </xdr:from>
    <xdr:to>
      <xdr:col>10</xdr:col>
      <xdr:colOff>53382</xdr:colOff>
      <xdr:row>34</xdr:row>
      <xdr:rowOff>11319</xdr:rowOff>
    </xdr:to>
    <xdr:cxnSp macro="">
      <xdr:nvCxnSpPr>
        <xdr:cNvPr id="44" name="Straight Connector 43">
          <a:extLst>
            <a:ext uri="{FF2B5EF4-FFF2-40B4-BE49-F238E27FC236}">
              <a16:creationId xmlns:a16="http://schemas.microsoft.com/office/drawing/2014/main" id="{00000000-0008-0000-0400-00002C000000}"/>
            </a:ext>
          </a:extLst>
        </xdr:cNvPr>
        <xdr:cNvCxnSpPr/>
      </xdr:nvCxnSpPr>
      <xdr:spPr>
        <a:xfrm>
          <a:off x="5463582" y="6488319"/>
          <a:ext cx="685800" cy="0"/>
        </a:xfrm>
        <a:prstGeom prst="line">
          <a:avLst/>
        </a:prstGeom>
        <a:ln w="76200">
          <a:solidFill>
            <a:schemeClr val="accent6"/>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294256</xdr:colOff>
      <xdr:row>22</xdr:row>
      <xdr:rowOff>38178</xdr:rowOff>
    </xdr:from>
    <xdr:to>
      <xdr:col>12</xdr:col>
      <xdr:colOff>294256</xdr:colOff>
      <xdr:row>30</xdr:row>
      <xdr:rowOff>39894</xdr:rowOff>
    </xdr:to>
    <xdr:cxnSp macro="">
      <xdr:nvCxnSpPr>
        <xdr:cNvPr id="45" name="Straight Connector 44">
          <a:extLst>
            <a:ext uri="{FF2B5EF4-FFF2-40B4-BE49-F238E27FC236}">
              <a16:creationId xmlns:a16="http://schemas.microsoft.com/office/drawing/2014/main" id="{00000000-0008-0000-0400-00002D000000}"/>
            </a:ext>
          </a:extLst>
        </xdr:cNvPr>
        <xdr:cNvCxnSpPr>
          <a:cxnSpLocks/>
        </xdr:cNvCxnSpPr>
      </xdr:nvCxnSpPr>
      <xdr:spPr>
        <a:xfrm>
          <a:off x="7609456" y="4229178"/>
          <a:ext cx="0" cy="1525716"/>
        </a:xfrm>
        <a:prstGeom prst="line">
          <a:avLst/>
        </a:prstGeom>
        <a:ln w="63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294257</xdr:colOff>
      <xdr:row>30</xdr:row>
      <xdr:rowOff>39894</xdr:rowOff>
    </xdr:from>
    <xdr:to>
      <xdr:col>14</xdr:col>
      <xdr:colOff>341038</xdr:colOff>
      <xdr:row>30</xdr:row>
      <xdr:rowOff>39894</xdr:rowOff>
    </xdr:to>
    <xdr:cxnSp macro="">
      <xdr:nvCxnSpPr>
        <xdr:cNvPr id="46" name="Straight Connector 45">
          <a:extLst>
            <a:ext uri="{FF2B5EF4-FFF2-40B4-BE49-F238E27FC236}">
              <a16:creationId xmlns:a16="http://schemas.microsoft.com/office/drawing/2014/main" id="{00000000-0008-0000-0400-00002E000000}"/>
            </a:ext>
          </a:extLst>
        </xdr:cNvPr>
        <xdr:cNvCxnSpPr>
          <a:cxnSpLocks/>
        </xdr:cNvCxnSpPr>
      </xdr:nvCxnSpPr>
      <xdr:spPr>
        <a:xfrm flipH="1">
          <a:off x="7609457" y="5754894"/>
          <a:ext cx="1265981" cy="0"/>
        </a:xfrm>
        <a:prstGeom prst="line">
          <a:avLst/>
        </a:prstGeom>
        <a:ln w="63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302085</xdr:colOff>
      <xdr:row>30</xdr:row>
      <xdr:rowOff>65418</xdr:rowOff>
    </xdr:from>
    <xdr:to>
      <xdr:col>13</xdr:col>
      <xdr:colOff>151389</xdr:colOff>
      <xdr:row>31</xdr:row>
      <xdr:rowOff>151917</xdr:rowOff>
    </xdr:to>
    <xdr:sp macro="" textlink="">
      <xdr:nvSpPr>
        <xdr:cNvPr id="47" name="TextBox 105">
          <a:extLst>
            <a:ext uri="{FF2B5EF4-FFF2-40B4-BE49-F238E27FC236}">
              <a16:creationId xmlns:a16="http://schemas.microsoft.com/office/drawing/2014/main" id="{00000000-0008-0000-0400-00002F000000}"/>
            </a:ext>
          </a:extLst>
        </xdr:cNvPr>
        <xdr:cNvSpPr txBox="1"/>
      </xdr:nvSpPr>
      <xdr:spPr>
        <a:xfrm>
          <a:off x="7617285" y="5780418"/>
          <a:ext cx="458904" cy="276999"/>
        </a:xfrm>
        <a:prstGeom prst="rect">
          <a:avLst/>
        </a:prstGeom>
        <a:noFill/>
      </xdr:spPr>
      <xdr:txBody>
        <a:bodyPr wrap="square" rtlCol="0">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r>
            <a:rPr lang="en-US" sz="1200">
              <a:solidFill>
                <a:schemeClr val="tx2"/>
              </a:solidFill>
              <a:latin typeface="Century Gothic" panose="020B0502020202020204" pitchFamily="34" charset="0"/>
            </a:rPr>
            <a:t>48”</a:t>
          </a:r>
        </a:p>
      </xdr:txBody>
    </xdr:sp>
    <xdr:clientData/>
  </xdr:twoCellAnchor>
  <xdr:twoCellAnchor editAs="absolute">
    <xdr:from>
      <xdr:col>13</xdr:col>
      <xdr:colOff>166261</xdr:colOff>
      <xdr:row>30</xdr:row>
      <xdr:rowOff>56577</xdr:rowOff>
    </xdr:from>
    <xdr:to>
      <xdr:col>14</xdr:col>
      <xdr:colOff>15565</xdr:colOff>
      <xdr:row>31</xdr:row>
      <xdr:rowOff>143076</xdr:rowOff>
    </xdr:to>
    <xdr:sp macro="" textlink="">
      <xdr:nvSpPr>
        <xdr:cNvPr id="48" name="TextBox 106">
          <a:extLst>
            <a:ext uri="{FF2B5EF4-FFF2-40B4-BE49-F238E27FC236}">
              <a16:creationId xmlns:a16="http://schemas.microsoft.com/office/drawing/2014/main" id="{00000000-0008-0000-0400-000030000000}"/>
            </a:ext>
          </a:extLst>
        </xdr:cNvPr>
        <xdr:cNvSpPr txBox="1"/>
      </xdr:nvSpPr>
      <xdr:spPr>
        <a:xfrm>
          <a:off x="8091061" y="5771577"/>
          <a:ext cx="458904" cy="276999"/>
        </a:xfrm>
        <a:prstGeom prst="rect">
          <a:avLst/>
        </a:prstGeom>
        <a:noFill/>
      </xdr:spPr>
      <xdr:txBody>
        <a:bodyPr wrap="square" rtlCol="0">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r>
            <a:rPr lang="en-US" sz="1200">
              <a:solidFill>
                <a:schemeClr val="tx1"/>
              </a:solidFill>
              <a:latin typeface="Century Gothic" panose="020B0502020202020204" pitchFamily="34" charset="0"/>
            </a:rPr>
            <a:t>36”</a:t>
          </a:r>
        </a:p>
      </xdr:txBody>
    </xdr:sp>
    <xdr:clientData/>
  </xdr:twoCellAnchor>
  <xdr:twoCellAnchor editAs="absolute">
    <xdr:from>
      <xdr:col>14</xdr:col>
      <xdr:colOff>30438</xdr:colOff>
      <xdr:row>30</xdr:row>
      <xdr:rowOff>56185</xdr:rowOff>
    </xdr:from>
    <xdr:to>
      <xdr:col>14</xdr:col>
      <xdr:colOff>489342</xdr:colOff>
      <xdr:row>31</xdr:row>
      <xdr:rowOff>142684</xdr:rowOff>
    </xdr:to>
    <xdr:sp macro="" textlink="">
      <xdr:nvSpPr>
        <xdr:cNvPr id="49" name="TextBox 107">
          <a:extLst>
            <a:ext uri="{FF2B5EF4-FFF2-40B4-BE49-F238E27FC236}">
              <a16:creationId xmlns:a16="http://schemas.microsoft.com/office/drawing/2014/main" id="{00000000-0008-0000-0400-000031000000}"/>
            </a:ext>
          </a:extLst>
        </xdr:cNvPr>
        <xdr:cNvSpPr txBox="1"/>
      </xdr:nvSpPr>
      <xdr:spPr>
        <a:xfrm>
          <a:off x="8564838" y="5771185"/>
          <a:ext cx="458904" cy="276999"/>
        </a:xfrm>
        <a:prstGeom prst="rect">
          <a:avLst/>
        </a:prstGeom>
        <a:noFill/>
      </xdr:spPr>
      <xdr:txBody>
        <a:bodyPr wrap="square" rtlCol="0">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r>
            <a:rPr lang="en-US" sz="1200">
              <a:solidFill>
                <a:schemeClr val="tx1"/>
              </a:solidFill>
              <a:latin typeface="Century Gothic" panose="020B0502020202020204" pitchFamily="34" charset="0"/>
            </a:rPr>
            <a:t>24”</a:t>
          </a:r>
        </a:p>
      </xdr:txBody>
    </xdr:sp>
    <xdr:clientData/>
  </xdr:twoCellAnchor>
  <xdr:twoCellAnchor editAs="absolute">
    <xdr:from>
      <xdr:col>13</xdr:col>
      <xdr:colOff>440121</xdr:colOff>
      <xdr:row>34</xdr:row>
      <xdr:rowOff>87519</xdr:rowOff>
    </xdr:from>
    <xdr:to>
      <xdr:col>14</xdr:col>
      <xdr:colOff>318354</xdr:colOff>
      <xdr:row>34</xdr:row>
      <xdr:rowOff>87519</xdr:rowOff>
    </xdr:to>
    <xdr:cxnSp macro="">
      <xdr:nvCxnSpPr>
        <xdr:cNvPr id="50" name="Straight Arrow Connector 49">
          <a:extLst>
            <a:ext uri="{FF2B5EF4-FFF2-40B4-BE49-F238E27FC236}">
              <a16:creationId xmlns:a16="http://schemas.microsoft.com/office/drawing/2014/main" id="{00000000-0008-0000-0400-000032000000}"/>
            </a:ext>
          </a:extLst>
        </xdr:cNvPr>
        <xdr:cNvCxnSpPr>
          <a:cxnSpLocks/>
          <a:stCxn id="56" idx="3"/>
        </xdr:cNvCxnSpPr>
      </xdr:nvCxnSpPr>
      <xdr:spPr>
        <a:xfrm>
          <a:off x="8364921" y="6564519"/>
          <a:ext cx="487833" cy="0"/>
        </a:xfrm>
        <a:prstGeom prst="straightConnector1">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112788</xdr:colOff>
      <xdr:row>22</xdr:row>
      <xdr:rowOff>7939</xdr:rowOff>
    </xdr:from>
    <xdr:to>
      <xdr:col>12</xdr:col>
      <xdr:colOff>112788</xdr:colOff>
      <xdr:row>30</xdr:row>
      <xdr:rowOff>87520</xdr:rowOff>
    </xdr:to>
    <xdr:cxnSp macro="">
      <xdr:nvCxnSpPr>
        <xdr:cNvPr id="51" name="Straight Arrow Connector 50">
          <a:extLst>
            <a:ext uri="{FF2B5EF4-FFF2-40B4-BE49-F238E27FC236}">
              <a16:creationId xmlns:a16="http://schemas.microsoft.com/office/drawing/2014/main" id="{00000000-0008-0000-0400-000033000000}"/>
            </a:ext>
          </a:extLst>
        </xdr:cNvPr>
        <xdr:cNvCxnSpPr>
          <a:cxnSpLocks/>
        </xdr:cNvCxnSpPr>
      </xdr:nvCxnSpPr>
      <xdr:spPr>
        <a:xfrm flipV="1">
          <a:off x="7427988" y="4198939"/>
          <a:ext cx="0" cy="1603581"/>
        </a:xfrm>
        <a:prstGeom prst="straightConnector1">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294256</xdr:colOff>
      <xdr:row>36</xdr:row>
      <xdr:rowOff>165131</xdr:rowOff>
    </xdr:from>
    <xdr:to>
      <xdr:col>14</xdr:col>
      <xdr:colOff>179956</xdr:colOff>
      <xdr:row>36</xdr:row>
      <xdr:rowOff>165131</xdr:rowOff>
    </xdr:to>
    <xdr:cxnSp macro="">
      <xdr:nvCxnSpPr>
        <xdr:cNvPr id="52" name="Straight Arrow Connector 51">
          <a:extLst>
            <a:ext uri="{FF2B5EF4-FFF2-40B4-BE49-F238E27FC236}">
              <a16:creationId xmlns:a16="http://schemas.microsoft.com/office/drawing/2014/main" id="{00000000-0008-0000-0400-000034000000}"/>
            </a:ext>
          </a:extLst>
        </xdr:cNvPr>
        <xdr:cNvCxnSpPr/>
      </xdr:nvCxnSpPr>
      <xdr:spPr>
        <a:xfrm flipH="1">
          <a:off x="7609456" y="7023131"/>
          <a:ext cx="1104900" cy="0"/>
        </a:xfrm>
        <a:prstGeom prst="straightConnector1">
          <a:avLst/>
        </a:prstGeom>
        <a:ln w="19050">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243882</xdr:colOff>
      <xdr:row>35</xdr:row>
      <xdr:rowOff>113988</xdr:rowOff>
    </xdr:from>
    <xdr:to>
      <xdr:col>10</xdr:col>
      <xdr:colOff>91482</xdr:colOff>
      <xdr:row>37</xdr:row>
      <xdr:rowOff>156299</xdr:rowOff>
    </xdr:to>
    <xdr:sp macro="" textlink="">
      <xdr:nvSpPr>
        <xdr:cNvPr id="53" name="Arc 52">
          <a:extLst>
            <a:ext uri="{FF2B5EF4-FFF2-40B4-BE49-F238E27FC236}">
              <a16:creationId xmlns:a16="http://schemas.microsoft.com/office/drawing/2014/main" id="{00000000-0008-0000-0400-000035000000}"/>
            </a:ext>
          </a:extLst>
        </xdr:cNvPr>
        <xdr:cNvSpPr/>
      </xdr:nvSpPr>
      <xdr:spPr>
        <a:xfrm>
          <a:off x="5730282" y="6781488"/>
          <a:ext cx="457200" cy="423311"/>
        </a:xfrm>
        <a:prstGeom prst="arc">
          <a:avLst/>
        </a:prstGeom>
        <a:ln w="76200">
          <a:solidFill>
            <a:schemeClr val="accent6"/>
          </a:solidFill>
        </a:ln>
      </xdr:spPr>
      <xdr:style>
        <a:lnRef idx="1">
          <a:schemeClr val="accent1"/>
        </a:lnRef>
        <a:fillRef idx="0">
          <a:schemeClr val="accent1"/>
        </a:fillRef>
        <a:effectRef idx="0">
          <a:schemeClr val="accent1"/>
        </a:effectRef>
        <a:fontRef idx="minor">
          <a:schemeClr val="tx1"/>
        </a:fontRef>
      </xdr:style>
      <xdr:txBody>
        <a:bodyPr wrap="square" rtlCol="0" anchor="ctr"/>
        <a:lstStyle>
          <a:defPPr>
            <a:defRPr lang="en-US"/>
          </a:defPPr>
          <a:lvl1pPr algn="ctr" rtl="0" eaLnBrk="0" fontAlgn="base" hangingPunct="0">
            <a:spcBef>
              <a:spcPct val="50000"/>
            </a:spcBef>
            <a:spcAft>
              <a:spcPct val="0"/>
            </a:spcAft>
            <a:defRPr sz="2400" kern="1200">
              <a:solidFill>
                <a:schemeClr val="tx1"/>
              </a:solidFill>
              <a:latin typeface="+mn-lt"/>
              <a:ea typeface="+mn-ea"/>
              <a:cs typeface="+mn-cs"/>
            </a:defRPr>
          </a:lvl1pPr>
          <a:lvl2pPr marL="457200" algn="ctr" rtl="0" eaLnBrk="0" fontAlgn="base" hangingPunct="0">
            <a:spcBef>
              <a:spcPct val="50000"/>
            </a:spcBef>
            <a:spcAft>
              <a:spcPct val="0"/>
            </a:spcAft>
            <a:defRPr sz="2400" kern="1200">
              <a:solidFill>
                <a:schemeClr val="tx1"/>
              </a:solidFill>
              <a:latin typeface="+mn-lt"/>
              <a:ea typeface="+mn-ea"/>
              <a:cs typeface="+mn-cs"/>
            </a:defRPr>
          </a:lvl2pPr>
          <a:lvl3pPr marL="914400" algn="ctr" rtl="0" eaLnBrk="0" fontAlgn="base" hangingPunct="0">
            <a:spcBef>
              <a:spcPct val="50000"/>
            </a:spcBef>
            <a:spcAft>
              <a:spcPct val="0"/>
            </a:spcAft>
            <a:defRPr sz="2400" kern="1200">
              <a:solidFill>
                <a:schemeClr val="tx1"/>
              </a:solidFill>
              <a:latin typeface="+mn-lt"/>
              <a:ea typeface="+mn-ea"/>
              <a:cs typeface="+mn-cs"/>
            </a:defRPr>
          </a:lvl3pPr>
          <a:lvl4pPr marL="1371600" algn="ctr" rtl="0" eaLnBrk="0" fontAlgn="base" hangingPunct="0">
            <a:spcBef>
              <a:spcPct val="50000"/>
            </a:spcBef>
            <a:spcAft>
              <a:spcPct val="0"/>
            </a:spcAft>
            <a:defRPr sz="2400" kern="1200">
              <a:solidFill>
                <a:schemeClr val="tx1"/>
              </a:solidFill>
              <a:latin typeface="+mn-lt"/>
              <a:ea typeface="+mn-ea"/>
              <a:cs typeface="+mn-cs"/>
            </a:defRPr>
          </a:lvl4pPr>
          <a:lvl5pPr marL="1828800" algn="ctr" rtl="0" eaLnBrk="0" fontAlgn="base" hangingPunct="0">
            <a:spcBef>
              <a:spcPct val="50000"/>
            </a:spcBef>
            <a:spcAft>
              <a:spcPct val="0"/>
            </a:spcAft>
            <a:defRPr sz="2400" kern="1200">
              <a:solidFill>
                <a:schemeClr val="tx1"/>
              </a:solidFill>
              <a:latin typeface="+mn-lt"/>
              <a:ea typeface="+mn-ea"/>
              <a:cs typeface="+mn-cs"/>
            </a:defRPr>
          </a:lvl5pPr>
          <a:lvl6pPr marL="2286000" algn="l" defTabSz="914400" rtl="0" eaLnBrk="1" latinLnBrk="0" hangingPunct="1">
            <a:defRPr sz="2400" kern="1200">
              <a:solidFill>
                <a:schemeClr val="tx1"/>
              </a:solidFill>
              <a:latin typeface="+mn-lt"/>
              <a:ea typeface="+mn-ea"/>
              <a:cs typeface="+mn-cs"/>
            </a:defRPr>
          </a:lvl6pPr>
          <a:lvl7pPr marL="2743200" algn="l" defTabSz="914400" rtl="0" eaLnBrk="1" latinLnBrk="0" hangingPunct="1">
            <a:defRPr sz="2400" kern="1200">
              <a:solidFill>
                <a:schemeClr val="tx1"/>
              </a:solidFill>
              <a:latin typeface="+mn-lt"/>
              <a:ea typeface="+mn-ea"/>
              <a:cs typeface="+mn-cs"/>
            </a:defRPr>
          </a:lvl7pPr>
          <a:lvl8pPr marL="3200400" algn="l" defTabSz="914400" rtl="0" eaLnBrk="1" latinLnBrk="0" hangingPunct="1">
            <a:defRPr sz="2400" kern="1200">
              <a:solidFill>
                <a:schemeClr val="tx1"/>
              </a:solidFill>
              <a:latin typeface="+mn-lt"/>
              <a:ea typeface="+mn-ea"/>
              <a:cs typeface="+mn-cs"/>
            </a:defRPr>
          </a:lvl8pPr>
          <a:lvl9pPr marL="3657600" algn="l" defTabSz="914400" rtl="0" eaLnBrk="1" latinLnBrk="0" hangingPunct="1">
            <a:defRPr sz="2400" kern="1200">
              <a:solidFill>
                <a:schemeClr val="tx1"/>
              </a:solidFill>
              <a:latin typeface="+mn-lt"/>
              <a:ea typeface="+mn-ea"/>
              <a:cs typeface="+mn-cs"/>
            </a:defRPr>
          </a:lvl9pPr>
        </a:lstStyle>
        <a:p>
          <a:pPr algn="ctr"/>
          <a:endParaRPr lang="en-US"/>
        </a:p>
      </xdr:txBody>
    </xdr:sp>
    <xdr:clientData/>
  </xdr:twoCellAnchor>
  <xdr:twoCellAnchor editAs="absolute">
    <xdr:from>
      <xdr:col>11</xdr:col>
      <xdr:colOff>25150</xdr:colOff>
      <xdr:row>32</xdr:row>
      <xdr:rowOff>106568</xdr:rowOff>
    </xdr:from>
    <xdr:to>
      <xdr:col>11</xdr:col>
      <xdr:colOff>177550</xdr:colOff>
      <xdr:row>36</xdr:row>
      <xdr:rowOff>125618</xdr:rowOff>
    </xdr:to>
    <xdr:sp macro="" textlink="">
      <xdr:nvSpPr>
        <xdr:cNvPr id="54" name="Rounded Rectangle 53">
          <a:extLst>
            <a:ext uri="{FF2B5EF4-FFF2-40B4-BE49-F238E27FC236}">
              <a16:creationId xmlns:a16="http://schemas.microsoft.com/office/drawing/2014/main" id="{00000000-0008-0000-0400-000036000000}"/>
            </a:ext>
          </a:extLst>
        </xdr:cNvPr>
        <xdr:cNvSpPr/>
      </xdr:nvSpPr>
      <xdr:spPr>
        <a:xfrm>
          <a:off x="6730750" y="6202568"/>
          <a:ext cx="152400" cy="781050"/>
        </a:xfrm>
        <a:prstGeom prst="roundRect">
          <a:avLst/>
        </a:prstGeom>
        <a:gradFill flip="none" rotWithShape="1">
          <a:gsLst>
            <a:gs pos="0">
              <a:schemeClr val="accent6">
                <a:lumMod val="75000"/>
              </a:schemeClr>
            </a:gs>
            <a:gs pos="91000">
              <a:schemeClr val="accent1">
                <a:tint val="44500"/>
                <a:satMod val="160000"/>
              </a:schemeClr>
            </a:gs>
            <a:gs pos="100000">
              <a:schemeClr val="accent1">
                <a:tint val="23500"/>
                <a:satMod val="160000"/>
              </a:schemeClr>
            </a:gs>
          </a:gsLst>
          <a:lin ang="2700000" scaled="1"/>
          <a:tileRect/>
        </a:gradFill>
        <a:ln w="12700">
          <a:solidFill>
            <a:schemeClr val="accent6">
              <a:lumMod val="7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algn="ctr"/>
          <a:endParaRPr lang="en-US"/>
        </a:p>
      </xdr:txBody>
    </xdr:sp>
    <xdr:clientData/>
  </xdr:twoCellAnchor>
  <xdr:twoCellAnchor editAs="absolute">
    <xdr:from>
      <xdr:col>10</xdr:col>
      <xdr:colOff>372294</xdr:colOff>
      <xdr:row>30</xdr:row>
      <xdr:rowOff>6639</xdr:rowOff>
    </xdr:from>
    <xdr:to>
      <xdr:col>11</xdr:col>
      <xdr:colOff>572320</xdr:colOff>
      <xdr:row>30</xdr:row>
      <xdr:rowOff>145139</xdr:rowOff>
    </xdr:to>
    <xdr:sp macro="" textlink="">
      <xdr:nvSpPr>
        <xdr:cNvPr id="55" name="Rounded Rectangle 54">
          <a:extLst>
            <a:ext uri="{FF2B5EF4-FFF2-40B4-BE49-F238E27FC236}">
              <a16:creationId xmlns:a16="http://schemas.microsoft.com/office/drawing/2014/main" id="{00000000-0008-0000-0400-000037000000}"/>
            </a:ext>
          </a:extLst>
        </xdr:cNvPr>
        <xdr:cNvSpPr/>
      </xdr:nvSpPr>
      <xdr:spPr>
        <a:xfrm>
          <a:off x="6468294" y="5721639"/>
          <a:ext cx="809626" cy="138500"/>
        </a:xfrm>
        <a:prstGeom prst="roundRect">
          <a:avLst/>
        </a:prstGeom>
        <a:gradFill flip="none" rotWithShape="1">
          <a:gsLst>
            <a:gs pos="0">
              <a:schemeClr val="accent6">
                <a:lumMod val="75000"/>
              </a:schemeClr>
            </a:gs>
            <a:gs pos="91000">
              <a:schemeClr val="accent1">
                <a:tint val="44500"/>
                <a:satMod val="160000"/>
              </a:schemeClr>
            </a:gs>
            <a:gs pos="100000">
              <a:schemeClr val="accent1">
                <a:tint val="23500"/>
                <a:satMod val="160000"/>
              </a:schemeClr>
            </a:gs>
          </a:gsLst>
          <a:lin ang="2700000" scaled="1"/>
          <a:tileRect/>
        </a:gradFill>
        <a:ln w="12700">
          <a:solidFill>
            <a:schemeClr val="accent6">
              <a:lumMod val="7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algn="ctr"/>
          <a:endParaRPr lang="en-US"/>
        </a:p>
      </xdr:txBody>
    </xdr:sp>
    <xdr:clientData/>
  </xdr:twoCellAnchor>
  <xdr:twoCellAnchor editAs="absolute">
    <xdr:from>
      <xdr:col>12</xdr:col>
      <xdr:colOff>590817</xdr:colOff>
      <xdr:row>33</xdr:row>
      <xdr:rowOff>139519</xdr:rowOff>
    </xdr:from>
    <xdr:to>
      <xdr:col>13</xdr:col>
      <xdr:colOff>440121</xdr:colOff>
      <xdr:row>35</xdr:row>
      <xdr:rowOff>35518</xdr:rowOff>
    </xdr:to>
    <xdr:sp macro="" textlink="">
      <xdr:nvSpPr>
        <xdr:cNvPr id="56" name="TextBox 114">
          <a:extLst>
            <a:ext uri="{FF2B5EF4-FFF2-40B4-BE49-F238E27FC236}">
              <a16:creationId xmlns:a16="http://schemas.microsoft.com/office/drawing/2014/main" id="{00000000-0008-0000-0400-000038000000}"/>
            </a:ext>
          </a:extLst>
        </xdr:cNvPr>
        <xdr:cNvSpPr txBox="1"/>
      </xdr:nvSpPr>
      <xdr:spPr>
        <a:xfrm>
          <a:off x="7906017" y="6426019"/>
          <a:ext cx="458904" cy="276999"/>
        </a:xfrm>
        <a:prstGeom prst="rect">
          <a:avLst/>
        </a:prstGeom>
        <a:solidFill>
          <a:schemeClr val="accent2"/>
        </a:solidFill>
      </xdr:spPr>
      <xdr:txBody>
        <a:bodyPr wrap="square" rtlCol="0">
          <a:spAutoFit/>
        </a:bodyPr>
        <a:lstStyle>
          <a:defPPr>
            <a:defRPr lang="en-US"/>
          </a:defPPr>
          <a:lvl1pPr algn="ctr" rtl="0" eaLnBrk="0" fontAlgn="base" hangingPunct="0">
            <a:spcBef>
              <a:spcPct val="50000"/>
            </a:spcBef>
            <a:spcAft>
              <a:spcPct val="0"/>
            </a:spcAft>
            <a:defRPr sz="2400" kern="1200">
              <a:solidFill>
                <a:srgbClr val="CCCCCC"/>
              </a:solidFill>
              <a:latin typeface="Verdana" pitchFamily="34" charset="0"/>
              <a:ea typeface="+mn-ea"/>
              <a:cs typeface="Arial" charset="0"/>
            </a:defRPr>
          </a:lvl1pPr>
          <a:lvl2pPr marL="4572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2pPr>
          <a:lvl3pPr marL="9144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3pPr>
          <a:lvl4pPr marL="13716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4pPr>
          <a:lvl5pPr marL="1828800" algn="ctr" rtl="0" eaLnBrk="0" fontAlgn="base" hangingPunct="0">
            <a:spcBef>
              <a:spcPct val="50000"/>
            </a:spcBef>
            <a:spcAft>
              <a:spcPct val="0"/>
            </a:spcAft>
            <a:defRPr sz="2400" kern="1200">
              <a:solidFill>
                <a:srgbClr val="CCCCCC"/>
              </a:solidFill>
              <a:latin typeface="Verdana" pitchFamily="34" charset="0"/>
              <a:ea typeface="+mn-ea"/>
              <a:cs typeface="Arial" charset="0"/>
            </a:defRPr>
          </a:lvl5pPr>
          <a:lvl6pPr marL="2286000" algn="l" defTabSz="914400" rtl="0" eaLnBrk="1" latinLnBrk="0" hangingPunct="1">
            <a:defRPr sz="2400" kern="1200">
              <a:solidFill>
                <a:srgbClr val="CCCCCC"/>
              </a:solidFill>
              <a:latin typeface="Verdana" pitchFamily="34" charset="0"/>
              <a:ea typeface="+mn-ea"/>
              <a:cs typeface="Arial" charset="0"/>
            </a:defRPr>
          </a:lvl6pPr>
          <a:lvl7pPr marL="2743200" algn="l" defTabSz="914400" rtl="0" eaLnBrk="1" latinLnBrk="0" hangingPunct="1">
            <a:defRPr sz="2400" kern="1200">
              <a:solidFill>
                <a:srgbClr val="CCCCCC"/>
              </a:solidFill>
              <a:latin typeface="Verdana" pitchFamily="34" charset="0"/>
              <a:ea typeface="+mn-ea"/>
              <a:cs typeface="Arial" charset="0"/>
            </a:defRPr>
          </a:lvl7pPr>
          <a:lvl8pPr marL="3200400" algn="l" defTabSz="914400" rtl="0" eaLnBrk="1" latinLnBrk="0" hangingPunct="1">
            <a:defRPr sz="2400" kern="1200">
              <a:solidFill>
                <a:srgbClr val="CCCCCC"/>
              </a:solidFill>
              <a:latin typeface="Verdana" pitchFamily="34" charset="0"/>
              <a:ea typeface="+mn-ea"/>
              <a:cs typeface="Arial" charset="0"/>
            </a:defRPr>
          </a:lvl8pPr>
          <a:lvl9pPr marL="3657600" algn="l" defTabSz="914400" rtl="0" eaLnBrk="1" latinLnBrk="0" hangingPunct="1">
            <a:defRPr sz="2400" kern="1200">
              <a:solidFill>
                <a:srgbClr val="CCCCCC"/>
              </a:solidFill>
              <a:latin typeface="Verdana" pitchFamily="34" charset="0"/>
              <a:ea typeface="+mn-ea"/>
              <a:cs typeface="Arial" charset="0"/>
            </a:defRPr>
          </a:lvl9pPr>
        </a:lstStyle>
        <a:p>
          <a:r>
            <a:rPr lang="en-US" sz="1200">
              <a:solidFill>
                <a:schemeClr val="tx2"/>
              </a:solidFill>
              <a:latin typeface="Century Gothic" panose="020B0502020202020204" pitchFamily="34" charset="0"/>
            </a:rPr>
            <a:t>48’</a:t>
          </a:r>
        </a:p>
      </xdr:txBody>
    </xdr:sp>
    <xdr:clientData/>
  </xdr:twoCellAnchor>
  <xdr:twoCellAnchor editAs="absolute">
    <xdr:from>
      <xdr:col>12</xdr:col>
      <xdr:colOff>102985</xdr:colOff>
      <xdr:row>34</xdr:row>
      <xdr:rowOff>87519</xdr:rowOff>
    </xdr:from>
    <xdr:to>
      <xdr:col>12</xdr:col>
      <xdr:colOff>590817</xdr:colOff>
      <xdr:row>34</xdr:row>
      <xdr:rowOff>87519</xdr:rowOff>
    </xdr:to>
    <xdr:cxnSp macro="">
      <xdr:nvCxnSpPr>
        <xdr:cNvPr id="57" name="Straight Arrow Connector 56">
          <a:extLst>
            <a:ext uri="{FF2B5EF4-FFF2-40B4-BE49-F238E27FC236}">
              <a16:creationId xmlns:a16="http://schemas.microsoft.com/office/drawing/2014/main" id="{00000000-0008-0000-0400-000039000000}"/>
            </a:ext>
          </a:extLst>
        </xdr:cNvPr>
        <xdr:cNvCxnSpPr>
          <a:cxnSpLocks/>
          <a:stCxn id="56" idx="1"/>
        </xdr:cNvCxnSpPr>
      </xdr:nvCxnSpPr>
      <xdr:spPr>
        <a:xfrm flipH="1">
          <a:off x="7418185" y="6564519"/>
          <a:ext cx="487832" cy="0"/>
        </a:xfrm>
        <a:prstGeom prst="straightConnector1">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379101</xdr:colOff>
      <xdr:row>26</xdr:row>
      <xdr:rowOff>75890</xdr:rowOff>
    </xdr:from>
    <xdr:to>
      <xdr:col>9</xdr:col>
      <xdr:colOff>455301</xdr:colOff>
      <xdr:row>26</xdr:row>
      <xdr:rowOff>75890</xdr:rowOff>
    </xdr:to>
    <xdr:cxnSp macro="">
      <xdr:nvCxnSpPr>
        <xdr:cNvPr id="58" name="Straight Connector 57">
          <a:extLst>
            <a:ext uri="{FF2B5EF4-FFF2-40B4-BE49-F238E27FC236}">
              <a16:creationId xmlns:a16="http://schemas.microsoft.com/office/drawing/2014/main" id="{00000000-0008-0000-0400-00003A000000}"/>
            </a:ext>
          </a:extLst>
        </xdr:cNvPr>
        <xdr:cNvCxnSpPr/>
      </xdr:nvCxnSpPr>
      <xdr:spPr>
        <a:xfrm>
          <a:off x="5255901" y="5028890"/>
          <a:ext cx="685800" cy="0"/>
        </a:xfrm>
        <a:prstGeom prst="line">
          <a:avLst/>
        </a:prstGeom>
        <a:ln w="76200">
          <a:solidFill>
            <a:srgbClr val="008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417201</xdr:colOff>
      <xdr:row>27</xdr:row>
      <xdr:rowOff>113990</xdr:rowOff>
    </xdr:from>
    <xdr:to>
      <xdr:col>9</xdr:col>
      <xdr:colOff>493401</xdr:colOff>
      <xdr:row>27</xdr:row>
      <xdr:rowOff>113990</xdr:rowOff>
    </xdr:to>
    <xdr:cxnSp macro="">
      <xdr:nvCxnSpPr>
        <xdr:cNvPr id="59" name="Straight Connector 58">
          <a:extLst>
            <a:ext uri="{FF2B5EF4-FFF2-40B4-BE49-F238E27FC236}">
              <a16:creationId xmlns:a16="http://schemas.microsoft.com/office/drawing/2014/main" id="{00000000-0008-0000-0400-00003B000000}"/>
            </a:ext>
          </a:extLst>
        </xdr:cNvPr>
        <xdr:cNvCxnSpPr/>
      </xdr:nvCxnSpPr>
      <xdr:spPr>
        <a:xfrm>
          <a:off x="5294001" y="5257490"/>
          <a:ext cx="685800" cy="0"/>
        </a:xfrm>
        <a:prstGeom prst="line">
          <a:avLst/>
        </a:prstGeom>
        <a:ln w="76200">
          <a:solidFill>
            <a:srgbClr val="008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74301</xdr:colOff>
      <xdr:row>29</xdr:row>
      <xdr:rowOff>26159</xdr:rowOff>
    </xdr:from>
    <xdr:to>
      <xdr:col>9</xdr:col>
      <xdr:colOff>531501</xdr:colOff>
      <xdr:row>31</xdr:row>
      <xdr:rowOff>125620</xdr:rowOff>
    </xdr:to>
    <xdr:sp macro="" textlink="">
      <xdr:nvSpPr>
        <xdr:cNvPr id="60" name="Arc 59">
          <a:extLst>
            <a:ext uri="{FF2B5EF4-FFF2-40B4-BE49-F238E27FC236}">
              <a16:creationId xmlns:a16="http://schemas.microsoft.com/office/drawing/2014/main" id="{00000000-0008-0000-0400-00003C000000}"/>
            </a:ext>
          </a:extLst>
        </xdr:cNvPr>
        <xdr:cNvSpPr/>
      </xdr:nvSpPr>
      <xdr:spPr>
        <a:xfrm>
          <a:off x="5560701" y="5550659"/>
          <a:ext cx="457200" cy="480461"/>
        </a:xfrm>
        <a:prstGeom prst="arc">
          <a:avLst/>
        </a:prstGeom>
        <a:ln w="76200">
          <a:solidFill>
            <a:srgbClr val="008000"/>
          </a:solidFill>
        </a:ln>
      </xdr:spPr>
      <xdr:style>
        <a:lnRef idx="1">
          <a:schemeClr val="accent1"/>
        </a:lnRef>
        <a:fillRef idx="0">
          <a:schemeClr val="accent1"/>
        </a:fillRef>
        <a:effectRef idx="0">
          <a:schemeClr val="accent1"/>
        </a:effectRef>
        <a:fontRef idx="minor">
          <a:schemeClr val="tx1"/>
        </a:fontRef>
      </xdr:style>
      <xdr:txBody>
        <a:bodyPr wrap="square" rtlCol="0" anchor="ctr"/>
        <a:lstStyle>
          <a:defPPr>
            <a:defRPr lang="en-US"/>
          </a:defPPr>
          <a:lvl1pPr algn="ctr" rtl="0" eaLnBrk="0" fontAlgn="base" hangingPunct="0">
            <a:spcBef>
              <a:spcPct val="50000"/>
            </a:spcBef>
            <a:spcAft>
              <a:spcPct val="0"/>
            </a:spcAft>
            <a:defRPr sz="2400" kern="1200">
              <a:solidFill>
                <a:schemeClr val="tx1"/>
              </a:solidFill>
              <a:latin typeface="+mn-lt"/>
              <a:ea typeface="+mn-ea"/>
              <a:cs typeface="+mn-cs"/>
            </a:defRPr>
          </a:lvl1pPr>
          <a:lvl2pPr marL="457200" algn="ctr" rtl="0" eaLnBrk="0" fontAlgn="base" hangingPunct="0">
            <a:spcBef>
              <a:spcPct val="50000"/>
            </a:spcBef>
            <a:spcAft>
              <a:spcPct val="0"/>
            </a:spcAft>
            <a:defRPr sz="2400" kern="1200">
              <a:solidFill>
                <a:schemeClr val="tx1"/>
              </a:solidFill>
              <a:latin typeface="+mn-lt"/>
              <a:ea typeface="+mn-ea"/>
              <a:cs typeface="+mn-cs"/>
            </a:defRPr>
          </a:lvl2pPr>
          <a:lvl3pPr marL="914400" algn="ctr" rtl="0" eaLnBrk="0" fontAlgn="base" hangingPunct="0">
            <a:spcBef>
              <a:spcPct val="50000"/>
            </a:spcBef>
            <a:spcAft>
              <a:spcPct val="0"/>
            </a:spcAft>
            <a:defRPr sz="2400" kern="1200">
              <a:solidFill>
                <a:schemeClr val="tx1"/>
              </a:solidFill>
              <a:latin typeface="+mn-lt"/>
              <a:ea typeface="+mn-ea"/>
              <a:cs typeface="+mn-cs"/>
            </a:defRPr>
          </a:lvl3pPr>
          <a:lvl4pPr marL="1371600" algn="ctr" rtl="0" eaLnBrk="0" fontAlgn="base" hangingPunct="0">
            <a:spcBef>
              <a:spcPct val="50000"/>
            </a:spcBef>
            <a:spcAft>
              <a:spcPct val="0"/>
            </a:spcAft>
            <a:defRPr sz="2400" kern="1200">
              <a:solidFill>
                <a:schemeClr val="tx1"/>
              </a:solidFill>
              <a:latin typeface="+mn-lt"/>
              <a:ea typeface="+mn-ea"/>
              <a:cs typeface="+mn-cs"/>
            </a:defRPr>
          </a:lvl4pPr>
          <a:lvl5pPr marL="1828800" algn="ctr" rtl="0" eaLnBrk="0" fontAlgn="base" hangingPunct="0">
            <a:spcBef>
              <a:spcPct val="50000"/>
            </a:spcBef>
            <a:spcAft>
              <a:spcPct val="0"/>
            </a:spcAft>
            <a:defRPr sz="2400" kern="1200">
              <a:solidFill>
                <a:schemeClr val="tx1"/>
              </a:solidFill>
              <a:latin typeface="+mn-lt"/>
              <a:ea typeface="+mn-ea"/>
              <a:cs typeface="+mn-cs"/>
            </a:defRPr>
          </a:lvl5pPr>
          <a:lvl6pPr marL="2286000" algn="l" defTabSz="914400" rtl="0" eaLnBrk="1" latinLnBrk="0" hangingPunct="1">
            <a:defRPr sz="2400" kern="1200">
              <a:solidFill>
                <a:schemeClr val="tx1"/>
              </a:solidFill>
              <a:latin typeface="+mn-lt"/>
              <a:ea typeface="+mn-ea"/>
              <a:cs typeface="+mn-cs"/>
            </a:defRPr>
          </a:lvl6pPr>
          <a:lvl7pPr marL="2743200" algn="l" defTabSz="914400" rtl="0" eaLnBrk="1" latinLnBrk="0" hangingPunct="1">
            <a:defRPr sz="2400" kern="1200">
              <a:solidFill>
                <a:schemeClr val="tx1"/>
              </a:solidFill>
              <a:latin typeface="+mn-lt"/>
              <a:ea typeface="+mn-ea"/>
              <a:cs typeface="+mn-cs"/>
            </a:defRPr>
          </a:lvl7pPr>
          <a:lvl8pPr marL="3200400" algn="l" defTabSz="914400" rtl="0" eaLnBrk="1" latinLnBrk="0" hangingPunct="1">
            <a:defRPr sz="2400" kern="1200">
              <a:solidFill>
                <a:schemeClr val="tx1"/>
              </a:solidFill>
              <a:latin typeface="+mn-lt"/>
              <a:ea typeface="+mn-ea"/>
              <a:cs typeface="+mn-cs"/>
            </a:defRPr>
          </a:lvl8pPr>
          <a:lvl9pPr marL="3657600" algn="l" defTabSz="914400" rtl="0" eaLnBrk="1" latinLnBrk="0" hangingPunct="1">
            <a:defRPr sz="2400" kern="1200">
              <a:solidFill>
                <a:schemeClr val="tx1"/>
              </a:solidFill>
              <a:latin typeface="+mn-lt"/>
              <a:ea typeface="+mn-ea"/>
              <a:cs typeface="+mn-cs"/>
            </a:defRPr>
          </a:lvl9pPr>
        </a:lstStyle>
        <a:p>
          <a:pPr algn="ctr"/>
          <a:endParaRPr lang="en-US"/>
        </a:p>
      </xdr:txBody>
    </xdr:sp>
    <xdr:clientData/>
  </xdr:twoCellAnchor>
  <xdr:twoCellAnchor editAs="absolute">
    <xdr:from>
      <xdr:col>8</xdr:col>
      <xdr:colOff>373762</xdr:colOff>
      <xdr:row>20</xdr:row>
      <xdr:rowOff>59334</xdr:rowOff>
    </xdr:from>
    <xdr:to>
      <xdr:col>9</xdr:col>
      <xdr:colOff>449962</xdr:colOff>
      <xdr:row>20</xdr:row>
      <xdr:rowOff>59334</xdr:rowOff>
    </xdr:to>
    <xdr:cxnSp macro="">
      <xdr:nvCxnSpPr>
        <xdr:cNvPr id="61" name="Straight Connector 60">
          <a:extLst>
            <a:ext uri="{FF2B5EF4-FFF2-40B4-BE49-F238E27FC236}">
              <a16:creationId xmlns:a16="http://schemas.microsoft.com/office/drawing/2014/main" id="{00000000-0008-0000-0400-00003D000000}"/>
            </a:ext>
          </a:extLst>
        </xdr:cNvPr>
        <xdr:cNvCxnSpPr/>
      </xdr:nvCxnSpPr>
      <xdr:spPr>
        <a:xfrm>
          <a:off x="5250562" y="3869334"/>
          <a:ext cx="685800" cy="0"/>
        </a:xfrm>
        <a:prstGeom prst="line">
          <a:avLst/>
        </a:prstGeom>
        <a:ln w="76200">
          <a:solidFill>
            <a:srgbClr val="FC1818"/>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373762</xdr:colOff>
      <xdr:row>21</xdr:row>
      <xdr:rowOff>78384</xdr:rowOff>
    </xdr:from>
    <xdr:to>
      <xdr:col>9</xdr:col>
      <xdr:colOff>449962</xdr:colOff>
      <xdr:row>21</xdr:row>
      <xdr:rowOff>78384</xdr:rowOff>
    </xdr:to>
    <xdr:cxnSp macro="">
      <xdr:nvCxnSpPr>
        <xdr:cNvPr id="62" name="Straight Connector 61">
          <a:extLst>
            <a:ext uri="{FF2B5EF4-FFF2-40B4-BE49-F238E27FC236}">
              <a16:creationId xmlns:a16="http://schemas.microsoft.com/office/drawing/2014/main" id="{00000000-0008-0000-0400-00003E000000}"/>
            </a:ext>
          </a:extLst>
        </xdr:cNvPr>
        <xdr:cNvCxnSpPr/>
      </xdr:nvCxnSpPr>
      <xdr:spPr>
        <a:xfrm>
          <a:off x="5250562" y="4078884"/>
          <a:ext cx="685800" cy="0"/>
        </a:xfrm>
        <a:prstGeom prst="line">
          <a:avLst/>
        </a:prstGeom>
        <a:ln w="76200">
          <a:solidFill>
            <a:srgbClr val="FC1818"/>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30862</xdr:colOff>
      <xdr:row>22</xdr:row>
      <xdr:rowOff>181053</xdr:rowOff>
    </xdr:from>
    <xdr:to>
      <xdr:col>9</xdr:col>
      <xdr:colOff>488062</xdr:colOff>
      <xdr:row>25</xdr:row>
      <xdr:rowOff>90014</xdr:rowOff>
    </xdr:to>
    <xdr:sp macro="" textlink="">
      <xdr:nvSpPr>
        <xdr:cNvPr id="63" name="Arc 62">
          <a:extLst>
            <a:ext uri="{FF2B5EF4-FFF2-40B4-BE49-F238E27FC236}">
              <a16:creationId xmlns:a16="http://schemas.microsoft.com/office/drawing/2014/main" id="{00000000-0008-0000-0400-00003F000000}"/>
            </a:ext>
          </a:extLst>
        </xdr:cNvPr>
        <xdr:cNvSpPr/>
      </xdr:nvSpPr>
      <xdr:spPr>
        <a:xfrm>
          <a:off x="5517262" y="4372053"/>
          <a:ext cx="457200" cy="480461"/>
        </a:xfrm>
        <a:prstGeom prst="arc">
          <a:avLst/>
        </a:prstGeom>
        <a:ln w="76200">
          <a:solidFill>
            <a:srgbClr val="FC1818"/>
          </a:solidFill>
        </a:ln>
      </xdr:spPr>
      <xdr:style>
        <a:lnRef idx="1">
          <a:schemeClr val="accent1"/>
        </a:lnRef>
        <a:fillRef idx="0">
          <a:schemeClr val="accent1"/>
        </a:fillRef>
        <a:effectRef idx="0">
          <a:schemeClr val="accent1"/>
        </a:effectRef>
        <a:fontRef idx="minor">
          <a:schemeClr val="tx1"/>
        </a:fontRef>
      </xdr:style>
      <xdr:txBody>
        <a:bodyPr wrap="square" rtlCol="0" anchor="ctr"/>
        <a:lstStyle>
          <a:defPPr>
            <a:defRPr lang="en-US"/>
          </a:defPPr>
          <a:lvl1pPr algn="ctr" rtl="0" eaLnBrk="0" fontAlgn="base" hangingPunct="0">
            <a:spcBef>
              <a:spcPct val="50000"/>
            </a:spcBef>
            <a:spcAft>
              <a:spcPct val="0"/>
            </a:spcAft>
            <a:defRPr sz="2400" kern="1200">
              <a:solidFill>
                <a:schemeClr val="tx1"/>
              </a:solidFill>
              <a:latin typeface="+mn-lt"/>
              <a:ea typeface="+mn-ea"/>
              <a:cs typeface="+mn-cs"/>
            </a:defRPr>
          </a:lvl1pPr>
          <a:lvl2pPr marL="457200" algn="ctr" rtl="0" eaLnBrk="0" fontAlgn="base" hangingPunct="0">
            <a:spcBef>
              <a:spcPct val="50000"/>
            </a:spcBef>
            <a:spcAft>
              <a:spcPct val="0"/>
            </a:spcAft>
            <a:defRPr sz="2400" kern="1200">
              <a:solidFill>
                <a:schemeClr val="tx1"/>
              </a:solidFill>
              <a:latin typeface="+mn-lt"/>
              <a:ea typeface="+mn-ea"/>
              <a:cs typeface="+mn-cs"/>
            </a:defRPr>
          </a:lvl2pPr>
          <a:lvl3pPr marL="914400" algn="ctr" rtl="0" eaLnBrk="0" fontAlgn="base" hangingPunct="0">
            <a:spcBef>
              <a:spcPct val="50000"/>
            </a:spcBef>
            <a:spcAft>
              <a:spcPct val="0"/>
            </a:spcAft>
            <a:defRPr sz="2400" kern="1200">
              <a:solidFill>
                <a:schemeClr val="tx1"/>
              </a:solidFill>
              <a:latin typeface="+mn-lt"/>
              <a:ea typeface="+mn-ea"/>
              <a:cs typeface="+mn-cs"/>
            </a:defRPr>
          </a:lvl3pPr>
          <a:lvl4pPr marL="1371600" algn="ctr" rtl="0" eaLnBrk="0" fontAlgn="base" hangingPunct="0">
            <a:spcBef>
              <a:spcPct val="50000"/>
            </a:spcBef>
            <a:spcAft>
              <a:spcPct val="0"/>
            </a:spcAft>
            <a:defRPr sz="2400" kern="1200">
              <a:solidFill>
                <a:schemeClr val="tx1"/>
              </a:solidFill>
              <a:latin typeface="+mn-lt"/>
              <a:ea typeface="+mn-ea"/>
              <a:cs typeface="+mn-cs"/>
            </a:defRPr>
          </a:lvl4pPr>
          <a:lvl5pPr marL="1828800" algn="ctr" rtl="0" eaLnBrk="0" fontAlgn="base" hangingPunct="0">
            <a:spcBef>
              <a:spcPct val="50000"/>
            </a:spcBef>
            <a:spcAft>
              <a:spcPct val="0"/>
            </a:spcAft>
            <a:defRPr sz="2400" kern="1200">
              <a:solidFill>
                <a:schemeClr val="tx1"/>
              </a:solidFill>
              <a:latin typeface="+mn-lt"/>
              <a:ea typeface="+mn-ea"/>
              <a:cs typeface="+mn-cs"/>
            </a:defRPr>
          </a:lvl5pPr>
          <a:lvl6pPr marL="2286000" algn="l" defTabSz="914400" rtl="0" eaLnBrk="1" latinLnBrk="0" hangingPunct="1">
            <a:defRPr sz="2400" kern="1200">
              <a:solidFill>
                <a:schemeClr val="tx1"/>
              </a:solidFill>
              <a:latin typeface="+mn-lt"/>
              <a:ea typeface="+mn-ea"/>
              <a:cs typeface="+mn-cs"/>
            </a:defRPr>
          </a:lvl6pPr>
          <a:lvl7pPr marL="2743200" algn="l" defTabSz="914400" rtl="0" eaLnBrk="1" latinLnBrk="0" hangingPunct="1">
            <a:defRPr sz="2400" kern="1200">
              <a:solidFill>
                <a:schemeClr val="tx1"/>
              </a:solidFill>
              <a:latin typeface="+mn-lt"/>
              <a:ea typeface="+mn-ea"/>
              <a:cs typeface="+mn-cs"/>
            </a:defRPr>
          </a:lvl7pPr>
          <a:lvl8pPr marL="3200400" algn="l" defTabSz="914400" rtl="0" eaLnBrk="1" latinLnBrk="0" hangingPunct="1">
            <a:defRPr sz="2400" kern="1200">
              <a:solidFill>
                <a:schemeClr val="tx1"/>
              </a:solidFill>
              <a:latin typeface="+mn-lt"/>
              <a:ea typeface="+mn-ea"/>
              <a:cs typeface="+mn-cs"/>
            </a:defRPr>
          </a:lvl8pPr>
          <a:lvl9pPr marL="3657600" algn="l" defTabSz="914400" rtl="0" eaLnBrk="1" latinLnBrk="0" hangingPunct="1">
            <a:defRPr sz="2400" kern="1200">
              <a:solidFill>
                <a:schemeClr val="tx1"/>
              </a:solidFill>
              <a:latin typeface="+mn-lt"/>
              <a:ea typeface="+mn-ea"/>
              <a:cs typeface="+mn-cs"/>
            </a:defRPr>
          </a:lvl9pPr>
        </a:lstStyle>
        <a:p>
          <a:pPr algn="ctr"/>
          <a:endParaRPr lang="en-US"/>
        </a:p>
      </xdr:txBody>
    </xdr:sp>
    <xdr:clientData/>
  </xdr:twoCellAnchor>
  <xdr:twoCellAnchor editAs="absolute">
    <xdr:from>
      <xdr:col>12</xdr:col>
      <xdr:colOff>397371</xdr:colOff>
      <xdr:row>22</xdr:row>
      <xdr:rowOff>30504</xdr:rowOff>
    </xdr:from>
    <xdr:to>
      <xdr:col>14</xdr:col>
      <xdr:colOff>321171</xdr:colOff>
      <xdr:row>29</xdr:row>
      <xdr:rowOff>125754</xdr:rowOff>
    </xdr:to>
    <xdr:sp macro="" textlink="">
      <xdr:nvSpPr>
        <xdr:cNvPr id="64" name="Rectangle 63">
          <a:extLst>
            <a:ext uri="{FF2B5EF4-FFF2-40B4-BE49-F238E27FC236}">
              <a16:creationId xmlns:a16="http://schemas.microsoft.com/office/drawing/2014/main" id="{00000000-0008-0000-0400-000040000000}"/>
            </a:ext>
          </a:extLst>
        </xdr:cNvPr>
        <xdr:cNvSpPr/>
      </xdr:nvSpPr>
      <xdr:spPr>
        <a:xfrm>
          <a:off x="7712571" y="4221504"/>
          <a:ext cx="1143000" cy="1428750"/>
        </a:xfrm>
        <a:prstGeom prst="rect">
          <a:avLst/>
        </a:prstGeom>
        <a:blipFill dpi="0" rotWithShape="1">
          <a:blip xmlns:r="http://schemas.openxmlformats.org/officeDocument/2006/relationships" r:embed="rId14">
            <a:alphaModFix amt="13000"/>
          </a:blip>
          <a:srcRect/>
          <a:tile tx="0" ty="0" sx="100000" sy="100000" flip="none" algn="tl"/>
        </a:blipFill>
        <a:ln>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r>
            <a:rPr lang="en-US" sz="1200">
              <a:solidFill>
                <a:srgbClr val="4D4D4D"/>
              </a:solidFill>
              <a:latin typeface="Rockwell" panose="02060603020205020403" pitchFamily="18" charset="0"/>
            </a:rPr>
            <a:t>PLYWOOD</a:t>
          </a:r>
        </a:p>
        <a:p>
          <a:r>
            <a:rPr lang="en-US" sz="1200">
              <a:solidFill>
                <a:srgbClr val="4D4D4D"/>
              </a:solidFill>
              <a:latin typeface="Rockwell" panose="02060603020205020403" pitchFamily="18" charset="0"/>
            </a:rPr>
            <a:t>BACKBOARD</a:t>
          </a:r>
        </a:p>
      </xdr:txBody>
    </xdr:sp>
    <xdr:clientData/>
  </xdr:twoCellAnchor>
  <xdr:twoCellAnchor editAs="absolute">
    <xdr:from>
      <xdr:col>5</xdr:col>
      <xdr:colOff>61913</xdr:colOff>
      <xdr:row>28</xdr:row>
      <xdr:rowOff>17212</xdr:rowOff>
    </xdr:from>
    <xdr:to>
      <xdr:col>5</xdr:col>
      <xdr:colOff>248603</xdr:colOff>
      <xdr:row>28</xdr:row>
      <xdr:rowOff>169612</xdr:rowOff>
    </xdr:to>
    <xdr:sp macro="" textlink="">
      <xdr:nvSpPr>
        <xdr:cNvPr id="65" name="Flowchart: Summing Junction 64">
          <a:extLst>
            <a:ext uri="{FF2B5EF4-FFF2-40B4-BE49-F238E27FC236}">
              <a16:creationId xmlns:a16="http://schemas.microsoft.com/office/drawing/2014/main" id="{00000000-0008-0000-0400-000041000000}"/>
            </a:ext>
          </a:extLst>
        </xdr:cNvPr>
        <xdr:cNvSpPr/>
      </xdr:nvSpPr>
      <xdr:spPr>
        <a:xfrm>
          <a:off x="3109913" y="5351212"/>
          <a:ext cx="186690" cy="152400"/>
        </a:xfrm>
        <a:prstGeom prst="flowChartSummingJunction">
          <a:avLst/>
        </a:prstGeom>
        <a:solidFill>
          <a:srgbClr val="FF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algn="ctr"/>
          <a:endParaRPr lang="en-US"/>
        </a:p>
      </xdr:txBody>
    </xdr:sp>
    <xdr:clientData/>
  </xdr:twoCellAnchor>
  <xdr:twoCellAnchor editAs="absolute">
    <xdr:from>
      <xdr:col>5</xdr:col>
      <xdr:colOff>58647</xdr:colOff>
      <xdr:row>30</xdr:row>
      <xdr:rowOff>68303</xdr:rowOff>
    </xdr:from>
    <xdr:to>
      <xdr:col>5</xdr:col>
      <xdr:colOff>245337</xdr:colOff>
      <xdr:row>31</xdr:row>
      <xdr:rowOff>30203</xdr:rowOff>
    </xdr:to>
    <xdr:sp macro="" textlink="">
      <xdr:nvSpPr>
        <xdr:cNvPr id="66" name="Flowchart: Summing Junction 65">
          <a:extLst>
            <a:ext uri="{FF2B5EF4-FFF2-40B4-BE49-F238E27FC236}">
              <a16:creationId xmlns:a16="http://schemas.microsoft.com/office/drawing/2014/main" id="{00000000-0008-0000-0400-000042000000}"/>
            </a:ext>
          </a:extLst>
        </xdr:cNvPr>
        <xdr:cNvSpPr/>
      </xdr:nvSpPr>
      <xdr:spPr>
        <a:xfrm>
          <a:off x="3106647" y="5783303"/>
          <a:ext cx="186690" cy="152400"/>
        </a:xfrm>
        <a:prstGeom prst="flowChartSummingJunction">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algn="ctr"/>
          <a:endParaRPr lang="en-US" b="1"/>
        </a:p>
      </xdr:txBody>
    </xdr:sp>
    <xdr:clientData/>
  </xdr:twoCellAnchor>
  <xdr:twoCellAnchor editAs="absolute">
    <xdr:from>
      <xdr:col>2</xdr:col>
      <xdr:colOff>447675</xdr:colOff>
      <xdr:row>25</xdr:row>
      <xdr:rowOff>150039</xdr:rowOff>
    </xdr:from>
    <xdr:to>
      <xdr:col>3</xdr:col>
      <xdr:colOff>523875</xdr:colOff>
      <xdr:row>25</xdr:row>
      <xdr:rowOff>150039</xdr:rowOff>
    </xdr:to>
    <xdr:cxnSp macro="">
      <xdr:nvCxnSpPr>
        <xdr:cNvPr id="67" name="Straight Connector 66">
          <a:extLst>
            <a:ext uri="{FF2B5EF4-FFF2-40B4-BE49-F238E27FC236}">
              <a16:creationId xmlns:a16="http://schemas.microsoft.com/office/drawing/2014/main" id="{00000000-0008-0000-0400-000043000000}"/>
            </a:ext>
          </a:extLst>
        </xdr:cNvPr>
        <xdr:cNvCxnSpPr/>
      </xdr:nvCxnSpPr>
      <xdr:spPr>
        <a:xfrm>
          <a:off x="1666875" y="4912539"/>
          <a:ext cx="685800" cy="0"/>
        </a:xfrm>
        <a:prstGeom prst="line">
          <a:avLst/>
        </a:prstGeom>
        <a:ln w="38100">
          <a:solidFill>
            <a:srgbClr val="7030A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447675</xdr:colOff>
      <xdr:row>27</xdr:row>
      <xdr:rowOff>16302</xdr:rowOff>
    </xdr:from>
    <xdr:to>
      <xdr:col>3</xdr:col>
      <xdr:colOff>523875</xdr:colOff>
      <xdr:row>27</xdr:row>
      <xdr:rowOff>16302</xdr:rowOff>
    </xdr:to>
    <xdr:cxnSp macro="">
      <xdr:nvCxnSpPr>
        <xdr:cNvPr id="68" name="Straight Connector 67">
          <a:extLst>
            <a:ext uri="{FF2B5EF4-FFF2-40B4-BE49-F238E27FC236}">
              <a16:creationId xmlns:a16="http://schemas.microsoft.com/office/drawing/2014/main" id="{00000000-0008-0000-0400-000044000000}"/>
            </a:ext>
          </a:extLst>
        </xdr:cNvPr>
        <xdr:cNvCxnSpPr/>
      </xdr:nvCxnSpPr>
      <xdr:spPr>
        <a:xfrm>
          <a:off x="1666875" y="5159802"/>
          <a:ext cx="685800" cy="0"/>
        </a:xfrm>
        <a:prstGeom prst="line">
          <a:avLst/>
        </a:prstGeom>
        <a:ln w="38100">
          <a:solidFill>
            <a:srgbClr val="7030A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352426</xdr:colOff>
      <xdr:row>26</xdr:row>
      <xdr:rowOff>157781</xdr:rowOff>
    </xdr:from>
    <xdr:to>
      <xdr:col>1</xdr:col>
      <xdr:colOff>68581</xdr:colOff>
      <xdr:row>28</xdr:row>
      <xdr:rowOff>100631</xdr:rowOff>
    </xdr:to>
    <xdr:sp macro="" textlink="">
      <xdr:nvSpPr>
        <xdr:cNvPr id="69" name="Rounded Rectangle 68">
          <a:extLst>
            <a:ext uri="{FF2B5EF4-FFF2-40B4-BE49-F238E27FC236}">
              <a16:creationId xmlns:a16="http://schemas.microsoft.com/office/drawing/2014/main" id="{00000000-0008-0000-0400-000045000000}"/>
            </a:ext>
          </a:extLst>
        </xdr:cNvPr>
        <xdr:cNvSpPr/>
      </xdr:nvSpPr>
      <xdr:spPr>
        <a:xfrm>
          <a:off x="352426" y="5110781"/>
          <a:ext cx="325755" cy="323850"/>
        </a:xfrm>
        <a:prstGeom prst="roundRect">
          <a:avLst/>
        </a:prstGeom>
        <a:solidFill>
          <a:srgbClr val="CC99FF"/>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algn="ctr"/>
          <a:endParaRPr lang="en-US">
            <a:solidFill>
              <a:schemeClr val="tx1"/>
            </a:solidFill>
          </a:endParaRPr>
        </a:p>
      </xdr:txBody>
    </xdr:sp>
    <xdr:clientData/>
  </xdr:twoCellAnchor>
  <xdr:twoCellAnchor editAs="absolute">
    <xdr:from>
      <xdr:col>4</xdr:col>
      <xdr:colOff>71985</xdr:colOff>
      <xdr:row>26</xdr:row>
      <xdr:rowOff>172099</xdr:rowOff>
    </xdr:from>
    <xdr:to>
      <xdr:col>4</xdr:col>
      <xdr:colOff>397740</xdr:colOff>
      <xdr:row>28</xdr:row>
      <xdr:rowOff>114949</xdr:rowOff>
    </xdr:to>
    <xdr:sp macro="" textlink="">
      <xdr:nvSpPr>
        <xdr:cNvPr id="70" name="Rounded Rectangle 69">
          <a:extLst>
            <a:ext uri="{FF2B5EF4-FFF2-40B4-BE49-F238E27FC236}">
              <a16:creationId xmlns:a16="http://schemas.microsoft.com/office/drawing/2014/main" id="{00000000-0008-0000-0400-000046000000}"/>
            </a:ext>
          </a:extLst>
        </xdr:cNvPr>
        <xdr:cNvSpPr/>
      </xdr:nvSpPr>
      <xdr:spPr>
        <a:xfrm>
          <a:off x="2510385" y="5125099"/>
          <a:ext cx="325755" cy="323850"/>
        </a:xfrm>
        <a:prstGeom prst="roundRect">
          <a:avLst/>
        </a:prstGeom>
        <a:solidFill>
          <a:srgbClr val="CC99FF"/>
        </a:solidFill>
        <a:ln>
          <a:solidFill>
            <a:srgbClr val="7030A0"/>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algn="ctr"/>
          <a:endParaRPr lang="en-US"/>
        </a:p>
      </xdr:txBody>
    </xdr:sp>
    <xdr:clientData/>
  </xdr:twoCellAnchor>
  <xdr:twoCellAnchor editAs="absolute">
    <xdr:from>
      <xdr:col>0</xdr:col>
      <xdr:colOff>297180</xdr:colOff>
      <xdr:row>33</xdr:row>
      <xdr:rowOff>49981</xdr:rowOff>
    </xdr:from>
    <xdr:to>
      <xdr:col>1</xdr:col>
      <xdr:colOff>487680</xdr:colOff>
      <xdr:row>34</xdr:row>
      <xdr:rowOff>90314</xdr:rowOff>
    </xdr:to>
    <xdr:sp macro="" textlink="">
      <xdr:nvSpPr>
        <xdr:cNvPr id="71" name="Rectangle 70">
          <a:extLst>
            <a:ext uri="{FF2B5EF4-FFF2-40B4-BE49-F238E27FC236}">
              <a16:creationId xmlns:a16="http://schemas.microsoft.com/office/drawing/2014/main" id="{00000000-0008-0000-0400-000047000000}"/>
            </a:ext>
          </a:extLst>
        </xdr:cNvPr>
        <xdr:cNvSpPr/>
      </xdr:nvSpPr>
      <xdr:spPr>
        <a:xfrm>
          <a:off x="297180" y="6336481"/>
          <a:ext cx="800100" cy="230833"/>
        </a:xfrm>
        <a:prstGeom prst="rect">
          <a:avLst/>
        </a:prstGeom>
        <a:solidFill>
          <a:srgbClr val="FF0000"/>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algn="l"/>
          <a:endParaRPr lang="en-US" sz="1000">
            <a:solidFill>
              <a:schemeClr val="tx2"/>
            </a:solidFill>
          </a:endParaRPr>
        </a:p>
      </xdr:txBody>
    </xdr:sp>
    <xdr:clientData/>
  </xdr:twoCellAnchor>
  <xdr:twoCellAnchor editAs="absolute">
    <xdr:from>
      <xdr:col>0</xdr:col>
      <xdr:colOff>287656</xdr:colOff>
      <xdr:row>23</xdr:row>
      <xdr:rowOff>162899</xdr:rowOff>
    </xdr:from>
    <xdr:to>
      <xdr:col>1</xdr:col>
      <xdr:colOff>478156</xdr:colOff>
      <xdr:row>25</xdr:row>
      <xdr:rowOff>12732</xdr:rowOff>
    </xdr:to>
    <xdr:sp macro="" textlink="">
      <xdr:nvSpPr>
        <xdr:cNvPr id="72" name="Rectangle 71">
          <a:extLst>
            <a:ext uri="{FF2B5EF4-FFF2-40B4-BE49-F238E27FC236}">
              <a16:creationId xmlns:a16="http://schemas.microsoft.com/office/drawing/2014/main" id="{00000000-0008-0000-0400-000048000000}"/>
            </a:ext>
          </a:extLst>
        </xdr:cNvPr>
        <xdr:cNvSpPr/>
      </xdr:nvSpPr>
      <xdr:spPr>
        <a:xfrm>
          <a:off x="287656" y="4544399"/>
          <a:ext cx="800100" cy="230833"/>
        </a:xfrm>
        <a:prstGeom prst="rect">
          <a:avLst/>
        </a:prstGeom>
        <a:solidFill>
          <a:srgbClr val="CC99FF"/>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algn="ctr"/>
          <a:r>
            <a:rPr lang="en-US" sz="1000">
              <a:solidFill>
                <a:schemeClr val="tx2"/>
              </a:solidFill>
            </a:rPr>
            <a:t>2 -4” xx’</a:t>
          </a:r>
        </a:p>
      </xdr:txBody>
    </xdr:sp>
    <xdr:clientData/>
  </xdr:twoCellAnchor>
  <xdr:twoCellAnchor editAs="absolute">
    <xdr:from>
      <xdr:col>0</xdr:col>
      <xdr:colOff>377566</xdr:colOff>
      <xdr:row>26</xdr:row>
      <xdr:rowOff>55177</xdr:rowOff>
    </xdr:from>
    <xdr:to>
      <xdr:col>1</xdr:col>
      <xdr:colOff>576839</xdr:colOff>
      <xdr:row>26</xdr:row>
      <xdr:rowOff>55177</xdr:rowOff>
    </xdr:to>
    <xdr:cxnSp macro="">
      <xdr:nvCxnSpPr>
        <xdr:cNvPr id="73" name="Straight Arrow Connector 72">
          <a:extLst>
            <a:ext uri="{FF2B5EF4-FFF2-40B4-BE49-F238E27FC236}">
              <a16:creationId xmlns:a16="http://schemas.microsoft.com/office/drawing/2014/main" id="{00000000-0008-0000-0400-000049000000}"/>
            </a:ext>
          </a:extLst>
        </xdr:cNvPr>
        <xdr:cNvCxnSpPr/>
      </xdr:nvCxnSpPr>
      <xdr:spPr>
        <a:xfrm>
          <a:off x="377566" y="5008177"/>
          <a:ext cx="808873" cy="0"/>
        </a:xfrm>
        <a:prstGeom prst="straightConnector1">
          <a:avLst/>
        </a:prstGeom>
        <a:ln w="6350">
          <a:solidFill>
            <a:srgbClr val="CC99FF"/>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414613</xdr:colOff>
      <xdr:row>35</xdr:row>
      <xdr:rowOff>147077</xdr:rowOff>
    </xdr:from>
    <xdr:to>
      <xdr:col>1</xdr:col>
      <xdr:colOff>361472</xdr:colOff>
      <xdr:row>35</xdr:row>
      <xdr:rowOff>147077</xdr:rowOff>
    </xdr:to>
    <xdr:cxnSp macro="">
      <xdr:nvCxnSpPr>
        <xdr:cNvPr id="74" name="Straight Arrow Connector 73">
          <a:extLst>
            <a:ext uri="{FF2B5EF4-FFF2-40B4-BE49-F238E27FC236}">
              <a16:creationId xmlns:a16="http://schemas.microsoft.com/office/drawing/2014/main" id="{00000000-0008-0000-0400-00004A000000}"/>
            </a:ext>
          </a:extLst>
        </xdr:cNvPr>
        <xdr:cNvCxnSpPr/>
      </xdr:nvCxnSpPr>
      <xdr:spPr>
        <a:xfrm>
          <a:off x="414613" y="6814577"/>
          <a:ext cx="556459" cy="0"/>
        </a:xfrm>
        <a:prstGeom prst="straightConnector1">
          <a:avLst/>
        </a:prstGeom>
        <a:ln w="12700">
          <a:solidFill>
            <a:srgbClr val="FF33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278131</xdr:colOff>
      <xdr:row>29</xdr:row>
      <xdr:rowOff>44922</xdr:rowOff>
    </xdr:from>
    <xdr:to>
      <xdr:col>1</xdr:col>
      <xdr:colOff>468631</xdr:colOff>
      <xdr:row>30</xdr:row>
      <xdr:rowOff>85255</xdr:rowOff>
    </xdr:to>
    <xdr:sp macro="" textlink="">
      <xdr:nvSpPr>
        <xdr:cNvPr id="75" name="Rectangle 74">
          <a:extLst>
            <a:ext uri="{FF2B5EF4-FFF2-40B4-BE49-F238E27FC236}">
              <a16:creationId xmlns:a16="http://schemas.microsoft.com/office/drawing/2014/main" id="{00000000-0008-0000-0400-00004B000000}"/>
            </a:ext>
          </a:extLst>
        </xdr:cNvPr>
        <xdr:cNvSpPr/>
      </xdr:nvSpPr>
      <xdr:spPr>
        <a:xfrm>
          <a:off x="278131" y="5569422"/>
          <a:ext cx="800100" cy="230833"/>
        </a:xfrm>
        <a:prstGeom prst="rect">
          <a:avLst/>
        </a:prstGeom>
        <a:solidFill>
          <a:srgbClr val="00B0F0"/>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algn="ctr"/>
          <a:endParaRPr lang="en-US" sz="1000">
            <a:solidFill>
              <a:schemeClr val="tx2"/>
            </a:solidFill>
          </a:endParaRPr>
        </a:p>
      </xdr:txBody>
    </xdr:sp>
    <xdr:clientData/>
  </xdr:twoCellAnchor>
  <xdr:twoCellAnchor editAs="absolute">
    <xdr:from>
      <xdr:col>0</xdr:col>
      <xdr:colOff>288407</xdr:colOff>
      <xdr:row>31</xdr:row>
      <xdr:rowOff>78602</xdr:rowOff>
    </xdr:from>
    <xdr:to>
      <xdr:col>1</xdr:col>
      <xdr:colOff>487680</xdr:colOff>
      <xdr:row>31</xdr:row>
      <xdr:rowOff>78602</xdr:rowOff>
    </xdr:to>
    <xdr:cxnSp macro="">
      <xdr:nvCxnSpPr>
        <xdr:cNvPr id="76" name="Straight Arrow Connector 75">
          <a:extLst>
            <a:ext uri="{FF2B5EF4-FFF2-40B4-BE49-F238E27FC236}">
              <a16:creationId xmlns:a16="http://schemas.microsoft.com/office/drawing/2014/main" id="{00000000-0008-0000-0400-00004C000000}"/>
            </a:ext>
          </a:extLst>
        </xdr:cNvPr>
        <xdr:cNvCxnSpPr/>
      </xdr:nvCxnSpPr>
      <xdr:spPr>
        <a:xfrm>
          <a:off x="288407" y="5984102"/>
          <a:ext cx="808873" cy="0"/>
        </a:xfrm>
        <a:prstGeom prst="straightConnector1">
          <a:avLst/>
        </a:prstGeom>
        <a:ln w="6350">
          <a:solidFill>
            <a:srgbClr val="00B0F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495300</xdr:colOff>
      <xdr:row>29</xdr:row>
      <xdr:rowOff>87740</xdr:rowOff>
    </xdr:from>
    <xdr:to>
      <xdr:col>3</xdr:col>
      <xdr:colOff>571500</xdr:colOff>
      <xdr:row>29</xdr:row>
      <xdr:rowOff>87740</xdr:rowOff>
    </xdr:to>
    <xdr:cxnSp macro="">
      <xdr:nvCxnSpPr>
        <xdr:cNvPr id="77" name="Straight Connector 76">
          <a:extLst>
            <a:ext uri="{FF2B5EF4-FFF2-40B4-BE49-F238E27FC236}">
              <a16:creationId xmlns:a16="http://schemas.microsoft.com/office/drawing/2014/main" id="{00000000-0008-0000-0400-00004D000000}"/>
            </a:ext>
          </a:extLst>
        </xdr:cNvPr>
        <xdr:cNvCxnSpPr/>
      </xdr:nvCxnSpPr>
      <xdr:spPr>
        <a:xfrm>
          <a:off x="1714500" y="5612240"/>
          <a:ext cx="685800" cy="0"/>
        </a:xfrm>
        <a:prstGeom prst="line">
          <a:avLst/>
        </a:prstGeom>
        <a:ln w="38100">
          <a:solidFill>
            <a:schemeClr val="accent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495300</xdr:colOff>
      <xdr:row>30</xdr:row>
      <xdr:rowOff>144503</xdr:rowOff>
    </xdr:from>
    <xdr:to>
      <xdr:col>3</xdr:col>
      <xdr:colOff>571500</xdr:colOff>
      <xdr:row>30</xdr:row>
      <xdr:rowOff>144503</xdr:rowOff>
    </xdr:to>
    <xdr:cxnSp macro="">
      <xdr:nvCxnSpPr>
        <xdr:cNvPr id="78" name="Straight Connector 77">
          <a:extLst>
            <a:ext uri="{FF2B5EF4-FFF2-40B4-BE49-F238E27FC236}">
              <a16:creationId xmlns:a16="http://schemas.microsoft.com/office/drawing/2014/main" id="{00000000-0008-0000-0400-00004E000000}"/>
            </a:ext>
          </a:extLst>
        </xdr:cNvPr>
        <xdr:cNvCxnSpPr/>
      </xdr:nvCxnSpPr>
      <xdr:spPr>
        <a:xfrm>
          <a:off x="1714500" y="5859503"/>
          <a:ext cx="685800" cy="0"/>
        </a:xfrm>
        <a:prstGeom prst="line">
          <a:avLst/>
        </a:prstGeom>
        <a:ln w="38100">
          <a:solidFill>
            <a:schemeClr val="accent1"/>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562928</xdr:colOff>
      <xdr:row>34</xdr:row>
      <xdr:rowOff>90314</xdr:rowOff>
    </xdr:from>
    <xdr:to>
      <xdr:col>4</xdr:col>
      <xdr:colOff>29528</xdr:colOff>
      <xdr:row>34</xdr:row>
      <xdr:rowOff>90314</xdr:rowOff>
    </xdr:to>
    <xdr:cxnSp macro="">
      <xdr:nvCxnSpPr>
        <xdr:cNvPr id="79" name="Straight Connector 78">
          <a:extLst>
            <a:ext uri="{FF2B5EF4-FFF2-40B4-BE49-F238E27FC236}">
              <a16:creationId xmlns:a16="http://schemas.microsoft.com/office/drawing/2014/main" id="{00000000-0008-0000-0400-00004F000000}"/>
            </a:ext>
          </a:extLst>
        </xdr:cNvPr>
        <xdr:cNvCxnSpPr/>
      </xdr:nvCxnSpPr>
      <xdr:spPr>
        <a:xfrm>
          <a:off x="1782128" y="6567314"/>
          <a:ext cx="685800" cy="0"/>
        </a:xfrm>
        <a:prstGeom prst="line">
          <a:avLst/>
        </a:prstGeom>
        <a:ln w="38100">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562928</xdr:colOff>
      <xdr:row>35</xdr:row>
      <xdr:rowOff>147077</xdr:rowOff>
    </xdr:from>
    <xdr:to>
      <xdr:col>4</xdr:col>
      <xdr:colOff>29528</xdr:colOff>
      <xdr:row>35</xdr:row>
      <xdr:rowOff>147077</xdr:rowOff>
    </xdr:to>
    <xdr:cxnSp macro="">
      <xdr:nvCxnSpPr>
        <xdr:cNvPr id="80" name="Straight Connector 79">
          <a:extLst>
            <a:ext uri="{FF2B5EF4-FFF2-40B4-BE49-F238E27FC236}">
              <a16:creationId xmlns:a16="http://schemas.microsoft.com/office/drawing/2014/main" id="{00000000-0008-0000-0400-000050000000}"/>
            </a:ext>
          </a:extLst>
        </xdr:cNvPr>
        <xdr:cNvCxnSpPr/>
      </xdr:nvCxnSpPr>
      <xdr:spPr>
        <a:xfrm>
          <a:off x="1782128" y="6814577"/>
          <a:ext cx="685800" cy="0"/>
        </a:xfrm>
        <a:prstGeom prst="line">
          <a:avLst/>
        </a:prstGeom>
        <a:ln w="38100">
          <a:solidFill>
            <a:srgbClr val="FF0000"/>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121444</xdr:colOff>
      <xdr:row>34</xdr:row>
      <xdr:rowOff>34021</xdr:rowOff>
    </xdr:from>
    <xdr:to>
      <xdr:col>4</xdr:col>
      <xdr:colOff>447199</xdr:colOff>
      <xdr:row>35</xdr:row>
      <xdr:rowOff>167371</xdr:rowOff>
    </xdr:to>
    <xdr:sp macro="" textlink="">
      <xdr:nvSpPr>
        <xdr:cNvPr id="81" name="Rounded Rectangle 80">
          <a:extLst>
            <a:ext uri="{FF2B5EF4-FFF2-40B4-BE49-F238E27FC236}">
              <a16:creationId xmlns:a16="http://schemas.microsoft.com/office/drawing/2014/main" id="{00000000-0008-0000-0400-000051000000}"/>
            </a:ext>
          </a:extLst>
        </xdr:cNvPr>
        <xdr:cNvSpPr/>
      </xdr:nvSpPr>
      <xdr:spPr>
        <a:xfrm>
          <a:off x="2559844" y="6511021"/>
          <a:ext cx="325755" cy="323850"/>
        </a:xfrm>
        <a:prstGeom prst="roundRect">
          <a:avLst/>
        </a:prstGeom>
        <a:solidFill>
          <a:schemeClr val="bg1">
            <a:lumMod val="85000"/>
          </a:schemeClr>
        </a:solidFill>
        <a:ln>
          <a:solidFill>
            <a:srgbClr val="FF0000"/>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algn="ctr"/>
          <a:endParaRPr lang="en-US">
            <a:solidFill>
              <a:schemeClr val="tx1"/>
            </a:solidFill>
          </a:endParaRPr>
        </a:p>
      </xdr:txBody>
    </xdr:sp>
    <xdr:clientData/>
  </xdr:twoCellAnchor>
  <xdr:twoCellAnchor editAs="absolute">
    <xdr:from>
      <xdr:col>0</xdr:col>
      <xdr:colOff>297180</xdr:colOff>
      <xdr:row>36</xdr:row>
      <xdr:rowOff>31788</xdr:rowOff>
    </xdr:from>
    <xdr:to>
      <xdr:col>1</xdr:col>
      <xdr:colOff>487680</xdr:colOff>
      <xdr:row>37</xdr:row>
      <xdr:rowOff>53071</xdr:rowOff>
    </xdr:to>
    <xdr:sp macro="" textlink="">
      <xdr:nvSpPr>
        <xdr:cNvPr id="82" name="Rectangle 81">
          <a:extLst>
            <a:ext uri="{FF2B5EF4-FFF2-40B4-BE49-F238E27FC236}">
              <a16:creationId xmlns:a16="http://schemas.microsoft.com/office/drawing/2014/main" id="{00000000-0008-0000-0400-000052000000}"/>
            </a:ext>
          </a:extLst>
        </xdr:cNvPr>
        <xdr:cNvSpPr/>
      </xdr:nvSpPr>
      <xdr:spPr>
        <a:xfrm>
          <a:off x="297180" y="6889788"/>
          <a:ext cx="800100" cy="211783"/>
        </a:xfrm>
        <a:prstGeom prst="rect">
          <a:avLst/>
        </a:prstGeom>
        <a:solidFill>
          <a:srgbClr val="FFFF00"/>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algn="l"/>
          <a:endParaRPr lang="en-US" sz="1000">
            <a:solidFill>
              <a:schemeClr val="tx2"/>
            </a:solidFill>
          </a:endParaRPr>
        </a:p>
      </xdr:txBody>
    </xdr:sp>
    <xdr:clientData/>
  </xdr:twoCellAnchor>
  <xdr:twoCellAnchor editAs="absolute">
    <xdr:from>
      <xdr:col>2</xdr:col>
      <xdr:colOff>16161</xdr:colOff>
      <xdr:row>23</xdr:row>
      <xdr:rowOff>162899</xdr:rowOff>
    </xdr:from>
    <xdr:to>
      <xdr:col>3</xdr:col>
      <xdr:colOff>206661</xdr:colOff>
      <xdr:row>25</xdr:row>
      <xdr:rowOff>12732</xdr:rowOff>
    </xdr:to>
    <xdr:sp macro="" textlink="">
      <xdr:nvSpPr>
        <xdr:cNvPr id="83" name="Rectangle 82">
          <a:extLst>
            <a:ext uri="{FF2B5EF4-FFF2-40B4-BE49-F238E27FC236}">
              <a16:creationId xmlns:a16="http://schemas.microsoft.com/office/drawing/2014/main" id="{00000000-0008-0000-0400-000053000000}"/>
            </a:ext>
          </a:extLst>
        </xdr:cNvPr>
        <xdr:cNvSpPr/>
      </xdr:nvSpPr>
      <xdr:spPr>
        <a:xfrm>
          <a:off x="1235361" y="4544399"/>
          <a:ext cx="800100" cy="230833"/>
        </a:xfrm>
        <a:prstGeom prst="rect">
          <a:avLst/>
        </a:prstGeom>
        <a:solidFill>
          <a:srgbClr val="CC99FF"/>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algn="ctr"/>
          <a:r>
            <a:rPr lang="en-US" sz="1000">
              <a:solidFill>
                <a:schemeClr val="tx2"/>
              </a:solidFill>
            </a:rPr>
            <a:t>SB</a:t>
          </a:r>
        </a:p>
      </xdr:txBody>
    </xdr:sp>
    <xdr:clientData/>
  </xdr:twoCellAnchor>
  <xdr:twoCellAnchor editAs="absolute">
    <xdr:from>
      <xdr:col>5</xdr:col>
      <xdr:colOff>80963</xdr:colOff>
      <xdr:row>23</xdr:row>
      <xdr:rowOff>156910</xdr:rowOff>
    </xdr:from>
    <xdr:to>
      <xdr:col>6</xdr:col>
      <xdr:colOff>271463</xdr:colOff>
      <xdr:row>25</xdr:row>
      <xdr:rowOff>6743</xdr:rowOff>
    </xdr:to>
    <xdr:sp macro="" textlink="">
      <xdr:nvSpPr>
        <xdr:cNvPr id="84" name="Rectangle 83">
          <a:extLst>
            <a:ext uri="{FF2B5EF4-FFF2-40B4-BE49-F238E27FC236}">
              <a16:creationId xmlns:a16="http://schemas.microsoft.com/office/drawing/2014/main" id="{00000000-0008-0000-0400-000054000000}"/>
            </a:ext>
          </a:extLst>
        </xdr:cNvPr>
        <xdr:cNvSpPr/>
      </xdr:nvSpPr>
      <xdr:spPr>
        <a:xfrm>
          <a:off x="3128963" y="4538410"/>
          <a:ext cx="800100" cy="230833"/>
        </a:xfrm>
        <a:prstGeom prst="rect">
          <a:avLst/>
        </a:prstGeom>
        <a:solidFill>
          <a:srgbClr val="CC99FF"/>
        </a:solidFill>
        <a:ln>
          <a:solidFill>
            <a:schemeClr val="tx2"/>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algn="ctr"/>
          <a:r>
            <a:rPr lang="en-US" sz="1000">
              <a:solidFill>
                <a:schemeClr val="tx2"/>
              </a:solidFill>
            </a:rPr>
            <a:t>SB</a:t>
          </a:r>
        </a:p>
      </xdr:txBody>
    </xdr:sp>
    <xdr:clientData/>
  </xdr:twoCellAnchor>
  <xdr:twoCellAnchor editAs="absolute">
    <xdr:from>
      <xdr:col>3</xdr:col>
      <xdr:colOff>354266</xdr:colOff>
      <xdr:row>23</xdr:row>
      <xdr:rowOff>149575</xdr:rowOff>
    </xdr:from>
    <xdr:to>
      <xdr:col>4</xdr:col>
      <xdr:colOff>544766</xdr:colOff>
      <xdr:row>24</xdr:row>
      <xdr:rowOff>189908</xdr:rowOff>
    </xdr:to>
    <xdr:sp macro="" textlink="">
      <xdr:nvSpPr>
        <xdr:cNvPr id="85" name="Rectangle 84">
          <a:extLst>
            <a:ext uri="{FF2B5EF4-FFF2-40B4-BE49-F238E27FC236}">
              <a16:creationId xmlns:a16="http://schemas.microsoft.com/office/drawing/2014/main" id="{00000000-0008-0000-0400-000055000000}"/>
            </a:ext>
          </a:extLst>
        </xdr:cNvPr>
        <xdr:cNvSpPr/>
      </xdr:nvSpPr>
      <xdr:spPr>
        <a:xfrm>
          <a:off x="2183066" y="4531075"/>
          <a:ext cx="800100" cy="230833"/>
        </a:xfrm>
        <a:prstGeom prst="rect">
          <a:avLst/>
        </a:prstGeom>
        <a:solidFill>
          <a:srgbClr val="CC99FF"/>
        </a:solidFill>
        <a:ln>
          <a:solidFill>
            <a:schemeClr val="tx2"/>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algn="ctr" rtl="0" eaLnBrk="0" fontAlgn="base" hangingPunct="0">
            <a:spcBef>
              <a:spcPct val="50000"/>
            </a:spcBef>
            <a:spcAft>
              <a:spcPct val="0"/>
            </a:spcAft>
            <a:defRPr sz="2400" kern="1200">
              <a:solidFill>
                <a:schemeClr val="lt1"/>
              </a:solidFill>
              <a:latin typeface="+mn-lt"/>
              <a:ea typeface="+mn-ea"/>
              <a:cs typeface="+mn-cs"/>
            </a:defRPr>
          </a:lvl1pPr>
          <a:lvl2pPr marL="457200" algn="ctr" rtl="0" eaLnBrk="0" fontAlgn="base" hangingPunct="0">
            <a:spcBef>
              <a:spcPct val="50000"/>
            </a:spcBef>
            <a:spcAft>
              <a:spcPct val="0"/>
            </a:spcAft>
            <a:defRPr sz="2400" kern="1200">
              <a:solidFill>
                <a:schemeClr val="lt1"/>
              </a:solidFill>
              <a:latin typeface="+mn-lt"/>
              <a:ea typeface="+mn-ea"/>
              <a:cs typeface="+mn-cs"/>
            </a:defRPr>
          </a:lvl2pPr>
          <a:lvl3pPr marL="914400" algn="ctr" rtl="0" eaLnBrk="0" fontAlgn="base" hangingPunct="0">
            <a:spcBef>
              <a:spcPct val="50000"/>
            </a:spcBef>
            <a:spcAft>
              <a:spcPct val="0"/>
            </a:spcAft>
            <a:defRPr sz="2400" kern="1200">
              <a:solidFill>
                <a:schemeClr val="lt1"/>
              </a:solidFill>
              <a:latin typeface="+mn-lt"/>
              <a:ea typeface="+mn-ea"/>
              <a:cs typeface="+mn-cs"/>
            </a:defRPr>
          </a:lvl3pPr>
          <a:lvl4pPr marL="1371600" algn="ctr" rtl="0" eaLnBrk="0" fontAlgn="base" hangingPunct="0">
            <a:spcBef>
              <a:spcPct val="50000"/>
            </a:spcBef>
            <a:spcAft>
              <a:spcPct val="0"/>
            </a:spcAft>
            <a:defRPr sz="2400" kern="1200">
              <a:solidFill>
                <a:schemeClr val="lt1"/>
              </a:solidFill>
              <a:latin typeface="+mn-lt"/>
              <a:ea typeface="+mn-ea"/>
              <a:cs typeface="+mn-cs"/>
            </a:defRPr>
          </a:lvl4pPr>
          <a:lvl5pPr marL="1828800" algn="ctr" rtl="0" eaLnBrk="0" fontAlgn="base" hangingPunct="0">
            <a:spcBef>
              <a:spcPct val="5000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algn="ctr"/>
          <a:r>
            <a:rPr lang="en-US" sz="1000">
              <a:solidFill>
                <a:schemeClr val="tx2"/>
              </a:solidFill>
            </a:rPr>
            <a:t>2 -4” xx’</a:t>
          </a:r>
        </a:p>
      </xdr:txBody>
    </xdr:sp>
    <xdr:clientData/>
  </xdr:twoCellAnchor>
  <xdr:twoCellAnchor editAs="absolute">
    <xdr:from>
      <xdr:col>2</xdr:col>
      <xdr:colOff>116461</xdr:colOff>
      <xdr:row>18</xdr:row>
      <xdr:rowOff>190282</xdr:rowOff>
    </xdr:from>
    <xdr:to>
      <xdr:col>3</xdr:col>
      <xdr:colOff>454597</xdr:colOff>
      <xdr:row>19</xdr:row>
      <xdr:rowOff>170780</xdr:rowOff>
    </xdr:to>
    <xdr:pic>
      <xdr:nvPicPr>
        <xdr:cNvPr id="86" name="Picture 85">
          <a:extLst>
            <a:ext uri="{FF2B5EF4-FFF2-40B4-BE49-F238E27FC236}">
              <a16:creationId xmlns:a16="http://schemas.microsoft.com/office/drawing/2014/main" id="{00000000-0008-0000-0400-000056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rot="5400000">
          <a:off x="1724030" y="3230913"/>
          <a:ext cx="170998" cy="94773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absolute">
    <xdr:from>
      <xdr:col>4</xdr:col>
      <xdr:colOff>280198</xdr:colOff>
      <xdr:row>3</xdr:row>
      <xdr:rowOff>107098</xdr:rowOff>
    </xdr:from>
    <xdr:to>
      <xdr:col>7</xdr:col>
      <xdr:colOff>456584</xdr:colOff>
      <xdr:row>4</xdr:row>
      <xdr:rowOff>129241</xdr:rowOff>
    </xdr:to>
    <xdr:pic>
      <xdr:nvPicPr>
        <xdr:cNvPr id="87" name="Picture 86">
          <a:extLst>
            <a:ext uri="{FF2B5EF4-FFF2-40B4-BE49-F238E27FC236}">
              <a16:creationId xmlns:a16="http://schemas.microsoft.com/office/drawing/2014/main" id="{00000000-0008-0000-0400-000057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t="21916"/>
        <a:stretch>
          <a:fillRect/>
        </a:stretch>
      </xdr:blipFill>
      <xdr:spPr bwMode="auto">
        <a:xfrm>
          <a:off x="2718598" y="678598"/>
          <a:ext cx="2005186" cy="212643"/>
        </a:xfrm>
        <a:prstGeom prst="rect">
          <a:avLst/>
        </a:prstGeom>
        <a:noFill/>
        <a:ln w="19050">
          <a:solidFill>
            <a:srgbClr val="FF0000"/>
          </a:solidFill>
          <a:prstDash val="sysDash"/>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381453</xdr:colOff>
      <xdr:row>12</xdr:row>
      <xdr:rowOff>161925</xdr:rowOff>
    </xdr:from>
    <xdr:to>
      <xdr:col>9</xdr:col>
      <xdr:colOff>459486</xdr:colOff>
      <xdr:row>16</xdr:row>
      <xdr:rowOff>40826</xdr:rowOff>
    </xdr:to>
    <xdr:pic>
      <xdr:nvPicPr>
        <xdr:cNvPr id="91" name="Picture 90">
          <a:extLst>
            <a:ext uri="{FF2B5EF4-FFF2-40B4-BE49-F238E27FC236}">
              <a16:creationId xmlns:a16="http://schemas.microsoft.com/office/drawing/2014/main" id="{00000000-0008-0000-0400-00005B000000}"/>
            </a:ext>
          </a:extLst>
        </xdr:cNvPr>
        <xdr:cNvPicPr>
          <a:picLocks noChangeAspect="1"/>
        </xdr:cNvPicPr>
      </xdr:nvPicPr>
      <xdr:blipFill>
        <a:blip xmlns:r="http://schemas.openxmlformats.org/officeDocument/2006/relationships" r:embed="rId17"/>
        <a:stretch>
          <a:fillRect/>
        </a:stretch>
      </xdr:blipFill>
      <xdr:spPr>
        <a:xfrm>
          <a:off x="5258253" y="2447925"/>
          <a:ext cx="687633" cy="640901"/>
        </a:xfrm>
        <a:prstGeom prst="rect">
          <a:avLst/>
        </a:prstGeom>
        <a:ln w="19050">
          <a:solidFill>
            <a:srgbClr val="FF0000"/>
          </a:solidFill>
          <a:prstDash val="sysDash"/>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2438400</xdr:colOff>
      <xdr:row>1</xdr:row>
      <xdr:rowOff>161925</xdr:rowOff>
    </xdr:from>
    <xdr:to>
      <xdr:col>8</xdr:col>
      <xdr:colOff>332523</xdr:colOff>
      <xdr:row>28</xdr:row>
      <xdr:rowOff>94615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2438400" y="523875"/>
          <a:ext cx="6819048" cy="5076190"/>
        </a:xfrm>
        <a:prstGeom prst="rect">
          <a:avLst/>
        </a:prstGeom>
      </xdr:spPr>
    </xdr:pic>
    <xdr:clientData/>
  </xdr:twoCellAnchor>
  <xdr:twoCellAnchor editAs="oneCell">
    <xdr:from>
      <xdr:col>8</xdr:col>
      <xdr:colOff>495300</xdr:colOff>
      <xdr:row>0</xdr:row>
      <xdr:rowOff>0</xdr:rowOff>
    </xdr:from>
    <xdr:to>
      <xdr:col>19</xdr:col>
      <xdr:colOff>170652</xdr:colOff>
      <xdr:row>27</xdr:row>
      <xdr:rowOff>123145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420225" y="0"/>
          <a:ext cx="6380952" cy="5438095"/>
        </a:xfrm>
        <a:prstGeom prst="rect">
          <a:avLst/>
        </a:prstGeom>
      </xdr:spPr>
    </xdr:pic>
    <xdr:clientData/>
  </xdr:twoCellAnchor>
  <xdr:twoCellAnchor editAs="oneCell">
    <xdr:from>
      <xdr:col>0</xdr:col>
      <xdr:colOff>180975</xdr:colOff>
      <xdr:row>2</xdr:row>
      <xdr:rowOff>28575</xdr:rowOff>
    </xdr:from>
    <xdr:to>
      <xdr:col>0</xdr:col>
      <xdr:colOff>2390775</xdr:colOff>
      <xdr:row>11</xdr:row>
      <xdr:rowOff>112246</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180975" y="409575"/>
          <a:ext cx="2209800" cy="17981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yers.local\plea\FCS_Admin\Bid%20Detail%20Trackers\TCP%20Trackers\FCS20873%20PO678002%20TCP%20TRACKER%20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Data"/>
      <sheetName val="Job Quantity Tracker"/>
      <sheetName val="Quick Descriptor"/>
      <sheetName val="PARAMETER"/>
      <sheetName val="WireCenter List"/>
      <sheetName val="Capacity Tracking"/>
      <sheetName val="FCS20873 PO678002 TCP TRACKER 1"/>
    </sheetNames>
    <sheetDataSet>
      <sheetData sheetId="0"/>
      <sheetData sheetId="1"/>
      <sheetData sheetId="2"/>
      <sheetData sheetId="3"/>
      <sheetData sheetId="4"/>
      <sheetData sheetId="5"/>
      <sheetData sheetId="6"/>
      <sheetData sheetId="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8000000}" name="Table3" displayName="Table3" ref="A1:AI706" totalsRowShown="0" headerRowDxfId="35" dataDxfId="34" headerRowCellStyle="Normal_Sheet1" dataCellStyle="Normal_Sheet1">
  <autoFilter ref="A1:AI706" xr:uid="{00000000-0009-0000-0100-000002000000}">
    <filterColumn colId="12">
      <filters>
        <filter val="FRESNO"/>
      </filters>
    </filterColumn>
  </autoFilter>
  <tableColumns count="35">
    <tableColumn id="1" xr3:uid="{00000000-0010-0000-0800-000001000000}" name="C&amp;E District" dataDxfId="33" dataCellStyle="Normal_Sheet1"/>
    <tableColumn id="34" xr3:uid="{00000000-0010-0000-0800-000022000000}" name="BID Zone" dataDxfId="32" dataCellStyle="Normal_Sheet1"/>
    <tableColumn id="2" xr3:uid="{00000000-0010-0000-0800-000002000000}" name="CLLI" dataDxfId="31" dataCellStyle="Normal_Sheet1"/>
    <tableColumn id="3" xr3:uid="{00000000-0010-0000-0800-000003000000}" name="GEO" dataDxfId="30" dataCellStyle="Normal_Sheet1"/>
    <tableColumn id="4" xr3:uid="{00000000-0010-0000-0800-000004000000}" name="CO" dataDxfId="29" dataCellStyle="Normal_Sheet1"/>
    <tableColumn id="5" xr3:uid="{00000000-0010-0000-0800-000005000000}" name="GEOCO" dataDxfId="28" dataCellStyle="Normal_Sheet1"/>
    <tableColumn id="6" xr3:uid="{00000000-0010-0000-0800-000006000000}" name="MstrWireCtrKey" dataDxfId="27" dataCellStyle="Normal_Sheet1"/>
    <tableColumn id="7" xr3:uid="{00000000-0010-0000-0800-000007000000}" name="FACS WC" dataDxfId="26" dataCellStyle="Normal_Sheet1"/>
    <tableColumn id="8" xr3:uid="{00000000-0010-0000-0800-000008000000}" name="WFR" dataDxfId="25" dataCellStyle="Normal_Sheet1"/>
    <tableColumn id="9" xr3:uid="{00000000-0010-0000-0800-000009000000}" name="MstrWireCtrNm" dataDxfId="24" dataCellStyle="Normal_Sheet1"/>
    <tableColumn id="10" xr3:uid="{00000000-0010-0000-0800-00000A000000}" name="CLLI2" dataDxfId="23" dataCellStyle="Normal_Sheet1"/>
    <tableColumn id="35" xr3:uid="{00000000-0010-0000-0800-000023000000}" name="WC CLLI AFFIX" dataDxfId="22" dataCellStyle="Normal_Sheet1">
      <calculatedColumnFormula>LEFT(Table3[[#This Row],[CLLI]],6)</calculatedColumnFormula>
    </tableColumn>
    <tableColumn id="11" xr3:uid="{00000000-0010-0000-0800-00000B000000}" name="City" dataDxfId="21" dataCellStyle="Normal_Sheet1"/>
    <tableColumn id="12" xr3:uid="{00000000-0010-0000-0800-00000C000000}" name="County"/>
    <tableColumn id="13" xr3:uid="{00000000-0010-0000-0800-00000D000000}" name="MstrPlanAreaCd" dataDxfId="20" dataCellStyle="Normal_Sheet1"/>
    <tableColumn id="14" xr3:uid="{00000000-0010-0000-0800-00000E000000}" name="PaPlanAreaName" dataDxfId="19" dataCellStyle="Normal_Sheet1"/>
    <tableColumn id="15" xr3:uid="{00000000-0010-0000-0800-00000F000000}" name="Plan Area Manager" dataDxfId="18" dataCellStyle="Normal_Sheet1"/>
    <tableColumn id="16" xr3:uid="{00000000-0010-0000-0800-000010000000}" name="C&amp;E District Manager" dataDxfId="17" dataCellStyle="Normal_Sheet1"/>
    <tableColumn id="17" xr3:uid="{00000000-0010-0000-0800-000011000000}" name="C&amp;E Turf Name" dataDxfId="16" dataCellStyle="Normal_Sheet1"/>
    <tableColumn id="18" xr3:uid="{00000000-0010-0000-0800-000012000000}" name="C&amp;E Turf Code" dataDxfId="15" dataCellStyle="Normal_Sheet1"/>
    <tableColumn id="19" xr3:uid="{00000000-0010-0000-0800-000013000000}" name="LFO NAME" dataDxfId="14" dataCellStyle="Normal_Sheet1"/>
    <tableColumn id="20" xr3:uid="{00000000-0010-0000-0800-000014000000}" name="FOC NAME" dataDxfId="13" dataCellStyle="Normal_Sheet1"/>
    <tableColumn id="21" xr3:uid="{00000000-0010-0000-0800-000015000000}" name="ENG ARC" dataDxfId="12" dataCellStyle="Normal_Sheet1"/>
    <tableColumn id="22" xr3:uid="{00000000-0010-0000-0800-000016000000}" name="Eng Mgr" dataDxfId="11" dataCellStyle="Normal_Sheet1"/>
    <tableColumn id="23" xr3:uid="{00000000-0010-0000-0800-000017000000}" name="C-ARC" dataDxfId="10" dataCellStyle="Normal_Sheet1"/>
    <tableColumn id="24" xr3:uid="{00000000-0010-0000-0800-000018000000}" name="Construction" dataDxfId="9" dataCellStyle="Normal_Sheet1"/>
    <tableColumn id="25" xr3:uid="{00000000-0010-0000-0800-000019000000}" name="C&amp;E Subdistrict Name (NR)" dataDxfId="8" dataCellStyle="Normal_Sheet1"/>
    <tableColumn id="26" xr3:uid="{00000000-0010-0000-0800-00001A000000}" name="State" dataDxfId="7" dataCellStyle="Normal_Sheet1"/>
    <tableColumn id="27" xr3:uid="{00000000-0010-0000-0800-00001B000000}" name="Sup-Seg" dataDxfId="6" dataCellStyle="Normal_Sheet1"/>
    <tableColumn id="28" xr3:uid="{00000000-0010-0000-0800-00001C000000}" name="NPANXX" dataDxfId="5" dataCellStyle="Normal_Sheet1"/>
    <tableColumn id="29" xr3:uid="{00000000-0010-0000-0800-00001D000000}" name="SERVER" dataDxfId="4" dataCellStyle="Normal_Sheet1"/>
    <tableColumn id="30" xr3:uid="{00000000-0010-0000-0800-00001E000000}" name="FSA Number" dataDxfId="3" dataCellStyle="Normal_Sheet1"/>
    <tableColumn id="31" xr3:uid="{00000000-0010-0000-0800-00001F000000}" name="FSA Code Name" dataDxfId="2" dataCellStyle="Normal_Sheet1"/>
    <tableColumn id="32" xr3:uid="{00000000-0010-0000-0800-000020000000}" name="FSA NAME" dataDxfId="1" dataCellStyle="Normal_Sheet1"/>
    <tableColumn id="33" xr3:uid="{00000000-0010-0000-0800-000021000000}" name="FOR MAPPING" dataDxfId="0" dataCellStyle="Normal_Sheet1">
      <calculatedColumnFormula>Table3[[#This Row],[City]]&amp;", "&amp;Table3[[#This Row],[State]]&amp;", U.S.A."</calculatedColumnFormula>
    </tableColumn>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ALMON.RUPERT@GMAIL.COM" TargetMode="External"/><Relationship Id="rId1" Type="http://schemas.openxmlformats.org/officeDocument/2006/relationships/hyperlink" Target="mailto:DANF@BLUEDOGLANDWERKS.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hyperlink" Target="http://zlpv1189.vci.att.com:8080/csv2/index.html" TargetMode="External"/><Relationship Id="rId1" Type="http://schemas.openxmlformats.org/officeDocument/2006/relationships/hyperlink" Target="http://zlpv1189.vci.att.com:8080/csv2/index.html"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DANF@BLUEDOGLANDWERKS.COM"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tint="0.79998168889431442"/>
  </sheetPr>
  <dimension ref="A1:A117"/>
  <sheetViews>
    <sheetView workbookViewId="0">
      <selection activeCell="C30" sqref="C30"/>
    </sheetView>
  </sheetViews>
  <sheetFormatPr defaultRowHeight="15"/>
  <cols>
    <col min="1" max="1" width="125" customWidth="1"/>
  </cols>
  <sheetData>
    <row r="1" spans="1:1" ht="23.25">
      <c r="A1" s="112" t="s">
        <v>0</v>
      </c>
    </row>
    <row r="2" spans="1:1" ht="15.75">
      <c r="A2" s="127"/>
    </row>
    <row r="3" spans="1:1">
      <c r="A3" s="271" t="s">
        <v>1</v>
      </c>
    </row>
    <row r="4" spans="1:1">
      <c r="A4" s="271" t="s">
        <v>2</v>
      </c>
    </row>
    <row r="5" spans="1:1">
      <c r="A5" s="271" t="s">
        <v>3</v>
      </c>
    </row>
    <row r="6" spans="1:1">
      <c r="A6" s="271" t="s">
        <v>4</v>
      </c>
    </row>
    <row r="7" spans="1:1">
      <c r="A7" s="271" t="s">
        <v>5</v>
      </c>
    </row>
    <row r="8" spans="1:1" ht="15.75">
      <c r="A8" s="272" t="s">
        <v>6</v>
      </c>
    </row>
    <row r="9" spans="1:1">
      <c r="A9" s="271" t="s">
        <v>7</v>
      </c>
    </row>
    <row r="10" spans="1:1">
      <c r="A10" s="271" t="s">
        <v>8</v>
      </c>
    </row>
    <row r="11" spans="1:1">
      <c r="A11" s="271" t="s">
        <v>9</v>
      </c>
    </row>
    <row r="12" spans="1:1">
      <c r="A12" s="271" t="s">
        <v>10</v>
      </c>
    </row>
    <row r="13" spans="1:1">
      <c r="A13" s="271" t="s">
        <v>11</v>
      </c>
    </row>
    <row r="14" spans="1:1">
      <c r="A14" s="271" t="s">
        <v>12</v>
      </c>
    </row>
    <row r="15" spans="1:1">
      <c r="A15" s="271" t="s">
        <v>13</v>
      </c>
    </row>
    <row r="16" spans="1:1" ht="15.75">
      <c r="A16" s="272" t="s">
        <v>6</v>
      </c>
    </row>
    <row r="17" spans="1:1">
      <c r="A17" s="271" t="s">
        <v>14</v>
      </c>
    </row>
    <row r="18" spans="1:1">
      <c r="A18" s="271" t="s">
        <v>15</v>
      </c>
    </row>
    <row r="19" spans="1:1">
      <c r="A19" s="271" t="s">
        <v>16</v>
      </c>
    </row>
    <row r="20" spans="1:1">
      <c r="A20" s="271" t="s">
        <v>17</v>
      </c>
    </row>
    <row r="21" spans="1:1">
      <c r="A21" s="271" t="s">
        <v>18</v>
      </c>
    </row>
    <row r="22" spans="1:1">
      <c r="A22" s="271" t="s">
        <v>19</v>
      </c>
    </row>
    <row r="23" spans="1:1">
      <c r="A23" s="271" t="s">
        <v>20</v>
      </c>
    </row>
    <row r="24" spans="1:1">
      <c r="A24" s="271" t="s">
        <v>21</v>
      </c>
    </row>
    <row r="25" spans="1:1" ht="15.75">
      <c r="A25" s="272" t="s">
        <v>6</v>
      </c>
    </row>
    <row r="26" spans="1:1">
      <c r="A26" s="271" t="s">
        <v>22</v>
      </c>
    </row>
    <row r="27" spans="1:1">
      <c r="A27" s="271" t="s">
        <v>23</v>
      </c>
    </row>
    <row r="28" spans="1:1">
      <c r="A28" s="273" t="s">
        <v>24</v>
      </c>
    </row>
    <row r="29" spans="1:1">
      <c r="A29" s="273" t="s">
        <v>25</v>
      </c>
    </row>
    <row r="30" spans="1:1">
      <c r="A30" s="274"/>
    </row>
    <row r="31" spans="1:1">
      <c r="A31" s="130"/>
    </row>
    <row r="32" spans="1:1" ht="15.75">
      <c r="A32" s="127"/>
    </row>
    <row r="33" spans="1:1" ht="18">
      <c r="A33" s="128"/>
    </row>
    <row r="34" spans="1:1" ht="15.75">
      <c r="A34" s="129"/>
    </row>
    <row r="35" spans="1:1" ht="15.75">
      <c r="A35" s="129"/>
    </row>
    <row r="36" spans="1:1" ht="15.75">
      <c r="A36" s="129"/>
    </row>
    <row r="37" spans="1:1" ht="15.75">
      <c r="A37" s="127"/>
    </row>
    <row r="38" spans="1:1" ht="15.75">
      <c r="A38" s="129"/>
    </row>
    <row r="39" spans="1:1" ht="15.75">
      <c r="A39" s="129"/>
    </row>
    <row r="40" spans="1:1" ht="15.75">
      <c r="A40" s="129"/>
    </row>
    <row r="41" spans="1:1" ht="15.75">
      <c r="A41" s="129"/>
    </row>
    <row r="42" spans="1:1" ht="15.75">
      <c r="A42" s="129"/>
    </row>
    <row r="43" spans="1:1" ht="15.75">
      <c r="A43" s="129"/>
    </row>
    <row r="44" spans="1:1" ht="15.75">
      <c r="A44" s="129"/>
    </row>
    <row r="45" spans="1:1" ht="15.75">
      <c r="A45" s="127"/>
    </row>
    <row r="46" spans="1:1" ht="15.75">
      <c r="A46" s="127"/>
    </row>
    <row r="47" spans="1:1">
      <c r="A47" s="130"/>
    </row>
    <row r="48" spans="1:1" ht="15.75">
      <c r="A48" s="127"/>
    </row>
    <row r="49" spans="1:1" ht="15.75">
      <c r="A49" s="127"/>
    </row>
    <row r="50" spans="1:1">
      <c r="A50" s="130"/>
    </row>
    <row r="51" spans="1:1" ht="15.75">
      <c r="A51" s="127"/>
    </row>
    <row r="52" spans="1:1" ht="15.75">
      <c r="A52" s="127"/>
    </row>
    <row r="53" spans="1:1">
      <c r="A53" s="130"/>
    </row>
    <row r="55" spans="1:1" ht="15.75">
      <c r="A55" s="106"/>
    </row>
    <row r="57" spans="1:1" ht="15.75">
      <c r="A57" s="109"/>
    </row>
    <row r="59" spans="1:1" ht="15.75">
      <c r="A59" s="109"/>
    </row>
    <row r="61" spans="1:1" ht="15.75">
      <c r="A61" s="109"/>
    </row>
    <row r="63" spans="1:1" ht="15.75">
      <c r="A63" s="109"/>
    </row>
    <row r="65" spans="1:1" ht="15.75">
      <c r="A65" s="109"/>
    </row>
    <row r="67" spans="1:1" ht="15.75">
      <c r="A67" s="106"/>
    </row>
    <row r="69" spans="1:1" ht="15.75">
      <c r="A69" s="106"/>
    </row>
    <row r="71" spans="1:1">
      <c r="A71" s="2"/>
    </row>
    <row r="73" spans="1:1" ht="15.75">
      <c r="A73" s="106"/>
    </row>
    <row r="75" spans="1:1" ht="15.75">
      <c r="A75" s="106"/>
    </row>
    <row r="77" spans="1:1">
      <c r="A77" s="2"/>
    </row>
    <row r="79" spans="1:1" ht="15.75">
      <c r="A79" s="106"/>
    </row>
    <row r="81" spans="1:1" ht="15.75">
      <c r="A81" s="106"/>
    </row>
    <row r="83" spans="1:1">
      <c r="A83" s="2"/>
    </row>
    <row r="85" spans="1:1" ht="15.75">
      <c r="A85" s="106"/>
    </row>
    <row r="87" spans="1:1" ht="15.75">
      <c r="A87" s="106"/>
    </row>
    <row r="89" spans="1:1" ht="15.75">
      <c r="A89" s="107"/>
    </row>
    <row r="91" spans="1:1" ht="15.75">
      <c r="A91" s="107"/>
    </row>
    <row r="93" spans="1:1" ht="15.75">
      <c r="A93" s="107"/>
    </row>
    <row r="95" spans="1:1" ht="15.75">
      <c r="A95" s="107"/>
    </row>
    <row r="97" spans="1:1">
      <c r="A97" s="1"/>
    </row>
    <row r="99" spans="1:1" ht="15.75">
      <c r="A99" s="106"/>
    </row>
    <row r="101" spans="1:1">
      <c r="A101" s="2"/>
    </row>
    <row r="103" spans="1:1">
      <c r="A103" s="1"/>
    </row>
    <row r="105" spans="1:1" ht="15.75">
      <c r="A105" s="106"/>
    </row>
    <row r="107" spans="1:1">
      <c r="A107" s="2"/>
    </row>
    <row r="109" spans="1:1">
      <c r="A109" s="1"/>
    </row>
    <row r="111" spans="1:1" ht="15.75">
      <c r="A111" s="106"/>
    </row>
    <row r="113" spans="1:1">
      <c r="A113" s="2"/>
    </row>
    <row r="115" spans="1:1">
      <c r="A115" s="1"/>
    </row>
    <row r="117" spans="1:1" ht="15.75">
      <c r="A117" s="106"/>
    </row>
  </sheetData>
  <hyperlinks>
    <hyperlink ref="A28" r:id="rId1" xr:uid="{5691BEB3-803A-43C5-886B-4D4496125811}"/>
    <hyperlink ref="A29" r:id="rId2" xr:uid="{C8B60124-C9B0-4686-9504-F4EDF04EF5FE}"/>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B1:X30"/>
  <sheetViews>
    <sheetView workbookViewId="0">
      <selection activeCell="B1" sqref="B1:M2"/>
    </sheetView>
  </sheetViews>
  <sheetFormatPr defaultRowHeight="15"/>
  <cols>
    <col min="1" max="1" width="1.5703125" customWidth="1"/>
    <col min="14" max="14" width="1.5703125" customWidth="1"/>
  </cols>
  <sheetData>
    <row r="1" spans="2:24" ht="18.75" customHeight="1">
      <c r="B1" s="138" t="s">
        <v>26</v>
      </c>
      <c r="C1" s="138"/>
      <c r="D1" s="138"/>
      <c r="E1" s="138"/>
      <c r="F1" s="138"/>
      <c r="G1" s="138"/>
      <c r="H1" s="138"/>
      <c r="I1" s="138"/>
      <c r="J1" s="138"/>
      <c r="K1" s="138"/>
      <c r="L1" s="138"/>
      <c r="M1" s="138"/>
      <c r="O1" s="136" t="s">
        <v>27</v>
      </c>
      <c r="P1" s="136"/>
      <c r="Q1" s="136"/>
      <c r="R1" s="136"/>
      <c r="S1" s="136"/>
      <c r="T1" s="136"/>
      <c r="U1" s="136"/>
      <c r="V1" s="136"/>
      <c r="W1" s="136"/>
      <c r="X1" s="136"/>
    </row>
    <row r="2" spans="2:24" ht="18.75" customHeight="1">
      <c r="B2" s="138"/>
      <c r="C2" s="138"/>
      <c r="D2" s="138"/>
      <c r="E2" s="138"/>
      <c r="F2" s="138"/>
      <c r="G2" s="138"/>
      <c r="H2" s="138"/>
      <c r="I2" s="138"/>
      <c r="J2" s="138"/>
      <c r="K2" s="138"/>
      <c r="L2" s="138"/>
      <c r="M2" s="138"/>
      <c r="O2" s="136"/>
      <c r="P2" s="136"/>
      <c r="Q2" s="136"/>
      <c r="R2" s="136"/>
      <c r="S2" s="136"/>
      <c r="T2" s="136"/>
      <c r="U2" s="136"/>
      <c r="V2" s="136"/>
      <c r="W2" s="136"/>
      <c r="X2" s="136"/>
    </row>
    <row r="3" spans="2:24" ht="18.75" customHeight="1">
      <c r="B3" s="133" t="s">
        <v>28</v>
      </c>
      <c r="C3" s="133"/>
      <c r="D3" s="133"/>
      <c r="E3" s="133"/>
      <c r="F3" s="133"/>
      <c r="G3" s="133"/>
      <c r="H3" s="133"/>
      <c r="I3" s="133"/>
      <c r="J3" s="133"/>
      <c r="K3" s="133"/>
      <c r="L3" s="133"/>
      <c r="M3" s="133"/>
    </row>
    <row r="4" spans="2:24" ht="18.75" customHeight="1">
      <c r="B4" s="133"/>
      <c r="C4" s="133"/>
      <c r="D4" s="133"/>
      <c r="E4" s="133"/>
      <c r="F4" s="133"/>
      <c r="G4" s="133"/>
      <c r="H4" s="133"/>
      <c r="I4" s="133"/>
      <c r="J4" s="133"/>
      <c r="K4" s="133"/>
      <c r="L4" s="133"/>
      <c r="M4" s="133"/>
    </row>
    <row r="5" spans="2:24" ht="18.75" customHeight="1">
      <c r="B5" s="133"/>
      <c r="C5" s="133"/>
      <c r="D5" s="133"/>
      <c r="E5" s="133"/>
      <c r="F5" s="133"/>
      <c r="G5" s="133"/>
      <c r="H5" s="133"/>
      <c r="I5" s="133"/>
      <c r="J5" s="133"/>
      <c r="K5" s="133"/>
      <c r="L5" s="133"/>
      <c r="M5" s="133"/>
    </row>
    <row r="6" spans="2:24" ht="18.75" customHeight="1">
      <c r="B6" s="133"/>
      <c r="C6" s="133"/>
      <c r="D6" s="133"/>
      <c r="E6" s="133"/>
      <c r="F6" s="133"/>
      <c r="G6" s="133"/>
      <c r="H6" s="133"/>
      <c r="I6" s="133"/>
      <c r="J6" s="133"/>
      <c r="K6" s="133"/>
      <c r="L6" s="133"/>
      <c r="M6" s="133"/>
    </row>
    <row r="7" spans="2:24" ht="18.75" customHeight="1">
      <c r="B7" s="133"/>
      <c r="C7" s="133"/>
      <c r="D7" s="133"/>
      <c r="E7" s="133"/>
      <c r="F7" s="133"/>
      <c r="G7" s="133"/>
      <c r="H7" s="133"/>
      <c r="I7" s="133"/>
      <c r="J7" s="133"/>
      <c r="K7" s="133"/>
      <c r="L7" s="133"/>
      <c r="M7" s="133"/>
    </row>
    <row r="8" spans="2:24" ht="18.75" customHeight="1">
      <c r="B8" s="133"/>
      <c r="C8" s="133"/>
      <c r="D8" s="133"/>
      <c r="E8" s="133"/>
      <c r="F8" s="133"/>
      <c r="G8" s="133"/>
      <c r="H8" s="133"/>
      <c r="I8" s="133"/>
      <c r="J8" s="133"/>
      <c r="K8" s="133"/>
      <c r="L8" s="133"/>
      <c r="M8" s="133"/>
    </row>
    <row r="9" spans="2:24" ht="18.75" customHeight="1">
      <c r="B9" s="133"/>
      <c r="C9" s="133"/>
      <c r="D9" s="133"/>
      <c r="E9" s="133"/>
      <c r="F9" s="133"/>
      <c r="G9" s="133"/>
      <c r="H9" s="133"/>
      <c r="I9" s="133"/>
      <c r="J9" s="133"/>
      <c r="K9" s="133"/>
      <c r="L9" s="133"/>
      <c r="M9" s="133"/>
    </row>
    <row r="10" spans="2:24" ht="18.75" customHeight="1">
      <c r="B10" s="133"/>
      <c r="C10" s="133"/>
      <c r="D10" s="133"/>
      <c r="E10" s="133"/>
      <c r="F10" s="133"/>
      <c r="G10" s="133"/>
      <c r="H10" s="133"/>
      <c r="I10" s="133"/>
      <c r="J10" s="133"/>
      <c r="K10" s="133"/>
      <c r="L10" s="133"/>
      <c r="M10" s="133"/>
    </row>
    <row r="11" spans="2:24" ht="18.75" customHeight="1">
      <c r="B11" s="133"/>
      <c r="C11" s="133"/>
      <c r="D11" s="133"/>
      <c r="E11" s="133"/>
      <c r="F11" s="133"/>
      <c r="G11" s="133"/>
      <c r="H11" s="133"/>
      <c r="I11" s="133"/>
      <c r="J11" s="133"/>
      <c r="K11" s="133"/>
      <c r="L11" s="133"/>
      <c r="M11" s="133"/>
    </row>
    <row r="12" spans="2:24" ht="18.75" customHeight="1">
      <c r="B12" s="133"/>
      <c r="C12" s="133"/>
      <c r="D12" s="133"/>
      <c r="E12" s="133"/>
      <c r="F12" s="133"/>
      <c r="G12" s="133"/>
      <c r="H12" s="133"/>
      <c r="I12" s="133"/>
      <c r="J12" s="133"/>
      <c r="K12" s="133"/>
      <c r="L12" s="133"/>
      <c r="M12" s="133"/>
    </row>
    <row r="13" spans="2:24" ht="18.75" customHeight="1"/>
    <row r="14" spans="2:24" ht="18.75" customHeight="1">
      <c r="B14" s="134" t="s">
        <v>29</v>
      </c>
      <c r="C14" s="134"/>
      <c r="D14" s="134"/>
      <c r="E14" s="134"/>
      <c r="F14" s="134"/>
      <c r="G14" s="134"/>
      <c r="H14" s="134"/>
      <c r="I14" s="134"/>
      <c r="J14" s="134"/>
      <c r="K14" s="134"/>
      <c r="L14" s="134"/>
      <c r="M14" s="134"/>
    </row>
    <row r="15" spans="2:24" ht="18.75" customHeight="1">
      <c r="B15" s="134"/>
      <c r="C15" s="134"/>
      <c r="D15" s="134"/>
      <c r="E15" s="134"/>
      <c r="F15" s="134"/>
      <c r="G15" s="134"/>
      <c r="H15" s="134"/>
      <c r="I15" s="134"/>
      <c r="J15" s="134"/>
      <c r="K15" s="134"/>
      <c r="L15" s="134"/>
      <c r="M15" s="134"/>
    </row>
    <row r="16" spans="2:24" ht="18.75" customHeight="1">
      <c r="B16" s="135" t="s">
        <v>30</v>
      </c>
      <c r="C16" s="135"/>
      <c r="D16" s="135"/>
      <c r="E16" s="135"/>
      <c r="F16" s="135"/>
      <c r="G16" s="135"/>
      <c r="H16" s="135"/>
      <c r="I16" s="135"/>
      <c r="J16" s="135"/>
      <c r="K16" s="135"/>
      <c r="L16" s="135"/>
      <c r="M16" s="135"/>
    </row>
    <row r="17" spans="2:13" ht="18.75" customHeight="1">
      <c r="B17" s="135"/>
      <c r="C17" s="135"/>
      <c r="D17" s="135"/>
      <c r="E17" s="135"/>
      <c r="F17" s="135"/>
      <c r="G17" s="135"/>
      <c r="H17" s="135"/>
      <c r="I17" s="135"/>
      <c r="J17" s="135"/>
      <c r="K17" s="135"/>
      <c r="L17" s="135"/>
      <c r="M17" s="135"/>
    </row>
    <row r="18" spans="2:13" ht="18.75" customHeight="1"/>
    <row r="19" spans="2:13" ht="18.75" customHeight="1">
      <c r="B19" s="137" t="s">
        <v>31</v>
      </c>
      <c r="C19" s="137"/>
      <c r="D19" s="137"/>
      <c r="E19" s="137"/>
      <c r="F19" s="137"/>
      <c r="G19" s="137"/>
      <c r="H19" s="137"/>
      <c r="I19" s="137"/>
      <c r="J19" s="137"/>
      <c r="K19" s="137"/>
      <c r="L19" s="137"/>
      <c r="M19" s="137"/>
    </row>
    <row r="20" spans="2:13" ht="15" customHeight="1">
      <c r="B20" s="137"/>
      <c r="C20" s="137"/>
      <c r="D20" s="137"/>
      <c r="E20" s="137"/>
      <c r="F20" s="137"/>
      <c r="G20" s="137"/>
      <c r="H20" s="137"/>
      <c r="I20" s="137"/>
      <c r="J20" s="137"/>
      <c r="K20" s="137"/>
      <c r="L20" s="137"/>
      <c r="M20" s="137"/>
    </row>
    <row r="21" spans="2:13" ht="15" customHeight="1">
      <c r="B21" s="133" t="s">
        <v>32</v>
      </c>
      <c r="C21" s="133"/>
      <c r="D21" s="133"/>
      <c r="E21" s="133"/>
      <c r="F21" s="133"/>
      <c r="G21" s="133"/>
      <c r="H21" s="133"/>
      <c r="I21" s="133"/>
      <c r="J21" s="133"/>
      <c r="K21" s="133"/>
      <c r="L21" s="133"/>
      <c r="M21" s="133"/>
    </row>
    <row r="22" spans="2:13" ht="15" customHeight="1">
      <c r="B22" s="133"/>
      <c r="C22" s="133"/>
      <c r="D22" s="133"/>
      <c r="E22" s="133"/>
      <c r="F22" s="133"/>
      <c r="G22" s="133"/>
      <c r="H22" s="133"/>
      <c r="I22" s="133"/>
      <c r="J22" s="133"/>
      <c r="K22" s="133"/>
      <c r="L22" s="133"/>
      <c r="M22" s="133"/>
    </row>
    <row r="23" spans="2:13" ht="15" customHeight="1">
      <c r="B23" s="133"/>
      <c r="C23" s="133"/>
      <c r="D23" s="133"/>
      <c r="E23" s="133"/>
      <c r="F23" s="133"/>
      <c r="G23" s="133"/>
      <c r="H23" s="133"/>
      <c r="I23" s="133"/>
      <c r="J23" s="133"/>
      <c r="K23" s="133"/>
      <c r="L23" s="133"/>
      <c r="M23" s="133"/>
    </row>
    <row r="24" spans="2:13" ht="15" customHeight="1">
      <c r="B24" s="133"/>
      <c r="C24" s="133"/>
      <c r="D24" s="133"/>
      <c r="E24" s="133"/>
      <c r="F24" s="133"/>
      <c r="G24" s="133"/>
      <c r="H24" s="133"/>
      <c r="I24" s="133"/>
      <c r="J24" s="133"/>
      <c r="K24" s="133"/>
      <c r="L24" s="133"/>
      <c r="M24" s="133"/>
    </row>
    <row r="25" spans="2:13" ht="15" customHeight="1">
      <c r="B25" s="133"/>
      <c r="C25" s="133"/>
      <c r="D25" s="133"/>
      <c r="E25" s="133"/>
      <c r="F25" s="133"/>
      <c r="G25" s="133"/>
      <c r="H25" s="133"/>
      <c r="I25" s="133"/>
      <c r="J25" s="133"/>
      <c r="K25" s="133"/>
      <c r="L25" s="133"/>
      <c r="M25" s="133"/>
    </row>
    <row r="26" spans="2:13" ht="15" customHeight="1">
      <c r="B26" s="133"/>
      <c r="C26" s="133"/>
      <c r="D26" s="133"/>
      <c r="E26" s="133"/>
      <c r="F26" s="133"/>
      <c r="G26" s="133"/>
      <c r="H26" s="133"/>
      <c r="I26" s="133"/>
      <c r="J26" s="133"/>
      <c r="K26" s="133"/>
      <c r="L26" s="133"/>
      <c r="M26" s="133"/>
    </row>
    <row r="27" spans="2:13" ht="15" customHeight="1">
      <c r="B27" s="133"/>
      <c r="C27" s="133"/>
      <c r="D27" s="133"/>
      <c r="E27" s="133"/>
      <c r="F27" s="133"/>
      <c r="G27" s="133"/>
      <c r="H27" s="133"/>
      <c r="I27" s="133"/>
      <c r="J27" s="133"/>
      <c r="K27" s="133"/>
      <c r="L27" s="133"/>
      <c r="M27" s="133"/>
    </row>
    <row r="28" spans="2:13" ht="15" customHeight="1">
      <c r="B28" s="133"/>
      <c r="C28" s="133"/>
      <c r="D28" s="133"/>
      <c r="E28" s="133"/>
      <c r="F28" s="133"/>
      <c r="G28" s="133"/>
      <c r="H28" s="133"/>
      <c r="I28" s="133"/>
      <c r="J28" s="133"/>
      <c r="K28" s="133"/>
      <c r="L28" s="133"/>
      <c r="M28" s="133"/>
    </row>
    <row r="29" spans="2:13" ht="18.75" customHeight="1">
      <c r="B29" s="133"/>
      <c r="C29" s="133"/>
      <c r="D29" s="133"/>
      <c r="E29" s="133"/>
      <c r="F29" s="133"/>
      <c r="G29" s="133"/>
      <c r="H29" s="133"/>
      <c r="I29" s="133"/>
      <c r="J29" s="133"/>
      <c r="K29" s="133"/>
      <c r="L29" s="133"/>
      <c r="M29" s="133"/>
    </row>
    <row r="30" spans="2:13" ht="18.75" customHeight="1">
      <c r="B30" s="133"/>
      <c r="C30" s="133"/>
      <c r="D30" s="133"/>
      <c r="E30" s="133"/>
      <c r="F30" s="133"/>
      <c r="G30" s="133"/>
      <c r="H30" s="133"/>
      <c r="I30" s="133"/>
      <c r="J30" s="133"/>
      <c r="K30" s="133"/>
      <c r="L30" s="133"/>
      <c r="M30" s="133"/>
    </row>
  </sheetData>
  <mergeCells count="7">
    <mergeCell ref="B21:M30"/>
    <mergeCell ref="B14:M15"/>
    <mergeCell ref="B16:M17"/>
    <mergeCell ref="O1:X2"/>
    <mergeCell ref="B3:M12"/>
    <mergeCell ref="B19:M20"/>
    <mergeCell ref="B1:M2"/>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theme="2" tint="-0.499984740745262"/>
  </sheetPr>
  <dimension ref="A1:A16"/>
  <sheetViews>
    <sheetView workbookViewId="0"/>
  </sheetViews>
  <sheetFormatPr defaultRowHeight="15"/>
  <sheetData>
    <row r="1" spans="1:1">
      <c r="A1" s="2" t="s">
        <v>33</v>
      </c>
    </row>
    <row r="2" spans="1:1">
      <c r="A2" s="32" t="s">
        <v>34</v>
      </c>
    </row>
    <row r="3" spans="1:1">
      <c r="A3" s="2" t="s">
        <v>35</v>
      </c>
    </row>
    <row r="4" spans="1:1">
      <c r="A4" s="32"/>
    </row>
    <row r="5" spans="1:1">
      <c r="A5" s="32" t="e">
        <f>"EF: "&amp;#REF!</f>
        <v>#REF!</v>
      </c>
    </row>
    <row r="6" spans="1:1">
      <c r="A6" s="32" t="e">
        <f>"POF: "&amp;#REF!</f>
        <v>#REF!</v>
      </c>
    </row>
    <row r="7" spans="1:1">
      <c r="A7" s="32" t="e">
        <f>"EQUIPMENT: "&amp;#REF!</f>
        <v>#REF!</v>
      </c>
    </row>
    <row r="8" spans="1:1">
      <c r="A8" s="32" t="e">
        <f>"SPACE: "&amp;#REF!</f>
        <v>#REF!</v>
      </c>
    </row>
    <row r="9" spans="1:1">
      <c r="A9" s="32" t="e">
        <f>"POWER: "&amp;#REF!</f>
        <v>#REF!</v>
      </c>
    </row>
    <row r="10" spans="1:1">
      <c r="A10" s="32" t="e">
        <f>"GROUND: "&amp;#REF!</f>
        <v>#REF!</v>
      </c>
    </row>
    <row r="11" spans="1:1">
      <c r="A11" s="32" t="s">
        <v>36</v>
      </c>
    </row>
    <row r="12" spans="1:1">
      <c r="A12" s="32" t="e">
        <f>"# OF TENANT’S:  "&amp;#REF!</f>
        <v>#REF!</v>
      </c>
    </row>
    <row r="13" spans="1:1">
      <c r="A13" s="32" t="e">
        <f>"ON SITE CONTACT: "&amp;#REF!</f>
        <v>#REF!</v>
      </c>
    </row>
    <row r="14" spans="1:1">
      <c r="A14" s="32"/>
    </row>
    <row r="15" spans="1:1">
      <c r="A15" s="32" t="s">
        <v>37</v>
      </c>
    </row>
    <row r="16" spans="1:1">
      <c r="A16" s="32" t="e">
        <f>"                "&amp;#REF!</f>
        <v>#REF!</v>
      </c>
    </row>
  </sheetData>
  <hyperlinks>
    <hyperlink ref="A1" r:id="rId1" location="/siteVisit/1711092CA?Common_Id=NSN200306879" display="http://zlpv1189.vci.att.com:8080/csv2/index.html - /siteVisit/1711092CA?Common_Id=NSN200306879" xr:uid="{00000000-0004-0000-0400-000000000000}"/>
    <hyperlink ref="A3" r:id="rId2" location="/gallery/1828524CA" display="http://zlpv1189.vci.att.com:8080/csv2/index.html - /gallery/1828524CA" xr:uid="{00000000-0004-0000-0400-000001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00B050"/>
  </sheetPr>
  <dimension ref="A1:AY149"/>
  <sheetViews>
    <sheetView workbookViewId="0"/>
  </sheetViews>
  <sheetFormatPr defaultColWidth="9.140625" defaultRowHeight="15"/>
  <cols>
    <col min="1" max="1" width="14.5703125" customWidth="1"/>
    <col min="2" max="2" width="7.5703125" customWidth="1"/>
    <col min="3" max="11" width="2.7109375" customWidth="1"/>
    <col min="12" max="12" width="3.85546875" customWidth="1"/>
    <col min="13" max="13" width="4.140625" customWidth="1"/>
    <col min="14" max="18" width="2.7109375" customWidth="1"/>
    <col min="19" max="20" width="4.140625" customWidth="1"/>
    <col min="21" max="33" width="2.7109375" customWidth="1"/>
    <col min="34" max="34" width="8.42578125" customWidth="1"/>
    <col min="35" max="35" width="2" customWidth="1"/>
    <col min="36" max="36" width="3.140625" customWidth="1"/>
    <col min="37" max="37" width="10.140625" bestFit="1" customWidth="1"/>
    <col min="39" max="39" width="10.85546875" customWidth="1"/>
    <col min="40" max="40" width="6.85546875" customWidth="1"/>
    <col min="41" max="41" width="10.140625" customWidth="1"/>
    <col min="45" max="45" width="6.28515625" customWidth="1"/>
    <col min="46" max="46" width="12.140625" customWidth="1"/>
  </cols>
  <sheetData>
    <row r="1" spans="1:50" ht="23.25" customHeight="1" thickBot="1">
      <c r="A1" s="33"/>
      <c r="B1" s="245" t="s">
        <v>38</v>
      </c>
      <c r="C1" s="245"/>
      <c r="D1" s="245"/>
      <c r="E1" s="245"/>
      <c r="F1" s="245"/>
      <c r="G1" s="245"/>
      <c r="H1" s="245"/>
      <c r="I1" s="245"/>
      <c r="J1" s="245"/>
      <c r="K1" s="245"/>
      <c r="L1" s="245"/>
      <c r="M1" s="245"/>
      <c r="N1" s="245"/>
      <c r="O1" s="245"/>
      <c r="P1" s="245"/>
      <c r="Q1" s="245"/>
      <c r="R1" s="245"/>
      <c r="S1" s="245"/>
      <c r="T1" s="245"/>
      <c r="U1" s="245"/>
      <c r="V1" s="245"/>
      <c r="W1" s="245"/>
      <c r="X1" s="245"/>
      <c r="Y1" s="245"/>
      <c r="Z1" s="245"/>
      <c r="AA1" s="245"/>
      <c r="AB1" s="245"/>
      <c r="AC1" s="245"/>
      <c r="AD1" s="245"/>
      <c r="AE1" s="245"/>
      <c r="AF1" s="245"/>
      <c r="AG1" s="245"/>
      <c r="AH1" s="245"/>
      <c r="AI1" s="68"/>
      <c r="AJ1" s="246" t="s">
        <v>39</v>
      </c>
      <c r="AK1" s="246"/>
      <c r="AL1" s="246"/>
      <c r="AM1" s="246"/>
      <c r="AN1" s="246"/>
      <c r="AO1" s="246"/>
      <c r="AP1" s="246"/>
      <c r="AQ1" s="246"/>
      <c r="AR1" s="246"/>
      <c r="AS1" s="246"/>
      <c r="AT1" s="246"/>
      <c r="AU1" s="246"/>
      <c r="AV1" s="246"/>
      <c r="AW1" s="34"/>
      <c r="AX1" s="72"/>
    </row>
    <row r="2" spans="1:50" ht="15.75" customHeight="1" thickTop="1" thickBot="1">
      <c r="A2" s="36"/>
      <c r="B2" s="247" t="s">
        <v>40</v>
      </c>
      <c r="C2" s="247"/>
      <c r="D2" s="247"/>
      <c r="E2" s="247"/>
      <c r="F2" s="248"/>
      <c r="G2" s="248"/>
      <c r="H2" s="37"/>
      <c r="I2" s="278" t="s">
        <v>41</v>
      </c>
      <c r="J2" s="278"/>
      <c r="K2" s="278"/>
      <c r="L2" s="278"/>
      <c r="M2" s="278"/>
      <c r="N2" s="278"/>
      <c r="O2" s="278"/>
      <c r="P2" s="225"/>
      <c r="Q2" s="225"/>
      <c r="R2" s="225"/>
      <c r="S2" s="225"/>
      <c r="T2" s="225"/>
      <c r="U2" s="279" t="s">
        <v>42</v>
      </c>
      <c r="V2" s="279"/>
      <c r="W2" s="279"/>
      <c r="X2" s="279"/>
      <c r="Y2" s="210" t="e">
        <f>INDEX(Table3[C&amp;E District],MATCH($AF$2,Table3[CLLI],0))</f>
        <v>#REF!</v>
      </c>
      <c r="Z2" s="249"/>
      <c r="AA2" s="249"/>
      <c r="AB2" s="204" t="s">
        <v>43</v>
      </c>
      <c r="AC2" s="204"/>
      <c r="AD2" s="204"/>
      <c r="AE2" s="204"/>
      <c r="AF2" s="225" t="e">
        <f>#REF!</f>
        <v>#REF!</v>
      </c>
      <c r="AG2" s="225"/>
      <c r="AH2" s="225"/>
      <c r="AI2" s="250" t="s">
        <v>44</v>
      </c>
      <c r="AJ2" s="251"/>
      <c r="AK2" s="38" t="s">
        <v>45</v>
      </c>
      <c r="AL2" s="38" t="s">
        <v>46</v>
      </c>
      <c r="AM2" s="39"/>
      <c r="AN2" s="39"/>
      <c r="AO2" s="39"/>
      <c r="AP2" s="39"/>
      <c r="AQ2" s="39"/>
      <c r="AR2" s="39"/>
      <c r="AS2" s="39"/>
      <c r="AT2" s="39"/>
      <c r="AU2" s="39"/>
      <c r="AV2" s="39"/>
      <c r="AW2" s="39"/>
      <c r="AX2" s="72"/>
    </row>
    <row r="3" spans="1:50" ht="15.75" customHeight="1">
      <c r="A3" s="33"/>
      <c r="B3" s="171" t="s">
        <v>47</v>
      </c>
      <c r="C3" s="171"/>
      <c r="D3" s="171"/>
      <c r="E3" s="171"/>
      <c r="F3" s="171"/>
      <c r="G3" s="171"/>
      <c r="H3" s="210"/>
      <c r="I3" s="210"/>
      <c r="J3" s="210"/>
      <c r="K3" s="210"/>
      <c r="L3" s="210"/>
      <c r="M3" s="210"/>
      <c r="N3" s="210"/>
      <c r="O3" s="210"/>
      <c r="P3" s="89"/>
      <c r="Q3" s="223" t="s">
        <v>48</v>
      </c>
      <c r="R3" s="223"/>
      <c r="S3" s="223"/>
      <c r="T3" s="215"/>
      <c r="U3" s="215"/>
      <c r="V3" s="215"/>
      <c r="W3" s="215"/>
      <c r="X3" s="215"/>
      <c r="Y3" s="280" t="s">
        <v>49</v>
      </c>
      <c r="Z3" s="280"/>
      <c r="AA3" s="215"/>
      <c r="AB3" s="215"/>
      <c r="AC3" s="215"/>
      <c r="AD3" s="215"/>
      <c r="AE3" s="215"/>
      <c r="AF3" s="215"/>
      <c r="AG3" s="40"/>
      <c r="AH3" s="40"/>
      <c r="AI3" s="254"/>
      <c r="AJ3" s="255"/>
      <c r="AK3" s="236" t="e">
        <f>#REF!</f>
        <v>#REF!</v>
      </c>
      <c r="AL3" s="242" t="s">
        <v>50</v>
      </c>
      <c r="AM3" s="243"/>
      <c r="AN3" s="243"/>
      <c r="AO3" s="243"/>
      <c r="AP3" s="243"/>
      <c r="AQ3" s="243"/>
      <c r="AR3" s="243"/>
      <c r="AS3" s="243"/>
      <c r="AT3" s="243"/>
      <c r="AU3" s="243"/>
      <c r="AV3" s="243"/>
      <c r="AW3" s="243"/>
      <c r="AX3" s="72"/>
    </row>
    <row r="4" spans="1:50" ht="15.75" customHeight="1">
      <c r="A4" s="41"/>
      <c r="B4" s="171" t="s">
        <v>51</v>
      </c>
      <c r="C4" s="171"/>
      <c r="D4" s="171"/>
      <c r="E4" s="171"/>
      <c r="F4" s="171"/>
      <c r="G4" s="171"/>
      <c r="H4" s="252" t="e">
        <f>#REF!</f>
        <v>#REF!</v>
      </c>
      <c r="I4" s="252"/>
      <c r="J4" s="252"/>
      <c r="K4" s="252"/>
      <c r="L4" s="252"/>
      <c r="M4" s="252"/>
      <c r="N4" s="252"/>
      <c r="O4" s="252"/>
      <c r="P4" s="88"/>
      <c r="Q4" s="204" t="s">
        <v>49</v>
      </c>
      <c r="R4" s="204"/>
      <c r="S4" s="204"/>
      <c r="T4" s="208"/>
      <c r="U4" s="208"/>
      <c r="V4" s="208"/>
      <c r="W4" s="208"/>
      <c r="X4" s="208"/>
      <c r="Y4" s="253" t="s">
        <v>52</v>
      </c>
      <c r="Z4" s="253"/>
      <c r="AA4" s="253"/>
      <c r="AB4" s="253"/>
      <c r="AC4" s="225"/>
      <c r="AD4" s="225"/>
      <c r="AE4" s="225"/>
      <c r="AF4" s="225"/>
      <c r="AG4" s="225"/>
      <c r="AH4" s="225"/>
      <c r="AI4" s="256"/>
      <c r="AJ4" s="257"/>
      <c r="AK4" s="236"/>
      <c r="AL4" s="242"/>
      <c r="AM4" s="243"/>
      <c r="AN4" s="243"/>
      <c r="AO4" s="243"/>
      <c r="AP4" s="243"/>
      <c r="AQ4" s="243"/>
      <c r="AR4" s="243"/>
      <c r="AS4" s="243"/>
      <c r="AT4" s="243"/>
      <c r="AU4" s="243"/>
      <c r="AV4" s="243"/>
      <c r="AW4" s="243"/>
      <c r="AX4" s="72"/>
    </row>
    <row r="5" spans="1:50" ht="15.75" customHeight="1">
      <c r="A5" s="33"/>
      <c r="B5" s="171" t="s">
        <v>53</v>
      </c>
      <c r="C5" s="171"/>
      <c r="D5" s="171"/>
      <c r="E5" s="171"/>
      <c r="F5" s="171"/>
      <c r="G5" s="171"/>
      <c r="H5" s="157" t="e">
        <f>jobtype</f>
        <v>#REF!</v>
      </c>
      <c r="I5" s="157"/>
      <c r="J5" s="157"/>
      <c r="K5" s="157"/>
      <c r="L5" s="157"/>
      <c r="M5" s="157"/>
      <c r="N5" s="157"/>
      <c r="O5" s="157"/>
      <c r="P5" s="204" t="s">
        <v>54</v>
      </c>
      <c r="Q5" s="204"/>
      <c r="R5" s="204"/>
      <c r="S5" s="204"/>
      <c r="T5" s="241" t="e">
        <f>#REF!</f>
        <v>#REF!</v>
      </c>
      <c r="U5" s="241"/>
      <c r="V5" s="241"/>
      <c r="W5" s="241"/>
      <c r="X5" s="241"/>
      <c r="Y5" s="241"/>
      <c r="Z5" s="241"/>
      <c r="AA5" s="204" t="s">
        <v>55</v>
      </c>
      <c r="AB5" s="204"/>
      <c r="AC5" s="204"/>
      <c r="AD5" s="204"/>
      <c r="AE5" s="237" t="e">
        <f>#REF!</f>
        <v>#REF!</v>
      </c>
      <c r="AF5" s="237"/>
      <c r="AG5" s="237"/>
      <c r="AH5" s="237"/>
      <c r="AI5" s="175"/>
      <c r="AJ5" s="238"/>
      <c r="AK5" s="177"/>
      <c r="AL5" s="178"/>
      <c r="AM5" s="179"/>
      <c r="AN5" s="179"/>
      <c r="AO5" s="179"/>
      <c r="AP5" s="179"/>
      <c r="AQ5" s="179"/>
      <c r="AR5" s="179"/>
      <c r="AS5" s="179"/>
      <c r="AT5" s="179"/>
      <c r="AU5" s="179"/>
      <c r="AV5" s="179"/>
      <c r="AW5" s="179"/>
      <c r="AX5" s="72"/>
    </row>
    <row r="6" spans="1:50" ht="15.75" customHeight="1">
      <c r="A6" s="33"/>
      <c r="B6" s="171" t="s">
        <v>56</v>
      </c>
      <c r="C6" s="171"/>
      <c r="D6" s="171"/>
      <c r="E6" s="171"/>
      <c r="F6" s="171"/>
      <c r="G6" s="171"/>
      <c r="H6" s="225" t="e">
        <f>#REF!</f>
        <v>#REF!</v>
      </c>
      <c r="I6" s="225"/>
      <c r="J6" s="225"/>
      <c r="K6" s="225"/>
      <c r="L6" s="225"/>
      <c r="M6" s="225"/>
      <c r="N6" s="204" t="s">
        <v>57</v>
      </c>
      <c r="O6" s="204"/>
      <c r="P6" s="204"/>
      <c r="Q6" s="204"/>
      <c r="R6" s="204"/>
      <c r="S6" s="204"/>
      <c r="T6" s="239" t="e">
        <f>#REF!</f>
        <v>#REF!</v>
      </c>
      <c r="U6" s="239"/>
      <c r="V6" s="239"/>
      <c r="W6" s="240" t="s">
        <v>58</v>
      </c>
      <c r="X6" s="240"/>
      <c r="Y6" s="240"/>
      <c r="Z6" s="240"/>
      <c r="AA6" s="240"/>
      <c r="AB6" s="240"/>
      <c r="AC6" s="240"/>
      <c r="AD6" s="240"/>
      <c r="AE6" s="240"/>
      <c r="AF6" s="240"/>
      <c r="AG6" s="239"/>
      <c r="AH6" s="239"/>
      <c r="AI6" s="175"/>
      <c r="AJ6" s="238"/>
      <c r="AK6" s="177"/>
      <c r="AL6" s="178"/>
      <c r="AM6" s="179"/>
      <c r="AN6" s="179"/>
      <c r="AO6" s="179"/>
      <c r="AP6" s="179"/>
      <c r="AQ6" s="179"/>
      <c r="AR6" s="179"/>
      <c r="AS6" s="179"/>
      <c r="AT6" s="179"/>
      <c r="AU6" s="179"/>
      <c r="AV6" s="179"/>
      <c r="AW6" s="179"/>
      <c r="AX6" s="72"/>
    </row>
    <row r="7" spans="1:50" ht="15.75" customHeight="1">
      <c r="A7" s="232" t="s">
        <v>59</v>
      </c>
      <c r="B7" s="232"/>
      <c r="C7" s="233"/>
      <c r="D7" s="233"/>
      <c r="E7" s="233"/>
      <c r="F7" s="233"/>
      <c r="G7" s="233"/>
      <c r="H7" s="233"/>
      <c r="I7" s="42"/>
      <c r="J7" s="171" t="s">
        <v>60</v>
      </c>
      <c r="K7" s="171"/>
      <c r="L7" s="171"/>
      <c r="M7" s="171"/>
      <c r="N7" s="171"/>
      <c r="O7" s="171"/>
      <c r="P7" s="171"/>
      <c r="Q7" s="171"/>
      <c r="R7" s="171"/>
      <c r="S7" s="171"/>
      <c r="T7" s="171"/>
      <c r="U7" s="234"/>
      <c r="V7" s="234"/>
      <c r="W7" s="234"/>
      <c r="X7" s="234"/>
      <c r="Y7" s="235" t="s">
        <v>61</v>
      </c>
      <c r="Z7" s="235"/>
      <c r="AA7" s="235"/>
      <c r="AB7" s="235"/>
      <c r="AC7" s="229"/>
      <c r="AD7" s="229"/>
      <c r="AE7" s="229"/>
      <c r="AF7" s="229"/>
      <c r="AG7" s="229"/>
      <c r="AH7" s="229"/>
      <c r="AI7" s="175"/>
      <c r="AJ7" s="176"/>
      <c r="AK7" s="177"/>
      <c r="AL7" s="178"/>
      <c r="AM7" s="179"/>
      <c r="AN7" s="179"/>
      <c r="AO7" s="179"/>
      <c r="AP7" s="179"/>
      <c r="AQ7" s="179"/>
      <c r="AR7" s="179"/>
      <c r="AS7" s="179"/>
      <c r="AT7" s="179"/>
      <c r="AU7" s="179"/>
      <c r="AV7" s="179"/>
      <c r="AW7" s="179"/>
      <c r="AX7" s="72"/>
    </row>
    <row r="8" spans="1:50" ht="15.75" customHeight="1">
      <c r="A8" s="40"/>
      <c r="B8" s="226" t="s">
        <v>62</v>
      </c>
      <c r="C8" s="226"/>
      <c r="D8" s="226"/>
      <c r="E8" s="226"/>
      <c r="F8" s="226"/>
      <c r="G8" s="226"/>
      <c r="H8" s="230" t="e">
        <f>#REF!</f>
        <v>#REF!</v>
      </c>
      <c r="I8" s="210"/>
      <c r="J8" s="210"/>
      <c r="K8" s="210"/>
      <c r="L8" s="210"/>
      <c r="M8" s="210"/>
      <c r="N8" s="210"/>
      <c r="O8" s="210"/>
      <c r="P8" s="210"/>
      <c r="Q8" s="210"/>
      <c r="R8" s="210"/>
      <c r="S8" s="210"/>
      <c r="T8" s="210"/>
      <c r="U8" s="210"/>
      <c r="V8" s="210"/>
      <c r="W8" s="210"/>
      <c r="X8" s="210"/>
      <c r="Y8" s="210"/>
      <c r="Z8" s="210"/>
      <c r="AA8" s="210"/>
      <c r="AB8" s="210"/>
      <c r="AC8" s="43"/>
      <c r="AD8" s="223" t="s">
        <v>63</v>
      </c>
      <c r="AE8" s="223"/>
      <c r="AF8" s="223"/>
      <c r="AG8" s="231"/>
      <c r="AH8" s="231"/>
      <c r="AI8" s="175"/>
      <c r="AJ8" s="176"/>
      <c r="AK8" s="177"/>
      <c r="AL8" s="178"/>
      <c r="AM8" s="179"/>
      <c r="AN8" s="179"/>
      <c r="AO8" s="179"/>
      <c r="AP8" s="179"/>
      <c r="AQ8" s="179"/>
      <c r="AR8" s="179"/>
      <c r="AS8" s="179"/>
      <c r="AT8" s="179"/>
      <c r="AU8" s="179"/>
      <c r="AV8" s="179"/>
      <c r="AW8" s="179"/>
      <c r="AX8" s="72"/>
    </row>
    <row r="9" spans="1:50" ht="15.75" customHeight="1">
      <c r="A9" s="40"/>
      <c r="B9" s="226" t="s">
        <v>64</v>
      </c>
      <c r="C9" s="226"/>
      <c r="D9" s="226"/>
      <c r="E9" s="226"/>
      <c r="F9" s="226"/>
      <c r="G9" s="226"/>
      <c r="H9" s="227"/>
      <c r="I9" s="227"/>
      <c r="J9" s="227"/>
      <c r="K9" s="227"/>
      <c r="L9" s="227"/>
      <c r="M9" s="227"/>
      <c r="N9" s="227"/>
      <c r="O9" s="227"/>
      <c r="P9" s="227"/>
      <c r="Q9" s="227"/>
      <c r="R9" s="227"/>
      <c r="S9" s="227"/>
      <c r="T9" s="227"/>
      <c r="U9" s="227"/>
      <c r="V9" s="228"/>
      <c r="W9" s="227"/>
      <c r="X9" s="223" t="s">
        <v>65</v>
      </c>
      <c r="Y9" s="223"/>
      <c r="Z9" s="223"/>
      <c r="AA9" s="223"/>
      <c r="AB9" s="225" t="e">
        <f>#REF!</f>
        <v>#REF!</v>
      </c>
      <c r="AC9" s="225"/>
      <c r="AD9" s="225"/>
      <c r="AE9" s="225"/>
      <c r="AF9" s="225"/>
      <c r="AG9" s="225"/>
      <c r="AH9" s="225"/>
      <c r="AI9" s="175"/>
      <c r="AJ9" s="176"/>
      <c r="AK9" s="177"/>
      <c r="AL9" s="178"/>
      <c r="AM9" s="179"/>
      <c r="AN9" s="179"/>
      <c r="AO9" s="179"/>
      <c r="AP9" s="179"/>
      <c r="AQ9" s="179"/>
      <c r="AR9" s="179"/>
      <c r="AS9" s="179"/>
      <c r="AT9" s="179"/>
      <c r="AU9" s="179"/>
      <c r="AV9" s="179"/>
      <c r="AW9" s="179"/>
      <c r="AX9" s="72"/>
    </row>
    <row r="10" spans="1:50" ht="15.75" customHeight="1">
      <c r="A10" s="40"/>
      <c r="B10" s="281" t="s">
        <v>66</v>
      </c>
      <c r="C10" s="281"/>
      <c r="D10" s="281"/>
      <c r="E10" s="281"/>
      <c r="F10" s="222"/>
      <c r="G10" s="222"/>
      <c r="H10" s="223" t="s">
        <v>67</v>
      </c>
      <c r="I10" s="223"/>
      <c r="J10" s="223"/>
      <c r="K10" s="223"/>
      <c r="L10" s="223"/>
      <c r="M10" s="224"/>
      <c r="N10" s="224"/>
      <c r="O10" s="204" t="s">
        <v>68</v>
      </c>
      <c r="P10" s="204"/>
      <c r="Q10" s="204"/>
      <c r="R10" s="204"/>
      <c r="S10" s="204"/>
      <c r="T10" s="204"/>
      <c r="U10" s="204"/>
      <c r="V10" s="204"/>
      <c r="W10" s="225"/>
      <c r="X10" s="225"/>
      <c r="Y10" s="225"/>
      <c r="Z10" s="204" t="s">
        <v>69</v>
      </c>
      <c r="AA10" s="204"/>
      <c r="AB10" s="204"/>
      <c r="AC10" s="204"/>
      <c r="AD10" s="204"/>
      <c r="AE10" s="218" t="e">
        <f>INDEX(Table3[GEOCO],MATCH($AF$2,Table3[CLLI],0))</f>
        <v>#REF!</v>
      </c>
      <c r="AF10" s="218"/>
      <c r="AG10" s="218"/>
      <c r="AH10" s="44"/>
      <c r="AI10" s="175"/>
      <c r="AJ10" s="176"/>
      <c r="AK10" s="177"/>
      <c r="AL10" s="178"/>
      <c r="AM10" s="179"/>
      <c r="AN10" s="179"/>
      <c r="AO10" s="179"/>
      <c r="AP10" s="179"/>
      <c r="AQ10" s="179"/>
      <c r="AR10" s="179"/>
      <c r="AS10" s="179"/>
      <c r="AT10" s="179"/>
      <c r="AU10" s="179"/>
      <c r="AV10" s="179"/>
      <c r="AW10" s="179"/>
      <c r="AX10" s="72"/>
    </row>
    <row r="11" spans="1:50" ht="15.75" customHeight="1">
      <c r="A11" s="40"/>
      <c r="B11" s="216" t="s">
        <v>70</v>
      </c>
      <c r="C11" s="216"/>
      <c r="D11" s="216"/>
      <c r="E11" s="216"/>
      <c r="F11" s="217"/>
      <c r="G11" s="217"/>
      <c r="H11" s="217"/>
      <c r="I11" s="204" t="s">
        <v>71</v>
      </c>
      <c r="J11" s="204"/>
      <c r="K11" s="204"/>
      <c r="L11" s="204"/>
      <c r="M11" s="204"/>
      <c r="N11" s="218"/>
      <c r="O11" s="218"/>
      <c r="P11" s="218"/>
      <c r="Q11" s="88"/>
      <c r="R11" s="88"/>
      <c r="S11" s="88"/>
      <c r="T11" s="88"/>
      <c r="U11" s="88"/>
      <c r="V11" s="88"/>
      <c r="W11" s="86"/>
      <c r="X11" s="86"/>
      <c r="Y11" s="86"/>
      <c r="Z11" s="91"/>
      <c r="AA11" s="91"/>
      <c r="AB11" s="91"/>
      <c r="AC11" s="91"/>
      <c r="AD11" s="91"/>
      <c r="AE11" s="45"/>
      <c r="AF11" s="45"/>
      <c r="AG11" s="45"/>
      <c r="AH11" s="44"/>
      <c r="AI11" s="83"/>
      <c r="AJ11" s="84"/>
      <c r="AK11" s="79"/>
      <c r="AL11" s="80"/>
      <c r="AM11" s="81"/>
      <c r="AN11" s="81"/>
      <c r="AO11" s="81"/>
      <c r="AP11" s="81"/>
      <c r="AQ11" s="81"/>
      <c r="AR11" s="81"/>
      <c r="AS11" s="81"/>
      <c r="AT11" s="81"/>
      <c r="AU11" s="81"/>
      <c r="AV11" s="81"/>
      <c r="AW11" s="81"/>
      <c r="AX11" s="72"/>
    </row>
    <row r="12" spans="1:50" ht="19.5" customHeight="1">
      <c r="A12" s="219" t="s">
        <v>72</v>
      </c>
      <c r="B12" s="220"/>
      <c r="C12" s="220"/>
      <c r="D12" s="220"/>
      <c r="E12" s="220"/>
      <c r="F12" s="221"/>
      <c r="G12" s="221"/>
      <c r="H12" s="221"/>
      <c r="I12" s="221"/>
      <c r="J12" s="221"/>
      <c r="K12" s="221"/>
      <c r="L12" s="221"/>
      <c r="M12" s="221"/>
      <c r="N12" s="221"/>
      <c r="O12" s="46"/>
      <c r="P12" s="46"/>
      <c r="Q12" s="46"/>
      <c r="R12" s="46"/>
      <c r="S12" s="46"/>
      <c r="T12" s="46"/>
      <c r="U12" s="46"/>
      <c r="V12" s="46"/>
      <c r="W12" s="46"/>
      <c r="X12" s="46"/>
      <c r="Y12" s="46"/>
      <c r="Z12" s="46"/>
      <c r="AA12" s="46"/>
      <c r="AB12" s="46"/>
      <c r="AC12" s="46"/>
      <c r="AD12" s="46"/>
      <c r="AE12" s="46"/>
      <c r="AF12" s="46"/>
      <c r="AG12" s="214"/>
      <c r="AH12" s="214"/>
      <c r="AI12" s="175"/>
      <c r="AJ12" s="176"/>
      <c r="AK12" s="177"/>
      <c r="AL12" s="178"/>
      <c r="AM12" s="179"/>
      <c r="AN12" s="179"/>
      <c r="AO12" s="179"/>
      <c r="AP12" s="179"/>
      <c r="AQ12" s="179"/>
      <c r="AR12" s="179"/>
      <c r="AS12" s="179"/>
      <c r="AT12" s="179"/>
      <c r="AU12" s="179"/>
      <c r="AV12" s="179"/>
      <c r="AW12" s="179"/>
      <c r="AX12" s="72"/>
    </row>
    <row r="13" spans="1:50" ht="19.5" customHeight="1">
      <c r="A13" s="204" t="s">
        <v>73</v>
      </c>
      <c r="B13" s="204"/>
      <c r="C13" s="204"/>
      <c r="D13" s="204"/>
      <c r="E13" s="204"/>
      <c r="F13" s="184"/>
      <c r="G13" s="184"/>
      <c r="H13" s="184"/>
      <c r="I13" s="184"/>
      <c r="J13" s="184"/>
      <c r="K13" s="184"/>
      <c r="L13" s="184"/>
      <c r="M13" s="184"/>
      <c r="N13" s="184"/>
      <c r="O13" s="184"/>
      <c r="P13" s="184"/>
      <c r="Q13" s="184"/>
      <c r="R13" s="184"/>
      <c r="S13" s="184"/>
      <c r="T13" s="184"/>
      <c r="U13" s="184"/>
      <c r="V13" s="184"/>
      <c r="W13" s="184"/>
      <c r="X13" s="184"/>
      <c r="Y13" s="184"/>
      <c r="Z13" s="184"/>
      <c r="AA13" s="184"/>
      <c r="AB13" s="184"/>
      <c r="AC13" s="184"/>
      <c r="AD13" s="184"/>
      <c r="AE13" s="184"/>
      <c r="AF13" s="184"/>
      <c r="AG13" s="90"/>
      <c r="AH13" s="90"/>
      <c r="AI13" s="175"/>
      <c r="AJ13" s="176"/>
      <c r="AK13" s="177"/>
      <c r="AL13" s="178"/>
      <c r="AM13" s="179"/>
      <c r="AN13" s="179"/>
      <c r="AO13" s="179"/>
      <c r="AP13" s="179"/>
      <c r="AQ13" s="179"/>
      <c r="AR13" s="179"/>
      <c r="AS13" s="179"/>
      <c r="AT13" s="179"/>
      <c r="AU13" s="179"/>
      <c r="AV13" s="179"/>
      <c r="AW13" s="179"/>
      <c r="AX13" s="72"/>
    </row>
    <row r="14" spans="1:50" ht="19.5" customHeight="1">
      <c r="A14" s="40"/>
      <c r="B14" s="204" t="s">
        <v>74</v>
      </c>
      <c r="C14" s="204"/>
      <c r="D14" s="204"/>
      <c r="E14" s="210" t="e">
        <f>#REF!</f>
        <v>#REF!</v>
      </c>
      <c r="F14" s="210"/>
      <c r="G14" s="210"/>
      <c r="H14" s="210"/>
      <c r="I14" s="210"/>
      <c r="J14" s="210"/>
      <c r="K14" s="210"/>
      <c r="L14" s="210"/>
      <c r="M14" s="210"/>
      <c r="N14" s="210"/>
      <c r="O14" s="210"/>
      <c r="P14" s="210"/>
      <c r="Q14" s="210"/>
      <c r="R14" s="212" t="s">
        <v>75</v>
      </c>
      <c r="S14" s="212"/>
      <c r="T14" s="208" t="e">
        <f>#REF!</f>
        <v>#REF!</v>
      </c>
      <c r="U14" s="208"/>
      <c r="V14" s="208"/>
      <c r="W14" s="208"/>
      <c r="X14" s="208"/>
      <c r="Y14" s="208"/>
      <c r="Z14" s="208"/>
      <c r="AA14" s="208"/>
      <c r="AB14" s="208"/>
      <c r="AC14" s="208"/>
      <c r="AD14" s="279" t="s">
        <v>49</v>
      </c>
      <c r="AE14" s="279"/>
      <c r="AF14" s="215"/>
      <c r="AG14" s="215"/>
      <c r="AH14" s="215"/>
      <c r="AI14" s="175"/>
      <c r="AJ14" s="176"/>
      <c r="AK14" s="177"/>
      <c r="AL14" s="178"/>
      <c r="AM14" s="179"/>
      <c r="AN14" s="179"/>
      <c r="AO14" s="179"/>
      <c r="AP14" s="179"/>
      <c r="AQ14" s="179"/>
      <c r="AR14" s="179"/>
      <c r="AS14" s="179"/>
      <c r="AT14" s="179"/>
      <c r="AU14" s="179"/>
      <c r="AV14" s="179"/>
      <c r="AW14" s="179"/>
      <c r="AX14" s="72"/>
    </row>
    <row r="15" spans="1:50" ht="15.75" customHeight="1">
      <c r="A15" s="40"/>
      <c r="B15" s="88"/>
      <c r="C15" s="88"/>
      <c r="D15" s="88"/>
      <c r="E15" s="91"/>
      <c r="F15" s="91"/>
      <c r="G15" s="91"/>
      <c r="H15" s="91"/>
      <c r="I15" s="91"/>
      <c r="J15" s="91"/>
      <c r="K15" s="91"/>
      <c r="L15" s="91"/>
      <c r="M15" s="91"/>
      <c r="N15" s="204" t="s">
        <v>76</v>
      </c>
      <c r="O15" s="204"/>
      <c r="P15" s="204"/>
      <c r="Q15" s="209" t="e">
        <f>#REF!</f>
        <v>#REF!</v>
      </c>
      <c r="R15" s="210"/>
      <c r="S15" s="210"/>
      <c r="T15" s="210"/>
      <c r="U15" s="210"/>
      <c r="V15" s="210"/>
      <c r="W15" s="210"/>
      <c r="X15" s="210"/>
      <c r="Y15" s="210"/>
      <c r="Z15" s="210"/>
      <c r="AA15" s="210"/>
      <c r="AB15" s="210"/>
      <c r="AC15" s="210"/>
      <c r="AD15" s="210"/>
      <c r="AE15" s="210"/>
      <c r="AF15" s="210"/>
      <c r="AG15" s="210"/>
      <c r="AH15" s="210"/>
      <c r="AI15" s="175"/>
      <c r="AJ15" s="176"/>
      <c r="AK15" s="177"/>
      <c r="AL15" s="178"/>
      <c r="AM15" s="179"/>
      <c r="AN15" s="179"/>
      <c r="AO15" s="179"/>
      <c r="AP15" s="179"/>
      <c r="AQ15" s="179"/>
      <c r="AR15" s="179"/>
      <c r="AS15" s="179"/>
      <c r="AT15" s="179"/>
      <c r="AU15" s="179"/>
      <c r="AV15" s="179"/>
      <c r="AW15" s="179"/>
      <c r="AX15" s="72"/>
    </row>
    <row r="16" spans="1:50" ht="15.75" customHeight="1">
      <c r="A16" s="40"/>
      <c r="B16" s="204" t="s">
        <v>77</v>
      </c>
      <c r="C16" s="204"/>
      <c r="D16" s="204"/>
      <c r="E16" s="210" t="e">
        <f>#REF!</f>
        <v>#REF!</v>
      </c>
      <c r="F16" s="210"/>
      <c r="G16" s="210"/>
      <c r="H16" s="210"/>
      <c r="I16" s="210"/>
      <c r="J16" s="210"/>
      <c r="K16" s="210"/>
      <c r="L16" s="210"/>
      <c r="M16" s="210"/>
      <c r="N16" s="210"/>
      <c r="O16" s="210"/>
      <c r="P16" s="210"/>
      <c r="Q16" s="210"/>
      <c r="R16" s="212" t="s">
        <v>75</v>
      </c>
      <c r="S16" s="212"/>
      <c r="T16" s="208" t="e">
        <f>#REF!</f>
        <v>#REF!</v>
      </c>
      <c r="U16" s="208"/>
      <c r="V16" s="208"/>
      <c r="W16" s="208"/>
      <c r="X16" s="208"/>
      <c r="Y16" s="208"/>
      <c r="Z16" s="208"/>
      <c r="AA16" s="208"/>
      <c r="AB16" s="208"/>
      <c r="AC16" s="208"/>
      <c r="AD16" s="279" t="s">
        <v>49</v>
      </c>
      <c r="AE16" s="279"/>
      <c r="AF16" s="208"/>
      <c r="AG16" s="208"/>
      <c r="AH16" s="208"/>
      <c r="AI16" s="175"/>
      <c r="AJ16" s="176"/>
      <c r="AK16" s="177"/>
      <c r="AL16" s="178"/>
      <c r="AM16" s="179"/>
      <c r="AN16" s="179"/>
      <c r="AO16" s="179"/>
      <c r="AP16" s="179"/>
      <c r="AQ16" s="179"/>
      <c r="AR16" s="179"/>
      <c r="AS16" s="179"/>
      <c r="AT16" s="179"/>
      <c r="AU16" s="179"/>
      <c r="AV16" s="179"/>
      <c r="AW16" s="179"/>
      <c r="AX16" s="72"/>
    </row>
    <row r="17" spans="1:51" ht="15.75" customHeight="1">
      <c r="A17" s="40"/>
      <c r="B17" s="88"/>
      <c r="C17" s="88"/>
      <c r="D17" s="88"/>
      <c r="E17" s="91"/>
      <c r="F17" s="91"/>
      <c r="G17" s="91"/>
      <c r="H17" s="91"/>
      <c r="I17" s="91"/>
      <c r="J17" s="91"/>
      <c r="K17" s="91"/>
      <c r="L17" s="91"/>
      <c r="M17" s="91"/>
      <c r="N17" s="204" t="s">
        <v>76</v>
      </c>
      <c r="O17" s="204"/>
      <c r="P17" s="204"/>
      <c r="Q17" s="209" t="e">
        <f>#REF!</f>
        <v>#REF!</v>
      </c>
      <c r="R17" s="210"/>
      <c r="S17" s="210"/>
      <c r="T17" s="210"/>
      <c r="U17" s="210"/>
      <c r="V17" s="210"/>
      <c r="W17" s="210"/>
      <c r="X17" s="210"/>
      <c r="Y17" s="210"/>
      <c r="Z17" s="210"/>
      <c r="AA17" s="210"/>
      <c r="AB17" s="210"/>
      <c r="AC17" s="210"/>
      <c r="AD17" s="210"/>
      <c r="AE17" s="210"/>
      <c r="AF17" s="210"/>
      <c r="AG17" s="210"/>
      <c r="AH17" s="210"/>
      <c r="AI17" s="175"/>
      <c r="AJ17" s="176"/>
      <c r="AK17" s="177"/>
      <c r="AL17" s="178"/>
      <c r="AM17" s="179"/>
      <c r="AN17" s="179"/>
      <c r="AO17" s="179"/>
      <c r="AP17" s="179"/>
      <c r="AQ17" s="179"/>
      <c r="AR17" s="179"/>
      <c r="AS17" s="179"/>
      <c r="AT17" s="179"/>
      <c r="AU17" s="179"/>
      <c r="AV17" s="179"/>
      <c r="AW17" s="179"/>
      <c r="AX17" s="72"/>
      <c r="AY17" s="4"/>
    </row>
    <row r="18" spans="1:51" ht="15.75" customHeight="1">
      <c r="A18" s="213" t="s">
        <v>78</v>
      </c>
      <c r="B18" s="213"/>
      <c r="C18" s="213"/>
      <c r="D18" s="213"/>
      <c r="E18" s="210"/>
      <c r="F18" s="210"/>
      <c r="G18" s="210"/>
      <c r="H18" s="210"/>
      <c r="I18" s="210"/>
      <c r="J18" s="210"/>
      <c r="K18" s="210"/>
      <c r="L18" s="210"/>
      <c r="M18" s="210"/>
      <c r="N18" s="210"/>
      <c r="O18" s="210"/>
      <c r="P18" s="210"/>
      <c r="Q18" s="210"/>
      <c r="R18" s="212" t="s">
        <v>75</v>
      </c>
      <c r="S18" s="212"/>
      <c r="T18" s="208"/>
      <c r="U18" s="208"/>
      <c r="V18" s="208"/>
      <c r="W18" s="208"/>
      <c r="X18" s="208"/>
      <c r="Y18" s="208"/>
      <c r="Z18" s="208"/>
      <c r="AA18" s="208"/>
      <c r="AB18" s="208"/>
      <c r="AC18" s="208"/>
      <c r="AD18" s="279" t="s">
        <v>49</v>
      </c>
      <c r="AE18" s="279"/>
      <c r="AF18" s="208"/>
      <c r="AG18" s="208"/>
      <c r="AH18" s="208"/>
      <c r="AI18" s="175"/>
      <c r="AJ18" s="176"/>
      <c r="AK18" s="177"/>
      <c r="AL18" s="178"/>
      <c r="AM18" s="179"/>
      <c r="AN18" s="179"/>
      <c r="AO18" s="179"/>
      <c r="AP18" s="179"/>
      <c r="AQ18" s="179"/>
      <c r="AR18" s="179"/>
      <c r="AS18" s="179"/>
      <c r="AT18" s="179"/>
      <c r="AU18" s="179"/>
      <c r="AV18" s="179"/>
      <c r="AW18" s="179"/>
      <c r="AX18" s="72"/>
      <c r="AY18" s="4"/>
    </row>
    <row r="19" spans="1:51" ht="15.75" customHeight="1">
      <c r="A19" s="40"/>
      <c r="B19" s="88"/>
      <c r="C19" s="88"/>
      <c r="D19" s="88"/>
      <c r="E19" s="91"/>
      <c r="F19" s="91"/>
      <c r="G19" s="91"/>
      <c r="H19" s="91"/>
      <c r="I19" s="91"/>
      <c r="J19" s="91"/>
      <c r="K19" s="91"/>
      <c r="L19" s="91"/>
      <c r="M19" s="91"/>
      <c r="N19" s="204" t="s">
        <v>76</v>
      </c>
      <c r="O19" s="204"/>
      <c r="P19" s="204"/>
      <c r="Q19" s="209"/>
      <c r="R19" s="210"/>
      <c r="S19" s="210"/>
      <c r="T19" s="210"/>
      <c r="U19" s="210"/>
      <c r="V19" s="210"/>
      <c r="W19" s="210"/>
      <c r="X19" s="210"/>
      <c r="Y19" s="210"/>
      <c r="Z19" s="210"/>
      <c r="AA19" s="210"/>
      <c r="AB19" s="210"/>
      <c r="AC19" s="210"/>
      <c r="AD19" s="210"/>
      <c r="AE19" s="210"/>
      <c r="AF19" s="210"/>
      <c r="AG19" s="210"/>
      <c r="AH19" s="210"/>
      <c r="AI19" s="175"/>
      <c r="AJ19" s="176"/>
      <c r="AK19" s="177"/>
      <c r="AL19" s="178"/>
      <c r="AM19" s="179"/>
      <c r="AN19" s="179"/>
      <c r="AO19" s="179"/>
      <c r="AP19" s="179"/>
      <c r="AQ19" s="179"/>
      <c r="AR19" s="179"/>
      <c r="AS19" s="179"/>
      <c r="AT19" s="179"/>
      <c r="AU19" s="179"/>
      <c r="AV19" s="179"/>
      <c r="AW19" s="179"/>
      <c r="AX19" s="72"/>
      <c r="AY19" s="4"/>
    </row>
    <row r="20" spans="1:51" ht="15.75" customHeight="1" thickBot="1">
      <c r="A20" s="40"/>
      <c r="B20" s="211"/>
      <c r="C20" s="202"/>
      <c r="D20" s="202"/>
      <c r="E20" s="202"/>
      <c r="F20" s="202"/>
      <c r="G20" s="202"/>
      <c r="H20" s="202"/>
      <c r="I20" s="202"/>
      <c r="J20" s="202"/>
      <c r="K20" s="202"/>
      <c r="L20" s="202"/>
      <c r="M20" s="202"/>
      <c r="N20" s="202"/>
      <c r="O20" s="202"/>
      <c r="P20" s="202"/>
      <c r="Q20" s="202"/>
      <c r="R20" s="202"/>
      <c r="S20" s="202"/>
      <c r="T20" s="202"/>
      <c r="U20" s="202"/>
      <c r="V20" s="202"/>
      <c r="W20" s="202"/>
      <c r="X20" s="202"/>
      <c r="Y20" s="202"/>
      <c r="Z20" s="202"/>
      <c r="AA20" s="202"/>
      <c r="AB20" s="202"/>
      <c r="AC20" s="202"/>
      <c r="AD20" s="202"/>
      <c r="AE20" s="202"/>
      <c r="AF20" s="202"/>
      <c r="AG20" s="202"/>
      <c r="AH20" s="202"/>
      <c r="AI20" s="175"/>
      <c r="AJ20" s="176"/>
      <c r="AK20" s="177"/>
      <c r="AL20" s="178"/>
      <c r="AM20" s="179"/>
      <c r="AN20" s="179"/>
      <c r="AO20" s="179"/>
      <c r="AP20" s="179"/>
      <c r="AQ20" s="179"/>
      <c r="AR20" s="179"/>
      <c r="AS20" s="179"/>
      <c r="AT20" s="179"/>
      <c r="AU20" s="179"/>
      <c r="AV20" s="179"/>
      <c r="AW20" s="179"/>
      <c r="AX20" s="72"/>
      <c r="AY20" s="4"/>
    </row>
    <row r="21" spans="1:51" ht="15.75" customHeight="1" thickTop="1">
      <c r="A21" s="204" t="s">
        <v>79</v>
      </c>
      <c r="B21" s="204"/>
      <c r="C21" s="204"/>
      <c r="D21" s="204"/>
      <c r="E21" s="207"/>
      <c r="F21" s="207"/>
      <c r="G21" s="207"/>
      <c r="H21" s="207"/>
      <c r="I21" s="207"/>
      <c r="J21" s="207"/>
      <c r="K21" s="207"/>
      <c r="L21" s="207"/>
      <c r="M21" s="207"/>
      <c r="N21" s="207"/>
      <c r="O21" s="207"/>
      <c r="P21" s="207"/>
      <c r="Q21" s="207"/>
      <c r="R21" s="207"/>
      <c r="S21" s="207"/>
      <c r="T21" s="207"/>
      <c r="U21" s="207"/>
      <c r="V21" s="204" t="s">
        <v>80</v>
      </c>
      <c r="W21" s="204"/>
      <c r="X21" s="204"/>
      <c r="Y21" s="203"/>
      <c r="Z21" s="203"/>
      <c r="AA21" s="203"/>
      <c r="AB21" s="203"/>
      <c r="AC21" s="203"/>
      <c r="AD21" s="279" t="s">
        <v>49</v>
      </c>
      <c r="AE21" s="279"/>
      <c r="AF21" s="203"/>
      <c r="AG21" s="203"/>
      <c r="AH21" s="203"/>
      <c r="AI21" s="175"/>
      <c r="AJ21" s="176"/>
      <c r="AK21" s="177"/>
      <c r="AL21" s="178"/>
      <c r="AM21" s="179"/>
      <c r="AN21" s="179"/>
      <c r="AO21" s="179"/>
      <c r="AP21" s="179"/>
      <c r="AQ21" s="179"/>
      <c r="AR21" s="179"/>
      <c r="AS21" s="179"/>
      <c r="AT21" s="179"/>
      <c r="AU21" s="179"/>
      <c r="AV21" s="179"/>
      <c r="AW21" s="179"/>
      <c r="AX21" s="72"/>
      <c r="AY21" s="4"/>
    </row>
    <row r="22" spans="1:51" ht="15.75" customHeight="1">
      <c r="A22" s="204" t="s">
        <v>81</v>
      </c>
      <c r="B22" s="204"/>
      <c r="C22" s="204"/>
      <c r="D22" s="204"/>
      <c r="E22" s="205"/>
      <c r="F22" s="205"/>
      <c r="G22" s="205"/>
      <c r="H22" s="205"/>
      <c r="I22" s="205"/>
      <c r="J22" s="205"/>
      <c r="K22" s="205"/>
      <c r="L22" s="205"/>
      <c r="M22" s="205"/>
      <c r="N22" s="205"/>
      <c r="O22" s="205"/>
      <c r="P22" s="205"/>
      <c r="Q22" s="205"/>
      <c r="R22" s="204" t="s">
        <v>76</v>
      </c>
      <c r="S22" s="204"/>
      <c r="T22" s="204"/>
      <c r="U22" s="206"/>
      <c r="V22" s="206"/>
      <c r="W22" s="206"/>
      <c r="X22" s="206"/>
      <c r="Y22" s="206"/>
      <c r="Z22" s="206"/>
      <c r="AA22" s="206"/>
      <c r="AB22" s="206"/>
      <c r="AC22" s="206"/>
      <c r="AD22" s="206"/>
      <c r="AE22" s="206"/>
      <c r="AF22" s="206"/>
      <c r="AG22" s="206"/>
      <c r="AH22" s="206"/>
      <c r="AI22" s="175"/>
      <c r="AJ22" s="176"/>
      <c r="AK22" s="177"/>
      <c r="AL22" s="178"/>
      <c r="AM22" s="179"/>
      <c r="AN22" s="179"/>
      <c r="AO22" s="179"/>
      <c r="AP22" s="179"/>
      <c r="AQ22" s="179"/>
      <c r="AR22" s="179"/>
      <c r="AS22" s="179"/>
      <c r="AT22" s="179"/>
      <c r="AU22" s="179"/>
      <c r="AV22" s="179"/>
      <c r="AW22" s="179"/>
      <c r="AX22" s="72"/>
      <c r="AY22" s="4"/>
    </row>
    <row r="23" spans="1:51" ht="15.75" customHeight="1">
      <c r="A23" s="88"/>
      <c r="B23" s="88"/>
      <c r="C23" s="88"/>
      <c r="D23" s="88" t="s">
        <v>82</v>
      </c>
      <c r="E23" s="200"/>
      <c r="F23" s="200"/>
      <c r="G23" s="200"/>
      <c r="H23" s="200"/>
      <c r="I23" s="200"/>
      <c r="J23" s="200"/>
      <c r="K23" s="200"/>
      <c r="L23" s="200"/>
      <c r="M23" s="200"/>
      <c r="N23" s="200"/>
      <c r="O23" s="200"/>
      <c r="P23" s="200"/>
      <c r="Q23" s="200"/>
      <c r="R23" s="200"/>
      <c r="S23" s="200"/>
      <c r="T23" s="200"/>
      <c r="U23" s="200"/>
      <c r="V23" s="200"/>
      <c r="W23" s="200"/>
      <c r="X23" s="200"/>
      <c r="Y23" s="200"/>
      <c r="Z23" s="200"/>
      <c r="AA23" s="200"/>
      <c r="AB23" s="200"/>
      <c r="AC23" s="200"/>
      <c r="AD23" s="200"/>
      <c r="AE23" s="200"/>
      <c r="AF23" s="200"/>
      <c r="AG23" s="200"/>
      <c r="AH23" s="200"/>
      <c r="AI23" s="175"/>
      <c r="AJ23" s="176"/>
      <c r="AK23" s="177"/>
      <c r="AL23" s="178"/>
      <c r="AM23" s="179"/>
      <c r="AN23" s="179"/>
      <c r="AO23" s="179"/>
      <c r="AP23" s="179"/>
      <c r="AQ23" s="179"/>
      <c r="AR23" s="179"/>
      <c r="AS23" s="179"/>
      <c r="AT23" s="179"/>
      <c r="AU23" s="179"/>
      <c r="AV23" s="179"/>
      <c r="AW23" s="179"/>
      <c r="AX23" s="72"/>
      <c r="AY23" s="4"/>
    </row>
    <row r="24" spans="1:51" ht="6.75" customHeight="1" thickBot="1">
      <c r="A24" s="40"/>
      <c r="B24" s="201"/>
      <c r="C24" s="202"/>
      <c r="D24" s="202"/>
      <c r="E24" s="202"/>
      <c r="F24" s="202"/>
      <c r="G24" s="202"/>
      <c r="H24" s="202"/>
      <c r="I24" s="202"/>
      <c r="J24" s="202"/>
      <c r="K24" s="202"/>
      <c r="L24" s="202"/>
      <c r="M24" s="202"/>
      <c r="N24" s="202"/>
      <c r="O24" s="202"/>
      <c r="P24" s="202"/>
      <c r="Q24" s="202"/>
      <c r="R24" s="202"/>
      <c r="S24" s="202"/>
      <c r="T24" s="202"/>
      <c r="U24" s="202"/>
      <c r="V24" s="202"/>
      <c r="W24" s="202"/>
      <c r="X24" s="202"/>
      <c r="Y24" s="202"/>
      <c r="Z24" s="202"/>
      <c r="AA24" s="202"/>
      <c r="AB24" s="202"/>
      <c r="AC24" s="202"/>
      <c r="AD24" s="202"/>
      <c r="AE24" s="202"/>
      <c r="AF24" s="202"/>
      <c r="AG24" s="202"/>
      <c r="AH24" s="202"/>
      <c r="AI24" s="175"/>
      <c r="AJ24" s="176"/>
      <c r="AK24" s="177"/>
      <c r="AL24" s="178"/>
      <c r="AM24" s="179"/>
      <c r="AN24" s="179"/>
      <c r="AO24" s="179"/>
      <c r="AP24" s="179"/>
      <c r="AQ24" s="179"/>
      <c r="AR24" s="179"/>
      <c r="AS24" s="179"/>
      <c r="AT24" s="179"/>
      <c r="AU24" s="179"/>
      <c r="AV24" s="179"/>
      <c r="AW24" s="179"/>
      <c r="AX24" s="72"/>
      <c r="AY24" s="4"/>
    </row>
    <row r="25" spans="1:51" ht="15.75" thickTop="1">
      <c r="A25" s="33"/>
      <c r="B25" s="155" t="s">
        <v>83</v>
      </c>
      <c r="C25" s="155"/>
      <c r="D25" s="155"/>
      <c r="E25" s="155"/>
      <c r="F25" s="155"/>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75"/>
      <c r="AJ25" s="176"/>
      <c r="AK25" s="177"/>
      <c r="AL25" s="178"/>
      <c r="AM25" s="179"/>
      <c r="AN25" s="179"/>
      <c r="AO25" s="179"/>
      <c r="AP25" s="179"/>
      <c r="AQ25" s="179"/>
      <c r="AR25" s="179"/>
      <c r="AS25" s="179"/>
      <c r="AT25" s="179"/>
      <c r="AU25" s="179"/>
      <c r="AV25" s="179"/>
      <c r="AW25" s="179"/>
      <c r="AX25" s="72"/>
      <c r="AY25" s="4"/>
    </row>
    <row r="26" spans="1:51">
      <c r="A26" s="41"/>
      <c r="B26" s="87" t="s">
        <v>84</v>
      </c>
      <c r="C26" s="148"/>
      <c r="D26" s="148"/>
      <c r="E26" s="183" t="s">
        <v>85</v>
      </c>
      <c r="F26" s="183"/>
      <c r="G26" s="183"/>
      <c r="H26" s="183"/>
      <c r="I26" s="183"/>
      <c r="J26" s="183"/>
      <c r="K26" s="146"/>
      <c r="L26" s="146"/>
      <c r="M26" s="183" t="s">
        <v>86</v>
      </c>
      <c r="N26" s="183"/>
      <c r="O26" s="146"/>
      <c r="P26" s="146"/>
      <c r="Q26" s="167" t="s">
        <v>87</v>
      </c>
      <c r="R26" s="167"/>
      <c r="S26" s="167"/>
      <c r="T26" s="146"/>
      <c r="U26" s="146"/>
      <c r="V26" s="167" t="s">
        <v>88</v>
      </c>
      <c r="W26" s="167"/>
      <c r="X26" s="167"/>
      <c r="Y26" s="146"/>
      <c r="Z26" s="146"/>
      <c r="AA26" s="146"/>
      <c r="AB26" s="146"/>
      <c r="AC26" s="146"/>
      <c r="AD26" s="146"/>
      <c r="AE26" s="146"/>
      <c r="AF26" s="146"/>
      <c r="AG26" s="146"/>
      <c r="AH26" s="146"/>
      <c r="AI26" s="175"/>
      <c r="AJ26" s="176"/>
      <c r="AK26" s="177"/>
      <c r="AL26" s="178"/>
      <c r="AM26" s="179"/>
      <c r="AN26" s="179"/>
      <c r="AO26" s="179"/>
      <c r="AP26" s="179"/>
      <c r="AQ26" s="179"/>
      <c r="AR26" s="179"/>
      <c r="AS26" s="179"/>
      <c r="AT26" s="179"/>
      <c r="AU26" s="179"/>
      <c r="AV26" s="179"/>
      <c r="AW26" s="179"/>
      <c r="AX26" s="72"/>
      <c r="AY26" s="4"/>
    </row>
    <row r="27" spans="1:51">
      <c r="A27" s="41"/>
      <c r="B27" s="186" t="s">
        <v>89</v>
      </c>
      <c r="C27" s="186"/>
      <c r="D27" s="186"/>
      <c r="E27" s="186"/>
      <c r="F27" s="186"/>
      <c r="G27" s="186"/>
      <c r="H27" s="186"/>
      <c r="I27" s="186"/>
      <c r="J27" s="186"/>
      <c r="K27" s="186"/>
      <c r="L27" s="186"/>
      <c r="M27" s="186"/>
      <c r="N27" s="186" t="s">
        <v>87</v>
      </c>
      <c r="O27" s="186"/>
      <c r="P27" s="186"/>
      <c r="Q27" s="146"/>
      <c r="R27" s="146"/>
      <c r="S27" s="146"/>
      <c r="T27" s="85" t="s">
        <v>88</v>
      </c>
      <c r="U27" s="87"/>
      <c r="V27" s="146"/>
      <c r="W27" s="146"/>
      <c r="X27" s="146"/>
      <c r="Y27" s="146"/>
      <c r="Z27" s="146"/>
      <c r="AA27" s="146"/>
      <c r="AB27" s="146"/>
      <c r="AC27" s="146"/>
      <c r="AD27" s="146"/>
      <c r="AE27" s="146"/>
      <c r="AF27" s="146"/>
      <c r="AG27" s="146"/>
      <c r="AH27" s="146"/>
      <c r="AI27" s="175"/>
      <c r="AJ27" s="176"/>
      <c r="AK27" s="177"/>
      <c r="AL27" s="178"/>
      <c r="AM27" s="179"/>
      <c r="AN27" s="179"/>
      <c r="AO27" s="179"/>
      <c r="AP27" s="179"/>
      <c r="AQ27" s="179"/>
      <c r="AR27" s="179"/>
      <c r="AS27" s="179"/>
      <c r="AT27" s="179"/>
      <c r="AU27" s="179"/>
      <c r="AV27" s="179"/>
      <c r="AW27" s="179"/>
      <c r="AX27" s="74"/>
      <c r="AY27" s="74"/>
    </row>
    <row r="28" spans="1:51" ht="14.25" customHeight="1">
      <c r="A28" s="41"/>
      <c r="B28" s="183" t="s">
        <v>90</v>
      </c>
      <c r="C28" s="183"/>
      <c r="D28" s="183"/>
      <c r="E28" s="183"/>
      <c r="F28" s="183"/>
      <c r="G28" s="183"/>
      <c r="H28" s="183"/>
      <c r="I28" s="183"/>
      <c r="J28" s="183"/>
      <c r="K28" s="183"/>
      <c r="L28" s="183"/>
      <c r="M28" s="196"/>
      <c r="N28" s="148"/>
      <c r="O28" s="148"/>
      <c r="P28" s="47"/>
      <c r="Q28" s="197"/>
      <c r="R28" s="197"/>
      <c r="S28" s="197"/>
      <c r="T28" s="197"/>
      <c r="U28" s="282"/>
      <c r="V28" s="282"/>
      <c r="W28" s="282"/>
      <c r="X28" s="282"/>
      <c r="Y28" s="282"/>
      <c r="Z28" s="282"/>
      <c r="AA28" s="282"/>
      <c r="AB28" s="197"/>
      <c r="AC28" s="197"/>
      <c r="AD28" s="197"/>
      <c r="AE28" s="197"/>
      <c r="AF28" s="197"/>
      <c r="AG28" s="197"/>
      <c r="AH28" s="197"/>
      <c r="AI28" s="175"/>
      <c r="AJ28" s="176"/>
      <c r="AK28" s="177"/>
      <c r="AL28" s="178"/>
      <c r="AM28" s="179"/>
      <c r="AN28" s="179"/>
      <c r="AO28" s="179"/>
      <c r="AP28" s="179"/>
      <c r="AQ28" s="179"/>
      <c r="AR28" s="179"/>
      <c r="AS28" s="179"/>
      <c r="AT28" s="179"/>
      <c r="AU28" s="179"/>
      <c r="AV28" s="179"/>
      <c r="AW28" s="179"/>
      <c r="AX28" s="74"/>
      <c r="AY28" s="74"/>
    </row>
    <row r="29" spans="1:51">
      <c r="A29" s="33"/>
      <c r="B29" s="167" t="s">
        <v>91</v>
      </c>
      <c r="C29" s="167"/>
      <c r="D29" s="152"/>
      <c r="E29" s="152"/>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c r="AD29" s="152"/>
      <c r="AE29" s="152"/>
      <c r="AF29" s="152"/>
      <c r="AG29" s="152"/>
      <c r="AH29" s="152"/>
      <c r="AI29" s="175"/>
      <c r="AJ29" s="176"/>
      <c r="AK29" s="79"/>
      <c r="AL29" s="178"/>
      <c r="AM29" s="179"/>
      <c r="AN29" s="179"/>
      <c r="AO29" s="179"/>
      <c r="AP29" s="179"/>
      <c r="AQ29" s="179"/>
      <c r="AR29" s="179"/>
      <c r="AS29" s="179"/>
      <c r="AT29" s="179"/>
      <c r="AU29" s="179"/>
      <c r="AV29" s="179"/>
      <c r="AW29" s="179"/>
      <c r="AX29" s="72"/>
      <c r="AY29" s="4"/>
    </row>
    <row r="30" spans="1:51">
      <c r="A30" s="33"/>
      <c r="B30" s="155" t="s">
        <v>92</v>
      </c>
      <c r="C30" s="155"/>
      <c r="D30" s="155"/>
      <c r="E30" s="155"/>
      <c r="F30" s="155"/>
      <c r="G30" s="155"/>
      <c r="H30" s="155"/>
      <c r="I30" s="155"/>
      <c r="J30" s="155"/>
      <c r="K30" s="155"/>
      <c r="L30" s="155"/>
      <c r="M30" s="155"/>
      <c r="N30" s="155"/>
      <c r="O30" s="155"/>
      <c r="P30" s="155"/>
      <c r="Q30" s="155"/>
      <c r="R30" s="155"/>
      <c r="S30" s="155"/>
      <c r="T30" s="155"/>
      <c r="U30" s="155"/>
      <c r="V30" s="155"/>
      <c r="W30" s="155"/>
      <c r="X30" s="155"/>
      <c r="Y30" s="155"/>
      <c r="Z30" s="155"/>
      <c r="AA30" s="155"/>
      <c r="AB30" s="155"/>
      <c r="AC30" s="155"/>
      <c r="AD30" s="155"/>
      <c r="AE30" s="155"/>
      <c r="AF30" s="155"/>
      <c r="AG30" s="155"/>
      <c r="AH30" s="155"/>
      <c r="AI30" s="175"/>
      <c r="AJ30" s="176"/>
      <c r="AK30" s="177"/>
      <c r="AL30" s="178"/>
      <c r="AM30" s="179"/>
      <c r="AN30" s="179"/>
      <c r="AO30" s="179"/>
      <c r="AP30" s="179"/>
      <c r="AQ30" s="179"/>
      <c r="AR30" s="179"/>
      <c r="AS30" s="179"/>
      <c r="AT30" s="179"/>
      <c r="AU30" s="179"/>
      <c r="AV30" s="179"/>
      <c r="AW30" s="179"/>
      <c r="AX30" s="72"/>
      <c r="AY30" s="4"/>
    </row>
    <row r="31" spans="1:51">
      <c r="A31" s="33"/>
      <c r="B31" s="187" t="s">
        <v>93</v>
      </c>
      <c r="C31" s="187"/>
      <c r="D31" s="187"/>
      <c r="E31" s="187"/>
      <c r="F31" s="187"/>
      <c r="G31" s="187"/>
      <c r="H31" s="187"/>
      <c r="I31" s="46"/>
      <c r="J31" s="148"/>
      <c r="K31" s="148"/>
      <c r="L31" s="148"/>
      <c r="M31" s="148"/>
      <c r="N31" s="148"/>
      <c r="O31" s="148"/>
      <c r="P31" s="148"/>
      <c r="Q31" s="148"/>
      <c r="R31" s="148"/>
      <c r="S31" s="148"/>
      <c r="T31" s="47"/>
      <c r="U31" s="198"/>
      <c r="V31" s="198"/>
      <c r="W31" s="198"/>
      <c r="X31" s="198"/>
      <c r="Y31" s="198"/>
      <c r="Z31" s="198"/>
      <c r="AA31" s="198"/>
      <c r="AB31" s="198"/>
      <c r="AC31" s="198"/>
      <c r="AD31" s="198"/>
      <c r="AE31" s="198"/>
      <c r="AF31" s="198"/>
      <c r="AG31" s="199"/>
      <c r="AH31" s="199"/>
      <c r="AI31" s="175"/>
      <c r="AJ31" s="176"/>
      <c r="AK31" s="177"/>
      <c r="AL31" s="178"/>
      <c r="AM31" s="179"/>
      <c r="AN31" s="179"/>
      <c r="AO31" s="179"/>
      <c r="AP31" s="179"/>
      <c r="AQ31" s="179"/>
      <c r="AR31" s="179"/>
      <c r="AS31" s="179"/>
      <c r="AT31" s="179"/>
      <c r="AU31" s="179"/>
      <c r="AV31" s="179"/>
      <c r="AW31" s="179"/>
      <c r="AX31" s="72"/>
      <c r="AY31" s="4"/>
    </row>
    <row r="32" spans="1:51">
      <c r="A32" s="33"/>
      <c r="B32" s="167" t="s">
        <v>94</v>
      </c>
      <c r="C32" s="167"/>
      <c r="D32" s="167"/>
      <c r="E32" s="167"/>
      <c r="F32" s="167"/>
      <c r="G32" s="167"/>
      <c r="H32" s="174"/>
      <c r="I32" s="174"/>
      <c r="J32" s="188" t="s">
        <v>95</v>
      </c>
      <c r="K32" s="188"/>
      <c r="L32" s="188"/>
      <c r="M32" s="188"/>
      <c r="N32" s="188"/>
      <c r="O32" s="189"/>
      <c r="P32" s="189"/>
      <c r="Q32" s="186" t="s">
        <v>96</v>
      </c>
      <c r="R32" s="186"/>
      <c r="S32" s="186"/>
      <c r="T32" s="186"/>
      <c r="U32" s="186"/>
      <c r="V32" s="186"/>
      <c r="W32" s="186"/>
      <c r="X32" s="186"/>
      <c r="Y32" s="186"/>
      <c r="Z32" s="186"/>
      <c r="AA32" s="186"/>
      <c r="AB32" s="186"/>
      <c r="AC32" s="186"/>
      <c r="AD32" s="186"/>
      <c r="AE32" s="186"/>
      <c r="AF32" s="186"/>
      <c r="AG32" s="186"/>
      <c r="AH32" s="48"/>
      <c r="AI32" s="83"/>
      <c r="AJ32" s="84"/>
      <c r="AK32" s="79"/>
      <c r="AL32" s="178"/>
      <c r="AM32" s="179"/>
      <c r="AN32" s="179"/>
      <c r="AO32" s="179"/>
      <c r="AP32" s="179"/>
      <c r="AQ32" s="179"/>
      <c r="AR32" s="179"/>
      <c r="AS32" s="179"/>
      <c r="AT32" s="179"/>
      <c r="AU32" s="179"/>
      <c r="AV32" s="179"/>
      <c r="AW32" s="179"/>
      <c r="AX32" s="72"/>
      <c r="AY32" s="4"/>
    </row>
    <row r="33" spans="1:50">
      <c r="A33" s="49"/>
      <c r="B33" s="195" t="s">
        <v>97</v>
      </c>
      <c r="C33" s="195"/>
      <c r="D33" s="195"/>
      <c r="E33" s="195"/>
      <c r="F33" s="195"/>
      <c r="G33" s="195"/>
      <c r="H33" s="195"/>
      <c r="I33" s="194"/>
      <c r="J33" s="194"/>
      <c r="K33" s="194"/>
      <c r="L33" s="194"/>
      <c r="M33" s="194"/>
      <c r="N33" s="194"/>
      <c r="O33" s="194"/>
      <c r="Q33" s="283" t="s">
        <v>98</v>
      </c>
      <c r="R33" s="283"/>
      <c r="S33" s="283"/>
      <c r="T33" s="283"/>
      <c r="U33" s="193"/>
      <c r="V33" s="193"/>
      <c r="W33" s="193"/>
      <c r="X33" s="283" t="s">
        <v>99</v>
      </c>
      <c r="Y33" s="283"/>
      <c r="Z33" s="193"/>
      <c r="AA33" s="193"/>
      <c r="AB33" s="193"/>
      <c r="AC33" s="193"/>
      <c r="AD33" s="283" t="s">
        <v>100</v>
      </c>
      <c r="AE33" s="283"/>
      <c r="AF33" s="283"/>
      <c r="AG33" s="194"/>
      <c r="AH33" s="194"/>
      <c r="AI33" s="175"/>
      <c r="AJ33" s="176"/>
      <c r="AK33" s="177"/>
      <c r="AL33" s="178"/>
      <c r="AM33" s="179"/>
      <c r="AN33" s="179"/>
      <c r="AO33" s="179"/>
      <c r="AP33" s="179"/>
      <c r="AQ33" s="179"/>
      <c r="AR33" s="179"/>
      <c r="AS33" s="179"/>
      <c r="AT33" s="179"/>
      <c r="AU33" s="179"/>
      <c r="AV33" s="179"/>
      <c r="AW33" s="179"/>
      <c r="AX33" s="72"/>
    </row>
    <row r="34" spans="1:50">
      <c r="A34" s="50"/>
      <c r="B34" s="155" t="s">
        <v>101</v>
      </c>
      <c r="C34" s="155"/>
      <c r="D34" s="51" t="s">
        <v>102</v>
      </c>
      <c r="G34" s="41"/>
      <c r="H34" s="41"/>
      <c r="I34" s="41"/>
      <c r="J34" s="41"/>
      <c r="K34" s="41"/>
      <c r="L34" s="41"/>
      <c r="M34" s="41"/>
      <c r="N34" s="41"/>
      <c r="O34" s="41"/>
      <c r="P34" s="41"/>
      <c r="Q34" s="41"/>
      <c r="R34" s="41"/>
      <c r="S34" s="41"/>
      <c r="T34" s="41"/>
      <c r="U34" s="41"/>
      <c r="V34" s="41"/>
      <c r="W34" s="41"/>
      <c r="X34" s="41"/>
      <c r="Y34" s="41"/>
      <c r="Z34" s="147"/>
      <c r="AA34" s="147"/>
      <c r="AB34" s="35"/>
      <c r="AC34" s="66"/>
      <c r="AD34" s="66"/>
      <c r="AE34" s="66"/>
      <c r="AF34" s="181"/>
      <c r="AG34" s="181"/>
      <c r="AH34" s="181"/>
      <c r="AI34" s="175"/>
      <c r="AJ34" s="176"/>
      <c r="AK34" s="177"/>
      <c r="AL34" s="178"/>
      <c r="AM34" s="179"/>
      <c r="AN34" s="179"/>
      <c r="AO34" s="179"/>
      <c r="AP34" s="179"/>
      <c r="AQ34" s="179"/>
      <c r="AR34" s="179"/>
      <c r="AS34" s="179"/>
      <c r="AT34" s="179"/>
      <c r="AU34" s="179"/>
      <c r="AV34" s="179"/>
      <c r="AW34" s="179"/>
      <c r="AX34" s="72"/>
    </row>
    <row r="35" spans="1:50">
      <c r="A35" s="52"/>
      <c r="B35" s="54"/>
      <c r="C35" s="54"/>
      <c r="D35" s="53" t="s">
        <v>103</v>
      </c>
      <c r="E35" s="41"/>
      <c r="G35" s="85"/>
      <c r="H35" s="85"/>
      <c r="I35" s="85"/>
      <c r="J35" s="85"/>
      <c r="K35" s="85"/>
      <c r="L35" s="85"/>
      <c r="M35" s="85"/>
      <c r="N35" s="85"/>
      <c r="O35" s="85"/>
      <c r="P35" s="85"/>
      <c r="Q35" s="85"/>
      <c r="R35" s="85"/>
      <c r="S35" s="85"/>
      <c r="T35" s="85"/>
      <c r="U35" s="85"/>
      <c r="V35" s="85"/>
      <c r="W35" s="85"/>
      <c r="X35" s="85"/>
      <c r="Y35" s="85"/>
      <c r="Z35" s="190"/>
      <c r="AA35" s="190"/>
      <c r="AB35" s="35"/>
      <c r="AC35" s="63"/>
      <c r="AD35" s="66"/>
      <c r="AE35" s="66"/>
      <c r="AF35" s="63"/>
      <c r="AG35" s="67"/>
      <c r="AH35" s="67"/>
      <c r="AI35" s="83"/>
      <c r="AJ35" s="84"/>
      <c r="AK35" s="79"/>
      <c r="AL35" s="178"/>
      <c r="AM35" s="179"/>
      <c r="AN35" s="179"/>
      <c r="AO35" s="179"/>
      <c r="AP35" s="179"/>
      <c r="AQ35" s="179"/>
      <c r="AR35" s="179"/>
      <c r="AS35" s="179"/>
      <c r="AT35" s="179"/>
      <c r="AU35" s="179"/>
      <c r="AV35" s="179"/>
      <c r="AW35" s="179"/>
      <c r="AX35" s="72"/>
    </row>
    <row r="36" spans="1:50" ht="37.5" customHeight="1">
      <c r="A36" s="50"/>
      <c r="B36" s="54"/>
      <c r="C36" s="54"/>
      <c r="D36" s="191" t="s">
        <v>104</v>
      </c>
      <c r="E36" s="191"/>
      <c r="F36" s="191"/>
      <c r="G36" s="191"/>
      <c r="H36" s="191"/>
      <c r="I36" s="191"/>
      <c r="J36" s="191"/>
      <c r="K36" s="191"/>
      <c r="L36" s="191"/>
      <c r="M36" s="191"/>
      <c r="N36" s="191"/>
      <c r="O36" s="191"/>
      <c r="P36" s="191"/>
      <c r="Q36" s="191"/>
      <c r="R36" s="191"/>
      <c r="S36" s="191"/>
      <c r="T36" s="191"/>
      <c r="U36" s="191"/>
      <c r="V36" s="191"/>
      <c r="W36" s="191"/>
      <c r="X36" s="191"/>
      <c r="Y36" s="55"/>
      <c r="Z36" s="192"/>
      <c r="AA36" s="192"/>
      <c r="AB36" s="55"/>
      <c r="AC36" s="55"/>
      <c r="AD36" s="55"/>
      <c r="AE36" s="55"/>
      <c r="AF36" s="55"/>
      <c r="AG36" s="35"/>
      <c r="AH36" s="35"/>
      <c r="AI36" s="175"/>
      <c r="AJ36" s="176"/>
      <c r="AK36" s="79"/>
      <c r="AL36" s="178"/>
      <c r="AM36" s="179"/>
      <c r="AN36" s="179"/>
      <c r="AO36" s="179"/>
      <c r="AP36" s="179"/>
      <c r="AQ36" s="179"/>
      <c r="AR36" s="179"/>
      <c r="AS36" s="179"/>
      <c r="AT36" s="179"/>
      <c r="AU36" s="179"/>
      <c r="AV36" s="179"/>
      <c r="AW36" s="179"/>
      <c r="AX36" s="72"/>
    </row>
    <row r="37" spans="1:50">
      <c r="A37" s="52"/>
      <c r="B37" s="185" t="s">
        <v>105</v>
      </c>
      <c r="C37" s="185"/>
      <c r="D37" s="186" t="s">
        <v>106</v>
      </c>
      <c r="E37" s="186"/>
      <c r="F37" s="186"/>
      <c r="G37" s="186"/>
      <c r="H37" s="146"/>
      <c r="I37" s="146"/>
      <c r="J37" s="146"/>
      <c r="K37" s="146"/>
      <c r="L37" s="146"/>
      <c r="M37" s="187" t="s">
        <v>107</v>
      </c>
      <c r="N37" s="187"/>
      <c r="O37" s="187"/>
      <c r="P37" s="187"/>
      <c r="Q37" s="187"/>
      <c r="R37" s="187"/>
      <c r="S37" s="187"/>
      <c r="T37" s="187"/>
      <c r="U37" s="146"/>
      <c r="V37" s="146"/>
      <c r="W37" s="146"/>
      <c r="X37" s="146"/>
      <c r="Y37" s="57"/>
      <c r="Z37" s="57"/>
      <c r="AA37" s="183"/>
      <c r="AB37" s="183"/>
      <c r="AC37" s="57"/>
      <c r="AD37" s="33"/>
      <c r="AE37" s="33"/>
      <c r="AF37" s="33"/>
      <c r="AG37" s="33"/>
      <c r="AH37" s="57"/>
      <c r="AI37" s="175"/>
      <c r="AJ37" s="176"/>
      <c r="AK37" s="177"/>
      <c r="AL37" s="178"/>
      <c r="AM37" s="179"/>
      <c r="AN37" s="179"/>
      <c r="AO37" s="179"/>
      <c r="AP37" s="179"/>
      <c r="AQ37" s="179"/>
      <c r="AR37" s="179"/>
      <c r="AS37" s="179"/>
      <c r="AT37" s="179"/>
      <c r="AU37" s="179"/>
      <c r="AV37" s="179"/>
      <c r="AW37" s="179"/>
      <c r="AX37" s="72"/>
    </row>
    <row r="38" spans="1:50">
      <c r="A38" s="56"/>
      <c r="B38" s="182" t="s">
        <v>108</v>
      </c>
      <c r="C38" s="182"/>
      <c r="D38" s="182"/>
      <c r="E38" s="182"/>
      <c r="F38" s="184" t="s">
        <v>109</v>
      </c>
      <c r="G38" s="184"/>
      <c r="H38" s="184"/>
      <c r="I38" s="184"/>
      <c r="J38" s="184"/>
      <c r="K38" s="41"/>
      <c r="L38" s="148"/>
      <c r="M38" s="148"/>
      <c r="N38" s="148"/>
      <c r="O38" s="148"/>
      <c r="P38" s="33"/>
      <c r="Q38" s="183" t="s">
        <v>110</v>
      </c>
      <c r="R38" s="183"/>
      <c r="S38" s="183"/>
      <c r="T38" s="183"/>
      <c r="U38" s="183"/>
      <c r="V38" s="183"/>
      <c r="W38" s="183"/>
      <c r="X38" s="183"/>
      <c r="Y38" s="183"/>
      <c r="Z38" s="146"/>
      <c r="AA38" s="146"/>
      <c r="AB38" s="146"/>
      <c r="AC38" s="146"/>
      <c r="AD38" s="146"/>
      <c r="AE38" s="41"/>
      <c r="AF38" s="41"/>
      <c r="AG38" s="41"/>
      <c r="AH38" s="86"/>
      <c r="AI38" s="175"/>
      <c r="AJ38" s="176"/>
      <c r="AK38" s="177"/>
      <c r="AL38" s="178"/>
      <c r="AM38" s="179"/>
      <c r="AN38" s="179"/>
      <c r="AO38" s="179"/>
      <c r="AP38" s="179"/>
      <c r="AQ38" s="179"/>
      <c r="AR38" s="179"/>
      <c r="AS38" s="179"/>
      <c r="AT38" s="179"/>
      <c r="AU38" s="179"/>
      <c r="AV38" s="179"/>
      <c r="AW38" s="179"/>
      <c r="AX38" s="72"/>
    </row>
    <row r="39" spans="1:50">
      <c r="A39" s="33"/>
      <c r="B39" s="182"/>
      <c r="C39" s="182"/>
      <c r="D39" s="182"/>
      <c r="E39" s="182"/>
      <c r="F39" s="182"/>
      <c r="G39" s="182"/>
      <c r="H39" s="158" t="s">
        <v>111</v>
      </c>
      <c r="I39" s="158"/>
      <c r="J39" s="158"/>
      <c r="K39" s="158"/>
      <c r="L39" s="158"/>
      <c r="M39" s="158"/>
      <c r="N39" s="158"/>
      <c r="O39" s="158"/>
      <c r="P39" s="158"/>
      <c r="Q39" s="174"/>
      <c r="R39" s="174"/>
      <c r="S39" s="183" t="s">
        <v>112</v>
      </c>
      <c r="T39" s="183"/>
      <c r="U39" s="183"/>
      <c r="V39" s="183"/>
      <c r="W39" s="183"/>
      <c r="X39" s="183"/>
      <c r="Y39" s="183"/>
      <c r="Z39" s="183"/>
      <c r="AA39" s="174"/>
      <c r="AB39" s="174"/>
      <c r="AC39" s="41"/>
      <c r="AD39" s="41"/>
      <c r="AE39" s="57"/>
      <c r="AF39" s="57"/>
      <c r="AG39" s="57"/>
      <c r="AH39" s="33"/>
      <c r="AI39" s="175"/>
      <c r="AJ39" s="176"/>
      <c r="AK39" s="177"/>
      <c r="AL39" s="178"/>
      <c r="AM39" s="179"/>
      <c r="AN39" s="179"/>
      <c r="AO39" s="179"/>
      <c r="AP39" s="179"/>
      <c r="AQ39" s="179"/>
      <c r="AR39" s="179"/>
      <c r="AS39" s="179"/>
      <c r="AT39" s="179"/>
      <c r="AU39" s="179"/>
      <c r="AV39" s="179"/>
      <c r="AW39" s="179"/>
      <c r="AX39" s="72"/>
    </row>
    <row r="40" spans="1:50">
      <c r="A40" s="33"/>
      <c r="B40" s="180" t="s">
        <v>113</v>
      </c>
      <c r="C40" s="180"/>
      <c r="D40" s="180"/>
      <c r="E40" s="180"/>
      <c r="F40" s="180"/>
      <c r="G40" s="58"/>
      <c r="H40" s="181" t="s">
        <v>114</v>
      </c>
      <c r="I40" s="181"/>
      <c r="J40" s="181"/>
      <c r="K40" s="181"/>
      <c r="L40" s="181"/>
      <c r="M40" s="181"/>
      <c r="N40" s="181"/>
      <c r="O40" s="181"/>
      <c r="P40" s="181"/>
      <c r="Q40" s="181"/>
      <c r="R40" s="181"/>
      <c r="S40" s="181"/>
      <c r="T40" s="174"/>
      <c r="U40" s="174"/>
      <c r="V40" s="78"/>
      <c r="W40" s="78"/>
      <c r="X40" s="59"/>
      <c r="Y40" s="59"/>
      <c r="Z40" s="59"/>
      <c r="AA40" s="59"/>
      <c r="AB40" s="59"/>
      <c r="AC40" s="59"/>
      <c r="AD40" s="59"/>
      <c r="AE40" s="60"/>
      <c r="AF40" s="60"/>
      <c r="AG40" s="60"/>
      <c r="AH40" s="35"/>
      <c r="AI40" s="175"/>
      <c r="AJ40" s="176"/>
      <c r="AK40" s="177"/>
      <c r="AL40" s="178"/>
      <c r="AM40" s="179"/>
      <c r="AN40" s="179"/>
      <c r="AO40" s="179"/>
      <c r="AP40" s="179"/>
      <c r="AQ40" s="179"/>
      <c r="AR40" s="179"/>
      <c r="AS40" s="179"/>
      <c r="AT40" s="179"/>
      <c r="AU40" s="179"/>
      <c r="AV40" s="179"/>
      <c r="AW40" s="179"/>
      <c r="AX40" s="72"/>
    </row>
    <row r="41" spans="1:50">
      <c r="A41" s="33"/>
      <c r="B41" s="82"/>
      <c r="C41" s="58"/>
      <c r="D41" s="58"/>
      <c r="E41" s="58"/>
      <c r="F41" s="58"/>
      <c r="G41" s="58"/>
      <c r="H41" s="143" t="s">
        <v>115</v>
      </c>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74"/>
      <c r="AG41" s="174"/>
      <c r="AH41" s="35"/>
      <c r="AI41" s="175"/>
      <c r="AJ41" s="176"/>
      <c r="AK41" s="177"/>
      <c r="AL41" s="178"/>
      <c r="AM41" s="179"/>
      <c r="AN41" s="179"/>
      <c r="AO41" s="179"/>
      <c r="AP41" s="179"/>
      <c r="AQ41" s="179"/>
      <c r="AR41" s="179"/>
      <c r="AS41" s="179"/>
      <c r="AT41" s="179"/>
      <c r="AU41" s="179"/>
      <c r="AV41" s="179"/>
      <c r="AW41" s="179"/>
      <c r="AX41" s="72"/>
    </row>
    <row r="42" spans="1:50" ht="12.75" customHeight="1">
      <c r="A42" s="33"/>
      <c r="B42" s="82"/>
      <c r="C42" s="58"/>
      <c r="D42" s="58"/>
      <c r="E42" s="58"/>
      <c r="F42" s="58"/>
      <c r="G42" s="58"/>
      <c r="H42" s="143" t="s">
        <v>116</v>
      </c>
      <c r="I42" s="143"/>
      <c r="J42" s="143"/>
      <c r="K42" s="143"/>
      <c r="L42" s="143"/>
      <c r="M42" s="143"/>
      <c r="N42" s="143"/>
      <c r="O42" s="143"/>
      <c r="P42" s="143"/>
      <c r="Q42" s="143"/>
      <c r="R42" s="143"/>
      <c r="S42" s="143"/>
      <c r="T42" s="143"/>
      <c r="U42" s="174"/>
      <c r="V42" s="174"/>
      <c r="X42" s="59"/>
      <c r="Y42" s="59"/>
      <c r="Z42" s="59"/>
      <c r="AA42" s="59"/>
      <c r="AB42" s="59"/>
      <c r="AC42" s="59"/>
      <c r="AD42" s="59"/>
      <c r="AE42" s="60"/>
      <c r="AF42" s="60"/>
      <c r="AG42" s="60"/>
      <c r="AH42" s="35"/>
      <c r="AI42" s="175"/>
      <c r="AJ42" s="176"/>
      <c r="AK42" s="177"/>
      <c r="AL42" s="178"/>
      <c r="AM42" s="179"/>
      <c r="AN42" s="179"/>
      <c r="AO42" s="179"/>
      <c r="AP42" s="179"/>
      <c r="AQ42" s="179"/>
      <c r="AR42" s="179"/>
      <c r="AS42" s="179"/>
      <c r="AT42" s="179"/>
      <c r="AU42" s="179"/>
      <c r="AV42" s="179"/>
      <c r="AW42" s="179"/>
      <c r="AX42" s="72"/>
    </row>
    <row r="43" spans="1:50" ht="12.75" customHeight="1">
      <c r="A43" s="33"/>
      <c r="B43" s="169" t="s">
        <v>117</v>
      </c>
      <c r="C43" s="169"/>
      <c r="D43" s="169"/>
      <c r="E43" s="169"/>
      <c r="F43" s="169"/>
      <c r="G43" s="169"/>
      <c r="H43" s="169"/>
      <c r="I43" s="169"/>
      <c r="J43" s="78"/>
      <c r="K43" s="170"/>
      <c r="L43" s="170"/>
      <c r="M43" s="170"/>
      <c r="N43" s="170"/>
      <c r="O43" s="170"/>
      <c r="P43" s="170"/>
      <c r="Q43" s="170"/>
      <c r="R43" s="170"/>
      <c r="S43" s="170"/>
      <c r="T43" s="170"/>
      <c r="U43" s="170"/>
      <c r="V43" s="170"/>
      <c r="W43" s="170"/>
      <c r="X43" s="170"/>
      <c r="Y43" s="170"/>
      <c r="Z43" s="170"/>
      <c r="AA43" s="59"/>
      <c r="AB43" s="59"/>
      <c r="AC43" s="59"/>
      <c r="AD43" s="59"/>
      <c r="AE43" s="60"/>
      <c r="AF43" s="60"/>
      <c r="AG43" s="60"/>
      <c r="AH43" s="35"/>
      <c r="AI43" s="83"/>
      <c r="AJ43" s="84"/>
      <c r="AK43" s="79"/>
      <c r="AL43" s="80"/>
      <c r="AM43" s="81"/>
      <c r="AN43" s="81"/>
      <c r="AO43" s="81"/>
      <c r="AP43" s="81"/>
      <c r="AQ43" s="81"/>
      <c r="AR43" s="81"/>
      <c r="AS43" s="81"/>
      <c r="AT43" s="81"/>
      <c r="AU43" s="81"/>
      <c r="AV43" s="81"/>
      <c r="AW43" s="81"/>
      <c r="AX43" s="72"/>
    </row>
    <row r="44" spans="1:50" ht="15" customHeight="1">
      <c r="A44" s="33"/>
      <c r="B44" s="171" t="s">
        <v>118</v>
      </c>
      <c r="C44" s="171"/>
      <c r="D44" s="171"/>
      <c r="E44" s="171"/>
      <c r="F44" s="171"/>
      <c r="G44" s="171"/>
      <c r="H44" s="171"/>
      <c r="I44" s="171"/>
      <c r="J44" s="152"/>
      <c r="K44" s="152"/>
      <c r="L44" s="152"/>
      <c r="M44" s="152"/>
      <c r="N44" s="152"/>
      <c r="O44" s="152"/>
      <c r="P44" s="152"/>
      <c r="Q44" s="152"/>
      <c r="R44" s="152"/>
      <c r="S44" s="152"/>
      <c r="T44" s="152"/>
      <c r="U44" s="152"/>
      <c r="V44" s="152"/>
      <c r="W44" s="152"/>
      <c r="X44" s="152"/>
      <c r="Y44" s="152"/>
      <c r="Z44" s="152"/>
      <c r="AA44" s="152"/>
      <c r="AB44" s="152"/>
      <c r="AC44" s="152"/>
      <c r="AD44" s="152"/>
      <c r="AE44" s="152"/>
      <c r="AF44" s="152"/>
      <c r="AG44" s="152"/>
      <c r="AH44" s="152"/>
      <c r="AI44" s="172"/>
      <c r="AJ44" s="173"/>
      <c r="AK44" s="61"/>
      <c r="AL44" s="153"/>
      <c r="AM44" s="154"/>
      <c r="AN44" s="154"/>
      <c r="AO44" s="154"/>
      <c r="AP44" s="154"/>
      <c r="AQ44" s="154"/>
      <c r="AR44" s="154"/>
      <c r="AS44" s="154"/>
      <c r="AT44" s="154"/>
      <c r="AU44" s="154"/>
      <c r="AV44" s="154"/>
      <c r="AW44" s="154"/>
      <c r="AX44" s="72"/>
    </row>
    <row r="45" spans="1:50" ht="15" customHeight="1">
      <c r="A45" s="49"/>
      <c r="B45" s="155" t="s">
        <v>119</v>
      </c>
      <c r="C45" s="155"/>
      <c r="D45" s="155"/>
      <c r="E45" s="155"/>
      <c r="F45" s="155"/>
      <c r="G45" s="33"/>
      <c r="H45" s="156" t="s">
        <v>120</v>
      </c>
      <c r="I45" s="156"/>
      <c r="J45" s="156"/>
      <c r="K45" s="156"/>
      <c r="L45" s="157"/>
      <c r="M45" s="157"/>
      <c r="N45" s="158" t="s">
        <v>121</v>
      </c>
      <c r="O45" s="158"/>
      <c r="P45" s="158"/>
      <c r="Q45" s="158"/>
      <c r="R45" s="158"/>
      <c r="S45" s="158"/>
      <c r="T45" s="158"/>
      <c r="U45" s="159"/>
      <c r="V45" s="159"/>
      <c r="W45" s="160" t="s">
        <v>122</v>
      </c>
      <c r="X45" s="160"/>
      <c r="Y45" s="160"/>
      <c r="Z45" s="160"/>
      <c r="AA45" s="160"/>
      <c r="AB45" s="147"/>
      <c r="AC45" s="147"/>
      <c r="AD45" s="33"/>
      <c r="AE45" s="161" t="s">
        <v>123</v>
      </c>
      <c r="AF45" s="161"/>
      <c r="AG45" s="161"/>
      <c r="AH45" s="77"/>
      <c r="AI45" s="162" t="s">
        <v>124</v>
      </c>
      <c r="AJ45" s="163"/>
      <c r="AK45" s="163"/>
      <c r="AL45" s="163"/>
      <c r="AM45" s="163"/>
      <c r="AN45" s="163"/>
      <c r="AO45" s="163"/>
      <c r="AP45" s="163"/>
      <c r="AQ45" s="163"/>
      <c r="AR45" s="163"/>
      <c r="AS45" s="163"/>
      <c r="AT45" s="163"/>
      <c r="AU45" s="163"/>
      <c r="AV45" s="163"/>
      <c r="AW45" s="163"/>
      <c r="AX45" s="72"/>
    </row>
    <row r="46" spans="1:50" ht="13.5" customHeight="1" thickBot="1">
      <c r="A46" s="50"/>
      <c r="B46" s="155" t="s">
        <v>125</v>
      </c>
      <c r="C46" s="155"/>
      <c r="D46" s="155"/>
      <c r="E46" s="155"/>
      <c r="F46" s="155"/>
      <c r="G46" s="155"/>
      <c r="H46" s="158" t="s">
        <v>126</v>
      </c>
      <c r="I46" s="158"/>
      <c r="J46" s="158"/>
      <c r="K46" s="158"/>
      <c r="L46" s="147"/>
      <c r="M46" s="147"/>
      <c r="N46" s="166" t="s">
        <v>127</v>
      </c>
      <c r="O46" s="166"/>
      <c r="P46" s="166"/>
      <c r="Q46" s="166"/>
      <c r="R46" s="166"/>
      <c r="S46" s="166"/>
      <c r="T46" s="166"/>
      <c r="U46" s="166"/>
      <c r="V46" s="146"/>
      <c r="W46" s="146"/>
      <c r="X46" s="167" t="s">
        <v>128</v>
      </c>
      <c r="Y46" s="167"/>
      <c r="Z46" s="167"/>
      <c r="AA46" s="167"/>
      <c r="AB46" s="167"/>
      <c r="AC46" s="167"/>
      <c r="AD46" s="168"/>
      <c r="AE46" s="168"/>
      <c r="AF46" s="168"/>
      <c r="AG46" s="168"/>
      <c r="AH46" s="168"/>
      <c r="AI46" s="164"/>
      <c r="AJ46" s="165"/>
      <c r="AK46" s="165"/>
      <c r="AL46" s="165"/>
      <c r="AM46" s="165"/>
      <c r="AN46" s="165"/>
      <c r="AO46" s="165"/>
      <c r="AP46" s="165"/>
      <c r="AQ46" s="165"/>
      <c r="AR46" s="165"/>
      <c r="AS46" s="165"/>
      <c r="AT46" s="165"/>
      <c r="AU46" s="165"/>
      <c r="AV46" s="165"/>
      <c r="AW46" s="165"/>
      <c r="AX46" s="72"/>
    </row>
    <row r="47" spans="1:50" ht="12.75" customHeight="1" thickTop="1">
      <c r="A47" s="52"/>
      <c r="B47" s="41" t="s">
        <v>91</v>
      </c>
      <c r="C47" s="148"/>
      <c r="D47" s="148"/>
      <c r="E47" s="148"/>
      <c r="F47" s="148"/>
      <c r="G47" s="148"/>
      <c r="H47" s="148"/>
      <c r="I47" s="148"/>
      <c r="J47" s="148"/>
      <c r="K47" s="148"/>
      <c r="L47" s="148"/>
      <c r="M47" s="148"/>
      <c r="N47" s="148"/>
      <c r="O47" s="148"/>
      <c r="P47" s="148"/>
      <c r="Q47" s="148"/>
      <c r="R47" s="148"/>
      <c r="S47" s="148"/>
      <c r="T47" s="148"/>
      <c r="U47" s="148"/>
      <c r="V47" s="148"/>
      <c r="W47" s="148"/>
      <c r="X47" s="148"/>
      <c r="Y47" s="148"/>
      <c r="Z47" s="148"/>
      <c r="AA47" s="148"/>
      <c r="AB47" s="148"/>
      <c r="AC47" s="148"/>
      <c r="AD47" s="148"/>
      <c r="AE47" s="148"/>
      <c r="AF47" s="148"/>
      <c r="AG47" s="148"/>
      <c r="AH47" s="148"/>
      <c r="AI47" s="69"/>
      <c r="AJ47" s="284"/>
      <c r="AK47" s="284"/>
      <c r="AL47" s="284"/>
      <c r="AM47" s="284"/>
      <c r="AN47" s="284"/>
      <c r="AO47" s="35"/>
      <c r="AP47" s="35"/>
      <c r="AQ47" s="35"/>
      <c r="AR47" s="35"/>
      <c r="AS47" s="35"/>
      <c r="AT47" s="35"/>
      <c r="AU47" s="35"/>
      <c r="AV47" s="35"/>
      <c r="AW47" s="35"/>
      <c r="AX47" s="72"/>
    </row>
    <row r="48" spans="1:50" ht="15" customHeight="1">
      <c r="A48" s="33"/>
      <c r="B48" s="149" t="s">
        <v>129</v>
      </c>
      <c r="C48" s="149"/>
      <c r="D48" s="149"/>
      <c r="E48" s="149"/>
      <c r="F48" s="149"/>
      <c r="G48" s="149"/>
      <c r="H48" s="149"/>
      <c r="I48" s="149"/>
      <c r="J48" s="149"/>
      <c r="K48" s="150" t="s">
        <v>130</v>
      </c>
      <c r="L48" s="150"/>
      <c r="M48" s="150"/>
      <c r="N48" s="150"/>
      <c r="O48" s="147"/>
      <c r="P48" s="147"/>
      <c r="Q48" s="282" t="s">
        <v>131</v>
      </c>
      <c r="R48" s="282"/>
      <c r="S48" s="282"/>
      <c r="T48" s="282"/>
      <c r="U48" s="282"/>
      <c r="V48" s="282"/>
      <c r="W48" s="282"/>
      <c r="X48" s="282"/>
      <c r="Y48" s="62"/>
      <c r="Z48" s="151" t="s">
        <v>132</v>
      </c>
      <c r="AA48" s="151"/>
      <c r="AB48" s="151"/>
      <c r="AC48" s="152"/>
      <c r="AD48" s="152"/>
      <c r="AE48" s="152"/>
      <c r="AF48" s="152"/>
      <c r="AG48" s="152"/>
      <c r="AH48" s="152"/>
      <c r="AI48" s="69"/>
      <c r="AJ48" s="282"/>
      <c r="AK48" s="282"/>
      <c r="AL48" s="282"/>
      <c r="AM48" s="66"/>
      <c r="AN48" s="70"/>
      <c r="AO48" s="70"/>
      <c r="AP48" s="66"/>
      <c r="AQ48" s="285"/>
      <c r="AR48" s="285"/>
      <c r="AS48" s="285"/>
      <c r="AT48" s="285"/>
      <c r="AU48" s="66"/>
      <c r="AV48" s="66"/>
      <c r="AW48" s="35"/>
      <c r="AX48" s="72"/>
    </row>
    <row r="49" spans="1:50" ht="14.25" customHeight="1">
      <c r="A49" s="33"/>
      <c r="B49" s="145" t="s">
        <v>133</v>
      </c>
      <c r="C49" s="145"/>
      <c r="D49" s="145"/>
      <c r="E49" s="145"/>
      <c r="F49" s="145"/>
      <c r="G49" s="145"/>
      <c r="H49" s="145"/>
      <c r="I49" s="145"/>
      <c r="J49" s="145"/>
      <c r="K49" s="145"/>
      <c r="L49" s="145"/>
      <c r="M49" s="145"/>
      <c r="N49" s="145"/>
      <c r="O49" s="145"/>
      <c r="P49" s="145"/>
      <c r="Q49" s="145"/>
      <c r="R49" s="145"/>
      <c r="S49" s="145"/>
      <c r="T49" s="145"/>
      <c r="U49" s="145"/>
      <c r="V49" s="145"/>
      <c r="W49" s="146"/>
      <c r="X49" s="146"/>
      <c r="Y49" s="146"/>
      <c r="Z49" s="33"/>
      <c r="AA49" s="75" t="s">
        <v>134</v>
      </c>
      <c r="AB49" s="75"/>
      <c r="AC49" s="63"/>
      <c r="AD49" s="63"/>
      <c r="AE49" s="63"/>
      <c r="AF49" s="147"/>
      <c r="AG49" s="147"/>
      <c r="AH49" s="85"/>
      <c r="AI49" s="69"/>
      <c r="AJ49" s="285"/>
      <c r="AK49" s="285"/>
      <c r="AL49" s="285"/>
      <c r="AM49" s="35"/>
      <c r="AN49" s="35"/>
      <c r="AO49" s="70"/>
      <c r="AP49" s="35"/>
      <c r="AQ49" s="285"/>
      <c r="AR49" s="285"/>
      <c r="AS49" s="285"/>
      <c r="AT49" s="285"/>
      <c r="AU49" s="66"/>
      <c r="AV49" s="66"/>
      <c r="AW49" s="35"/>
      <c r="AX49" s="72"/>
    </row>
    <row r="50" spans="1:50" ht="16.5" thickBot="1">
      <c r="A50" s="33"/>
      <c r="B50" s="144" t="s">
        <v>135</v>
      </c>
      <c r="C50" s="144"/>
      <c r="D50" s="144"/>
      <c r="E50" s="144"/>
      <c r="F50" s="144"/>
      <c r="G50" s="144"/>
      <c r="H50" s="144"/>
      <c r="I50" s="144"/>
      <c r="J50" s="144"/>
      <c r="K50" s="144"/>
      <c r="L50" s="144"/>
      <c r="M50" s="144"/>
      <c r="N50" s="144"/>
      <c r="O50" s="144"/>
      <c r="P50" s="144"/>
      <c r="Q50" s="144"/>
      <c r="R50" s="144"/>
      <c r="S50" s="144"/>
      <c r="T50" s="144"/>
      <c r="U50" s="144"/>
      <c r="V50" s="144"/>
      <c r="W50" s="144"/>
      <c r="X50" s="144"/>
      <c r="Y50" s="144"/>
      <c r="Z50" s="144"/>
      <c r="AA50" s="144"/>
      <c r="AB50" s="144"/>
      <c r="AC50" s="144"/>
      <c r="AD50" s="144"/>
      <c r="AE50" s="144"/>
      <c r="AF50" s="144"/>
      <c r="AG50" s="144"/>
      <c r="AH50" s="144"/>
      <c r="AI50" s="69"/>
      <c r="AJ50" s="285"/>
      <c r="AK50" s="285"/>
      <c r="AL50" s="285"/>
      <c r="AM50" s="66"/>
      <c r="AN50" s="35"/>
      <c r="AO50" s="70"/>
      <c r="AP50" s="35"/>
      <c r="AQ50" s="285"/>
      <c r="AR50" s="285"/>
      <c r="AS50" s="285"/>
      <c r="AT50" s="285"/>
      <c r="AU50" s="66"/>
      <c r="AV50" s="66"/>
      <c r="AW50" s="35"/>
      <c r="AX50" s="72"/>
    </row>
    <row r="51" spans="1:50" ht="13.5" customHeight="1" thickTop="1">
      <c r="A51" s="33"/>
      <c r="B51" s="140" t="s">
        <v>136</v>
      </c>
      <c r="C51" s="140"/>
      <c r="D51" s="140"/>
      <c r="E51" s="140"/>
      <c r="F51" s="140"/>
      <c r="G51" s="140"/>
      <c r="H51" s="140"/>
      <c r="I51" s="140"/>
      <c r="J51" s="140"/>
      <c r="K51" s="140"/>
      <c r="L51" s="140"/>
      <c r="M51" s="140"/>
      <c r="N51" s="140"/>
      <c r="O51" s="140"/>
      <c r="P51" s="140"/>
      <c r="Q51" s="140"/>
      <c r="R51" s="140"/>
      <c r="S51" s="140"/>
      <c r="T51" s="140"/>
      <c r="U51" s="140"/>
      <c r="V51" s="140"/>
      <c r="W51" s="140"/>
      <c r="X51" s="140"/>
      <c r="Y51" s="140"/>
      <c r="Z51" s="140"/>
      <c r="AA51" s="140"/>
      <c r="AB51" s="140"/>
      <c r="AC51" s="140"/>
      <c r="AD51" s="140"/>
      <c r="AE51" s="140"/>
      <c r="AF51" s="140"/>
      <c r="AG51" s="140"/>
      <c r="AH51" s="140"/>
      <c r="AI51" s="69"/>
      <c r="AJ51" s="286"/>
      <c r="AK51" s="286"/>
      <c r="AL51" s="286"/>
      <c r="AM51" s="286"/>
      <c r="AN51" s="286"/>
      <c r="AO51" s="76"/>
      <c r="AP51" s="286"/>
      <c r="AQ51" s="286"/>
      <c r="AR51" s="286"/>
      <c r="AS51" s="286"/>
      <c r="AT51" s="286"/>
      <c r="AU51" s="76"/>
      <c r="AV51" s="76"/>
      <c r="AW51" s="35"/>
      <c r="AX51" s="72"/>
    </row>
    <row r="52" spans="1:50" ht="12.75" customHeight="1">
      <c r="A52" s="49"/>
      <c r="B52" s="139"/>
      <c r="C52" s="139"/>
      <c r="D52" s="139"/>
      <c r="E52" s="139"/>
      <c r="F52" s="139"/>
      <c r="G52" s="139"/>
      <c r="H52" s="139"/>
      <c r="I52" s="139"/>
      <c r="J52" s="139"/>
      <c r="K52" s="139"/>
      <c r="L52" s="139"/>
      <c r="M52" s="139"/>
      <c r="N52" s="139"/>
      <c r="O52" s="139"/>
      <c r="P52" s="139"/>
      <c r="Q52" s="139"/>
      <c r="R52" s="139"/>
      <c r="S52" s="139"/>
      <c r="T52" s="139"/>
      <c r="U52" s="139"/>
      <c r="V52" s="139"/>
      <c r="W52" s="139"/>
      <c r="X52" s="139"/>
      <c r="Y52" s="139"/>
      <c r="Z52" s="139"/>
      <c r="AA52" s="139"/>
      <c r="AB52" s="139"/>
      <c r="AC52" s="139"/>
      <c r="AD52" s="139"/>
      <c r="AE52" s="139"/>
      <c r="AF52" s="139"/>
      <c r="AG52" s="139"/>
      <c r="AH52" s="139"/>
      <c r="AI52" s="69"/>
      <c r="AJ52" s="287"/>
      <c r="AK52" s="287"/>
      <c r="AL52" s="287"/>
      <c r="AM52" s="287"/>
      <c r="AN52" s="287"/>
      <c r="AO52" s="35"/>
      <c r="AP52" s="287"/>
      <c r="AQ52" s="287"/>
      <c r="AR52" s="35"/>
      <c r="AS52" s="35"/>
      <c r="AT52" s="35"/>
      <c r="AU52" s="35"/>
      <c r="AV52" s="35"/>
      <c r="AW52" s="35"/>
      <c r="AX52" s="72"/>
    </row>
    <row r="53" spans="1:50" ht="12.75" customHeight="1">
      <c r="A53" s="50"/>
      <c r="B53" s="139"/>
      <c r="C53" s="139"/>
      <c r="D53" s="139"/>
      <c r="E53" s="139"/>
      <c r="F53" s="139"/>
      <c r="G53" s="139"/>
      <c r="H53" s="139"/>
      <c r="I53" s="139"/>
      <c r="J53" s="139"/>
      <c r="K53" s="139"/>
      <c r="L53" s="139"/>
      <c r="M53" s="139"/>
      <c r="N53" s="139"/>
      <c r="O53" s="139"/>
      <c r="P53" s="139"/>
      <c r="Q53" s="139"/>
      <c r="R53" s="139"/>
      <c r="S53" s="139"/>
      <c r="T53" s="139"/>
      <c r="U53" s="139"/>
      <c r="V53" s="139"/>
      <c r="W53" s="139"/>
      <c r="X53" s="139"/>
      <c r="Y53" s="139"/>
      <c r="Z53" s="139"/>
      <c r="AA53" s="139"/>
      <c r="AB53" s="139"/>
      <c r="AC53" s="139"/>
      <c r="AD53" s="139"/>
      <c r="AE53" s="139"/>
      <c r="AF53" s="139"/>
      <c r="AG53" s="139"/>
      <c r="AH53" s="139"/>
      <c r="AI53" s="69"/>
      <c r="AJ53" s="143"/>
      <c r="AK53" s="143"/>
      <c r="AL53" s="143"/>
      <c r="AM53" s="143"/>
      <c r="AN53" s="143"/>
      <c r="AO53" s="35"/>
      <c r="AP53" s="288"/>
      <c r="AQ53" s="288"/>
      <c r="AR53" s="288"/>
      <c r="AS53" s="288"/>
      <c r="AT53" s="288"/>
      <c r="AU53" s="288"/>
      <c r="AV53" s="35"/>
      <c r="AW53" s="35"/>
      <c r="AX53" s="72"/>
    </row>
    <row r="54" spans="1:50" ht="12.75" customHeight="1">
      <c r="A54" s="64"/>
      <c r="B54" s="139"/>
      <c r="C54" s="139"/>
      <c r="D54" s="139"/>
      <c r="E54" s="139"/>
      <c r="F54" s="139"/>
      <c r="G54" s="139"/>
      <c r="H54" s="139"/>
      <c r="I54" s="139"/>
      <c r="J54" s="139"/>
      <c r="K54" s="139"/>
      <c r="L54" s="139"/>
      <c r="M54" s="139"/>
      <c r="N54" s="139"/>
      <c r="O54" s="139"/>
      <c r="P54" s="139"/>
      <c r="Q54" s="139"/>
      <c r="R54" s="139"/>
      <c r="S54" s="139"/>
      <c r="T54" s="139"/>
      <c r="U54" s="139"/>
      <c r="V54" s="139"/>
      <c r="W54" s="139"/>
      <c r="X54" s="139"/>
      <c r="Y54" s="139"/>
      <c r="Z54" s="139"/>
      <c r="AA54" s="139"/>
      <c r="AB54" s="139"/>
      <c r="AC54" s="139"/>
      <c r="AD54" s="139"/>
      <c r="AE54" s="139"/>
      <c r="AF54" s="139"/>
      <c r="AG54" s="139"/>
      <c r="AH54" s="139"/>
      <c r="AI54" s="69"/>
      <c r="AJ54" s="287"/>
      <c r="AK54" s="287"/>
      <c r="AL54" s="287"/>
      <c r="AM54" s="287"/>
      <c r="AN54" s="287"/>
      <c r="AO54" s="35"/>
      <c r="AP54" s="288"/>
      <c r="AQ54" s="288"/>
      <c r="AR54" s="288"/>
      <c r="AS54" s="288"/>
      <c r="AT54" s="288"/>
      <c r="AU54" s="288"/>
      <c r="AV54" s="35"/>
      <c r="AW54" s="35"/>
      <c r="AX54" s="4"/>
    </row>
    <row r="55" spans="1:50" ht="12.75" customHeight="1">
      <c r="A55" s="33"/>
      <c r="B55" s="139"/>
      <c r="C55" s="139"/>
      <c r="D55" s="139"/>
      <c r="E55" s="139"/>
      <c r="F55" s="139"/>
      <c r="G55" s="139"/>
      <c r="H55" s="139"/>
      <c r="I55" s="139"/>
      <c r="J55" s="139"/>
      <c r="K55" s="139"/>
      <c r="L55" s="139"/>
      <c r="M55" s="139"/>
      <c r="N55" s="139"/>
      <c r="O55" s="139"/>
      <c r="P55" s="139"/>
      <c r="Q55" s="139"/>
      <c r="R55" s="139"/>
      <c r="S55" s="139"/>
      <c r="T55" s="139"/>
      <c r="U55" s="139"/>
      <c r="V55" s="139"/>
      <c r="W55" s="139"/>
      <c r="X55" s="139"/>
      <c r="Y55" s="139"/>
      <c r="Z55" s="139"/>
      <c r="AA55" s="139"/>
      <c r="AB55" s="139"/>
      <c r="AC55" s="139"/>
      <c r="AD55" s="139"/>
      <c r="AE55" s="139"/>
      <c r="AF55" s="139"/>
      <c r="AG55" s="139"/>
      <c r="AH55" s="139"/>
      <c r="AI55" s="69"/>
      <c r="AJ55" s="289"/>
      <c r="AK55" s="289"/>
      <c r="AL55" s="289"/>
      <c r="AM55" s="289"/>
      <c r="AN55" s="289"/>
      <c r="AO55" s="289"/>
      <c r="AP55" s="285"/>
      <c r="AQ55" s="285"/>
      <c r="AR55" s="35"/>
      <c r="AS55" s="285"/>
      <c r="AT55" s="285"/>
      <c r="AU55" s="285"/>
      <c r="AV55" s="285"/>
      <c r="AW55" s="35"/>
      <c r="AX55" s="4"/>
    </row>
    <row r="56" spans="1:50" ht="12.75" customHeight="1">
      <c r="A56" s="33"/>
      <c r="B56" s="139"/>
      <c r="C56" s="139"/>
      <c r="D56" s="139"/>
      <c r="E56" s="139"/>
      <c r="F56" s="139"/>
      <c r="G56" s="139"/>
      <c r="H56" s="139"/>
      <c r="I56" s="139"/>
      <c r="J56" s="139"/>
      <c r="K56" s="139"/>
      <c r="L56" s="139"/>
      <c r="M56" s="139"/>
      <c r="N56" s="139"/>
      <c r="O56" s="139"/>
      <c r="P56" s="139"/>
      <c r="Q56" s="139"/>
      <c r="R56" s="139"/>
      <c r="S56" s="139"/>
      <c r="T56" s="139"/>
      <c r="U56" s="139"/>
      <c r="V56" s="139"/>
      <c r="W56" s="139"/>
      <c r="X56" s="139"/>
      <c r="Y56" s="139"/>
      <c r="Z56" s="139"/>
      <c r="AA56" s="139"/>
      <c r="AB56" s="139"/>
      <c r="AC56" s="139"/>
      <c r="AD56" s="139"/>
      <c r="AE56" s="139"/>
      <c r="AF56" s="139"/>
      <c r="AG56" s="139"/>
      <c r="AH56" s="139"/>
      <c r="AI56" s="69"/>
      <c r="AJ56" s="289"/>
      <c r="AK56" s="289"/>
      <c r="AL56" s="289"/>
      <c r="AM56" s="289"/>
      <c r="AN56" s="289"/>
      <c r="AO56" s="289"/>
      <c r="AP56" s="285"/>
      <c r="AQ56" s="285"/>
      <c r="AR56" s="35"/>
      <c r="AS56" s="285"/>
      <c r="AT56" s="285"/>
      <c r="AU56" s="285"/>
      <c r="AV56" s="285"/>
      <c r="AW56" s="35"/>
      <c r="AX56" s="4"/>
    </row>
    <row r="57" spans="1:50" ht="12.75" customHeight="1">
      <c r="A57" s="33"/>
      <c r="B57" s="139"/>
      <c r="C57" s="139"/>
      <c r="D57" s="139"/>
      <c r="E57" s="139"/>
      <c r="F57" s="139"/>
      <c r="G57" s="139"/>
      <c r="H57" s="139"/>
      <c r="I57" s="139"/>
      <c r="J57" s="139"/>
      <c r="K57" s="139"/>
      <c r="L57" s="139"/>
      <c r="M57" s="139"/>
      <c r="N57" s="139"/>
      <c r="O57" s="139"/>
      <c r="P57" s="139"/>
      <c r="Q57" s="139"/>
      <c r="R57" s="139"/>
      <c r="S57" s="139"/>
      <c r="T57" s="139"/>
      <c r="U57" s="139"/>
      <c r="V57" s="139"/>
      <c r="W57" s="139"/>
      <c r="X57" s="139"/>
      <c r="Y57" s="139"/>
      <c r="Z57" s="139"/>
      <c r="AA57" s="139"/>
      <c r="AB57" s="139"/>
      <c r="AC57" s="139"/>
      <c r="AD57" s="139"/>
      <c r="AE57" s="139"/>
      <c r="AF57" s="139"/>
      <c r="AG57" s="139"/>
      <c r="AH57" s="139"/>
      <c r="AI57" s="69"/>
      <c r="AJ57" s="287"/>
      <c r="AK57" s="287"/>
      <c r="AL57" s="287"/>
      <c r="AM57" s="287"/>
      <c r="AN57" s="287"/>
      <c r="AO57" s="35"/>
      <c r="AP57" s="288"/>
      <c r="AQ57" s="288"/>
      <c r="AR57" s="288"/>
      <c r="AS57" s="288"/>
      <c r="AT57" s="288"/>
      <c r="AU57" s="288"/>
      <c r="AV57" s="35"/>
      <c r="AW57" s="35"/>
      <c r="AX57" s="4"/>
    </row>
    <row r="58" spans="1:50" ht="12.75" customHeight="1">
      <c r="A58" s="33"/>
      <c r="B58" s="139"/>
      <c r="C58" s="139"/>
      <c r="D58" s="139"/>
      <c r="E58" s="139"/>
      <c r="F58" s="139"/>
      <c r="G58" s="139"/>
      <c r="H58" s="139"/>
      <c r="I58" s="139"/>
      <c r="J58" s="139"/>
      <c r="K58" s="139"/>
      <c r="L58" s="139"/>
      <c r="M58" s="139"/>
      <c r="N58" s="139"/>
      <c r="O58" s="139"/>
      <c r="P58" s="139"/>
      <c r="Q58" s="139"/>
      <c r="R58" s="139"/>
      <c r="S58" s="139"/>
      <c r="T58" s="139"/>
      <c r="U58" s="139"/>
      <c r="V58" s="139"/>
      <c r="W58" s="139"/>
      <c r="X58" s="139"/>
      <c r="Y58" s="139"/>
      <c r="Z58" s="139"/>
      <c r="AA58" s="139"/>
      <c r="AB58" s="139"/>
      <c r="AC58" s="139"/>
      <c r="AD58" s="139"/>
      <c r="AE58" s="139"/>
      <c r="AF58" s="139"/>
      <c r="AG58" s="139"/>
      <c r="AH58" s="139"/>
      <c r="AI58" s="69"/>
      <c r="AJ58" s="290"/>
      <c r="AK58" s="290"/>
      <c r="AL58" s="290"/>
      <c r="AM58" s="290"/>
      <c r="AN58" s="290"/>
      <c r="AO58" s="75"/>
      <c r="AP58" s="75"/>
      <c r="AQ58" s="75"/>
      <c r="AR58" s="75"/>
      <c r="AS58" s="75"/>
      <c r="AT58" s="75"/>
      <c r="AU58" s="75"/>
      <c r="AV58" s="75"/>
      <c r="AW58" s="35"/>
      <c r="AX58" s="4"/>
    </row>
    <row r="59" spans="1:50" ht="18" customHeight="1" thickBot="1">
      <c r="A59" s="33"/>
      <c r="B59" s="141" t="s">
        <v>137</v>
      </c>
      <c r="C59" s="141"/>
      <c r="D59" s="141"/>
      <c r="E59" s="141"/>
      <c r="F59" s="141"/>
      <c r="G59" s="141"/>
      <c r="H59" s="141"/>
      <c r="I59" s="141"/>
      <c r="J59" s="141"/>
      <c r="K59" s="141"/>
      <c r="L59" s="141"/>
      <c r="M59" s="141"/>
      <c r="N59" s="141"/>
      <c r="O59" s="141"/>
      <c r="P59" s="141"/>
      <c r="Q59" s="141"/>
      <c r="R59" s="141"/>
      <c r="S59" s="141"/>
      <c r="T59" s="141"/>
      <c r="U59" s="141"/>
      <c r="V59" s="141"/>
      <c r="W59" s="141"/>
      <c r="X59" s="141"/>
      <c r="Y59" s="141"/>
      <c r="Z59" s="141"/>
      <c r="AA59" s="141"/>
      <c r="AB59" s="141"/>
      <c r="AC59" s="141"/>
      <c r="AD59" s="141"/>
      <c r="AE59" s="141"/>
      <c r="AF59" s="141"/>
      <c r="AG59" s="141"/>
      <c r="AH59" s="141"/>
      <c r="AI59" s="69"/>
      <c r="AJ59" s="287"/>
      <c r="AK59" s="287"/>
      <c r="AL59" s="287"/>
      <c r="AM59" s="287"/>
      <c r="AN59" s="35"/>
      <c r="AO59" s="35"/>
      <c r="AP59" s="287"/>
      <c r="AQ59" s="287"/>
      <c r="AR59" s="287"/>
      <c r="AS59" s="287"/>
      <c r="AT59" s="35"/>
      <c r="AU59" s="35"/>
      <c r="AV59" s="35"/>
      <c r="AW59" s="35"/>
      <c r="AX59" s="4"/>
    </row>
    <row r="60" spans="1:50" ht="12.75" customHeight="1" thickTop="1">
      <c r="A60" s="33"/>
      <c r="B60" s="142"/>
      <c r="C60" s="142"/>
      <c r="D60" s="142"/>
      <c r="E60" s="142"/>
      <c r="F60" s="142"/>
      <c r="G60" s="142"/>
      <c r="H60" s="142"/>
      <c r="I60" s="142"/>
      <c r="J60" s="142"/>
      <c r="K60" s="142"/>
      <c r="L60" s="142"/>
      <c r="M60" s="142"/>
      <c r="N60" s="142"/>
      <c r="O60" s="142"/>
      <c r="P60" s="142"/>
      <c r="Q60" s="142"/>
      <c r="R60" s="142"/>
      <c r="S60" s="142"/>
      <c r="T60" s="142"/>
      <c r="U60" s="142"/>
      <c r="V60" s="142"/>
      <c r="W60" s="142"/>
      <c r="X60" s="142"/>
      <c r="Y60" s="142"/>
      <c r="Z60" s="142"/>
      <c r="AA60" s="142"/>
      <c r="AB60" s="142"/>
      <c r="AC60" s="142"/>
      <c r="AD60" s="142"/>
      <c r="AE60" s="142"/>
      <c r="AF60" s="142"/>
      <c r="AG60" s="142"/>
      <c r="AH60" s="142"/>
      <c r="AI60" s="69"/>
      <c r="AJ60" s="287"/>
      <c r="AK60" s="287"/>
      <c r="AL60" s="287"/>
      <c r="AM60" s="287"/>
      <c r="AN60" s="35"/>
      <c r="AO60" s="35"/>
      <c r="AP60" s="288"/>
      <c r="AQ60" s="288"/>
      <c r="AR60" s="288"/>
      <c r="AS60" s="35"/>
      <c r="AT60" s="35"/>
      <c r="AU60" s="35"/>
      <c r="AV60" s="35"/>
      <c r="AW60" s="35"/>
      <c r="AX60" s="4"/>
    </row>
    <row r="61" spans="1:50" ht="12.75" customHeight="1">
      <c r="A61" s="33"/>
      <c r="B61" s="139"/>
      <c r="C61" s="139"/>
      <c r="D61" s="139"/>
      <c r="E61" s="139"/>
      <c r="F61" s="139"/>
      <c r="G61" s="139"/>
      <c r="H61" s="139"/>
      <c r="I61" s="139"/>
      <c r="J61" s="139"/>
      <c r="K61" s="139"/>
      <c r="L61" s="139"/>
      <c r="M61" s="139"/>
      <c r="N61" s="139"/>
      <c r="O61" s="139"/>
      <c r="P61" s="139"/>
      <c r="Q61" s="139"/>
      <c r="R61" s="139"/>
      <c r="S61" s="139"/>
      <c r="T61" s="139"/>
      <c r="U61" s="139"/>
      <c r="V61" s="139"/>
      <c r="W61" s="139"/>
      <c r="X61" s="139"/>
      <c r="Y61" s="139"/>
      <c r="Z61" s="139"/>
      <c r="AA61" s="139"/>
      <c r="AB61" s="139"/>
      <c r="AC61" s="139"/>
      <c r="AD61" s="139"/>
      <c r="AE61" s="139"/>
      <c r="AF61" s="139"/>
      <c r="AG61" s="139"/>
      <c r="AH61" s="139"/>
      <c r="AI61" s="69"/>
      <c r="AJ61" s="35"/>
      <c r="AK61" s="35"/>
      <c r="AL61" s="35"/>
      <c r="AM61" s="35"/>
      <c r="AN61" s="35"/>
      <c r="AO61" s="35"/>
      <c r="AP61" s="35"/>
      <c r="AQ61" s="35"/>
      <c r="AR61" s="35"/>
      <c r="AS61" s="35"/>
      <c r="AT61" s="35"/>
      <c r="AU61" s="35"/>
      <c r="AV61" s="35"/>
      <c r="AW61" s="35"/>
      <c r="AX61" s="4"/>
    </row>
    <row r="62" spans="1:50" ht="12.75" customHeight="1">
      <c r="A62" s="33"/>
      <c r="B62" s="139"/>
      <c r="C62" s="139"/>
      <c r="D62" s="139"/>
      <c r="E62" s="139"/>
      <c r="F62" s="139"/>
      <c r="G62" s="139"/>
      <c r="H62" s="139"/>
      <c r="I62" s="139"/>
      <c r="J62" s="139"/>
      <c r="K62" s="139"/>
      <c r="L62" s="139"/>
      <c r="M62" s="139"/>
      <c r="N62" s="139"/>
      <c r="O62" s="139"/>
      <c r="P62" s="139"/>
      <c r="Q62" s="139"/>
      <c r="R62" s="139"/>
      <c r="S62" s="139"/>
      <c r="T62" s="139"/>
      <c r="U62" s="139"/>
      <c r="V62" s="139"/>
      <c r="W62" s="139"/>
      <c r="X62" s="139"/>
      <c r="Y62" s="139"/>
      <c r="Z62" s="139"/>
      <c r="AA62" s="139"/>
      <c r="AB62" s="139"/>
      <c r="AC62" s="139"/>
      <c r="AD62" s="139"/>
      <c r="AE62" s="139"/>
      <c r="AF62" s="139"/>
      <c r="AG62" s="139"/>
      <c r="AH62" s="139"/>
      <c r="AI62" s="69"/>
      <c r="AJ62" s="35"/>
      <c r="AK62" s="35"/>
      <c r="AL62" s="35"/>
      <c r="AM62" s="35"/>
      <c r="AN62" s="35"/>
      <c r="AO62" s="35"/>
      <c r="AP62" s="35"/>
      <c r="AQ62" s="35"/>
      <c r="AR62" s="35"/>
      <c r="AS62" s="35"/>
      <c r="AT62" s="35"/>
      <c r="AU62" s="35"/>
      <c r="AV62" s="35"/>
      <c r="AW62" s="35"/>
      <c r="AX62" s="4"/>
    </row>
    <row r="63" spans="1:50" ht="13.5" customHeight="1">
      <c r="A63" s="33"/>
      <c r="B63" s="139"/>
      <c r="C63" s="139"/>
      <c r="D63" s="139"/>
      <c r="E63" s="139"/>
      <c r="F63" s="139"/>
      <c r="G63" s="139"/>
      <c r="H63" s="139"/>
      <c r="I63" s="139"/>
      <c r="J63" s="139"/>
      <c r="K63" s="139"/>
      <c r="L63" s="139"/>
      <c r="M63" s="139"/>
      <c r="N63" s="139"/>
      <c r="O63" s="139"/>
      <c r="P63" s="139"/>
      <c r="Q63" s="139"/>
      <c r="R63" s="139"/>
      <c r="S63" s="139"/>
      <c r="T63" s="139"/>
      <c r="U63" s="139"/>
      <c r="V63" s="139"/>
      <c r="W63" s="139"/>
      <c r="X63" s="139"/>
      <c r="Y63" s="139"/>
      <c r="Z63" s="139"/>
      <c r="AA63" s="139"/>
      <c r="AB63" s="139"/>
      <c r="AC63" s="139"/>
      <c r="AD63" s="139"/>
      <c r="AE63" s="139"/>
      <c r="AF63" s="139"/>
      <c r="AG63" s="139"/>
      <c r="AH63" s="139"/>
      <c r="AI63" s="69"/>
      <c r="AJ63" s="35"/>
      <c r="AK63" s="35"/>
      <c r="AL63" s="35"/>
      <c r="AM63" s="35"/>
      <c r="AN63" s="35"/>
      <c r="AO63" s="35"/>
      <c r="AP63" s="35"/>
      <c r="AQ63" s="35"/>
      <c r="AR63" s="35"/>
      <c r="AS63" s="35"/>
      <c r="AT63" s="35"/>
      <c r="AU63" s="35"/>
      <c r="AV63" s="35"/>
      <c r="AW63" s="35"/>
      <c r="AX63" s="4"/>
    </row>
    <row r="64" spans="1:50" ht="12.75" customHeight="1">
      <c r="A64" s="33"/>
      <c r="B64" s="139"/>
      <c r="C64" s="139"/>
      <c r="D64" s="139"/>
      <c r="E64" s="139"/>
      <c r="F64" s="139"/>
      <c r="G64" s="139"/>
      <c r="H64" s="139"/>
      <c r="I64" s="139"/>
      <c r="J64" s="139"/>
      <c r="K64" s="139"/>
      <c r="L64" s="139"/>
      <c r="M64" s="139"/>
      <c r="N64" s="139"/>
      <c r="O64" s="139"/>
      <c r="P64" s="139"/>
      <c r="Q64" s="139"/>
      <c r="R64" s="139"/>
      <c r="S64" s="139"/>
      <c r="T64" s="139"/>
      <c r="U64" s="139"/>
      <c r="V64" s="139"/>
      <c r="W64" s="139"/>
      <c r="X64" s="139"/>
      <c r="Y64" s="139"/>
      <c r="Z64" s="139"/>
      <c r="AA64" s="139"/>
      <c r="AB64" s="139"/>
      <c r="AC64" s="139"/>
      <c r="AD64" s="139"/>
      <c r="AE64" s="139"/>
      <c r="AF64" s="139"/>
      <c r="AG64" s="139"/>
      <c r="AH64" s="139"/>
      <c r="AI64" s="69"/>
      <c r="AJ64" s="35"/>
      <c r="AK64" s="35"/>
      <c r="AL64" s="35"/>
      <c r="AM64" s="35"/>
      <c r="AN64" s="35"/>
      <c r="AO64" s="35"/>
      <c r="AP64" s="35"/>
      <c r="AQ64" s="35"/>
      <c r="AR64" s="35"/>
      <c r="AS64" s="35"/>
      <c r="AT64" s="35"/>
      <c r="AU64" s="35"/>
      <c r="AV64" s="35"/>
      <c r="AW64" s="66"/>
      <c r="AX64" s="4"/>
    </row>
    <row r="65" spans="1:50">
      <c r="A65" s="33"/>
      <c r="B65" s="139"/>
      <c r="C65" s="139"/>
      <c r="D65" s="139"/>
      <c r="E65" s="139"/>
      <c r="F65" s="139"/>
      <c r="G65" s="139"/>
      <c r="H65" s="139"/>
      <c r="I65" s="139"/>
      <c r="J65" s="139"/>
      <c r="K65" s="139"/>
      <c r="L65" s="139"/>
      <c r="M65" s="139"/>
      <c r="N65" s="139"/>
      <c r="O65" s="139"/>
      <c r="P65" s="139"/>
      <c r="Q65" s="139"/>
      <c r="R65" s="139"/>
      <c r="S65" s="139"/>
      <c r="T65" s="139"/>
      <c r="U65" s="139"/>
      <c r="V65" s="139"/>
      <c r="W65" s="139"/>
      <c r="X65" s="139"/>
      <c r="Y65" s="139"/>
      <c r="Z65" s="139"/>
      <c r="AA65" s="139"/>
      <c r="AB65" s="139"/>
      <c r="AC65" s="139"/>
      <c r="AD65" s="139"/>
      <c r="AE65" s="139"/>
      <c r="AF65" s="139"/>
      <c r="AG65" s="139"/>
      <c r="AH65" s="139"/>
      <c r="AI65" s="69"/>
      <c r="AJ65" s="35"/>
      <c r="AK65" s="35"/>
      <c r="AL65" s="35"/>
      <c r="AM65" s="35"/>
      <c r="AN65" s="35"/>
      <c r="AO65" s="35"/>
      <c r="AP65" s="35"/>
      <c r="AQ65" s="35"/>
      <c r="AR65" s="35"/>
      <c r="AS65" s="35"/>
      <c r="AT65" s="35"/>
      <c r="AU65" s="35"/>
      <c r="AV65" s="35"/>
      <c r="AW65" s="35"/>
      <c r="AX65" s="4"/>
    </row>
    <row r="66" spans="1:50">
      <c r="A66" s="33"/>
      <c r="B66" s="139"/>
      <c r="C66" s="139"/>
      <c r="D66" s="139"/>
      <c r="E66" s="139"/>
      <c r="F66" s="139"/>
      <c r="G66" s="139"/>
      <c r="H66" s="139"/>
      <c r="I66" s="139"/>
      <c r="J66" s="139"/>
      <c r="K66" s="139"/>
      <c r="L66" s="139"/>
      <c r="M66" s="139"/>
      <c r="N66" s="139"/>
      <c r="O66" s="139"/>
      <c r="P66" s="139"/>
      <c r="Q66" s="139"/>
      <c r="R66" s="139"/>
      <c r="S66" s="139"/>
      <c r="T66" s="139"/>
      <c r="U66" s="139"/>
      <c r="V66" s="139"/>
      <c r="W66" s="139"/>
      <c r="X66" s="139"/>
      <c r="Y66" s="139"/>
      <c r="Z66" s="139"/>
      <c r="AA66" s="139"/>
      <c r="AB66" s="139"/>
      <c r="AC66" s="139"/>
      <c r="AD66" s="139"/>
      <c r="AE66" s="139"/>
      <c r="AF66" s="139"/>
      <c r="AG66" s="139"/>
      <c r="AH66" s="139"/>
      <c r="AI66" s="69"/>
      <c r="AJ66" s="35"/>
      <c r="AK66" s="35"/>
      <c r="AL66" s="35"/>
      <c r="AM66" s="35"/>
      <c r="AN66" s="35"/>
      <c r="AO66" s="35"/>
      <c r="AP66" s="35"/>
      <c r="AQ66" s="35"/>
      <c r="AR66" s="35"/>
      <c r="AS66" s="35"/>
      <c r="AT66" s="35"/>
      <c r="AU66" s="35"/>
      <c r="AV66" s="35"/>
      <c r="AW66" s="35"/>
      <c r="AX66" s="4"/>
    </row>
    <row r="67" spans="1:50">
      <c r="A67" s="33"/>
      <c r="B67" s="139"/>
      <c r="C67" s="139"/>
      <c r="D67" s="139"/>
      <c r="E67" s="139"/>
      <c r="F67" s="139"/>
      <c r="G67" s="139"/>
      <c r="H67" s="139"/>
      <c r="I67" s="139"/>
      <c r="J67" s="139"/>
      <c r="K67" s="139"/>
      <c r="L67" s="139"/>
      <c r="M67" s="139"/>
      <c r="N67" s="139"/>
      <c r="O67" s="139"/>
      <c r="P67" s="139"/>
      <c r="Q67" s="139"/>
      <c r="R67" s="139"/>
      <c r="S67" s="139"/>
      <c r="T67" s="139"/>
      <c r="U67" s="139"/>
      <c r="V67" s="139"/>
      <c r="W67" s="139"/>
      <c r="X67" s="139"/>
      <c r="Y67" s="139"/>
      <c r="Z67" s="139"/>
      <c r="AA67" s="139"/>
      <c r="AB67" s="139"/>
      <c r="AC67" s="139"/>
      <c r="AD67" s="139"/>
      <c r="AE67" s="139"/>
      <c r="AF67" s="139"/>
      <c r="AG67" s="139"/>
      <c r="AH67" s="139"/>
      <c r="AI67" s="69"/>
      <c r="AJ67" s="35"/>
      <c r="AK67" s="35"/>
      <c r="AL67" s="35"/>
      <c r="AM67" s="35"/>
      <c r="AN67" s="35"/>
      <c r="AO67" s="35"/>
      <c r="AP67" s="35"/>
      <c r="AQ67" s="35"/>
      <c r="AR67" s="35"/>
      <c r="AS67" s="35"/>
      <c r="AT67" s="35"/>
      <c r="AU67" s="35"/>
      <c r="AV67" s="35"/>
      <c r="AW67" s="35"/>
      <c r="AX67" s="4"/>
    </row>
    <row r="68" spans="1:50">
      <c r="A68" s="33"/>
      <c r="B68" s="139"/>
      <c r="C68" s="139"/>
      <c r="D68" s="139"/>
      <c r="E68" s="139"/>
      <c r="F68" s="139"/>
      <c r="G68" s="139"/>
      <c r="H68" s="139"/>
      <c r="I68" s="139"/>
      <c r="J68" s="139"/>
      <c r="K68" s="139"/>
      <c r="L68" s="139"/>
      <c r="M68" s="139"/>
      <c r="N68" s="139"/>
      <c r="O68" s="139"/>
      <c r="P68" s="139"/>
      <c r="Q68" s="139"/>
      <c r="R68" s="139"/>
      <c r="S68" s="139"/>
      <c r="T68" s="139"/>
      <c r="U68" s="139"/>
      <c r="V68" s="139"/>
      <c r="W68" s="139"/>
      <c r="X68" s="139"/>
      <c r="Y68" s="139"/>
      <c r="Z68" s="139"/>
      <c r="AA68" s="139"/>
      <c r="AB68" s="139"/>
      <c r="AC68" s="139"/>
      <c r="AD68" s="139"/>
      <c r="AE68" s="139"/>
      <c r="AF68" s="139"/>
      <c r="AG68" s="139"/>
      <c r="AH68" s="139"/>
      <c r="AI68" s="69"/>
      <c r="AJ68" s="35"/>
      <c r="AK68" s="35"/>
      <c r="AL68" s="35"/>
      <c r="AM68" s="35"/>
      <c r="AN68" s="35"/>
      <c r="AO68" s="35"/>
      <c r="AP68" s="35"/>
      <c r="AQ68" s="35"/>
      <c r="AR68" s="35"/>
      <c r="AS68" s="35"/>
      <c r="AT68" s="35"/>
      <c r="AU68" s="35"/>
      <c r="AV68" s="35"/>
      <c r="AW68" s="35"/>
      <c r="AX68" s="4"/>
    </row>
    <row r="69" spans="1:50">
      <c r="A69" s="33"/>
      <c r="B69" s="139"/>
      <c r="C69" s="139"/>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139"/>
      <c r="AB69" s="139"/>
      <c r="AC69" s="139"/>
      <c r="AD69" s="139"/>
      <c r="AE69" s="139"/>
      <c r="AF69" s="139"/>
      <c r="AG69" s="139"/>
      <c r="AH69" s="139"/>
      <c r="AI69" s="69"/>
      <c r="AJ69" s="35"/>
      <c r="AK69" s="35"/>
      <c r="AL69" s="35"/>
      <c r="AM69" s="35"/>
      <c r="AN69" s="35"/>
      <c r="AO69" s="35"/>
      <c r="AP69" s="35"/>
      <c r="AQ69" s="35"/>
      <c r="AR69" s="35"/>
      <c r="AS69" s="35"/>
      <c r="AT69" s="35"/>
      <c r="AU69" s="35"/>
      <c r="AV69" s="35"/>
      <c r="AW69" s="35"/>
      <c r="AX69" s="73"/>
    </row>
    <row r="70" spans="1:50">
      <c r="A70" s="65" t="s">
        <v>138</v>
      </c>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c r="AD70" s="140"/>
      <c r="AE70" s="140"/>
      <c r="AF70" s="140"/>
      <c r="AG70" s="140"/>
      <c r="AH70" s="140"/>
      <c r="AI70" s="69"/>
      <c r="AJ70" s="35"/>
      <c r="AK70" s="35"/>
      <c r="AL70" s="35"/>
      <c r="AM70" s="35"/>
      <c r="AN70" s="35"/>
      <c r="AO70" s="35"/>
      <c r="AP70" s="35"/>
      <c r="AQ70" s="35"/>
      <c r="AR70" s="35"/>
      <c r="AS70" s="35"/>
      <c r="AT70" s="35"/>
      <c r="AU70" s="35"/>
      <c r="AV70" s="35"/>
      <c r="AW70" s="35"/>
      <c r="AX70" s="71"/>
    </row>
    <row r="71" spans="1:50">
      <c r="A71" s="35"/>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c r="AD71" s="140"/>
      <c r="AE71" s="140"/>
      <c r="AF71" s="140"/>
      <c r="AG71" s="140"/>
      <c r="AH71" s="140"/>
      <c r="AI71" s="35"/>
      <c r="AJ71" s="35"/>
      <c r="AK71" s="35"/>
      <c r="AL71" s="35"/>
      <c r="AM71" s="35"/>
      <c r="AN71" s="35"/>
      <c r="AO71" s="35"/>
      <c r="AP71" s="35"/>
      <c r="AQ71" s="35"/>
      <c r="AR71" s="35"/>
      <c r="AS71" s="35"/>
      <c r="AT71" s="35"/>
      <c r="AU71" s="35"/>
      <c r="AV71" s="35"/>
      <c r="AW71" s="35"/>
      <c r="AX71" s="72"/>
    </row>
    <row r="72" spans="1:50">
      <c r="A72" s="72"/>
      <c r="B72" s="244"/>
      <c r="C72" s="244"/>
      <c r="D72" s="244"/>
      <c r="E72" s="244"/>
      <c r="F72" s="244"/>
      <c r="G72" s="244"/>
      <c r="H72" s="244"/>
      <c r="I72" s="244"/>
      <c r="J72" s="244"/>
      <c r="K72" s="244"/>
      <c r="L72" s="244"/>
      <c r="M72" s="244"/>
      <c r="N72" s="244"/>
      <c r="O72" s="244"/>
      <c r="P72" s="244"/>
      <c r="Q72" s="244"/>
      <c r="R72" s="244"/>
      <c r="S72" s="244"/>
      <c r="T72" s="244"/>
      <c r="U72" s="244"/>
      <c r="V72" s="244"/>
      <c r="W72" s="244"/>
      <c r="X72" s="244"/>
      <c r="Y72" s="244"/>
      <c r="Z72" s="244"/>
      <c r="AA72" s="244"/>
      <c r="AB72" s="244"/>
      <c r="AC72" s="244"/>
      <c r="AD72" s="244"/>
      <c r="AE72" s="244"/>
      <c r="AF72" s="244"/>
      <c r="AG72" s="244"/>
      <c r="AH72" s="244"/>
      <c r="AI72" s="72"/>
      <c r="AJ72" s="72"/>
      <c r="AK72" s="72"/>
      <c r="AL72" s="72"/>
      <c r="AM72" s="72"/>
      <c r="AN72" s="72"/>
      <c r="AO72" s="72"/>
      <c r="AP72" s="72"/>
      <c r="AQ72" s="72"/>
      <c r="AR72" s="72"/>
      <c r="AS72" s="72"/>
      <c r="AT72" s="72"/>
      <c r="AU72" s="72"/>
      <c r="AV72" s="72"/>
      <c r="AW72" s="72"/>
      <c r="AX72" s="72"/>
    </row>
    <row r="73" spans="1:50">
      <c r="A73" s="72"/>
      <c r="B73" s="72"/>
      <c r="C73" s="72"/>
      <c r="D73" s="72"/>
      <c r="E73" s="72"/>
      <c r="F73" s="72"/>
      <c r="G73" s="72"/>
      <c r="H73" s="72"/>
      <c r="I73" s="72"/>
      <c r="J73" s="72"/>
      <c r="K73" s="72"/>
      <c r="L73" s="72"/>
      <c r="M73" s="72"/>
      <c r="N73" s="72"/>
      <c r="O73" s="72"/>
      <c r="P73" s="72"/>
      <c r="Q73" s="72"/>
      <c r="R73" s="72"/>
      <c r="S73" s="72"/>
      <c r="T73" s="72"/>
      <c r="U73" s="72"/>
      <c r="V73" s="72"/>
      <c r="W73" s="72"/>
      <c r="X73" s="72"/>
      <c r="Y73" s="72"/>
      <c r="Z73" s="72"/>
      <c r="AA73" s="72"/>
      <c r="AB73" s="72"/>
      <c r="AC73" s="72"/>
      <c r="AD73" s="72"/>
      <c r="AE73" s="72"/>
      <c r="AF73" s="72"/>
      <c r="AG73" s="72"/>
      <c r="AH73" s="72"/>
      <c r="AI73" s="72"/>
      <c r="AJ73" s="72"/>
      <c r="AK73" s="72"/>
      <c r="AL73" s="72"/>
      <c r="AM73" s="72"/>
      <c r="AN73" s="72"/>
      <c r="AO73" s="72"/>
      <c r="AP73" s="72"/>
      <c r="AQ73" s="72"/>
      <c r="AR73" s="72"/>
      <c r="AS73" s="72"/>
      <c r="AT73" s="72"/>
      <c r="AU73" s="72"/>
      <c r="AV73" s="72"/>
      <c r="AW73" s="72"/>
      <c r="AX73" s="72"/>
    </row>
    <row r="74" spans="1:50">
      <c r="A74" s="72"/>
      <c r="B74" s="72"/>
      <c r="C74" s="72"/>
      <c r="D74" s="72"/>
      <c r="E74" s="72"/>
      <c r="F74" s="72"/>
      <c r="G74" s="72"/>
      <c r="H74" s="72"/>
      <c r="I74" s="72"/>
      <c r="J74" s="72"/>
      <c r="K74" s="72"/>
      <c r="L74" s="72"/>
      <c r="M74" s="72"/>
      <c r="N74" s="72"/>
      <c r="O74" s="72"/>
      <c r="P74" s="72"/>
      <c r="Q74" s="72"/>
      <c r="R74" s="72"/>
      <c r="S74" s="72"/>
      <c r="T74" s="72"/>
      <c r="U74" s="72"/>
      <c r="V74" s="72"/>
      <c r="W74" s="72"/>
      <c r="X74" s="72"/>
      <c r="Y74" s="72"/>
      <c r="Z74" s="72"/>
      <c r="AA74" s="72"/>
      <c r="AB74" s="72"/>
      <c r="AC74" s="72"/>
      <c r="AD74" s="72"/>
      <c r="AE74" s="72"/>
      <c r="AF74" s="72"/>
      <c r="AG74" s="72"/>
      <c r="AH74" s="72"/>
      <c r="AI74" s="72"/>
      <c r="AJ74" s="72"/>
      <c r="AK74" s="72"/>
      <c r="AL74" s="72"/>
      <c r="AM74" s="72"/>
      <c r="AN74" s="72"/>
      <c r="AO74" s="72"/>
      <c r="AP74" s="72"/>
      <c r="AQ74" s="72"/>
      <c r="AR74" s="72"/>
      <c r="AS74" s="72"/>
      <c r="AT74" s="72"/>
      <c r="AU74" s="72"/>
      <c r="AV74" s="72"/>
      <c r="AW74" s="72"/>
      <c r="AX74" s="72"/>
    </row>
    <row r="75" spans="1:50">
      <c r="A75" s="72"/>
      <c r="B75" s="72"/>
      <c r="C75" s="72"/>
      <c r="D75" s="72"/>
      <c r="E75" s="72"/>
      <c r="F75" s="72"/>
      <c r="G75" s="72"/>
      <c r="H75" s="72"/>
      <c r="I75" s="72"/>
      <c r="J75" s="72"/>
      <c r="K75" s="72"/>
      <c r="L75" s="72"/>
      <c r="M75" s="72"/>
      <c r="N75" s="72"/>
      <c r="O75" s="72"/>
      <c r="P75" s="72"/>
      <c r="Q75" s="72"/>
      <c r="R75" s="72"/>
      <c r="S75" s="72"/>
      <c r="T75" s="72"/>
      <c r="U75" s="72"/>
      <c r="V75" s="72"/>
      <c r="W75" s="72"/>
      <c r="X75" s="72"/>
      <c r="Y75" s="72"/>
      <c r="Z75" s="72"/>
      <c r="AA75" s="72"/>
      <c r="AB75" s="72"/>
      <c r="AC75" s="72"/>
      <c r="AD75" s="72"/>
      <c r="AE75" s="72"/>
      <c r="AF75" s="72"/>
      <c r="AG75" s="72"/>
      <c r="AH75" s="72"/>
      <c r="AI75" s="72"/>
      <c r="AJ75" s="72"/>
      <c r="AK75" s="72"/>
      <c r="AL75" s="72"/>
      <c r="AM75" s="72"/>
      <c r="AN75" s="72"/>
      <c r="AO75" s="72"/>
      <c r="AP75" s="72"/>
      <c r="AQ75" s="72"/>
      <c r="AR75" s="72"/>
      <c r="AS75" s="72"/>
      <c r="AT75" s="72"/>
      <c r="AU75" s="72"/>
      <c r="AV75" s="72"/>
      <c r="AW75" s="72"/>
      <c r="AX75" s="72"/>
    </row>
    <row r="76" spans="1:50">
      <c r="A76" s="72"/>
      <c r="B76" s="72"/>
      <c r="C76" s="72"/>
      <c r="D76" s="72"/>
      <c r="E76" s="72"/>
      <c r="F76" s="72"/>
      <c r="G76" s="72"/>
      <c r="H76" s="72"/>
      <c r="I76" s="72"/>
      <c r="J76" s="72"/>
      <c r="K76" s="72"/>
      <c r="L76" s="72"/>
      <c r="M76" s="72"/>
      <c r="N76" s="72"/>
      <c r="O76" s="72"/>
      <c r="P76" s="72"/>
      <c r="Q76" s="72"/>
      <c r="R76" s="72"/>
      <c r="S76" s="72"/>
      <c r="T76" s="72"/>
      <c r="U76" s="72"/>
      <c r="V76" s="72"/>
      <c r="W76" s="72"/>
      <c r="X76" s="72"/>
      <c r="Y76" s="72"/>
      <c r="Z76" s="72"/>
      <c r="AA76" s="72"/>
      <c r="AB76" s="72"/>
      <c r="AC76" s="72"/>
      <c r="AD76" s="72"/>
      <c r="AE76" s="72"/>
      <c r="AF76" s="72"/>
      <c r="AG76" s="72"/>
      <c r="AH76" s="72"/>
      <c r="AI76" s="72"/>
      <c r="AJ76" s="72"/>
      <c r="AK76" s="72"/>
      <c r="AL76" s="72"/>
      <c r="AM76" s="72"/>
      <c r="AN76" s="72"/>
      <c r="AO76" s="72"/>
      <c r="AP76" s="72"/>
      <c r="AQ76" s="72"/>
      <c r="AR76" s="72"/>
      <c r="AS76" s="72"/>
      <c r="AT76" s="72"/>
      <c r="AU76" s="72"/>
      <c r="AV76" s="72"/>
      <c r="AW76" s="72"/>
      <c r="AX76" s="72"/>
    </row>
    <row r="77" spans="1:50">
      <c r="A77" s="72"/>
      <c r="B77" s="72"/>
      <c r="C77" s="72"/>
      <c r="D77" s="72"/>
      <c r="E77" s="72"/>
      <c r="F77" s="72"/>
      <c r="G77" s="72"/>
      <c r="H77" s="72"/>
      <c r="I77" s="72"/>
      <c r="J77" s="72"/>
      <c r="K77" s="72"/>
      <c r="L77" s="72"/>
      <c r="M77" s="72"/>
      <c r="N77" s="72"/>
      <c r="O77" s="72"/>
      <c r="P77" s="72"/>
      <c r="Q77" s="72"/>
      <c r="R77" s="72"/>
      <c r="S77" s="72"/>
      <c r="T77" s="72"/>
      <c r="U77" s="72"/>
      <c r="V77" s="72"/>
      <c r="W77" s="72"/>
      <c r="X77" s="72"/>
      <c r="Y77" s="72"/>
      <c r="Z77" s="72"/>
      <c r="AA77" s="72"/>
      <c r="AB77" s="72"/>
      <c r="AC77" s="72"/>
      <c r="AD77" s="72"/>
      <c r="AE77" s="72"/>
      <c r="AF77" s="72"/>
      <c r="AG77" s="72"/>
      <c r="AH77" s="72"/>
      <c r="AI77" s="72"/>
      <c r="AJ77" s="72"/>
      <c r="AK77" s="72"/>
      <c r="AL77" s="72"/>
      <c r="AM77" s="72"/>
      <c r="AN77" s="72"/>
      <c r="AO77" s="72"/>
      <c r="AP77" s="72"/>
      <c r="AQ77" s="72"/>
      <c r="AR77" s="72"/>
      <c r="AS77" s="72"/>
      <c r="AT77" s="72"/>
      <c r="AU77" s="72"/>
      <c r="AV77" s="72"/>
      <c r="AW77" s="72"/>
      <c r="AX77" s="72"/>
    </row>
    <row r="78" spans="1:50">
      <c r="A78" s="72"/>
      <c r="B78" s="72"/>
      <c r="C78" s="72"/>
      <c r="D78" s="72"/>
      <c r="E78" s="72"/>
      <c r="F78" s="72"/>
      <c r="G78" s="72"/>
      <c r="H78" s="72"/>
      <c r="I78" s="72"/>
      <c r="J78" s="72"/>
      <c r="K78" s="72"/>
      <c r="L78" s="72"/>
      <c r="M78" s="72"/>
      <c r="N78" s="72"/>
      <c r="O78" s="72"/>
      <c r="P78" s="72"/>
      <c r="Q78" s="72"/>
      <c r="R78" s="72"/>
      <c r="S78" s="72"/>
      <c r="T78" s="72"/>
      <c r="U78" s="72"/>
      <c r="V78" s="72"/>
      <c r="W78" s="72"/>
      <c r="X78" s="72"/>
      <c r="Y78" s="72"/>
      <c r="Z78" s="72"/>
      <c r="AA78" s="72"/>
      <c r="AB78" s="72"/>
      <c r="AC78" s="72"/>
      <c r="AD78" s="72"/>
      <c r="AE78" s="72"/>
      <c r="AF78" s="72"/>
      <c r="AG78" s="72"/>
      <c r="AH78" s="72"/>
      <c r="AI78" s="72"/>
      <c r="AJ78" s="72"/>
      <c r="AK78" s="72"/>
      <c r="AL78" s="72"/>
      <c r="AM78" s="72"/>
      <c r="AN78" s="72"/>
      <c r="AO78" s="72"/>
      <c r="AP78" s="72"/>
      <c r="AQ78" s="72"/>
      <c r="AR78" s="72"/>
      <c r="AS78" s="72"/>
      <c r="AT78" s="72"/>
      <c r="AU78" s="72"/>
      <c r="AV78" s="72"/>
      <c r="AW78" s="72"/>
      <c r="AX78" s="72"/>
    </row>
    <row r="79" spans="1:50">
      <c r="A79" s="72"/>
      <c r="B79" s="72"/>
      <c r="C79" s="72"/>
      <c r="D79" s="72"/>
      <c r="E79" s="72"/>
      <c r="F79" s="72"/>
      <c r="G79" s="72"/>
      <c r="H79" s="72"/>
      <c r="I79" s="72"/>
      <c r="J79" s="72"/>
      <c r="K79" s="72"/>
      <c r="L79" s="72"/>
      <c r="M79" s="72"/>
      <c r="N79" s="72"/>
      <c r="O79" s="72"/>
      <c r="P79" s="72"/>
      <c r="Q79" s="72"/>
      <c r="R79" s="72"/>
      <c r="S79" s="72"/>
      <c r="T79" s="72"/>
      <c r="U79" s="72"/>
      <c r="V79" s="72"/>
      <c r="W79" s="72"/>
      <c r="X79" s="72"/>
      <c r="Y79" s="72"/>
      <c r="Z79" s="72"/>
      <c r="AA79" s="72"/>
      <c r="AB79" s="72"/>
      <c r="AC79" s="72"/>
      <c r="AD79" s="72"/>
      <c r="AE79" s="72"/>
      <c r="AF79" s="72"/>
      <c r="AG79" s="72"/>
      <c r="AH79" s="72"/>
      <c r="AI79" s="72"/>
      <c r="AJ79" s="72"/>
      <c r="AK79" s="72"/>
      <c r="AL79" s="72"/>
      <c r="AM79" s="72"/>
      <c r="AN79" s="72"/>
      <c r="AO79" s="72"/>
      <c r="AP79" s="72"/>
      <c r="AQ79" s="72"/>
      <c r="AR79" s="72"/>
      <c r="AS79" s="72"/>
      <c r="AT79" s="72"/>
      <c r="AU79" s="72"/>
      <c r="AV79" s="72"/>
      <c r="AW79" s="72"/>
      <c r="AX79" s="72"/>
    </row>
    <row r="80" spans="1:50">
      <c r="A80" s="72"/>
      <c r="B80" s="72"/>
      <c r="C80" s="72"/>
      <c r="D80" s="72"/>
      <c r="E80" s="72"/>
      <c r="F80" s="72"/>
      <c r="G80" s="72"/>
      <c r="H80" s="72"/>
      <c r="I80" s="72"/>
      <c r="J80" s="72"/>
      <c r="K80" s="72"/>
      <c r="L80" s="72"/>
      <c r="M80" s="72"/>
      <c r="N80" s="72"/>
      <c r="O80" s="72"/>
      <c r="P80" s="72"/>
      <c r="Q80" s="72"/>
      <c r="R80" s="72"/>
      <c r="S80" s="72"/>
      <c r="T80" s="72"/>
      <c r="U80" s="72"/>
      <c r="V80" s="72"/>
      <c r="W80" s="72"/>
      <c r="X80" s="72"/>
      <c r="Y80" s="72"/>
      <c r="Z80" s="72"/>
      <c r="AA80" s="72"/>
      <c r="AB80" s="72"/>
      <c r="AC80" s="72"/>
      <c r="AD80" s="72"/>
      <c r="AE80" s="72"/>
      <c r="AF80" s="72"/>
      <c r="AG80" s="72"/>
      <c r="AH80" s="72"/>
      <c r="AI80" s="72"/>
      <c r="AJ80" s="72"/>
      <c r="AK80" s="72"/>
      <c r="AL80" s="72"/>
      <c r="AM80" s="72"/>
      <c r="AN80" s="72"/>
      <c r="AO80" s="72"/>
      <c r="AP80" s="72"/>
      <c r="AQ80" s="72"/>
      <c r="AR80" s="72"/>
      <c r="AS80" s="72"/>
      <c r="AT80" s="72"/>
      <c r="AU80" s="72"/>
      <c r="AV80" s="72"/>
      <c r="AW80" s="72"/>
      <c r="AX80" s="72"/>
    </row>
    <row r="81" spans="1:50">
      <c r="A81" s="72"/>
      <c r="B81" s="72"/>
      <c r="C81" s="72"/>
      <c r="D81" s="72"/>
      <c r="E81" s="72"/>
      <c r="F81" s="72"/>
      <c r="G81" s="72"/>
      <c r="H81" s="72"/>
      <c r="I81" s="72"/>
      <c r="J81" s="72"/>
      <c r="K81" s="72"/>
      <c r="L81" s="72"/>
      <c r="M81" s="72"/>
      <c r="N81" s="72"/>
      <c r="O81" s="72"/>
      <c r="P81" s="72"/>
      <c r="Q81" s="72"/>
      <c r="R81" s="72"/>
      <c r="S81" s="72"/>
      <c r="T81" s="72"/>
      <c r="U81" s="72"/>
      <c r="V81" s="72"/>
      <c r="W81" s="72"/>
      <c r="X81" s="72"/>
      <c r="Y81" s="72"/>
      <c r="Z81" s="72"/>
      <c r="AA81" s="72"/>
      <c r="AB81" s="72"/>
      <c r="AC81" s="72"/>
      <c r="AD81" s="72"/>
      <c r="AE81" s="72"/>
      <c r="AF81" s="72"/>
      <c r="AG81" s="72"/>
      <c r="AH81" s="72"/>
      <c r="AI81" s="72"/>
      <c r="AJ81" s="72"/>
      <c r="AK81" s="72"/>
      <c r="AL81" s="72"/>
      <c r="AM81" s="72"/>
      <c r="AN81" s="72"/>
      <c r="AO81" s="72"/>
      <c r="AP81" s="72"/>
      <c r="AQ81" s="72"/>
      <c r="AR81" s="72"/>
      <c r="AS81" s="72"/>
      <c r="AT81" s="72"/>
      <c r="AU81" s="72"/>
      <c r="AV81" s="72"/>
      <c r="AW81" s="72"/>
      <c r="AX81" s="72"/>
    </row>
    <row r="82" spans="1:50">
      <c r="A82" s="72"/>
      <c r="B82" s="72"/>
      <c r="C82" s="72"/>
      <c r="D82" s="72"/>
      <c r="E82" s="72"/>
      <c r="F82" s="72"/>
      <c r="G82" s="72"/>
      <c r="H82" s="72"/>
      <c r="I82" s="72"/>
      <c r="J82" s="72"/>
      <c r="K82" s="72"/>
      <c r="L82" s="72"/>
      <c r="M82" s="72"/>
      <c r="N82" s="72"/>
      <c r="O82" s="72"/>
      <c r="P82" s="72"/>
      <c r="Q82" s="72"/>
      <c r="R82" s="72"/>
      <c r="S82" s="72"/>
      <c r="T82" s="72"/>
      <c r="U82" s="72"/>
      <c r="V82" s="72"/>
      <c r="W82" s="72"/>
      <c r="X82" s="72"/>
      <c r="Y82" s="72"/>
      <c r="Z82" s="72"/>
      <c r="AA82" s="72"/>
      <c r="AB82" s="72"/>
      <c r="AC82" s="72"/>
      <c r="AD82" s="72"/>
      <c r="AE82" s="72"/>
      <c r="AF82" s="72"/>
      <c r="AG82" s="72"/>
      <c r="AH82" s="72"/>
      <c r="AI82" s="72"/>
      <c r="AJ82" s="72"/>
      <c r="AK82" s="72"/>
      <c r="AL82" s="72"/>
      <c r="AM82" s="72"/>
      <c r="AN82" s="72"/>
      <c r="AO82" s="72"/>
      <c r="AP82" s="72"/>
      <c r="AQ82" s="72"/>
      <c r="AR82" s="72"/>
      <c r="AS82" s="72"/>
      <c r="AT82" s="72"/>
      <c r="AU82" s="72"/>
      <c r="AV82" s="72"/>
      <c r="AW82" s="72"/>
      <c r="AX82" s="72"/>
    </row>
    <row r="83" spans="1:50">
      <c r="A83" s="72"/>
      <c r="B83" s="72"/>
      <c r="C83" s="72"/>
      <c r="D83" s="72"/>
      <c r="E83" s="72"/>
      <c r="F83" s="72"/>
      <c r="G83" s="72"/>
      <c r="H83" s="72"/>
      <c r="I83" s="72"/>
      <c r="J83" s="72"/>
      <c r="K83" s="72"/>
      <c r="L83" s="72"/>
      <c r="M83" s="72"/>
      <c r="N83" s="72"/>
      <c r="O83" s="72"/>
      <c r="P83" s="72"/>
      <c r="Q83" s="72"/>
      <c r="R83" s="72"/>
      <c r="S83" s="72"/>
      <c r="T83" s="72"/>
      <c r="U83" s="72"/>
      <c r="V83" s="72"/>
      <c r="W83" s="72"/>
      <c r="X83" s="72"/>
      <c r="Y83" s="72"/>
      <c r="Z83" s="72"/>
      <c r="AA83" s="72"/>
      <c r="AB83" s="72"/>
      <c r="AC83" s="72"/>
      <c r="AD83" s="72"/>
      <c r="AE83" s="72"/>
      <c r="AF83" s="72"/>
      <c r="AG83" s="72"/>
      <c r="AH83" s="72"/>
      <c r="AI83" s="72"/>
      <c r="AJ83" s="72"/>
      <c r="AK83" s="72"/>
      <c r="AL83" s="72"/>
      <c r="AM83" s="72"/>
      <c r="AN83" s="72"/>
      <c r="AO83" s="72"/>
      <c r="AP83" s="72"/>
      <c r="AQ83" s="72"/>
      <c r="AR83" s="72"/>
      <c r="AS83" s="72"/>
      <c r="AT83" s="72"/>
      <c r="AU83" s="72"/>
      <c r="AV83" s="72"/>
      <c r="AW83" s="72"/>
      <c r="AX83" s="72"/>
    </row>
    <row r="84" spans="1:50">
      <c r="A84" s="72"/>
      <c r="B84" s="72"/>
      <c r="C84" s="72"/>
      <c r="D84" s="72"/>
      <c r="E84" s="72"/>
      <c r="F84" s="72"/>
      <c r="G84" s="72"/>
      <c r="H84" s="72"/>
      <c r="I84" s="72"/>
      <c r="J84" s="72"/>
      <c r="K84" s="72"/>
      <c r="L84" s="72"/>
      <c r="M84" s="72"/>
      <c r="N84" s="72"/>
      <c r="O84" s="72"/>
      <c r="P84" s="72"/>
      <c r="Q84" s="72"/>
      <c r="R84" s="72"/>
      <c r="S84" s="72"/>
      <c r="T84" s="72"/>
      <c r="U84" s="72"/>
      <c r="V84" s="72"/>
      <c r="W84" s="72"/>
      <c r="X84" s="72"/>
      <c r="Y84" s="72"/>
      <c r="Z84" s="72"/>
      <c r="AA84" s="72"/>
      <c r="AB84" s="72"/>
      <c r="AC84" s="72"/>
      <c r="AD84" s="72"/>
      <c r="AE84" s="72"/>
      <c r="AF84" s="72"/>
      <c r="AG84" s="72"/>
      <c r="AH84" s="72"/>
      <c r="AI84" s="72"/>
      <c r="AJ84" s="72"/>
      <c r="AK84" s="72"/>
      <c r="AL84" s="72"/>
      <c r="AM84" s="72"/>
      <c r="AN84" s="72"/>
      <c r="AO84" s="72"/>
      <c r="AP84" s="72"/>
      <c r="AQ84" s="72"/>
      <c r="AR84" s="72"/>
      <c r="AS84" s="72"/>
      <c r="AT84" s="72"/>
      <c r="AU84" s="72"/>
      <c r="AV84" s="72"/>
      <c r="AW84" s="72"/>
      <c r="AX84" s="72"/>
    </row>
    <row r="85" spans="1:50">
      <c r="A85" s="72"/>
      <c r="B85" s="72"/>
      <c r="C85" s="72"/>
      <c r="D85" s="72"/>
      <c r="E85" s="72"/>
      <c r="F85" s="72"/>
      <c r="G85" s="72"/>
      <c r="H85" s="72"/>
      <c r="I85" s="72"/>
      <c r="J85" s="72"/>
      <c r="K85" s="72"/>
      <c r="L85" s="72"/>
      <c r="M85" s="72"/>
      <c r="N85" s="72"/>
      <c r="O85" s="72"/>
      <c r="P85" s="72"/>
      <c r="Q85" s="72"/>
      <c r="R85" s="72"/>
      <c r="S85" s="72"/>
      <c r="T85" s="72"/>
      <c r="U85" s="72"/>
      <c r="V85" s="72"/>
      <c r="W85" s="72"/>
      <c r="X85" s="72"/>
      <c r="Y85" s="72"/>
      <c r="Z85" s="72"/>
      <c r="AA85" s="72"/>
      <c r="AB85" s="72"/>
      <c r="AC85" s="72"/>
      <c r="AD85" s="72"/>
      <c r="AE85" s="72"/>
      <c r="AF85" s="72"/>
      <c r="AG85" s="72"/>
      <c r="AH85" s="72"/>
      <c r="AI85" s="72"/>
      <c r="AJ85" s="72"/>
      <c r="AK85" s="72"/>
      <c r="AL85" s="72"/>
      <c r="AM85" s="72"/>
      <c r="AN85" s="72"/>
      <c r="AO85" s="72"/>
      <c r="AP85" s="72"/>
      <c r="AQ85" s="72"/>
      <c r="AR85" s="72"/>
      <c r="AS85" s="72"/>
      <c r="AT85" s="72"/>
      <c r="AU85" s="72"/>
      <c r="AV85" s="72"/>
      <c r="AW85" s="72"/>
      <c r="AX85" s="72"/>
    </row>
    <row r="86" spans="1:50">
      <c r="A86" s="72"/>
      <c r="B86" s="72"/>
      <c r="C86" s="72"/>
      <c r="D86" s="72"/>
      <c r="E86" s="72"/>
      <c r="F86" s="72"/>
      <c r="G86" s="72"/>
      <c r="H86" s="72"/>
      <c r="I86" s="72"/>
      <c r="J86" s="72"/>
      <c r="K86" s="72"/>
      <c r="L86" s="72"/>
      <c r="M86" s="72"/>
      <c r="N86" s="72"/>
      <c r="O86" s="72"/>
      <c r="P86" s="72"/>
      <c r="Q86" s="72"/>
      <c r="R86" s="72"/>
      <c r="S86" s="72"/>
      <c r="T86" s="72"/>
      <c r="U86" s="72"/>
      <c r="V86" s="72"/>
      <c r="W86" s="72"/>
      <c r="X86" s="72"/>
      <c r="Y86" s="72"/>
      <c r="Z86" s="72"/>
      <c r="AA86" s="72"/>
      <c r="AB86" s="72"/>
      <c r="AC86" s="72"/>
      <c r="AD86" s="72"/>
      <c r="AE86" s="72"/>
      <c r="AF86" s="72"/>
      <c r="AG86" s="72"/>
      <c r="AH86" s="72"/>
      <c r="AI86" s="72"/>
      <c r="AJ86" s="72"/>
      <c r="AK86" s="72"/>
      <c r="AL86" s="72"/>
      <c r="AM86" s="72"/>
      <c r="AN86" s="72"/>
      <c r="AO86" s="72"/>
      <c r="AP86" s="72"/>
      <c r="AQ86" s="72"/>
      <c r="AR86" s="72"/>
      <c r="AS86" s="72"/>
      <c r="AT86" s="72"/>
      <c r="AU86" s="72"/>
      <c r="AV86" s="72"/>
      <c r="AW86" s="72"/>
      <c r="AX86" s="72"/>
    </row>
    <row r="87" spans="1:50">
      <c r="A87" s="72"/>
      <c r="B87" s="72"/>
      <c r="C87" s="72"/>
      <c r="D87" s="72"/>
      <c r="E87" s="72"/>
      <c r="F87" s="72"/>
      <c r="G87" s="72"/>
      <c r="H87" s="72"/>
      <c r="I87" s="72"/>
      <c r="J87" s="72"/>
      <c r="K87" s="72"/>
      <c r="L87" s="72"/>
      <c r="M87" s="72"/>
      <c r="N87" s="72"/>
      <c r="O87" s="72"/>
      <c r="P87" s="72"/>
      <c r="Q87" s="72"/>
      <c r="R87" s="72"/>
      <c r="S87" s="72"/>
      <c r="T87" s="72"/>
      <c r="U87" s="72"/>
      <c r="V87" s="72"/>
      <c r="W87" s="72"/>
      <c r="X87" s="72"/>
      <c r="Y87" s="72"/>
      <c r="Z87" s="72"/>
      <c r="AA87" s="72"/>
      <c r="AB87" s="72"/>
      <c r="AC87" s="72"/>
      <c r="AD87" s="72"/>
      <c r="AE87" s="72"/>
      <c r="AF87" s="72"/>
      <c r="AG87" s="72"/>
      <c r="AH87" s="72"/>
      <c r="AI87" s="72"/>
      <c r="AJ87" s="72"/>
      <c r="AK87" s="72"/>
      <c r="AL87" s="72"/>
      <c r="AM87" s="72"/>
      <c r="AN87" s="72"/>
      <c r="AO87" s="72"/>
      <c r="AP87" s="72"/>
      <c r="AQ87" s="72"/>
      <c r="AR87" s="72"/>
      <c r="AS87" s="72"/>
      <c r="AT87" s="72"/>
      <c r="AU87" s="72"/>
      <c r="AV87" s="72"/>
      <c r="AW87" s="72"/>
      <c r="AX87" s="72"/>
    </row>
    <row r="88" spans="1:50">
      <c r="A88" s="72"/>
      <c r="B88" s="72"/>
      <c r="C88" s="72"/>
      <c r="D88" s="72"/>
      <c r="E88" s="72"/>
      <c r="F88" s="72"/>
      <c r="G88" s="72"/>
      <c r="H88" s="72"/>
      <c r="I88" s="72"/>
      <c r="J88" s="72"/>
      <c r="K88" s="72"/>
      <c r="L88" s="72"/>
      <c r="M88" s="72"/>
      <c r="N88" s="72"/>
      <c r="O88" s="72"/>
      <c r="P88" s="72"/>
      <c r="Q88" s="72"/>
      <c r="R88" s="72"/>
      <c r="S88" s="72"/>
      <c r="T88" s="72"/>
      <c r="U88" s="72"/>
      <c r="V88" s="72"/>
      <c r="W88" s="72"/>
      <c r="X88" s="72"/>
      <c r="Y88" s="72"/>
      <c r="Z88" s="72"/>
      <c r="AA88" s="72"/>
      <c r="AB88" s="72"/>
      <c r="AC88" s="72"/>
      <c r="AD88" s="72"/>
      <c r="AE88" s="72"/>
      <c r="AF88" s="72"/>
      <c r="AG88" s="72"/>
      <c r="AH88" s="72"/>
      <c r="AI88" s="72"/>
      <c r="AJ88" s="72"/>
      <c r="AK88" s="72"/>
      <c r="AL88" s="72"/>
      <c r="AM88" s="72"/>
      <c r="AN88" s="72"/>
      <c r="AO88" s="72"/>
      <c r="AP88" s="72"/>
      <c r="AQ88" s="72"/>
      <c r="AR88" s="72"/>
      <c r="AS88" s="72"/>
      <c r="AT88" s="72"/>
      <c r="AU88" s="72"/>
      <c r="AV88" s="72"/>
      <c r="AW88" s="72"/>
      <c r="AX88" s="72"/>
    </row>
    <row r="89" spans="1:50">
      <c r="A89" s="72"/>
      <c r="B89" s="72"/>
      <c r="C89" s="72"/>
      <c r="D89" s="72"/>
      <c r="E89" s="72"/>
      <c r="F89" s="72"/>
      <c r="G89" s="72"/>
      <c r="H89" s="72"/>
      <c r="I89" s="72"/>
      <c r="J89" s="72"/>
      <c r="K89" s="72"/>
      <c r="L89" s="72"/>
      <c r="M89" s="72"/>
      <c r="N89" s="72"/>
      <c r="O89" s="72"/>
      <c r="P89" s="72"/>
      <c r="Q89" s="72"/>
      <c r="R89" s="72"/>
      <c r="S89" s="72"/>
      <c r="T89" s="72"/>
      <c r="U89" s="72"/>
      <c r="V89" s="72"/>
      <c r="W89" s="72"/>
      <c r="X89" s="72"/>
      <c r="Y89" s="72"/>
      <c r="Z89" s="72"/>
      <c r="AA89" s="72"/>
      <c r="AB89" s="72"/>
      <c r="AC89" s="72"/>
      <c r="AD89" s="72"/>
      <c r="AE89" s="72"/>
      <c r="AF89" s="72"/>
      <c r="AG89" s="72"/>
      <c r="AH89" s="72"/>
      <c r="AI89" s="72"/>
      <c r="AJ89" s="72"/>
      <c r="AK89" s="72"/>
      <c r="AL89" s="72"/>
      <c r="AM89" s="72"/>
      <c r="AN89" s="72"/>
      <c r="AO89" s="72"/>
      <c r="AP89" s="72"/>
      <c r="AQ89" s="72"/>
      <c r="AR89" s="72"/>
      <c r="AS89" s="72"/>
      <c r="AT89" s="72"/>
      <c r="AU89" s="72"/>
      <c r="AV89" s="72"/>
      <c r="AW89" s="72"/>
      <c r="AX89" s="72"/>
    </row>
    <row r="90" spans="1:50">
      <c r="A90" s="72"/>
      <c r="B90" s="72"/>
      <c r="C90" s="72"/>
      <c r="D90" s="72"/>
      <c r="E90" s="72"/>
      <c r="F90" s="72"/>
      <c r="G90" s="72"/>
      <c r="H90" s="72"/>
      <c r="I90" s="72"/>
      <c r="J90" s="72"/>
      <c r="K90" s="72"/>
      <c r="L90" s="72"/>
      <c r="M90" s="72"/>
      <c r="N90" s="72"/>
      <c r="O90" s="72"/>
      <c r="P90" s="72"/>
      <c r="Q90" s="72"/>
      <c r="R90" s="72"/>
      <c r="S90" s="72"/>
      <c r="T90" s="72"/>
      <c r="U90" s="72"/>
      <c r="V90" s="72"/>
      <c r="W90" s="72"/>
      <c r="X90" s="72"/>
      <c r="Y90" s="72"/>
      <c r="Z90" s="72"/>
      <c r="AA90" s="72"/>
      <c r="AB90" s="72"/>
      <c r="AC90" s="72"/>
      <c r="AD90" s="72"/>
      <c r="AE90" s="72"/>
      <c r="AF90" s="72"/>
      <c r="AG90" s="72"/>
      <c r="AH90" s="72"/>
      <c r="AI90" s="72"/>
      <c r="AJ90" s="72"/>
      <c r="AK90" s="72"/>
      <c r="AL90" s="72"/>
      <c r="AM90" s="72"/>
      <c r="AN90" s="72"/>
      <c r="AO90" s="72"/>
      <c r="AP90" s="72"/>
      <c r="AQ90" s="72"/>
      <c r="AR90" s="72"/>
      <c r="AS90" s="72"/>
      <c r="AT90" s="72"/>
      <c r="AU90" s="72"/>
      <c r="AV90" s="72"/>
      <c r="AW90" s="72"/>
      <c r="AX90" s="72"/>
    </row>
    <row r="91" spans="1:50">
      <c r="A91" s="72"/>
      <c r="B91" s="72"/>
      <c r="C91" s="72"/>
      <c r="D91" s="72"/>
      <c r="E91" s="72"/>
      <c r="F91" s="72"/>
      <c r="G91" s="72"/>
      <c r="H91" s="72"/>
      <c r="I91" s="72"/>
      <c r="J91" s="72"/>
      <c r="K91" s="72"/>
      <c r="L91" s="72"/>
      <c r="M91" s="72"/>
      <c r="N91" s="72"/>
      <c r="O91" s="72"/>
      <c r="P91" s="72"/>
      <c r="Q91" s="72"/>
      <c r="R91" s="72"/>
      <c r="S91" s="72"/>
      <c r="T91" s="72"/>
      <c r="U91" s="72"/>
      <c r="V91" s="72"/>
      <c r="W91" s="72"/>
      <c r="X91" s="72"/>
      <c r="Y91" s="72"/>
      <c r="Z91" s="72"/>
      <c r="AA91" s="72"/>
      <c r="AB91" s="72"/>
      <c r="AC91" s="72"/>
      <c r="AD91" s="72"/>
      <c r="AE91" s="72"/>
      <c r="AF91" s="72"/>
      <c r="AG91" s="72"/>
      <c r="AH91" s="72"/>
      <c r="AI91" s="72"/>
      <c r="AJ91" s="72"/>
      <c r="AK91" s="72"/>
      <c r="AL91" s="72"/>
      <c r="AM91" s="72"/>
      <c r="AN91" s="72"/>
      <c r="AO91" s="72"/>
      <c r="AP91" s="72"/>
      <c r="AQ91" s="72"/>
      <c r="AR91" s="72"/>
      <c r="AS91" s="72"/>
      <c r="AT91" s="72"/>
      <c r="AU91" s="72"/>
      <c r="AV91" s="72"/>
      <c r="AW91" s="72"/>
      <c r="AX91" s="72"/>
    </row>
    <row r="92" spans="1:50">
      <c r="A92" s="72"/>
      <c r="B92" s="72"/>
      <c r="C92" s="72"/>
      <c r="D92" s="72"/>
      <c r="E92" s="72"/>
      <c r="F92" s="72"/>
      <c r="G92" s="72"/>
      <c r="H92" s="72"/>
      <c r="I92" s="72"/>
      <c r="J92" s="72"/>
      <c r="K92" s="72"/>
      <c r="L92" s="72"/>
      <c r="M92" s="72"/>
      <c r="N92" s="72"/>
      <c r="O92" s="72"/>
      <c r="P92" s="72"/>
      <c r="Q92" s="72"/>
      <c r="R92" s="72"/>
      <c r="S92" s="72"/>
      <c r="T92" s="72"/>
      <c r="U92" s="72"/>
      <c r="V92" s="72"/>
      <c r="W92" s="72"/>
      <c r="X92" s="72"/>
      <c r="Y92" s="72"/>
      <c r="Z92" s="72"/>
      <c r="AA92" s="72"/>
      <c r="AB92" s="72"/>
      <c r="AC92" s="72"/>
      <c r="AD92" s="72"/>
      <c r="AE92" s="72"/>
      <c r="AF92" s="72"/>
      <c r="AG92" s="72"/>
      <c r="AH92" s="72"/>
      <c r="AI92" s="72"/>
      <c r="AJ92" s="72"/>
      <c r="AK92" s="72"/>
      <c r="AL92" s="72"/>
      <c r="AM92" s="72"/>
      <c r="AN92" s="72"/>
      <c r="AO92" s="72"/>
      <c r="AP92" s="72"/>
      <c r="AQ92" s="72"/>
      <c r="AR92" s="72"/>
      <c r="AS92" s="72"/>
      <c r="AT92" s="72"/>
      <c r="AU92" s="72"/>
      <c r="AV92" s="72"/>
      <c r="AW92" s="72"/>
      <c r="AX92" s="72"/>
    </row>
    <row r="93" spans="1:50">
      <c r="A93" s="72"/>
      <c r="B93" s="72"/>
      <c r="C93" s="72"/>
      <c r="D93" s="72"/>
      <c r="E93" s="72"/>
      <c r="F93" s="72"/>
      <c r="G93" s="72"/>
      <c r="H93" s="72"/>
      <c r="I93" s="72"/>
      <c r="J93" s="72"/>
      <c r="K93" s="72"/>
      <c r="L93" s="72"/>
      <c r="M93" s="72"/>
      <c r="N93" s="72"/>
      <c r="O93" s="72"/>
      <c r="P93" s="72"/>
      <c r="Q93" s="72"/>
      <c r="R93" s="72"/>
      <c r="S93" s="72"/>
      <c r="T93" s="72"/>
      <c r="U93" s="72"/>
      <c r="V93" s="72"/>
      <c r="W93" s="72"/>
      <c r="X93" s="72"/>
      <c r="Y93" s="72"/>
      <c r="Z93" s="72"/>
      <c r="AA93" s="72"/>
      <c r="AB93" s="72"/>
      <c r="AC93" s="72"/>
      <c r="AD93" s="72"/>
      <c r="AE93" s="72"/>
      <c r="AF93" s="72"/>
      <c r="AG93" s="72"/>
      <c r="AH93" s="72"/>
      <c r="AI93" s="72"/>
      <c r="AJ93" s="72"/>
      <c r="AK93" s="72"/>
      <c r="AL93" s="72"/>
      <c r="AM93" s="72"/>
      <c r="AN93" s="72"/>
      <c r="AO93" s="72"/>
      <c r="AP93" s="72"/>
      <c r="AQ93" s="72"/>
      <c r="AR93" s="72"/>
      <c r="AS93" s="72"/>
      <c r="AT93" s="72"/>
      <c r="AU93" s="72"/>
      <c r="AV93" s="72"/>
      <c r="AW93" s="72"/>
      <c r="AX93" s="72"/>
    </row>
    <row r="94" spans="1:50">
      <c r="A94" s="72"/>
      <c r="B94" s="72"/>
      <c r="C94" s="72"/>
      <c r="D94" s="72"/>
      <c r="E94" s="72"/>
      <c r="F94" s="72"/>
      <c r="G94" s="72"/>
      <c r="H94" s="72"/>
      <c r="I94" s="72"/>
      <c r="J94" s="72"/>
      <c r="K94" s="72"/>
      <c r="L94" s="72"/>
      <c r="M94" s="72"/>
      <c r="N94" s="72"/>
      <c r="O94" s="72"/>
      <c r="P94" s="72"/>
      <c r="Q94" s="72"/>
      <c r="R94" s="72"/>
      <c r="S94" s="72"/>
      <c r="T94" s="72"/>
      <c r="U94" s="72"/>
      <c r="V94" s="72"/>
      <c r="W94" s="72"/>
      <c r="X94" s="72"/>
      <c r="Y94" s="72"/>
      <c r="Z94" s="72"/>
      <c r="AA94" s="72"/>
      <c r="AB94" s="72"/>
      <c r="AC94" s="72"/>
      <c r="AD94" s="72"/>
      <c r="AE94" s="72"/>
      <c r="AF94" s="72"/>
      <c r="AG94" s="72"/>
      <c r="AH94" s="72"/>
      <c r="AI94" s="72"/>
      <c r="AJ94" s="72"/>
      <c r="AK94" s="72"/>
      <c r="AL94" s="72"/>
      <c r="AM94" s="72"/>
      <c r="AN94" s="72"/>
      <c r="AO94" s="72"/>
      <c r="AP94" s="72"/>
      <c r="AQ94" s="72"/>
      <c r="AR94" s="72"/>
      <c r="AS94" s="72"/>
      <c r="AT94" s="72"/>
      <c r="AU94" s="72"/>
      <c r="AV94" s="72"/>
      <c r="AW94" s="72"/>
      <c r="AX94" s="72"/>
    </row>
    <row r="95" spans="1:50">
      <c r="A95" s="72"/>
      <c r="B95" s="72"/>
      <c r="C95" s="72"/>
      <c r="D95" s="72"/>
      <c r="E95" s="72"/>
      <c r="F95" s="72"/>
      <c r="G95" s="72"/>
      <c r="H95" s="72"/>
      <c r="I95" s="72"/>
      <c r="J95" s="72"/>
      <c r="K95" s="72"/>
      <c r="L95" s="72"/>
      <c r="M95" s="72"/>
      <c r="N95" s="72"/>
      <c r="O95" s="72"/>
      <c r="P95" s="72"/>
      <c r="Q95" s="72"/>
      <c r="R95" s="72"/>
      <c r="S95" s="72"/>
      <c r="T95" s="72"/>
      <c r="U95" s="72"/>
      <c r="V95" s="72"/>
      <c r="W95" s="72"/>
      <c r="X95" s="72"/>
      <c r="Y95" s="72"/>
      <c r="Z95" s="72"/>
      <c r="AA95" s="72"/>
      <c r="AB95" s="72"/>
      <c r="AC95" s="72"/>
      <c r="AD95" s="72"/>
      <c r="AE95" s="72"/>
      <c r="AF95" s="72"/>
      <c r="AG95" s="72"/>
      <c r="AH95" s="72"/>
      <c r="AI95" s="72"/>
      <c r="AJ95" s="72"/>
      <c r="AK95" s="72"/>
      <c r="AL95" s="72"/>
      <c r="AM95" s="72"/>
      <c r="AN95" s="72"/>
      <c r="AO95" s="72"/>
      <c r="AP95" s="72"/>
      <c r="AQ95" s="72"/>
      <c r="AR95" s="72"/>
      <c r="AS95" s="72"/>
      <c r="AT95" s="72"/>
      <c r="AU95" s="72"/>
      <c r="AV95" s="72"/>
      <c r="AW95" s="72"/>
      <c r="AX95" s="72"/>
    </row>
    <row r="96" spans="1:50">
      <c r="A96" s="72"/>
      <c r="B96" s="72"/>
      <c r="C96" s="72"/>
      <c r="D96" s="72"/>
      <c r="E96" s="72"/>
      <c r="F96" s="72"/>
      <c r="G96" s="72"/>
      <c r="H96" s="72"/>
      <c r="I96" s="72"/>
      <c r="J96" s="72"/>
      <c r="K96" s="72"/>
      <c r="L96" s="72"/>
      <c r="M96" s="72"/>
      <c r="N96" s="72"/>
      <c r="O96" s="72"/>
      <c r="P96" s="72"/>
      <c r="Q96" s="72"/>
      <c r="R96" s="72"/>
      <c r="S96" s="72"/>
      <c r="T96" s="72"/>
      <c r="U96" s="72"/>
      <c r="V96" s="72"/>
      <c r="W96" s="72"/>
      <c r="X96" s="72"/>
      <c r="Y96" s="72"/>
      <c r="Z96" s="72"/>
      <c r="AA96" s="72"/>
      <c r="AB96" s="72"/>
      <c r="AC96" s="72"/>
      <c r="AD96" s="72"/>
      <c r="AE96" s="72"/>
      <c r="AF96" s="72"/>
      <c r="AG96" s="72"/>
      <c r="AH96" s="72"/>
      <c r="AI96" s="72"/>
      <c r="AJ96" s="72"/>
      <c r="AK96" s="72"/>
      <c r="AL96" s="72"/>
      <c r="AM96" s="72"/>
      <c r="AN96" s="72"/>
      <c r="AO96" s="72"/>
      <c r="AP96" s="72"/>
      <c r="AQ96" s="72"/>
      <c r="AR96" s="72"/>
      <c r="AS96" s="72"/>
      <c r="AT96" s="72"/>
      <c r="AU96" s="72"/>
      <c r="AV96" s="72"/>
      <c r="AW96" s="72"/>
      <c r="AX96" s="72"/>
    </row>
    <row r="97" spans="1:50">
      <c r="A97" s="72"/>
      <c r="B97" s="72"/>
      <c r="C97" s="72"/>
      <c r="D97" s="72"/>
      <c r="E97" s="72"/>
      <c r="F97" s="72"/>
      <c r="G97" s="72"/>
      <c r="H97" s="72"/>
      <c r="I97" s="72"/>
      <c r="J97" s="72"/>
      <c r="K97" s="72"/>
      <c r="L97" s="72"/>
      <c r="M97" s="72"/>
      <c r="N97" s="72"/>
      <c r="O97" s="72"/>
      <c r="P97" s="72"/>
      <c r="Q97" s="72"/>
      <c r="R97" s="72"/>
      <c r="S97" s="72"/>
      <c r="T97" s="72"/>
      <c r="U97" s="72"/>
      <c r="V97" s="72"/>
      <c r="W97" s="72"/>
      <c r="X97" s="72"/>
      <c r="Y97" s="72"/>
      <c r="Z97" s="72"/>
      <c r="AA97" s="72"/>
      <c r="AB97" s="72"/>
      <c r="AC97" s="72"/>
      <c r="AD97" s="72"/>
      <c r="AE97" s="72"/>
      <c r="AF97" s="72"/>
      <c r="AG97" s="72"/>
      <c r="AH97" s="72"/>
      <c r="AI97" s="72"/>
      <c r="AJ97" s="72"/>
      <c r="AK97" s="72"/>
      <c r="AL97" s="72"/>
      <c r="AM97" s="72"/>
      <c r="AN97" s="72"/>
      <c r="AO97" s="72"/>
      <c r="AP97" s="72"/>
      <c r="AQ97" s="72"/>
      <c r="AR97" s="72"/>
      <c r="AS97" s="72"/>
      <c r="AT97" s="72"/>
      <c r="AU97" s="72"/>
      <c r="AV97" s="72"/>
      <c r="AW97" s="72"/>
      <c r="AX97" s="72"/>
    </row>
    <row r="98" spans="1:50">
      <c r="A98" s="72"/>
      <c r="B98" s="72"/>
      <c r="C98" s="72"/>
      <c r="D98" s="72"/>
      <c r="E98" s="72"/>
      <c r="F98" s="72"/>
      <c r="G98" s="72"/>
      <c r="H98" s="72"/>
      <c r="I98" s="72"/>
      <c r="J98" s="72"/>
      <c r="K98" s="72"/>
      <c r="L98" s="72"/>
      <c r="M98" s="72"/>
      <c r="N98" s="72"/>
      <c r="O98" s="72"/>
      <c r="P98" s="72"/>
      <c r="Q98" s="72"/>
      <c r="R98" s="72"/>
      <c r="S98" s="72"/>
      <c r="T98" s="72"/>
      <c r="U98" s="72"/>
      <c r="V98" s="72"/>
      <c r="W98" s="72"/>
      <c r="X98" s="72"/>
      <c r="Y98" s="72"/>
      <c r="Z98" s="72"/>
      <c r="AA98" s="72"/>
      <c r="AB98" s="72"/>
      <c r="AC98" s="72"/>
      <c r="AD98" s="72"/>
      <c r="AE98" s="72"/>
      <c r="AF98" s="72"/>
      <c r="AG98" s="72"/>
      <c r="AH98" s="72"/>
      <c r="AI98" s="72"/>
      <c r="AJ98" s="72"/>
      <c r="AK98" s="72"/>
      <c r="AL98" s="72"/>
      <c r="AM98" s="72"/>
      <c r="AN98" s="72"/>
      <c r="AO98" s="72"/>
      <c r="AP98" s="72"/>
      <c r="AQ98" s="72"/>
      <c r="AR98" s="72"/>
      <c r="AS98" s="72"/>
      <c r="AT98" s="72"/>
      <c r="AU98" s="72"/>
      <c r="AV98" s="72"/>
      <c r="AW98" s="72"/>
      <c r="AX98" s="72"/>
    </row>
    <row r="99" spans="1:50">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row>
    <row r="100" spans="1:50">
      <c r="A100" s="72"/>
      <c r="B100" s="72"/>
      <c r="C100" s="72"/>
      <c r="D100" s="72"/>
      <c r="E100" s="72"/>
      <c r="F100" s="72"/>
      <c r="G100" s="72"/>
      <c r="H100" s="72"/>
      <c r="I100" s="72"/>
      <c r="J100" s="72"/>
      <c r="K100" s="72"/>
      <c r="L100" s="72"/>
      <c r="M100" s="72"/>
      <c r="N100" s="72"/>
      <c r="O100" s="72"/>
      <c r="P100" s="72"/>
      <c r="Q100" s="72"/>
      <c r="R100" s="72"/>
      <c r="S100" s="72"/>
      <c r="T100" s="72"/>
      <c r="U100" s="72"/>
      <c r="V100" s="72"/>
      <c r="W100" s="72"/>
      <c r="X100" s="72"/>
      <c r="Y100" s="72"/>
      <c r="Z100" s="72"/>
      <c r="AA100" s="72"/>
      <c r="AB100" s="72"/>
      <c r="AC100" s="72"/>
      <c r="AD100" s="72"/>
      <c r="AE100" s="72"/>
      <c r="AF100" s="72"/>
      <c r="AG100" s="72"/>
      <c r="AH100" s="72"/>
      <c r="AI100" s="72"/>
      <c r="AJ100" s="72"/>
      <c r="AK100" s="72"/>
      <c r="AL100" s="72"/>
      <c r="AM100" s="72"/>
      <c r="AN100" s="72"/>
      <c r="AO100" s="72"/>
      <c r="AP100" s="72"/>
      <c r="AQ100" s="72"/>
      <c r="AR100" s="72"/>
      <c r="AS100" s="72"/>
      <c r="AT100" s="72"/>
      <c r="AU100" s="72"/>
      <c r="AV100" s="72"/>
      <c r="AW100" s="72"/>
      <c r="AX100" s="72"/>
    </row>
    <row r="101" spans="1:50">
      <c r="A101" s="72"/>
      <c r="B101" s="72"/>
      <c r="C101" s="72"/>
      <c r="D101" s="72"/>
      <c r="E101" s="72"/>
      <c r="F101" s="72"/>
      <c r="G101" s="72"/>
      <c r="H101" s="72"/>
      <c r="I101" s="72"/>
      <c r="J101" s="72"/>
      <c r="K101" s="72"/>
      <c r="L101" s="72"/>
      <c r="M101" s="72"/>
      <c r="N101" s="72"/>
      <c r="O101" s="72"/>
      <c r="P101" s="72"/>
      <c r="Q101" s="72"/>
      <c r="R101" s="72"/>
      <c r="S101" s="72"/>
      <c r="T101" s="72"/>
      <c r="U101" s="72"/>
      <c r="V101" s="72"/>
      <c r="W101" s="72"/>
      <c r="X101" s="72"/>
      <c r="Y101" s="72"/>
      <c r="Z101" s="72"/>
      <c r="AA101" s="72"/>
      <c r="AB101" s="72"/>
      <c r="AC101" s="72"/>
      <c r="AD101" s="72"/>
      <c r="AE101" s="72"/>
      <c r="AF101" s="72"/>
      <c r="AG101" s="72"/>
      <c r="AH101" s="72"/>
      <c r="AI101" s="72"/>
      <c r="AJ101" s="72"/>
      <c r="AK101" s="72"/>
      <c r="AL101" s="72"/>
      <c r="AM101" s="72"/>
      <c r="AN101" s="72"/>
      <c r="AO101" s="72"/>
      <c r="AP101" s="72"/>
      <c r="AQ101" s="72"/>
      <c r="AR101" s="72"/>
      <c r="AS101" s="72"/>
      <c r="AT101" s="72"/>
      <c r="AU101" s="72"/>
      <c r="AV101" s="72"/>
      <c r="AW101" s="72"/>
      <c r="AX101" s="72"/>
    </row>
    <row r="102" spans="1:50">
      <c r="A102" s="72"/>
      <c r="B102" s="72"/>
      <c r="C102" s="72"/>
      <c r="D102" s="72"/>
      <c r="E102" s="72"/>
      <c r="F102" s="72"/>
      <c r="G102" s="72"/>
      <c r="H102" s="72"/>
      <c r="I102" s="72"/>
      <c r="J102" s="72"/>
      <c r="K102" s="72"/>
      <c r="L102" s="72"/>
      <c r="M102" s="72"/>
      <c r="N102" s="72"/>
      <c r="O102" s="72"/>
      <c r="P102" s="72"/>
      <c r="Q102" s="72"/>
      <c r="R102" s="72"/>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c r="AR102" s="72"/>
      <c r="AS102" s="72"/>
      <c r="AT102" s="72"/>
      <c r="AU102" s="72"/>
      <c r="AV102" s="72"/>
      <c r="AW102" s="72"/>
      <c r="AX102" s="72"/>
    </row>
    <row r="103" spans="1:50">
      <c r="A103" s="72"/>
      <c r="B103" s="72"/>
      <c r="C103" s="72"/>
      <c r="D103" s="72"/>
      <c r="E103" s="72"/>
      <c r="F103" s="72"/>
      <c r="G103" s="72"/>
      <c r="H103" s="72"/>
      <c r="I103" s="72"/>
      <c r="J103" s="72"/>
      <c r="K103" s="72"/>
      <c r="L103" s="72"/>
      <c r="M103" s="72"/>
      <c r="N103" s="72"/>
      <c r="O103" s="72"/>
      <c r="P103" s="72"/>
      <c r="Q103" s="72"/>
      <c r="R103" s="72"/>
      <c r="S103" s="72"/>
      <c r="T103" s="72"/>
      <c r="U103" s="72"/>
      <c r="V103" s="72"/>
      <c r="W103" s="72"/>
      <c r="X103" s="72"/>
      <c r="Y103" s="72"/>
      <c r="Z103" s="72"/>
      <c r="AA103" s="72"/>
      <c r="AB103" s="72"/>
      <c r="AC103" s="72"/>
      <c r="AD103" s="72"/>
      <c r="AE103" s="72"/>
      <c r="AF103" s="72"/>
      <c r="AG103" s="72"/>
      <c r="AH103" s="72"/>
      <c r="AI103" s="72"/>
      <c r="AJ103" s="72"/>
      <c r="AK103" s="72"/>
      <c r="AL103" s="72"/>
      <c r="AM103" s="72"/>
      <c r="AN103" s="72"/>
      <c r="AO103" s="72"/>
      <c r="AP103" s="72"/>
      <c r="AQ103" s="72"/>
      <c r="AR103" s="72"/>
      <c r="AS103" s="72"/>
      <c r="AT103" s="72"/>
      <c r="AU103" s="72"/>
      <c r="AV103" s="72"/>
      <c r="AW103" s="72"/>
      <c r="AX103" s="72"/>
    </row>
    <row r="104" spans="1:50">
      <c r="A104" s="72"/>
      <c r="B104" s="72"/>
      <c r="C104" s="72"/>
      <c r="D104" s="72"/>
      <c r="E104" s="72"/>
      <c r="F104" s="72"/>
      <c r="G104" s="72"/>
      <c r="H104" s="72"/>
      <c r="I104" s="72"/>
      <c r="J104" s="72"/>
      <c r="K104" s="72"/>
      <c r="L104" s="72"/>
      <c r="M104" s="72"/>
      <c r="N104" s="72"/>
      <c r="O104" s="72"/>
      <c r="P104" s="72"/>
      <c r="Q104" s="72"/>
      <c r="R104" s="72"/>
      <c r="S104" s="72"/>
      <c r="T104" s="72"/>
      <c r="U104" s="72"/>
      <c r="V104" s="72"/>
      <c r="W104" s="72"/>
      <c r="X104" s="72"/>
      <c r="Y104" s="72"/>
      <c r="Z104" s="72"/>
      <c r="AA104" s="72"/>
      <c r="AB104" s="72"/>
      <c r="AC104" s="72"/>
      <c r="AD104" s="72"/>
      <c r="AE104" s="72"/>
      <c r="AF104" s="72"/>
      <c r="AG104" s="72"/>
      <c r="AH104" s="72"/>
      <c r="AI104" s="72"/>
      <c r="AJ104" s="72"/>
      <c r="AK104" s="72"/>
      <c r="AL104" s="72"/>
      <c r="AM104" s="72"/>
      <c r="AN104" s="72"/>
      <c r="AO104" s="72"/>
      <c r="AP104" s="72"/>
      <c r="AQ104" s="72"/>
      <c r="AR104" s="72"/>
      <c r="AS104" s="72"/>
      <c r="AT104" s="72"/>
      <c r="AU104" s="72"/>
      <c r="AV104" s="72"/>
      <c r="AW104" s="72"/>
      <c r="AX104" s="72"/>
    </row>
    <row r="105" spans="1:50">
      <c r="A105" s="72"/>
      <c r="B105" s="72"/>
      <c r="C105" s="72"/>
      <c r="D105" s="72"/>
      <c r="E105" s="72"/>
      <c r="F105" s="72"/>
      <c r="G105" s="72"/>
      <c r="H105" s="72"/>
      <c r="I105" s="72"/>
      <c r="J105" s="72"/>
      <c r="K105" s="72"/>
      <c r="L105" s="72"/>
      <c r="M105" s="72"/>
      <c r="N105" s="72"/>
      <c r="O105" s="72"/>
      <c r="P105" s="72"/>
      <c r="Q105" s="72"/>
      <c r="R105" s="72"/>
      <c r="S105" s="72"/>
      <c r="T105" s="72"/>
      <c r="U105" s="72"/>
      <c r="V105" s="72"/>
      <c r="W105" s="72"/>
      <c r="X105" s="72"/>
      <c r="Y105" s="72"/>
      <c r="Z105" s="72"/>
      <c r="AA105" s="72"/>
      <c r="AB105" s="72"/>
      <c r="AC105" s="72"/>
      <c r="AD105" s="72"/>
      <c r="AE105" s="72"/>
      <c r="AF105" s="72"/>
      <c r="AG105" s="72"/>
      <c r="AH105" s="72"/>
      <c r="AI105" s="72"/>
      <c r="AJ105" s="72"/>
      <c r="AK105" s="72"/>
      <c r="AL105" s="72"/>
      <c r="AM105" s="72"/>
      <c r="AN105" s="72"/>
      <c r="AO105" s="72"/>
      <c r="AP105" s="72"/>
      <c r="AQ105" s="72"/>
      <c r="AR105" s="72"/>
      <c r="AS105" s="72"/>
      <c r="AT105" s="72"/>
      <c r="AU105" s="72"/>
      <c r="AV105" s="72"/>
      <c r="AW105" s="72"/>
      <c r="AX105" s="72"/>
    </row>
    <row r="106" spans="1:50">
      <c r="A106" s="72"/>
      <c r="B106" s="72"/>
      <c r="C106" s="72"/>
      <c r="D106" s="72"/>
      <c r="E106" s="72"/>
      <c r="F106" s="72"/>
      <c r="G106" s="72"/>
      <c r="H106" s="72"/>
      <c r="I106" s="72"/>
      <c r="J106" s="72"/>
      <c r="K106" s="72"/>
      <c r="L106" s="72"/>
      <c r="M106" s="72"/>
      <c r="N106" s="72"/>
      <c r="O106" s="72"/>
      <c r="P106" s="72"/>
      <c r="Q106" s="72"/>
      <c r="R106" s="72"/>
      <c r="S106" s="72"/>
      <c r="T106" s="72"/>
      <c r="U106" s="72"/>
      <c r="V106" s="72"/>
      <c r="W106" s="72"/>
      <c r="X106" s="72"/>
      <c r="Y106" s="72"/>
      <c r="Z106" s="72"/>
      <c r="AA106" s="72"/>
      <c r="AB106" s="72"/>
      <c r="AC106" s="72"/>
      <c r="AD106" s="72"/>
      <c r="AE106" s="72"/>
      <c r="AF106" s="72"/>
      <c r="AG106" s="72"/>
      <c r="AH106" s="72"/>
      <c r="AI106" s="72"/>
      <c r="AJ106" s="72"/>
      <c r="AK106" s="72"/>
      <c r="AL106" s="72"/>
      <c r="AM106" s="72"/>
      <c r="AN106" s="72"/>
      <c r="AO106" s="72"/>
      <c r="AP106" s="72"/>
      <c r="AQ106" s="72"/>
      <c r="AR106" s="72"/>
      <c r="AS106" s="72"/>
      <c r="AT106" s="72"/>
      <c r="AU106" s="72"/>
      <c r="AV106" s="72"/>
      <c r="AW106" s="72"/>
      <c r="AX106" s="72"/>
    </row>
    <row r="107" spans="1:50">
      <c r="A107" s="72"/>
      <c r="B107" s="72"/>
      <c r="C107" s="72"/>
      <c r="D107" s="72"/>
      <c r="E107" s="72"/>
      <c r="F107" s="72"/>
      <c r="G107" s="72"/>
      <c r="H107" s="72"/>
      <c r="I107" s="72"/>
      <c r="J107" s="72"/>
      <c r="K107" s="72"/>
      <c r="L107" s="72"/>
      <c r="M107" s="72"/>
      <c r="N107" s="72"/>
      <c r="O107" s="72"/>
      <c r="P107" s="72"/>
      <c r="Q107" s="72"/>
      <c r="R107" s="72"/>
      <c r="S107" s="72"/>
      <c r="T107" s="72"/>
      <c r="U107" s="72"/>
      <c r="V107" s="72"/>
      <c r="W107" s="72"/>
      <c r="X107" s="72"/>
      <c r="Y107" s="72"/>
      <c r="Z107" s="72"/>
      <c r="AA107" s="72"/>
      <c r="AB107" s="72"/>
      <c r="AC107" s="72"/>
      <c r="AD107" s="72"/>
      <c r="AE107" s="72"/>
      <c r="AF107" s="72"/>
      <c r="AG107" s="72"/>
      <c r="AH107" s="72"/>
      <c r="AI107" s="72"/>
      <c r="AJ107" s="72"/>
      <c r="AK107" s="72"/>
      <c r="AL107" s="72"/>
      <c r="AM107" s="72"/>
      <c r="AN107" s="72"/>
      <c r="AO107" s="72"/>
      <c r="AP107" s="72"/>
      <c r="AQ107" s="72"/>
      <c r="AR107" s="72"/>
      <c r="AS107" s="72"/>
      <c r="AT107" s="72"/>
      <c r="AU107" s="72"/>
      <c r="AV107" s="72"/>
      <c r="AW107" s="72"/>
      <c r="AX107" s="72"/>
    </row>
    <row r="108" spans="1:50">
      <c r="A108" s="72"/>
      <c r="B108" s="72"/>
      <c r="C108" s="72"/>
      <c r="D108" s="72"/>
      <c r="E108" s="72"/>
      <c r="F108" s="72"/>
      <c r="G108" s="72"/>
      <c r="H108" s="72"/>
      <c r="I108" s="72"/>
      <c r="J108" s="72"/>
      <c r="K108" s="72"/>
      <c r="L108" s="72"/>
      <c r="M108" s="72"/>
      <c r="N108" s="72"/>
      <c r="O108" s="72"/>
      <c r="P108" s="72"/>
      <c r="Q108" s="72"/>
      <c r="R108" s="72"/>
      <c r="S108" s="72"/>
      <c r="T108" s="72"/>
      <c r="U108" s="72"/>
      <c r="V108" s="72"/>
      <c r="W108" s="72"/>
      <c r="X108" s="72"/>
      <c r="Y108" s="72"/>
      <c r="Z108" s="72"/>
      <c r="AA108" s="72"/>
      <c r="AB108" s="72"/>
      <c r="AC108" s="72"/>
      <c r="AD108" s="72"/>
      <c r="AE108" s="72"/>
      <c r="AF108" s="72"/>
      <c r="AG108" s="72"/>
      <c r="AH108" s="72"/>
      <c r="AI108" s="72"/>
      <c r="AJ108" s="72"/>
      <c r="AK108" s="72"/>
      <c r="AL108" s="72"/>
      <c r="AM108" s="72"/>
      <c r="AN108" s="72"/>
      <c r="AO108" s="72"/>
      <c r="AP108" s="72"/>
      <c r="AQ108" s="72"/>
      <c r="AR108" s="72"/>
      <c r="AS108" s="72"/>
      <c r="AT108" s="72"/>
      <c r="AU108" s="72"/>
      <c r="AV108" s="72"/>
      <c r="AW108" s="72"/>
      <c r="AX108" s="72"/>
    </row>
    <row r="109" spans="1:50">
      <c r="A109" s="72"/>
      <c r="B109" s="72"/>
      <c r="C109" s="72"/>
      <c r="D109" s="72"/>
      <c r="E109" s="72"/>
      <c r="F109" s="72"/>
      <c r="G109" s="72"/>
      <c r="H109" s="72"/>
      <c r="I109" s="72"/>
      <c r="J109" s="72"/>
      <c r="K109" s="72"/>
      <c r="L109" s="72"/>
      <c r="M109" s="72"/>
      <c r="N109" s="72"/>
      <c r="O109" s="72"/>
      <c r="P109" s="72"/>
      <c r="Q109" s="72"/>
      <c r="R109" s="72"/>
      <c r="S109" s="72"/>
      <c r="T109" s="72"/>
      <c r="U109" s="72"/>
      <c r="V109" s="72"/>
      <c r="W109" s="72"/>
      <c r="X109" s="72"/>
      <c r="Y109" s="72"/>
      <c r="Z109" s="72"/>
      <c r="AA109" s="72"/>
      <c r="AB109" s="72"/>
      <c r="AC109" s="72"/>
      <c r="AD109" s="72"/>
      <c r="AE109" s="72"/>
      <c r="AF109" s="72"/>
      <c r="AG109" s="72"/>
      <c r="AH109" s="72"/>
      <c r="AI109" s="72"/>
      <c r="AJ109" s="72"/>
      <c r="AK109" s="72"/>
      <c r="AL109" s="72"/>
      <c r="AM109" s="72"/>
      <c r="AN109" s="72"/>
      <c r="AO109" s="72"/>
      <c r="AP109" s="72"/>
      <c r="AQ109" s="72"/>
      <c r="AR109" s="72"/>
      <c r="AS109" s="72"/>
      <c r="AT109" s="72"/>
      <c r="AU109" s="72"/>
      <c r="AV109" s="72"/>
      <c r="AW109" s="72"/>
      <c r="AX109" s="72"/>
    </row>
    <row r="110" spans="1:50">
      <c r="A110" s="72"/>
      <c r="B110" s="72"/>
      <c r="C110" s="72"/>
      <c r="D110" s="72"/>
      <c r="E110" s="72"/>
      <c r="F110" s="72"/>
      <c r="G110" s="72"/>
      <c r="H110" s="72"/>
      <c r="I110" s="72"/>
      <c r="J110" s="72"/>
      <c r="K110" s="72"/>
      <c r="L110" s="72"/>
      <c r="M110" s="72"/>
      <c r="N110" s="72"/>
      <c r="O110" s="72"/>
      <c r="P110" s="72"/>
      <c r="Q110" s="72"/>
      <c r="R110" s="72"/>
      <c r="S110" s="72"/>
      <c r="T110" s="72"/>
      <c r="U110" s="72"/>
      <c r="V110" s="72"/>
      <c r="W110" s="72"/>
      <c r="X110" s="72"/>
      <c r="Y110" s="72"/>
      <c r="Z110" s="72"/>
      <c r="AA110" s="72"/>
      <c r="AB110" s="72"/>
      <c r="AC110" s="72"/>
      <c r="AD110" s="72"/>
      <c r="AE110" s="72"/>
      <c r="AF110" s="72"/>
      <c r="AG110" s="72"/>
      <c r="AH110" s="72"/>
      <c r="AI110" s="72"/>
      <c r="AJ110" s="72"/>
      <c r="AK110" s="72"/>
      <c r="AL110" s="72"/>
      <c r="AM110" s="72"/>
      <c r="AN110" s="72"/>
      <c r="AO110" s="72"/>
      <c r="AP110" s="72"/>
      <c r="AQ110" s="72"/>
      <c r="AR110" s="72"/>
      <c r="AS110" s="72"/>
      <c r="AT110" s="72"/>
      <c r="AU110" s="72"/>
      <c r="AV110" s="72"/>
      <c r="AW110" s="72"/>
      <c r="AX110" s="72"/>
    </row>
    <row r="111" spans="1:50">
      <c r="A111" s="72"/>
      <c r="B111" s="72"/>
      <c r="C111" s="72"/>
      <c r="D111" s="72"/>
      <c r="E111" s="72"/>
      <c r="F111" s="72"/>
      <c r="G111" s="72"/>
      <c r="H111" s="72"/>
      <c r="I111" s="72"/>
      <c r="J111" s="72"/>
      <c r="K111" s="72"/>
      <c r="L111" s="72"/>
      <c r="M111" s="72"/>
      <c r="N111" s="72"/>
      <c r="O111" s="72"/>
      <c r="P111" s="72"/>
      <c r="Q111" s="72"/>
      <c r="R111" s="72"/>
      <c r="S111" s="72"/>
      <c r="T111" s="72"/>
      <c r="U111" s="72"/>
      <c r="V111" s="72"/>
      <c r="W111" s="72"/>
      <c r="X111" s="72"/>
      <c r="Y111" s="72"/>
      <c r="Z111" s="72"/>
      <c r="AA111" s="72"/>
      <c r="AB111" s="72"/>
      <c r="AC111" s="72"/>
      <c r="AD111" s="72"/>
      <c r="AE111" s="72"/>
      <c r="AF111" s="72"/>
      <c r="AG111" s="72"/>
      <c r="AH111" s="72"/>
      <c r="AI111" s="72"/>
      <c r="AJ111" s="72"/>
      <c r="AK111" s="72"/>
      <c r="AL111" s="72"/>
      <c r="AM111" s="72"/>
      <c r="AN111" s="72"/>
      <c r="AO111" s="72"/>
      <c r="AP111" s="72"/>
      <c r="AQ111" s="72"/>
      <c r="AR111" s="72"/>
      <c r="AS111" s="72"/>
      <c r="AT111" s="72"/>
      <c r="AU111" s="72"/>
      <c r="AV111" s="72"/>
      <c r="AW111" s="72"/>
      <c r="AX111" s="72"/>
    </row>
    <row r="112" spans="1:50">
      <c r="A112" s="72"/>
      <c r="B112" s="72"/>
      <c r="C112" s="72"/>
      <c r="D112" s="72"/>
      <c r="E112" s="72"/>
      <c r="F112" s="72"/>
      <c r="G112" s="72"/>
      <c r="H112" s="72"/>
      <c r="I112" s="72"/>
      <c r="J112" s="72"/>
      <c r="K112" s="72"/>
      <c r="L112" s="72"/>
      <c r="M112" s="72"/>
      <c r="N112" s="72"/>
      <c r="O112" s="72"/>
      <c r="P112" s="72"/>
      <c r="Q112" s="72"/>
      <c r="R112" s="72"/>
      <c r="S112" s="72"/>
      <c r="T112" s="72"/>
      <c r="U112" s="72"/>
      <c r="V112" s="72"/>
      <c r="W112" s="72"/>
      <c r="X112" s="72"/>
      <c r="Y112" s="72"/>
      <c r="Z112" s="72"/>
      <c r="AA112" s="72"/>
      <c r="AB112" s="72"/>
      <c r="AC112" s="72"/>
      <c r="AD112" s="72"/>
      <c r="AE112" s="72"/>
      <c r="AF112" s="72"/>
      <c r="AG112" s="72"/>
      <c r="AH112" s="72"/>
      <c r="AI112" s="72"/>
      <c r="AJ112" s="72"/>
      <c r="AK112" s="72"/>
      <c r="AL112" s="72"/>
      <c r="AM112" s="72"/>
      <c r="AN112" s="72"/>
      <c r="AO112" s="72"/>
      <c r="AP112" s="72"/>
      <c r="AQ112" s="72"/>
      <c r="AR112" s="72"/>
      <c r="AS112" s="72"/>
      <c r="AT112" s="72"/>
      <c r="AU112" s="72"/>
      <c r="AV112" s="72"/>
      <c r="AW112" s="72"/>
      <c r="AX112" s="72"/>
    </row>
    <row r="113" spans="1:50">
      <c r="A113" s="72"/>
      <c r="B113" s="72"/>
      <c r="C113" s="72"/>
      <c r="D113" s="72"/>
      <c r="E113" s="72"/>
      <c r="F113" s="72"/>
      <c r="G113" s="72"/>
      <c r="H113" s="72"/>
      <c r="I113" s="72"/>
      <c r="J113" s="72"/>
      <c r="K113" s="72"/>
      <c r="L113" s="72"/>
      <c r="M113" s="72"/>
      <c r="N113" s="72"/>
      <c r="O113" s="72"/>
      <c r="P113" s="72"/>
      <c r="Q113" s="72"/>
      <c r="R113" s="72"/>
      <c r="S113" s="72"/>
      <c r="T113" s="72"/>
      <c r="U113" s="72"/>
      <c r="V113" s="72"/>
      <c r="W113" s="72"/>
      <c r="X113" s="72"/>
      <c r="Y113" s="72"/>
      <c r="Z113" s="72"/>
      <c r="AA113" s="72"/>
      <c r="AB113" s="72"/>
      <c r="AC113" s="72"/>
      <c r="AD113" s="72"/>
      <c r="AE113" s="72"/>
      <c r="AF113" s="72"/>
      <c r="AG113" s="72"/>
      <c r="AH113" s="72"/>
      <c r="AI113" s="72"/>
      <c r="AJ113" s="72"/>
      <c r="AK113" s="72"/>
      <c r="AL113" s="72"/>
      <c r="AM113" s="72"/>
      <c r="AN113" s="72"/>
      <c r="AO113" s="72"/>
      <c r="AP113" s="72"/>
      <c r="AQ113" s="72"/>
      <c r="AR113" s="72"/>
      <c r="AS113" s="72"/>
      <c r="AT113" s="72"/>
      <c r="AU113" s="72"/>
      <c r="AV113" s="72"/>
      <c r="AW113" s="72"/>
      <c r="AX113" s="72"/>
    </row>
    <row r="114" spans="1:50">
      <c r="A114" s="72"/>
      <c r="B114" s="72"/>
      <c r="C114" s="72"/>
      <c r="D114" s="72"/>
      <c r="E114" s="72"/>
      <c r="F114" s="72"/>
      <c r="G114" s="72"/>
      <c r="H114" s="72"/>
      <c r="I114" s="72"/>
      <c r="J114" s="72"/>
      <c r="K114" s="72"/>
      <c r="L114" s="72"/>
      <c r="M114" s="72"/>
      <c r="N114" s="72"/>
      <c r="O114" s="72"/>
      <c r="P114" s="72"/>
      <c r="Q114" s="72"/>
      <c r="R114" s="72"/>
      <c r="S114" s="72"/>
      <c r="T114" s="72"/>
      <c r="U114" s="72"/>
      <c r="V114" s="72"/>
      <c r="W114" s="72"/>
      <c r="X114" s="72"/>
      <c r="Y114" s="72"/>
      <c r="Z114" s="72"/>
      <c r="AA114" s="72"/>
      <c r="AB114" s="72"/>
      <c r="AC114" s="72"/>
      <c r="AD114" s="72"/>
      <c r="AE114" s="72"/>
      <c r="AF114" s="72"/>
      <c r="AG114" s="72"/>
      <c r="AH114" s="72"/>
      <c r="AI114" s="72"/>
      <c r="AJ114" s="72"/>
      <c r="AK114" s="72"/>
      <c r="AL114" s="72"/>
      <c r="AM114" s="72"/>
      <c r="AN114" s="72"/>
      <c r="AO114" s="72"/>
      <c r="AP114" s="72"/>
      <c r="AQ114" s="72"/>
      <c r="AR114" s="72"/>
      <c r="AS114" s="72"/>
      <c r="AT114" s="72"/>
      <c r="AU114" s="72"/>
      <c r="AV114" s="72"/>
      <c r="AW114" s="72"/>
      <c r="AX114" s="72"/>
    </row>
    <row r="115" spans="1:50">
      <c r="A115" s="72"/>
      <c r="B115" s="72"/>
      <c r="C115" s="72"/>
      <c r="D115" s="72"/>
      <c r="E115" s="72"/>
      <c r="F115" s="72"/>
      <c r="G115" s="72"/>
      <c r="H115" s="72"/>
      <c r="I115" s="72"/>
      <c r="J115" s="72"/>
      <c r="K115" s="72"/>
      <c r="L115" s="72"/>
      <c r="M115" s="72"/>
      <c r="N115" s="72"/>
      <c r="O115" s="72"/>
      <c r="P115" s="72"/>
      <c r="Q115" s="72"/>
      <c r="R115" s="72"/>
      <c r="S115" s="72"/>
      <c r="T115" s="72"/>
      <c r="U115" s="72"/>
      <c r="V115" s="72"/>
      <c r="W115" s="72"/>
      <c r="X115" s="72"/>
      <c r="Y115" s="72"/>
      <c r="Z115" s="72"/>
      <c r="AA115" s="72"/>
      <c r="AB115" s="72"/>
      <c r="AC115" s="72"/>
      <c r="AD115" s="72"/>
      <c r="AE115" s="72"/>
      <c r="AF115" s="72"/>
      <c r="AG115" s="72"/>
      <c r="AH115" s="72"/>
      <c r="AI115" s="72"/>
      <c r="AJ115" s="72"/>
      <c r="AK115" s="72"/>
      <c r="AL115" s="72"/>
      <c r="AM115" s="72"/>
      <c r="AN115" s="72"/>
      <c r="AO115" s="72"/>
      <c r="AP115" s="72"/>
      <c r="AQ115" s="72"/>
      <c r="AR115" s="72"/>
      <c r="AS115" s="72"/>
      <c r="AT115" s="72"/>
      <c r="AU115" s="72"/>
      <c r="AV115" s="72"/>
      <c r="AW115" s="72"/>
      <c r="AX115" s="72"/>
    </row>
    <row r="116" spans="1:50">
      <c r="A116" s="72"/>
      <c r="B116" s="72"/>
      <c r="C116" s="72"/>
      <c r="D116" s="72"/>
      <c r="E116" s="72"/>
      <c r="F116" s="72"/>
      <c r="G116" s="72"/>
      <c r="H116" s="72"/>
      <c r="I116" s="72"/>
      <c r="J116" s="72"/>
      <c r="K116" s="72"/>
      <c r="L116" s="72"/>
      <c r="M116" s="72"/>
      <c r="N116" s="72"/>
      <c r="O116" s="72"/>
      <c r="P116" s="72"/>
      <c r="Q116" s="72"/>
      <c r="R116" s="72"/>
      <c r="S116" s="72"/>
      <c r="T116" s="72"/>
      <c r="U116" s="72"/>
      <c r="V116" s="72"/>
      <c r="W116" s="72"/>
      <c r="X116" s="72"/>
      <c r="Y116" s="72"/>
      <c r="Z116" s="72"/>
      <c r="AA116" s="72"/>
      <c r="AB116" s="72"/>
      <c r="AC116" s="72"/>
      <c r="AD116" s="72"/>
      <c r="AE116" s="72"/>
      <c r="AF116" s="72"/>
      <c r="AG116" s="72"/>
      <c r="AH116" s="72"/>
      <c r="AI116" s="72"/>
      <c r="AJ116" s="72"/>
      <c r="AK116" s="72"/>
      <c r="AL116" s="72"/>
      <c r="AM116" s="72"/>
      <c r="AN116" s="72"/>
      <c r="AO116" s="72"/>
      <c r="AP116" s="72"/>
      <c r="AQ116" s="72"/>
      <c r="AR116" s="72"/>
      <c r="AS116" s="72"/>
      <c r="AT116" s="72"/>
      <c r="AU116" s="72"/>
      <c r="AV116" s="72"/>
      <c r="AW116" s="72"/>
      <c r="AX116" s="72"/>
    </row>
    <row r="117" spans="1:50">
      <c r="A117" s="72"/>
      <c r="B117" s="72"/>
      <c r="C117" s="72"/>
      <c r="D117" s="72"/>
      <c r="E117" s="72"/>
      <c r="F117" s="72"/>
      <c r="G117" s="72"/>
      <c r="H117" s="72"/>
      <c r="I117" s="72"/>
      <c r="J117" s="72"/>
      <c r="K117" s="72"/>
      <c r="L117" s="72"/>
      <c r="M117" s="72"/>
      <c r="N117" s="72"/>
      <c r="O117" s="72"/>
      <c r="P117" s="72"/>
      <c r="Q117" s="72"/>
      <c r="R117" s="72"/>
      <c r="S117" s="72"/>
      <c r="T117" s="72"/>
      <c r="U117" s="72"/>
      <c r="V117" s="72"/>
      <c r="W117" s="72"/>
      <c r="X117" s="72"/>
      <c r="Y117" s="72"/>
      <c r="Z117" s="72"/>
      <c r="AA117" s="72"/>
      <c r="AB117" s="72"/>
      <c r="AC117" s="72"/>
      <c r="AD117" s="72"/>
      <c r="AE117" s="72"/>
      <c r="AF117" s="72"/>
      <c r="AG117" s="72"/>
      <c r="AH117" s="72"/>
      <c r="AI117" s="72"/>
      <c r="AJ117" s="72"/>
      <c r="AK117" s="72"/>
      <c r="AL117" s="72"/>
      <c r="AM117" s="72"/>
      <c r="AN117" s="72"/>
      <c r="AO117" s="72"/>
      <c r="AP117" s="72"/>
      <c r="AQ117" s="72"/>
      <c r="AR117" s="72"/>
      <c r="AS117" s="72"/>
      <c r="AT117" s="72"/>
      <c r="AU117" s="72"/>
      <c r="AV117" s="72"/>
      <c r="AW117" s="72"/>
      <c r="AX117" s="72"/>
    </row>
    <row r="118" spans="1:50">
      <c r="A118" s="72"/>
      <c r="B118" s="72"/>
      <c r="C118" s="72"/>
      <c r="D118" s="72"/>
      <c r="E118" s="72"/>
      <c r="F118" s="72"/>
      <c r="G118" s="72"/>
      <c r="H118" s="72"/>
      <c r="I118" s="72"/>
      <c r="J118" s="72"/>
      <c r="K118" s="72"/>
      <c r="L118" s="72"/>
      <c r="M118" s="72"/>
      <c r="N118" s="72"/>
      <c r="O118" s="72"/>
      <c r="P118" s="72"/>
      <c r="Q118" s="72"/>
      <c r="R118" s="72"/>
      <c r="S118" s="72"/>
      <c r="T118" s="72"/>
      <c r="U118" s="72"/>
      <c r="V118" s="72"/>
      <c r="W118" s="72"/>
      <c r="X118" s="72"/>
      <c r="Y118" s="72"/>
      <c r="Z118" s="72"/>
      <c r="AA118" s="72"/>
      <c r="AB118" s="72"/>
      <c r="AC118" s="72"/>
      <c r="AD118" s="72"/>
      <c r="AE118" s="72"/>
      <c r="AF118" s="72"/>
      <c r="AG118" s="72"/>
      <c r="AH118" s="72"/>
      <c r="AI118" s="72"/>
      <c r="AJ118" s="72"/>
      <c r="AK118" s="72"/>
      <c r="AL118" s="72"/>
      <c r="AM118" s="72"/>
      <c r="AN118" s="72"/>
      <c r="AO118" s="72"/>
      <c r="AP118" s="72"/>
      <c r="AQ118" s="72"/>
      <c r="AR118" s="72"/>
      <c r="AS118" s="72"/>
      <c r="AT118" s="72"/>
      <c r="AU118" s="72"/>
      <c r="AV118" s="72"/>
      <c r="AW118" s="72"/>
      <c r="AX118" s="72"/>
    </row>
    <row r="119" spans="1:50">
      <c r="A119" s="72"/>
      <c r="B119" s="72"/>
      <c r="C119" s="72"/>
      <c r="D119" s="72"/>
      <c r="E119" s="72"/>
      <c r="F119" s="72"/>
      <c r="G119" s="72"/>
      <c r="H119" s="72"/>
      <c r="I119" s="72"/>
      <c r="J119" s="72"/>
      <c r="K119" s="72"/>
      <c r="L119" s="72"/>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row>
    <row r="120" spans="1:50">
      <c r="A120" s="72"/>
      <c r="B120" s="72"/>
      <c r="C120" s="72"/>
      <c r="D120" s="72"/>
      <c r="E120" s="72"/>
      <c r="F120" s="72"/>
      <c r="G120" s="72"/>
      <c r="H120" s="72"/>
      <c r="I120" s="72"/>
      <c r="J120" s="72"/>
      <c r="K120" s="72"/>
      <c r="L120" s="72"/>
      <c r="M120" s="72"/>
      <c r="N120" s="72"/>
      <c r="O120" s="72"/>
      <c r="P120" s="72"/>
      <c r="Q120" s="72"/>
      <c r="R120" s="72"/>
      <c r="S120" s="72"/>
      <c r="T120" s="72"/>
      <c r="U120" s="72"/>
      <c r="V120" s="72"/>
      <c r="W120" s="72"/>
      <c r="X120" s="72"/>
      <c r="Y120" s="72"/>
      <c r="Z120" s="72"/>
      <c r="AA120" s="72"/>
      <c r="AB120" s="72"/>
      <c r="AC120" s="72"/>
      <c r="AD120" s="72"/>
      <c r="AE120" s="72"/>
      <c r="AF120" s="72"/>
      <c r="AG120" s="72"/>
      <c r="AH120" s="72"/>
      <c r="AI120" s="72"/>
      <c r="AJ120" s="72"/>
      <c r="AK120" s="72"/>
      <c r="AL120" s="72"/>
      <c r="AM120" s="72"/>
      <c r="AN120" s="72"/>
      <c r="AO120" s="72"/>
      <c r="AP120" s="72"/>
      <c r="AQ120" s="72"/>
      <c r="AR120" s="72"/>
      <c r="AS120" s="72"/>
      <c r="AT120" s="72"/>
      <c r="AU120" s="72"/>
      <c r="AV120" s="72"/>
      <c r="AW120" s="72"/>
      <c r="AX120" s="72"/>
    </row>
    <row r="121" spans="1:50">
      <c r="A121" s="72"/>
      <c r="B121" s="72"/>
      <c r="C121" s="72"/>
      <c r="D121" s="72"/>
      <c r="E121" s="72"/>
      <c r="F121" s="72"/>
      <c r="G121" s="72"/>
      <c r="H121" s="72"/>
      <c r="I121" s="72"/>
      <c r="J121" s="72"/>
      <c r="K121" s="72"/>
      <c r="L121" s="72"/>
      <c r="M121" s="72"/>
      <c r="N121" s="72"/>
      <c r="O121" s="72"/>
      <c r="P121" s="72"/>
      <c r="Q121" s="72"/>
      <c r="R121" s="72"/>
      <c r="S121" s="72"/>
      <c r="T121" s="72"/>
      <c r="U121" s="72"/>
      <c r="V121" s="72"/>
      <c r="W121" s="72"/>
      <c r="X121" s="72"/>
      <c r="Y121" s="72"/>
      <c r="Z121" s="72"/>
      <c r="AA121" s="72"/>
      <c r="AB121" s="72"/>
      <c r="AC121" s="72"/>
      <c r="AD121" s="72"/>
      <c r="AE121" s="72"/>
      <c r="AF121" s="72"/>
      <c r="AG121" s="72"/>
      <c r="AH121" s="72"/>
      <c r="AI121" s="72"/>
      <c r="AJ121" s="72"/>
      <c r="AK121" s="72"/>
      <c r="AL121" s="72"/>
      <c r="AM121" s="72"/>
      <c r="AN121" s="72"/>
      <c r="AO121" s="72"/>
      <c r="AP121" s="72"/>
      <c r="AQ121" s="72"/>
      <c r="AR121" s="72"/>
      <c r="AS121" s="72"/>
      <c r="AT121" s="72"/>
      <c r="AU121" s="72"/>
      <c r="AV121" s="72"/>
      <c r="AW121" s="72"/>
      <c r="AX121" s="72"/>
    </row>
    <row r="122" spans="1:50">
      <c r="A122" s="72"/>
      <c r="B122" s="72"/>
      <c r="C122" s="72"/>
      <c r="D122" s="72"/>
      <c r="E122" s="72"/>
      <c r="F122" s="72"/>
      <c r="G122" s="72"/>
      <c r="H122" s="72"/>
      <c r="I122" s="72"/>
      <c r="J122" s="72"/>
      <c r="K122" s="72"/>
      <c r="L122" s="72"/>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row>
    <row r="123" spans="1:50">
      <c r="A123" s="72"/>
      <c r="B123" s="72"/>
      <c r="C123" s="72"/>
      <c r="D123" s="72"/>
      <c r="E123" s="72"/>
      <c r="F123" s="72"/>
      <c r="G123" s="72"/>
      <c r="H123" s="72"/>
      <c r="I123" s="72"/>
      <c r="J123" s="72"/>
      <c r="K123" s="72"/>
      <c r="L123" s="72"/>
      <c r="M123" s="72"/>
      <c r="N123" s="72"/>
      <c r="O123" s="72"/>
      <c r="P123" s="72"/>
      <c r="Q123" s="72"/>
      <c r="R123" s="72"/>
      <c r="S123" s="72"/>
      <c r="T123" s="72"/>
      <c r="U123" s="72"/>
      <c r="V123" s="72"/>
      <c r="W123" s="72"/>
      <c r="X123" s="72"/>
      <c r="Y123" s="72"/>
      <c r="Z123" s="72"/>
      <c r="AA123" s="72"/>
      <c r="AB123" s="72"/>
      <c r="AC123" s="72"/>
      <c r="AD123" s="72"/>
      <c r="AE123" s="72"/>
      <c r="AF123" s="72"/>
      <c r="AG123" s="72"/>
      <c r="AH123" s="72"/>
      <c r="AI123" s="72"/>
      <c r="AJ123" s="72"/>
      <c r="AK123" s="72"/>
      <c r="AL123" s="72"/>
      <c r="AM123" s="72"/>
      <c r="AN123" s="72"/>
      <c r="AO123" s="72"/>
      <c r="AP123" s="72"/>
      <c r="AQ123" s="72"/>
      <c r="AR123" s="72"/>
      <c r="AS123" s="72"/>
      <c r="AT123" s="72"/>
      <c r="AU123" s="72"/>
      <c r="AV123" s="72"/>
      <c r="AW123" s="72"/>
      <c r="AX123" s="72"/>
    </row>
    <row r="124" spans="1:50">
      <c r="A124" s="72"/>
      <c r="B124" s="72"/>
      <c r="C124" s="72"/>
      <c r="D124" s="72"/>
      <c r="E124" s="72"/>
      <c r="F124" s="72"/>
      <c r="G124" s="72"/>
      <c r="H124" s="72"/>
      <c r="I124" s="72"/>
      <c r="J124" s="72"/>
      <c r="K124" s="72"/>
      <c r="L124" s="72"/>
      <c r="M124" s="72"/>
      <c r="N124" s="72"/>
      <c r="O124" s="72"/>
      <c r="P124" s="72"/>
      <c r="Q124" s="72"/>
      <c r="R124" s="72"/>
      <c r="S124" s="72"/>
      <c r="T124" s="72"/>
      <c r="U124" s="72"/>
      <c r="V124" s="72"/>
      <c r="W124" s="72"/>
      <c r="X124" s="72"/>
      <c r="Y124" s="72"/>
      <c r="Z124" s="72"/>
      <c r="AA124" s="72"/>
      <c r="AB124" s="72"/>
      <c r="AC124" s="72"/>
      <c r="AD124" s="72"/>
      <c r="AE124" s="72"/>
      <c r="AF124" s="72"/>
      <c r="AG124" s="72"/>
      <c r="AH124" s="72"/>
      <c r="AI124" s="72"/>
      <c r="AJ124" s="72"/>
      <c r="AK124" s="72"/>
      <c r="AL124" s="72"/>
      <c r="AM124" s="72"/>
      <c r="AN124" s="72"/>
      <c r="AO124" s="72"/>
      <c r="AP124" s="72"/>
      <c r="AQ124" s="72"/>
      <c r="AR124" s="72"/>
      <c r="AS124" s="72"/>
      <c r="AT124" s="72"/>
      <c r="AU124" s="72"/>
      <c r="AV124" s="72"/>
      <c r="AW124" s="72"/>
      <c r="AX124" s="72"/>
    </row>
    <row r="125" spans="1:50">
      <c r="A125" s="72"/>
      <c r="B125" s="72"/>
      <c r="C125" s="72"/>
      <c r="D125" s="72"/>
      <c r="E125" s="72"/>
      <c r="F125" s="72"/>
      <c r="G125" s="72"/>
      <c r="H125" s="72"/>
      <c r="I125" s="72"/>
      <c r="J125" s="72"/>
      <c r="K125" s="72"/>
      <c r="L125" s="72"/>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row>
    <row r="126" spans="1:50">
      <c r="A126" s="72"/>
      <c r="B126" s="72"/>
      <c r="C126" s="72"/>
      <c r="D126" s="72"/>
      <c r="E126" s="72"/>
      <c r="F126" s="72"/>
      <c r="G126" s="72"/>
      <c r="H126" s="72"/>
      <c r="I126" s="72"/>
      <c r="J126" s="72"/>
      <c r="K126" s="72"/>
      <c r="L126" s="72"/>
      <c r="M126" s="72"/>
      <c r="N126" s="72"/>
      <c r="O126" s="72"/>
      <c r="P126" s="72"/>
      <c r="Q126" s="72"/>
      <c r="R126" s="72"/>
      <c r="S126" s="72"/>
      <c r="T126" s="72"/>
      <c r="U126" s="72"/>
      <c r="V126" s="72"/>
      <c r="W126" s="72"/>
      <c r="X126" s="72"/>
      <c r="Y126" s="72"/>
      <c r="Z126" s="72"/>
      <c r="AA126" s="72"/>
      <c r="AB126" s="72"/>
      <c r="AC126" s="72"/>
      <c r="AD126" s="72"/>
      <c r="AE126" s="72"/>
      <c r="AF126" s="72"/>
      <c r="AG126" s="72"/>
      <c r="AH126" s="72"/>
      <c r="AI126" s="72"/>
      <c r="AJ126" s="72"/>
      <c r="AK126" s="72"/>
      <c r="AL126" s="72"/>
      <c r="AM126" s="72"/>
      <c r="AN126" s="72"/>
      <c r="AO126" s="72"/>
      <c r="AP126" s="72"/>
      <c r="AQ126" s="72"/>
      <c r="AR126" s="72"/>
      <c r="AS126" s="72"/>
      <c r="AT126" s="72"/>
      <c r="AU126" s="72"/>
      <c r="AV126" s="72"/>
      <c r="AW126" s="72"/>
      <c r="AX126" s="72"/>
    </row>
    <row r="127" spans="1:50">
      <c r="A127" s="72"/>
      <c r="B127" s="72"/>
      <c r="C127" s="72"/>
      <c r="D127" s="72"/>
      <c r="E127" s="72"/>
      <c r="F127" s="72"/>
      <c r="G127" s="72"/>
      <c r="H127" s="72"/>
      <c r="I127" s="72"/>
      <c r="J127" s="72"/>
      <c r="K127" s="72"/>
      <c r="L127" s="72"/>
      <c r="M127" s="72"/>
      <c r="N127" s="72"/>
      <c r="O127" s="72"/>
      <c r="P127" s="72"/>
      <c r="Q127" s="72"/>
      <c r="R127" s="72"/>
      <c r="S127" s="72"/>
      <c r="T127" s="72"/>
      <c r="U127" s="72"/>
      <c r="V127" s="72"/>
      <c r="W127" s="72"/>
      <c r="X127" s="72"/>
      <c r="Y127" s="72"/>
      <c r="Z127" s="72"/>
      <c r="AA127" s="72"/>
      <c r="AB127" s="72"/>
      <c r="AC127" s="72"/>
      <c r="AD127" s="72"/>
      <c r="AE127" s="72"/>
      <c r="AF127" s="72"/>
      <c r="AG127" s="72"/>
      <c r="AH127" s="72"/>
      <c r="AI127" s="72"/>
      <c r="AJ127" s="72"/>
      <c r="AK127" s="4"/>
      <c r="AL127" s="4"/>
      <c r="AM127" s="4"/>
      <c r="AN127" s="4"/>
      <c r="AO127" s="4"/>
      <c r="AP127" s="4"/>
      <c r="AQ127" s="4"/>
      <c r="AR127" s="4"/>
      <c r="AS127" s="4"/>
      <c r="AT127" s="4"/>
      <c r="AU127" s="4"/>
      <c r="AV127" s="4"/>
      <c r="AW127" s="72"/>
      <c r="AX127" s="72"/>
    </row>
    <row r="128" spans="1:50">
      <c r="A128" s="72"/>
      <c r="B128" s="72"/>
      <c r="C128" s="72"/>
      <c r="D128" s="72"/>
      <c r="E128" s="72"/>
      <c r="F128" s="72"/>
      <c r="G128" s="72"/>
      <c r="H128" s="72"/>
      <c r="I128" s="72"/>
      <c r="J128" s="72"/>
      <c r="K128" s="72"/>
      <c r="L128" s="72"/>
      <c r="M128" s="72"/>
      <c r="N128" s="72"/>
      <c r="O128" s="72"/>
      <c r="P128" s="72"/>
      <c r="Q128" s="72"/>
      <c r="R128" s="72"/>
      <c r="S128" s="72"/>
      <c r="T128" s="72"/>
      <c r="U128" s="72"/>
      <c r="V128" s="72"/>
      <c r="W128" s="72"/>
      <c r="X128" s="72"/>
      <c r="Y128" s="72"/>
      <c r="Z128" s="72"/>
      <c r="AA128" s="72"/>
      <c r="AB128" s="72"/>
      <c r="AC128" s="72"/>
      <c r="AD128" s="72"/>
      <c r="AE128" s="72"/>
      <c r="AF128" s="72"/>
      <c r="AG128" s="72"/>
      <c r="AH128" s="72"/>
      <c r="AI128" s="72"/>
      <c r="AJ128" s="72"/>
      <c r="AK128" s="4"/>
      <c r="AL128" s="4"/>
      <c r="AM128" s="4"/>
      <c r="AN128" s="4"/>
      <c r="AO128" s="4"/>
      <c r="AP128" s="4"/>
      <c r="AQ128" s="4"/>
      <c r="AR128" s="4"/>
      <c r="AS128" s="4"/>
      <c r="AT128" s="4"/>
      <c r="AU128" s="4"/>
      <c r="AV128" s="4"/>
      <c r="AW128" s="72"/>
      <c r="AX128" s="72"/>
    </row>
    <row r="129" spans="1:50">
      <c r="A129" s="72"/>
      <c r="B129" s="72"/>
      <c r="C129" s="72"/>
      <c r="D129" s="72"/>
      <c r="E129" s="72"/>
      <c r="F129" s="72"/>
      <c r="G129" s="72"/>
      <c r="H129" s="72"/>
      <c r="I129" s="72"/>
      <c r="J129" s="72"/>
      <c r="K129" s="72"/>
      <c r="L129" s="72"/>
      <c r="M129" s="72"/>
      <c r="N129" s="72"/>
      <c r="O129" s="72"/>
      <c r="P129" s="72"/>
      <c r="Q129" s="72"/>
      <c r="R129" s="72"/>
      <c r="S129" s="72"/>
      <c r="T129" s="72"/>
      <c r="U129" s="72"/>
      <c r="V129" s="72"/>
      <c r="W129" s="72"/>
      <c r="X129" s="72"/>
      <c r="Y129" s="72"/>
      <c r="Z129" s="72"/>
      <c r="AA129" s="72"/>
      <c r="AB129" s="72"/>
      <c r="AC129" s="72"/>
      <c r="AD129" s="72"/>
      <c r="AE129" s="72"/>
      <c r="AF129" s="72"/>
      <c r="AG129" s="72"/>
      <c r="AH129" s="72"/>
      <c r="AI129" s="72"/>
      <c r="AJ129" s="72"/>
      <c r="AK129" s="4"/>
      <c r="AL129" s="4"/>
      <c r="AM129" s="4"/>
      <c r="AN129" s="4"/>
      <c r="AO129" s="4"/>
      <c r="AP129" s="4"/>
      <c r="AQ129" s="4"/>
      <c r="AR129" s="4"/>
      <c r="AS129" s="4"/>
      <c r="AT129" s="4"/>
      <c r="AU129" s="4"/>
      <c r="AV129" s="4"/>
      <c r="AW129" s="72"/>
      <c r="AX129" s="72"/>
    </row>
    <row r="130" spans="1:50">
      <c r="A130" s="72"/>
      <c r="B130" s="72"/>
      <c r="C130" s="72"/>
      <c r="D130" s="72"/>
      <c r="E130" s="72"/>
      <c r="F130" s="72"/>
      <c r="G130" s="72"/>
      <c r="H130" s="72"/>
      <c r="I130" s="72"/>
      <c r="J130" s="72"/>
      <c r="K130" s="72"/>
      <c r="L130" s="72"/>
      <c r="M130" s="72"/>
      <c r="N130" s="72"/>
      <c r="O130" s="72"/>
      <c r="P130" s="72"/>
      <c r="Q130" s="72"/>
      <c r="R130" s="72"/>
      <c r="S130" s="72"/>
      <c r="T130" s="72"/>
      <c r="U130" s="72"/>
      <c r="V130" s="72"/>
      <c r="W130" s="72"/>
      <c r="X130" s="72"/>
      <c r="Y130" s="72"/>
      <c r="Z130" s="72"/>
      <c r="AA130" s="72"/>
      <c r="AB130" s="72"/>
      <c r="AC130" s="72"/>
      <c r="AD130" s="72"/>
      <c r="AE130" s="72"/>
      <c r="AF130" s="72"/>
      <c r="AG130" s="72"/>
      <c r="AH130" s="72"/>
      <c r="AI130" s="72"/>
      <c r="AJ130" s="72"/>
      <c r="AK130" s="4"/>
      <c r="AL130" s="4"/>
      <c r="AM130" s="4"/>
      <c r="AN130" s="4"/>
      <c r="AO130" s="4"/>
      <c r="AP130" s="4"/>
      <c r="AQ130" s="4"/>
      <c r="AR130" s="4"/>
      <c r="AS130" s="4"/>
      <c r="AT130" s="4"/>
      <c r="AU130" s="4"/>
      <c r="AV130" s="4"/>
      <c r="AW130" s="72"/>
      <c r="AX130" s="72"/>
    </row>
    <row r="131" spans="1:50">
      <c r="A131" s="72"/>
      <c r="B131" s="72"/>
      <c r="C131" s="72"/>
      <c r="D131" s="72"/>
      <c r="E131" s="72"/>
      <c r="F131" s="72"/>
      <c r="G131" s="72"/>
      <c r="H131" s="72"/>
      <c r="I131" s="72"/>
      <c r="J131" s="72"/>
      <c r="K131" s="72"/>
      <c r="L131" s="72"/>
      <c r="M131" s="72"/>
      <c r="N131" s="72"/>
      <c r="O131" s="72"/>
      <c r="P131" s="72"/>
      <c r="Q131" s="72"/>
      <c r="R131" s="72"/>
      <c r="S131" s="72"/>
      <c r="T131" s="72"/>
      <c r="U131" s="72"/>
      <c r="V131" s="72"/>
      <c r="W131" s="72"/>
      <c r="X131" s="72"/>
      <c r="Y131" s="72"/>
      <c r="Z131" s="72"/>
      <c r="AA131" s="72"/>
      <c r="AB131" s="72"/>
      <c r="AC131" s="72"/>
      <c r="AD131" s="72"/>
      <c r="AE131" s="72"/>
      <c r="AF131" s="72"/>
      <c r="AG131" s="72"/>
      <c r="AH131" s="72"/>
      <c r="AI131" s="72"/>
      <c r="AJ131" s="72"/>
      <c r="AK131" s="4"/>
      <c r="AL131" s="4"/>
      <c r="AM131" s="4"/>
      <c r="AN131" s="4"/>
      <c r="AO131" s="4"/>
      <c r="AP131" s="4"/>
      <c r="AQ131" s="4"/>
      <c r="AR131" s="4"/>
      <c r="AS131" s="4"/>
      <c r="AT131" s="4"/>
      <c r="AU131" s="4"/>
      <c r="AV131" s="4"/>
      <c r="AW131" s="72"/>
      <c r="AX131" s="72"/>
    </row>
    <row r="132" spans="1:50">
      <c r="A132" s="72"/>
      <c r="B132" s="72"/>
      <c r="C132" s="72"/>
      <c r="D132" s="72"/>
      <c r="E132" s="72"/>
      <c r="F132" s="72"/>
      <c r="G132" s="72"/>
      <c r="H132" s="72"/>
      <c r="I132" s="72"/>
      <c r="J132" s="72"/>
      <c r="K132" s="72"/>
      <c r="L132" s="72"/>
      <c r="M132" s="72"/>
      <c r="N132" s="72"/>
      <c r="O132" s="72"/>
      <c r="P132" s="72"/>
      <c r="Q132" s="72"/>
      <c r="R132" s="72"/>
      <c r="S132" s="72"/>
      <c r="T132" s="72"/>
      <c r="U132" s="72"/>
      <c r="V132" s="72"/>
      <c r="W132" s="72"/>
      <c r="X132" s="72"/>
      <c r="Y132" s="72"/>
      <c r="Z132" s="72"/>
      <c r="AA132" s="72"/>
      <c r="AB132" s="72"/>
      <c r="AC132" s="72"/>
      <c r="AD132" s="72"/>
      <c r="AE132" s="72"/>
      <c r="AF132" s="72"/>
      <c r="AG132" s="72"/>
      <c r="AH132" s="72"/>
      <c r="AI132" s="72"/>
      <c r="AJ132" s="72"/>
      <c r="AK132" s="4"/>
      <c r="AL132" s="4"/>
      <c r="AM132" s="4"/>
      <c r="AN132" s="4"/>
      <c r="AO132" s="4"/>
      <c r="AP132" s="4"/>
      <c r="AQ132" s="4"/>
      <c r="AR132" s="4"/>
      <c r="AS132" s="4"/>
      <c r="AT132" s="4"/>
      <c r="AU132" s="4"/>
      <c r="AV132" s="4"/>
      <c r="AW132" s="72"/>
      <c r="AX132" s="72"/>
    </row>
    <row r="133" spans="1:50">
      <c r="A133" s="72"/>
      <c r="B133" s="72"/>
      <c r="C133" s="72"/>
      <c r="D133" s="72"/>
      <c r="E133" s="72"/>
      <c r="F133" s="72"/>
      <c r="G133" s="72"/>
      <c r="H133" s="72"/>
      <c r="I133" s="72"/>
      <c r="J133" s="72"/>
      <c r="K133" s="72"/>
      <c r="L133" s="72"/>
      <c r="M133" s="72"/>
      <c r="N133" s="72"/>
      <c r="O133" s="72"/>
      <c r="P133" s="72"/>
      <c r="Q133" s="72"/>
      <c r="R133" s="72"/>
      <c r="S133" s="72"/>
      <c r="T133" s="72"/>
      <c r="U133" s="72"/>
      <c r="V133" s="72"/>
      <c r="W133" s="72"/>
      <c r="X133" s="72"/>
      <c r="Y133" s="72"/>
      <c r="Z133" s="72"/>
      <c r="AA133" s="72"/>
      <c r="AB133" s="72"/>
      <c r="AC133" s="72"/>
      <c r="AD133" s="72"/>
      <c r="AE133" s="72"/>
      <c r="AF133" s="72"/>
      <c r="AG133" s="72"/>
      <c r="AH133" s="72"/>
      <c r="AI133" s="72"/>
      <c r="AJ133" s="72"/>
      <c r="AK133" s="4"/>
      <c r="AL133" s="4"/>
      <c r="AM133" s="4"/>
      <c r="AN133" s="4"/>
      <c r="AO133" s="4"/>
      <c r="AP133" s="4"/>
      <c r="AQ133" s="4"/>
      <c r="AR133" s="4"/>
      <c r="AS133" s="4"/>
      <c r="AT133" s="4"/>
      <c r="AU133" s="4"/>
      <c r="AV133" s="4"/>
      <c r="AW133" s="72"/>
      <c r="AX133" s="72"/>
    </row>
    <row r="134" spans="1:50">
      <c r="A134" s="72"/>
      <c r="B134" s="72"/>
      <c r="C134" s="72"/>
      <c r="D134" s="72"/>
      <c r="E134" s="72"/>
      <c r="F134" s="72"/>
      <c r="G134" s="72"/>
      <c r="H134" s="72"/>
      <c r="I134" s="72"/>
      <c r="J134" s="72"/>
      <c r="K134" s="72"/>
      <c r="L134" s="72"/>
      <c r="M134" s="72"/>
      <c r="N134" s="72"/>
      <c r="O134" s="72"/>
      <c r="P134" s="72"/>
      <c r="Q134" s="72"/>
      <c r="R134" s="72"/>
      <c r="S134" s="72"/>
      <c r="T134" s="72"/>
      <c r="U134" s="72"/>
      <c r="V134" s="72"/>
      <c r="W134" s="72"/>
      <c r="X134" s="72"/>
      <c r="Y134" s="72"/>
      <c r="Z134" s="72"/>
      <c r="AA134" s="72"/>
      <c r="AB134" s="72"/>
      <c r="AC134" s="72"/>
      <c r="AD134" s="72"/>
      <c r="AE134" s="72"/>
      <c r="AF134" s="72"/>
      <c r="AG134" s="72"/>
      <c r="AH134" s="72"/>
      <c r="AI134" s="72"/>
      <c r="AJ134" s="72"/>
      <c r="AK134" s="4"/>
      <c r="AL134" s="4"/>
      <c r="AM134" s="4"/>
      <c r="AN134" s="4"/>
      <c r="AO134" s="4"/>
      <c r="AP134" s="4"/>
      <c r="AQ134" s="4"/>
      <c r="AR134" s="4"/>
      <c r="AS134" s="4"/>
      <c r="AT134" s="4"/>
      <c r="AU134" s="4"/>
      <c r="AV134" s="4"/>
      <c r="AW134" s="72"/>
      <c r="AX134" s="72"/>
    </row>
    <row r="135" spans="1:50">
      <c r="A135" s="72"/>
      <c r="B135" s="72"/>
      <c r="C135" s="72"/>
      <c r="D135" s="72"/>
      <c r="E135" s="72"/>
      <c r="F135" s="72"/>
      <c r="G135" s="72"/>
      <c r="H135" s="72"/>
      <c r="I135" s="72"/>
      <c r="J135" s="72"/>
      <c r="K135" s="72"/>
      <c r="L135" s="72"/>
      <c r="M135" s="72"/>
      <c r="N135" s="72"/>
      <c r="O135" s="72"/>
      <c r="P135" s="72"/>
      <c r="Q135" s="72"/>
      <c r="R135" s="72"/>
      <c r="S135" s="72"/>
      <c r="T135" s="72"/>
      <c r="U135" s="72"/>
      <c r="V135" s="72"/>
      <c r="W135" s="72"/>
      <c r="X135" s="72"/>
      <c r="Y135" s="72"/>
      <c r="Z135" s="72"/>
      <c r="AA135" s="72"/>
      <c r="AB135" s="72"/>
      <c r="AC135" s="72"/>
      <c r="AD135" s="72"/>
      <c r="AE135" s="72"/>
      <c r="AF135" s="72"/>
      <c r="AG135" s="72"/>
      <c r="AH135" s="72"/>
      <c r="AI135" s="72"/>
      <c r="AJ135" s="4"/>
      <c r="AK135" s="4"/>
      <c r="AL135" s="4"/>
      <c r="AM135" s="4"/>
      <c r="AN135" s="4"/>
      <c r="AO135" s="4"/>
      <c r="AP135" s="4"/>
      <c r="AQ135" s="4"/>
      <c r="AR135" s="4"/>
      <c r="AS135" s="4"/>
      <c r="AT135" s="4"/>
      <c r="AU135" s="4"/>
      <c r="AV135" s="4"/>
      <c r="AW135" s="72"/>
      <c r="AX135" s="72"/>
    </row>
    <row r="136" spans="1:50">
      <c r="A136" s="72"/>
      <c r="B136" s="72"/>
      <c r="C136" s="72"/>
      <c r="D136" s="72"/>
      <c r="E136" s="72"/>
      <c r="F136" s="72"/>
      <c r="G136" s="72"/>
      <c r="H136" s="72"/>
      <c r="I136" s="72"/>
      <c r="J136" s="72"/>
      <c r="K136" s="72"/>
      <c r="L136" s="72"/>
      <c r="M136" s="72"/>
      <c r="N136" s="72"/>
      <c r="O136" s="72"/>
      <c r="P136" s="72"/>
      <c r="Q136" s="72"/>
      <c r="R136" s="72"/>
      <c r="S136" s="72"/>
      <c r="T136" s="72"/>
      <c r="U136" s="72"/>
      <c r="V136" s="72"/>
      <c r="W136" s="72"/>
      <c r="X136" s="72"/>
      <c r="Y136" s="72"/>
      <c r="Z136" s="72"/>
      <c r="AA136" s="72"/>
      <c r="AB136" s="72"/>
      <c r="AC136" s="72"/>
      <c r="AD136" s="72"/>
      <c r="AE136" s="72"/>
      <c r="AF136" s="72"/>
      <c r="AG136" s="72"/>
      <c r="AH136" s="72"/>
      <c r="AI136" s="72"/>
      <c r="AJ136" s="4"/>
      <c r="AK136" s="4"/>
      <c r="AL136" s="4"/>
      <c r="AM136" s="4"/>
      <c r="AN136" s="4"/>
      <c r="AO136" s="4"/>
      <c r="AP136" s="4"/>
      <c r="AQ136" s="4"/>
      <c r="AR136" s="4"/>
      <c r="AS136" s="4"/>
      <c r="AT136" s="4"/>
      <c r="AU136" s="4"/>
      <c r="AV136" s="4"/>
      <c r="AW136" s="72"/>
      <c r="AX136" s="72"/>
    </row>
    <row r="137" spans="1:50">
      <c r="A137" s="72"/>
      <c r="B137" s="72"/>
      <c r="C137" s="72"/>
      <c r="D137" s="72"/>
      <c r="E137" s="72"/>
      <c r="F137" s="72"/>
      <c r="G137" s="72"/>
      <c r="H137" s="72"/>
      <c r="I137" s="72"/>
      <c r="J137" s="72"/>
      <c r="K137" s="72"/>
      <c r="L137" s="72"/>
      <c r="M137" s="72"/>
      <c r="N137" s="72"/>
      <c r="O137" s="72"/>
      <c r="P137" s="72"/>
      <c r="Q137" s="72"/>
      <c r="R137" s="72"/>
      <c r="S137" s="72"/>
      <c r="T137" s="72"/>
      <c r="U137" s="72"/>
      <c r="V137" s="72"/>
      <c r="W137" s="72"/>
      <c r="X137" s="72"/>
      <c r="Y137" s="72"/>
      <c r="Z137" s="72"/>
      <c r="AA137" s="72"/>
      <c r="AB137" s="72"/>
      <c r="AC137" s="72"/>
      <c r="AD137" s="72"/>
      <c r="AE137" s="72"/>
      <c r="AF137" s="72"/>
      <c r="AG137" s="72"/>
      <c r="AH137" s="72"/>
      <c r="AI137" s="72"/>
      <c r="AJ137" s="4"/>
      <c r="AK137" s="4"/>
      <c r="AL137" s="4"/>
      <c r="AM137" s="4"/>
      <c r="AN137" s="4"/>
      <c r="AO137" s="4"/>
      <c r="AP137" s="4"/>
      <c r="AQ137" s="4"/>
      <c r="AR137" s="4"/>
      <c r="AS137" s="4"/>
      <c r="AT137" s="4"/>
      <c r="AU137" s="4"/>
      <c r="AV137" s="4"/>
      <c r="AW137" s="72"/>
      <c r="AX137" s="72"/>
    </row>
    <row r="138" spans="1:50">
      <c r="A138" s="72"/>
      <c r="B138" s="72"/>
      <c r="C138" s="72"/>
      <c r="D138" s="72"/>
      <c r="E138" s="72"/>
      <c r="F138" s="72"/>
      <c r="G138" s="72"/>
      <c r="H138" s="72"/>
      <c r="I138" s="72"/>
      <c r="J138" s="72"/>
      <c r="K138" s="72"/>
      <c r="L138" s="72"/>
      <c r="M138" s="72"/>
      <c r="N138" s="72"/>
      <c r="O138" s="72"/>
      <c r="P138" s="72"/>
      <c r="Q138" s="72"/>
      <c r="R138" s="72"/>
      <c r="S138" s="72"/>
      <c r="T138" s="72"/>
      <c r="U138" s="72"/>
      <c r="V138" s="72"/>
      <c r="W138" s="72"/>
      <c r="X138" s="72"/>
      <c r="Y138" s="72"/>
      <c r="Z138" s="72"/>
      <c r="AA138" s="72"/>
      <c r="AB138" s="72"/>
      <c r="AC138" s="72"/>
      <c r="AD138" s="72"/>
      <c r="AE138" s="72"/>
      <c r="AF138" s="72"/>
      <c r="AG138" s="72"/>
      <c r="AH138" s="72"/>
      <c r="AI138" s="72"/>
      <c r="AJ138" s="4"/>
      <c r="AK138" s="4"/>
      <c r="AL138" s="4"/>
      <c r="AM138" s="4"/>
      <c r="AN138" s="4"/>
      <c r="AO138" s="4"/>
      <c r="AP138" s="4"/>
      <c r="AQ138" s="4"/>
      <c r="AR138" s="4"/>
      <c r="AS138" s="4"/>
      <c r="AT138" s="4"/>
      <c r="AU138" s="4"/>
      <c r="AV138" s="4"/>
      <c r="AW138" s="4"/>
      <c r="AX138" s="72"/>
    </row>
    <row r="139" spans="1:50">
      <c r="A139" s="72"/>
      <c r="B139" s="72"/>
      <c r="C139" s="72"/>
      <c r="D139" s="72"/>
      <c r="E139" s="72"/>
      <c r="F139" s="72"/>
      <c r="G139" s="72"/>
      <c r="H139" s="72"/>
      <c r="I139" s="72"/>
      <c r="J139" s="72"/>
      <c r="K139" s="72"/>
      <c r="L139" s="72"/>
      <c r="M139" s="72"/>
      <c r="N139" s="72"/>
      <c r="O139" s="72"/>
      <c r="P139" s="72"/>
      <c r="Q139" s="72"/>
      <c r="R139" s="72"/>
      <c r="S139" s="72"/>
      <c r="T139" s="72"/>
      <c r="U139" s="72"/>
      <c r="V139" s="72"/>
      <c r="W139" s="72"/>
      <c r="X139" s="72"/>
      <c r="Y139" s="72"/>
      <c r="Z139" s="72"/>
      <c r="AA139" s="72"/>
      <c r="AB139" s="72"/>
      <c r="AC139" s="72"/>
      <c r="AD139" s="72"/>
      <c r="AE139" s="72"/>
      <c r="AF139" s="72"/>
      <c r="AG139" s="72"/>
      <c r="AH139" s="72"/>
      <c r="AI139" s="72"/>
      <c r="AJ139" s="4"/>
      <c r="AK139" s="4"/>
      <c r="AL139" s="4"/>
      <c r="AM139" s="4"/>
      <c r="AN139" s="4"/>
      <c r="AO139" s="4"/>
      <c r="AP139" s="4"/>
      <c r="AQ139" s="4"/>
      <c r="AR139" s="4"/>
      <c r="AS139" s="4"/>
      <c r="AT139" s="4"/>
      <c r="AU139" s="4"/>
      <c r="AV139" s="4"/>
      <c r="AW139" s="4"/>
      <c r="AX139" s="72"/>
    </row>
    <row r="140" spans="1:50">
      <c r="A140" s="72"/>
      <c r="B140" s="72"/>
      <c r="C140" s="72"/>
      <c r="D140" s="72"/>
      <c r="E140" s="72"/>
      <c r="F140" s="72"/>
      <c r="G140" s="72"/>
      <c r="H140" s="72"/>
      <c r="I140" s="72"/>
      <c r="J140" s="72"/>
      <c r="K140" s="72"/>
      <c r="L140" s="72"/>
      <c r="M140" s="72"/>
      <c r="N140" s="72"/>
      <c r="O140" s="72"/>
      <c r="P140" s="72"/>
      <c r="Q140" s="72"/>
      <c r="R140" s="72"/>
      <c r="S140" s="72"/>
      <c r="T140" s="72"/>
      <c r="U140" s="72"/>
      <c r="V140" s="72"/>
      <c r="W140" s="72"/>
      <c r="X140" s="72"/>
      <c r="Y140" s="72"/>
      <c r="Z140" s="72"/>
      <c r="AA140" s="72"/>
      <c r="AB140" s="72"/>
      <c r="AC140" s="72"/>
      <c r="AD140" s="72"/>
      <c r="AE140" s="72"/>
      <c r="AF140" s="72"/>
      <c r="AG140" s="72"/>
      <c r="AH140" s="72"/>
      <c r="AI140" s="72"/>
      <c r="AJ140" s="4"/>
      <c r="AK140" s="4"/>
      <c r="AL140" s="4"/>
      <c r="AM140" s="4"/>
      <c r="AN140" s="4"/>
      <c r="AO140" s="4"/>
      <c r="AP140" s="4"/>
      <c r="AQ140" s="4"/>
      <c r="AR140" s="4"/>
      <c r="AS140" s="4"/>
      <c r="AT140" s="4"/>
      <c r="AU140" s="4"/>
      <c r="AV140" s="4"/>
      <c r="AW140" s="4"/>
      <c r="AX140" s="72"/>
    </row>
    <row r="141" spans="1:50">
      <c r="A141" s="72"/>
      <c r="B141" s="72"/>
      <c r="C141" s="72"/>
      <c r="D141" s="72"/>
      <c r="E141" s="72"/>
      <c r="F141" s="72"/>
      <c r="G141" s="72"/>
      <c r="H141" s="72"/>
      <c r="I141" s="72"/>
      <c r="J141" s="72"/>
      <c r="K141" s="72"/>
      <c r="L141" s="72"/>
      <c r="M141" s="72"/>
      <c r="N141" s="72"/>
      <c r="O141" s="72"/>
      <c r="P141" s="72"/>
      <c r="Q141" s="72"/>
      <c r="R141" s="72"/>
      <c r="S141" s="72"/>
      <c r="T141" s="72"/>
      <c r="U141" s="72"/>
      <c r="V141" s="72"/>
      <c r="W141" s="72"/>
      <c r="X141" s="72"/>
      <c r="Y141" s="72"/>
      <c r="Z141" s="72"/>
      <c r="AA141" s="72"/>
      <c r="AB141" s="72"/>
      <c r="AC141" s="72"/>
      <c r="AD141" s="72"/>
      <c r="AE141" s="72"/>
      <c r="AF141" s="72"/>
      <c r="AG141" s="72"/>
      <c r="AH141" s="72"/>
      <c r="AI141" s="72"/>
      <c r="AJ141" s="4"/>
      <c r="AK141" s="4"/>
      <c r="AL141" s="4"/>
      <c r="AM141" s="4"/>
      <c r="AN141" s="4"/>
      <c r="AO141" s="4"/>
      <c r="AP141" s="4"/>
      <c r="AQ141" s="4"/>
      <c r="AR141" s="4"/>
      <c r="AS141" s="4"/>
      <c r="AT141" s="4"/>
      <c r="AU141" s="4"/>
      <c r="AV141" s="4"/>
      <c r="AW141" s="4"/>
      <c r="AX141" s="4"/>
    </row>
    <row r="142" spans="1:50">
      <c r="A142" s="72"/>
      <c r="B142" s="72"/>
      <c r="C142" s="72"/>
      <c r="D142" s="72"/>
      <c r="E142" s="72"/>
      <c r="F142" s="72"/>
      <c r="G142" s="72"/>
      <c r="H142" s="72"/>
      <c r="I142" s="72"/>
      <c r="J142" s="72"/>
      <c r="K142" s="72"/>
      <c r="L142" s="72"/>
      <c r="M142" s="72"/>
      <c r="N142" s="72"/>
      <c r="O142" s="72"/>
      <c r="P142" s="72"/>
      <c r="Q142" s="72"/>
      <c r="R142" s="72"/>
      <c r="S142" s="72"/>
      <c r="T142" s="72"/>
      <c r="U142" s="72"/>
      <c r="V142" s="72"/>
      <c r="W142" s="72"/>
      <c r="X142" s="72"/>
      <c r="Y142" s="72"/>
      <c r="Z142" s="72"/>
      <c r="AA142" s="72"/>
      <c r="AB142" s="72"/>
      <c r="AC142" s="72"/>
      <c r="AD142" s="72"/>
      <c r="AE142" s="72"/>
      <c r="AF142" s="72"/>
      <c r="AG142" s="72"/>
      <c r="AH142" s="72"/>
      <c r="AI142" s="72"/>
      <c r="AJ142" s="4"/>
      <c r="AK142" s="4"/>
      <c r="AL142" s="4"/>
      <c r="AM142" s="4"/>
      <c r="AN142" s="4"/>
      <c r="AO142" s="4"/>
      <c r="AP142" s="4"/>
      <c r="AQ142" s="4"/>
      <c r="AR142" s="4"/>
      <c r="AS142" s="4"/>
      <c r="AT142" s="4"/>
      <c r="AU142" s="4"/>
      <c r="AV142" s="4"/>
      <c r="AW142" s="4"/>
      <c r="AX142" s="4"/>
    </row>
    <row r="143" spans="1:50">
      <c r="A143" s="72"/>
      <c r="B143" s="72"/>
      <c r="C143" s="72"/>
      <c r="D143" s="72"/>
      <c r="E143" s="72"/>
      <c r="F143" s="72"/>
      <c r="G143" s="72"/>
      <c r="H143" s="72"/>
      <c r="I143" s="72"/>
      <c r="J143" s="72"/>
      <c r="K143" s="72"/>
      <c r="L143" s="72"/>
      <c r="M143" s="72"/>
      <c r="N143" s="72"/>
      <c r="O143" s="72"/>
      <c r="P143" s="72"/>
      <c r="Q143" s="72"/>
      <c r="R143" s="72"/>
      <c r="S143" s="72"/>
      <c r="T143" s="72"/>
      <c r="U143" s="72"/>
      <c r="V143" s="72"/>
      <c r="W143" s="72"/>
      <c r="X143" s="72"/>
      <c r="Y143" s="72"/>
      <c r="Z143" s="72"/>
      <c r="AA143" s="72"/>
      <c r="AB143" s="72"/>
      <c r="AC143" s="72"/>
      <c r="AD143" s="72"/>
      <c r="AE143" s="72"/>
      <c r="AF143" s="72"/>
      <c r="AG143" s="72"/>
      <c r="AH143" s="72"/>
      <c r="AI143" s="72"/>
      <c r="AJ143" s="4"/>
      <c r="AK143" s="4"/>
      <c r="AL143" s="4"/>
      <c r="AM143" s="4"/>
      <c r="AN143" s="4"/>
      <c r="AO143" s="4"/>
      <c r="AP143" s="4"/>
      <c r="AQ143" s="4"/>
      <c r="AR143" s="4"/>
      <c r="AS143" s="4"/>
      <c r="AT143" s="4"/>
      <c r="AU143" s="4"/>
      <c r="AV143" s="4"/>
      <c r="AW143" s="4"/>
      <c r="AX143" s="4"/>
    </row>
    <row r="144" spans="1:50">
      <c r="A144" s="72"/>
      <c r="B144" s="72"/>
      <c r="C144" s="72"/>
      <c r="D144" s="72"/>
      <c r="E144" s="72"/>
      <c r="F144" s="72"/>
      <c r="G144" s="72"/>
      <c r="H144" s="72"/>
      <c r="I144" s="72"/>
      <c r="J144" s="72"/>
      <c r="K144" s="72"/>
      <c r="L144" s="72"/>
      <c r="M144" s="72"/>
      <c r="N144" s="72"/>
      <c r="O144" s="72"/>
      <c r="P144" s="72"/>
      <c r="Q144" s="72"/>
      <c r="R144" s="72"/>
      <c r="S144" s="72"/>
      <c r="T144" s="72"/>
      <c r="U144" s="72"/>
      <c r="V144" s="72"/>
      <c r="W144" s="72"/>
      <c r="X144" s="72"/>
      <c r="Y144" s="72"/>
      <c r="Z144" s="72"/>
      <c r="AA144" s="72"/>
      <c r="AB144" s="72"/>
      <c r="AC144" s="72"/>
      <c r="AD144" s="72"/>
      <c r="AE144" s="72"/>
      <c r="AF144" s="72"/>
      <c r="AG144" s="72"/>
      <c r="AH144" s="72"/>
      <c r="AI144" s="72"/>
      <c r="AJ144" s="4"/>
      <c r="AK144" s="4"/>
      <c r="AL144" s="4"/>
      <c r="AM144" s="4"/>
      <c r="AN144" s="4"/>
      <c r="AO144" s="4"/>
      <c r="AP144" s="4"/>
      <c r="AQ144" s="4"/>
      <c r="AR144" s="4"/>
      <c r="AS144" s="4"/>
      <c r="AT144" s="4"/>
      <c r="AU144" s="4"/>
      <c r="AV144" s="4"/>
      <c r="AW144" s="4"/>
      <c r="AX144" s="4"/>
    </row>
    <row r="145" spans="1:50">
      <c r="A145" s="72"/>
      <c r="B145" s="72"/>
      <c r="C145" s="72"/>
      <c r="D145" s="72"/>
      <c r="E145" s="72"/>
      <c r="F145" s="72"/>
      <c r="G145" s="72"/>
      <c r="H145" s="72"/>
      <c r="I145" s="72"/>
      <c r="J145" s="72"/>
      <c r="K145" s="72"/>
      <c r="L145" s="72"/>
      <c r="M145" s="72"/>
      <c r="N145" s="72"/>
      <c r="O145" s="72"/>
      <c r="P145" s="72"/>
      <c r="Q145" s="72"/>
      <c r="R145" s="72"/>
      <c r="S145" s="72"/>
      <c r="T145" s="72"/>
      <c r="U145" s="72"/>
      <c r="V145" s="72"/>
      <c r="W145" s="72"/>
      <c r="X145" s="72"/>
      <c r="Y145" s="72"/>
      <c r="Z145" s="72"/>
      <c r="AA145" s="72"/>
      <c r="AB145" s="72"/>
      <c r="AC145" s="72"/>
      <c r="AD145" s="72"/>
      <c r="AE145" s="72"/>
      <c r="AF145" s="72"/>
      <c r="AG145" s="72"/>
      <c r="AH145" s="72"/>
      <c r="AI145" s="72"/>
      <c r="AJ145" s="35"/>
      <c r="AK145" s="35"/>
      <c r="AL145" s="35"/>
      <c r="AM145" s="35"/>
      <c r="AN145" s="35"/>
      <c r="AO145" s="35"/>
      <c r="AP145" s="35"/>
      <c r="AQ145" s="35"/>
      <c r="AR145" s="35"/>
      <c r="AS145" s="35"/>
      <c r="AT145" s="35"/>
      <c r="AU145" s="35"/>
      <c r="AV145" s="35"/>
      <c r="AW145" s="35"/>
      <c r="AX145" s="35"/>
    </row>
    <row r="146" spans="1:50">
      <c r="A146" s="72"/>
      <c r="B146" s="72"/>
      <c r="C146" s="72"/>
      <c r="D146" s="72"/>
      <c r="E146" s="72"/>
      <c r="F146" s="72"/>
      <c r="G146" s="72"/>
      <c r="H146" s="72"/>
      <c r="I146" s="72"/>
      <c r="J146" s="72"/>
      <c r="K146" s="72"/>
      <c r="L146" s="72"/>
      <c r="M146" s="72"/>
      <c r="N146" s="72"/>
      <c r="O146" s="72"/>
      <c r="P146" s="72"/>
      <c r="Q146" s="72"/>
      <c r="R146" s="72"/>
      <c r="S146" s="72"/>
      <c r="T146" s="72"/>
      <c r="U146" s="72"/>
      <c r="V146" s="72"/>
      <c r="W146" s="72"/>
      <c r="X146" s="72"/>
      <c r="Y146" s="72"/>
      <c r="Z146" s="72"/>
      <c r="AA146" s="72"/>
      <c r="AB146" s="72"/>
      <c r="AC146" s="72"/>
      <c r="AD146" s="72"/>
      <c r="AE146" s="72"/>
      <c r="AF146" s="72"/>
      <c r="AG146" s="72"/>
      <c r="AH146" s="72"/>
      <c r="AI146" s="72"/>
      <c r="AJ146" s="35"/>
      <c r="AK146" s="35"/>
      <c r="AL146" s="35"/>
      <c r="AM146" s="35"/>
      <c r="AN146" s="35"/>
      <c r="AO146" s="35"/>
      <c r="AP146" s="35"/>
      <c r="AQ146" s="35"/>
      <c r="AR146" s="35"/>
      <c r="AS146" s="35"/>
      <c r="AT146" s="35"/>
      <c r="AU146" s="35"/>
      <c r="AV146" s="35"/>
      <c r="AW146" s="35"/>
      <c r="AX146" s="35"/>
    </row>
    <row r="147" spans="1:50">
      <c r="A147" s="72"/>
      <c r="B147" s="72"/>
      <c r="C147" s="72"/>
      <c r="D147" s="72"/>
      <c r="E147" s="72"/>
      <c r="F147" s="72"/>
      <c r="G147" s="72"/>
      <c r="H147" s="72"/>
      <c r="I147" s="72"/>
      <c r="J147" s="72"/>
      <c r="K147" s="72"/>
      <c r="L147" s="72"/>
      <c r="M147" s="72"/>
      <c r="N147" s="72"/>
      <c r="O147" s="72"/>
      <c r="P147" s="72"/>
      <c r="Q147" s="72"/>
      <c r="R147" s="72"/>
      <c r="S147" s="72"/>
      <c r="T147" s="72"/>
      <c r="U147" s="72"/>
      <c r="V147" s="72"/>
      <c r="W147" s="72"/>
      <c r="X147" s="72"/>
      <c r="Y147" s="72"/>
      <c r="Z147" s="72"/>
      <c r="AA147" s="72"/>
      <c r="AB147" s="72"/>
      <c r="AC147" s="72"/>
      <c r="AD147" s="72"/>
      <c r="AE147" s="72"/>
      <c r="AF147" s="72"/>
      <c r="AG147" s="72"/>
      <c r="AH147" s="72"/>
      <c r="AI147" s="72"/>
      <c r="AJ147" s="35"/>
      <c r="AK147" s="35"/>
      <c r="AL147" s="35"/>
      <c r="AM147" s="35"/>
      <c r="AN147" s="35"/>
      <c r="AO147" s="35"/>
      <c r="AP147" s="35"/>
      <c r="AQ147" s="35"/>
      <c r="AR147" s="35"/>
      <c r="AS147" s="35"/>
      <c r="AT147" s="35"/>
      <c r="AU147" s="35"/>
      <c r="AV147" s="35"/>
      <c r="AW147" s="35"/>
      <c r="AX147" s="35"/>
    </row>
    <row r="148" spans="1:50">
      <c r="A148" s="72"/>
      <c r="B148" s="72"/>
      <c r="C148" s="72"/>
      <c r="D148" s="72"/>
      <c r="E148" s="72"/>
      <c r="F148" s="72"/>
      <c r="G148" s="72"/>
      <c r="H148" s="72"/>
      <c r="I148" s="72"/>
      <c r="J148" s="72"/>
      <c r="K148" s="72"/>
      <c r="L148" s="72"/>
      <c r="M148" s="72"/>
      <c r="N148" s="72"/>
      <c r="O148" s="72"/>
      <c r="P148" s="72"/>
      <c r="Q148" s="72"/>
      <c r="R148" s="72"/>
      <c r="S148" s="72"/>
      <c r="T148" s="72"/>
      <c r="U148" s="72"/>
      <c r="V148" s="72"/>
      <c r="W148" s="72"/>
      <c r="X148" s="72"/>
      <c r="Y148" s="72"/>
      <c r="Z148" s="72"/>
      <c r="AA148" s="72"/>
      <c r="AB148" s="72"/>
      <c r="AC148" s="72"/>
      <c r="AD148" s="72"/>
      <c r="AE148" s="72"/>
      <c r="AF148" s="72"/>
      <c r="AG148" s="72"/>
      <c r="AH148" s="72"/>
      <c r="AI148" s="72"/>
      <c r="AJ148" s="35"/>
      <c r="AK148" s="35"/>
      <c r="AL148" s="35"/>
      <c r="AM148" s="35"/>
      <c r="AN148" s="35"/>
      <c r="AO148" s="35"/>
      <c r="AP148" s="35"/>
      <c r="AQ148" s="35"/>
      <c r="AR148" s="35"/>
      <c r="AS148" s="35"/>
      <c r="AT148" s="35"/>
      <c r="AU148" s="35"/>
      <c r="AV148" s="35"/>
      <c r="AW148" s="35"/>
      <c r="AX148" s="35"/>
    </row>
    <row r="149" spans="1:50">
      <c r="A149" s="4"/>
      <c r="B149" s="72"/>
      <c r="C149" s="72"/>
      <c r="D149" s="72"/>
      <c r="E149" s="72"/>
      <c r="F149" s="72"/>
      <c r="G149" s="72"/>
      <c r="H149" s="72"/>
      <c r="I149" s="72"/>
      <c r="J149" s="72"/>
      <c r="K149" s="72"/>
      <c r="L149" s="72"/>
      <c r="M149" s="72"/>
      <c r="N149" s="72"/>
      <c r="O149" s="72"/>
      <c r="P149" s="72"/>
      <c r="Q149" s="72"/>
      <c r="R149" s="72"/>
      <c r="S149" s="72"/>
      <c r="T149" s="72"/>
      <c r="U149" s="72"/>
      <c r="V149" s="72"/>
      <c r="W149" s="72"/>
      <c r="X149" s="72"/>
      <c r="Y149" s="72"/>
      <c r="Z149" s="72"/>
      <c r="AA149" s="72"/>
      <c r="AB149" s="72"/>
      <c r="AC149" s="72"/>
      <c r="AD149" s="72"/>
      <c r="AE149" s="72"/>
      <c r="AF149" s="72"/>
      <c r="AG149" s="72"/>
      <c r="AH149" s="72"/>
      <c r="AI149" s="4"/>
      <c r="AJ149" s="35"/>
      <c r="AK149" s="35"/>
      <c r="AL149" s="35"/>
      <c r="AM149" s="35"/>
      <c r="AN149" s="35"/>
      <c r="AO149" s="35"/>
      <c r="AP149" s="35"/>
      <c r="AQ149" s="35"/>
      <c r="AR149" s="35"/>
      <c r="AS149" s="35"/>
      <c r="AT149" s="35"/>
      <c r="AU149" s="35"/>
      <c r="AV149" s="35"/>
      <c r="AW149" s="35"/>
      <c r="AX149" s="35"/>
    </row>
  </sheetData>
  <protectedRanges>
    <protectedRange sqref="A1:A12 A14:A17 A19:A20 A24:A69" name="Range3_1_1"/>
    <protectedRange sqref="H3:O4 H5:M6 T6:V6 T5:Z5 AG6:AH6 AC7:AH7 U7:X7 J8:U8 AA9:AG9 G12:Q13 W12:AC13 Z15:AF15 W2:Z4 AE3:AH5 E21:M23 Q15:V15 Z17:AF17 Q23:V23 Z23:AF23 Q22 AC14 AD22:AF22 U22:AA22 Q21:T21 Z21 AF2:AH2 J9:W9 AC21 Q17:V17 Q16:U16 Z16 AC16:AF16 Q14:U14 Z14 L10:O10 Q10:X11 Z19:AF19 E14:M19 Q19:V19 Q18:U18 Z18 AC18:AF18" name="Range1_1_1"/>
    <protectedRange sqref="AG12:AG13 Q28 D29 AG31:AG32 AH38 J44 U45 L45 AB46 D47 AC48:AC49 AG8 X26 X28 V26:V27" name="Range2_1_1"/>
  </protectedRanges>
  <mergeCells count="310">
    <mergeCell ref="B72:AH72"/>
    <mergeCell ref="B1:AH1"/>
    <mergeCell ref="AJ1:AV1"/>
    <mergeCell ref="B2:E2"/>
    <mergeCell ref="F2:G2"/>
    <mergeCell ref="I2:O2"/>
    <mergeCell ref="P2:T2"/>
    <mergeCell ref="U2:X2"/>
    <mergeCell ref="Y2:AA2"/>
    <mergeCell ref="AB2:AE2"/>
    <mergeCell ref="AF2:AH2"/>
    <mergeCell ref="AI2:AJ2"/>
    <mergeCell ref="B3:G3"/>
    <mergeCell ref="H3:O3"/>
    <mergeCell ref="Q3:S3"/>
    <mergeCell ref="T3:X3"/>
    <mergeCell ref="B4:G4"/>
    <mergeCell ref="H4:O4"/>
    <mergeCell ref="Q4:S4"/>
    <mergeCell ref="T4:X4"/>
    <mergeCell ref="Y4:AB4"/>
    <mergeCell ref="Y3:Z3"/>
    <mergeCell ref="AA3:AF3"/>
    <mergeCell ref="AI3:AJ4"/>
    <mergeCell ref="AK3:AK4"/>
    <mergeCell ref="AE5:AH5"/>
    <mergeCell ref="AI5:AJ6"/>
    <mergeCell ref="AK5:AK6"/>
    <mergeCell ref="AL5:AW6"/>
    <mergeCell ref="B6:G6"/>
    <mergeCell ref="H6:M6"/>
    <mergeCell ref="N6:S6"/>
    <mergeCell ref="T6:V6"/>
    <mergeCell ref="W6:AF6"/>
    <mergeCell ref="AG6:AH6"/>
    <mergeCell ref="B5:G5"/>
    <mergeCell ref="H5:O5"/>
    <mergeCell ref="P5:S5"/>
    <mergeCell ref="T5:Z5"/>
    <mergeCell ref="AA5:AD5"/>
    <mergeCell ref="AL3:AW4"/>
    <mergeCell ref="AC4:AH4"/>
    <mergeCell ref="AC7:AH7"/>
    <mergeCell ref="AI7:AJ8"/>
    <mergeCell ref="AK7:AK8"/>
    <mergeCell ref="AL7:AW8"/>
    <mergeCell ref="B8:G8"/>
    <mergeCell ref="H8:AB8"/>
    <mergeCell ref="AD8:AF8"/>
    <mergeCell ref="AG8:AH8"/>
    <mergeCell ref="A7:B7"/>
    <mergeCell ref="C7:H7"/>
    <mergeCell ref="J7:T7"/>
    <mergeCell ref="U7:X7"/>
    <mergeCell ref="Y7:AB7"/>
    <mergeCell ref="AK9:AK10"/>
    <mergeCell ref="AL9:AW10"/>
    <mergeCell ref="B10:E10"/>
    <mergeCell ref="F10:G10"/>
    <mergeCell ref="H10:L10"/>
    <mergeCell ref="M10:N10"/>
    <mergeCell ref="O10:V10"/>
    <mergeCell ref="W10:Y10"/>
    <mergeCell ref="Z10:AD10"/>
    <mergeCell ref="AE10:AG10"/>
    <mergeCell ref="B9:G9"/>
    <mergeCell ref="H9:W9"/>
    <mergeCell ref="X9:AA9"/>
    <mergeCell ref="AB9:AH9"/>
    <mergeCell ref="AI9:AJ10"/>
    <mergeCell ref="A13:E13"/>
    <mergeCell ref="F13:AF13"/>
    <mergeCell ref="B14:D14"/>
    <mergeCell ref="E14:Q14"/>
    <mergeCell ref="R14:S14"/>
    <mergeCell ref="T14:AC14"/>
    <mergeCell ref="AD14:AE14"/>
    <mergeCell ref="AF14:AH14"/>
    <mergeCell ref="B11:E11"/>
    <mergeCell ref="F11:H11"/>
    <mergeCell ref="I11:M11"/>
    <mergeCell ref="N11:P11"/>
    <mergeCell ref="A12:E12"/>
    <mergeCell ref="F12:N12"/>
    <mergeCell ref="N15:P15"/>
    <mergeCell ref="Q15:AH15"/>
    <mergeCell ref="AI15:AJ16"/>
    <mergeCell ref="AK15:AK16"/>
    <mergeCell ref="AL15:AW16"/>
    <mergeCell ref="AF16:AH16"/>
    <mergeCell ref="AG12:AH12"/>
    <mergeCell ref="AI12:AJ14"/>
    <mergeCell ref="AK12:AK14"/>
    <mergeCell ref="AL12:AW14"/>
    <mergeCell ref="AL17:AW20"/>
    <mergeCell ref="AF18:AH18"/>
    <mergeCell ref="N19:P19"/>
    <mergeCell ref="Q19:AH19"/>
    <mergeCell ref="B20:AH20"/>
    <mergeCell ref="B16:D16"/>
    <mergeCell ref="E16:Q16"/>
    <mergeCell ref="R16:S16"/>
    <mergeCell ref="T16:AC16"/>
    <mergeCell ref="AD16:AE16"/>
    <mergeCell ref="A18:D18"/>
    <mergeCell ref="E18:Q18"/>
    <mergeCell ref="R18:S18"/>
    <mergeCell ref="T18:AC18"/>
    <mergeCell ref="AD18:AE18"/>
    <mergeCell ref="N17:P17"/>
    <mergeCell ref="Q17:AH17"/>
    <mergeCell ref="AI17:AJ20"/>
    <mergeCell ref="AK17:AK20"/>
    <mergeCell ref="E23:AH23"/>
    <mergeCell ref="AI23:AJ24"/>
    <mergeCell ref="AK23:AK24"/>
    <mergeCell ref="AL23:AW24"/>
    <mergeCell ref="B24:AH24"/>
    <mergeCell ref="AF21:AH21"/>
    <mergeCell ref="AI21:AJ22"/>
    <mergeCell ref="AK21:AK22"/>
    <mergeCell ref="AL21:AW22"/>
    <mergeCell ref="A22:D22"/>
    <mergeCell ref="E22:Q22"/>
    <mergeCell ref="R22:T22"/>
    <mergeCell ref="U22:AH22"/>
    <mergeCell ref="A21:D21"/>
    <mergeCell ref="E21:U21"/>
    <mergeCell ref="V21:X21"/>
    <mergeCell ref="Y21:AC21"/>
    <mergeCell ref="AD21:AE21"/>
    <mergeCell ref="B25:AH25"/>
    <mergeCell ref="AI25:AJ26"/>
    <mergeCell ref="AK25:AK26"/>
    <mergeCell ref="AL25:AW26"/>
    <mergeCell ref="C26:D26"/>
    <mergeCell ref="E26:J26"/>
    <mergeCell ref="K26:L26"/>
    <mergeCell ref="M26:N26"/>
    <mergeCell ref="O26:P26"/>
    <mergeCell ref="Q26:S26"/>
    <mergeCell ref="T26:U26"/>
    <mergeCell ref="V26:X26"/>
    <mergeCell ref="Y26:AH26"/>
    <mergeCell ref="AK27:AK28"/>
    <mergeCell ref="AL27:AW28"/>
    <mergeCell ref="B28:L28"/>
    <mergeCell ref="M28:O28"/>
    <mergeCell ref="Q28:T28"/>
    <mergeCell ref="U28:AA28"/>
    <mergeCell ref="AB28:AH28"/>
    <mergeCell ref="B27:M27"/>
    <mergeCell ref="N27:P27"/>
    <mergeCell ref="Q27:S27"/>
    <mergeCell ref="V27:AH27"/>
    <mergeCell ref="AI27:AJ29"/>
    <mergeCell ref="B29:C29"/>
    <mergeCell ref="D29:AH29"/>
    <mergeCell ref="AL29:AW30"/>
    <mergeCell ref="B30:AH30"/>
    <mergeCell ref="AI30:AJ31"/>
    <mergeCell ref="AK30:AK31"/>
    <mergeCell ref="B31:H31"/>
    <mergeCell ref="J31:S31"/>
    <mergeCell ref="U31:AF31"/>
    <mergeCell ref="AG31:AH31"/>
    <mergeCell ref="AL31:AW32"/>
    <mergeCell ref="B32:G32"/>
    <mergeCell ref="H32:I32"/>
    <mergeCell ref="J32:N32"/>
    <mergeCell ref="O32:P32"/>
    <mergeCell ref="Q32:AG32"/>
    <mergeCell ref="AL33:AW34"/>
    <mergeCell ref="B34:C34"/>
    <mergeCell ref="Z34:AA34"/>
    <mergeCell ref="AF34:AH34"/>
    <mergeCell ref="Z35:AA35"/>
    <mergeCell ref="AL35:AW36"/>
    <mergeCell ref="D36:X36"/>
    <mergeCell ref="Z36:AA36"/>
    <mergeCell ref="AI36:AJ36"/>
    <mergeCell ref="Z33:AC33"/>
    <mergeCell ref="AD33:AF33"/>
    <mergeCell ref="AG33:AH33"/>
    <mergeCell ref="AI33:AJ34"/>
    <mergeCell ref="AK33:AK34"/>
    <mergeCell ref="B33:H33"/>
    <mergeCell ref="I33:O33"/>
    <mergeCell ref="Q33:T33"/>
    <mergeCell ref="U33:W33"/>
    <mergeCell ref="X33:Y33"/>
    <mergeCell ref="AA37:AB37"/>
    <mergeCell ref="AI37:AJ38"/>
    <mergeCell ref="AK37:AK38"/>
    <mergeCell ref="AL37:AW38"/>
    <mergeCell ref="B38:E38"/>
    <mergeCell ref="F38:J38"/>
    <mergeCell ref="L38:O38"/>
    <mergeCell ref="Q38:Y38"/>
    <mergeCell ref="Z38:AD38"/>
    <mergeCell ref="B37:C37"/>
    <mergeCell ref="D37:G37"/>
    <mergeCell ref="H37:L37"/>
    <mergeCell ref="M37:T37"/>
    <mergeCell ref="U37:X37"/>
    <mergeCell ref="AL41:AW42"/>
    <mergeCell ref="H42:T42"/>
    <mergeCell ref="U42:V42"/>
    <mergeCell ref="AI39:AJ40"/>
    <mergeCell ref="AK39:AK40"/>
    <mergeCell ref="AL39:AW40"/>
    <mergeCell ref="B40:F40"/>
    <mergeCell ref="H40:S40"/>
    <mergeCell ref="T40:U40"/>
    <mergeCell ref="B39:G39"/>
    <mergeCell ref="H39:P39"/>
    <mergeCell ref="Q39:R39"/>
    <mergeCell ref="S39:Z39"/>
    <mergeCell ref="AA39:AB39"/>
    <mergeCell ref="B43:I43"/>
    <mergeCell ref="K43:Z43"/>
    <mergeCell ref="B44:I44"/>
    <mergeCell ref="J44:AH44"/>
    <mergeCell ref="AI44:AJ44"/>
    <mergeCell ref="H41:AE41"/>
    <mergeCell ref="AF41:AG41"/>
    <mergeCell ref="AI41:AJ42"/>
    <mergeCell ref="AK41:AK42"/>
    <mergeCell ref="AL44:AW44"/>
    <mergeCell ref="B45:F45"/>
    <mergeCell ref="H45:K45"/>
    <mergeCell ref="L45:M45"/>
    <mergeCell ref="N45:T45"/>
    <mergeCell ref="U45:V45"/>
    <mergeCell ref="W45:AA45"/>
    <mergeCell ref="AB45:AC45"/>
    <mergeCell ref="AE45:AG45"/>
    <mergeCell ref="AI45:AW46"/>
    <mergeCell ref="B46:G46"/>
    <mergeCell ref="H46:K46"/>
    <mergeCell ref="L46:M46"/>
    <mergeCell ref="N46:U46"/>
    <mergeCell ref="V46:W46"/>
    <mergeCell ref="X46:AC46"/>
    <mergeCell ref="AD46:AH46"/>
    <mergeCell ref="C47:AH47"/>
    <mergeCell ref="AJ47:AN47"/>
    <mergeCell ref="B48:J48"/>
    <mergeCell ref="K48:N48"/>
    <mergeCell ref="O48:P48"/>
    <mergeCell ref="Q48:X48"/>
    <mergeCell ref="Z48:AB48"/>
    <mergeCell ref="AC48:AH48"/>
    <mergeCell ref="AJ48:AL48"/>
    <mergeCell ref="AS50:AT50"/>
    <mergeCell ref="B51:AH51"/>
    <mergeCell ref="AJ51:AN51"/>
    <mergeCell ref="AP51:AT51"/>
    <mergeCell ref="AQ48:AR48"/>
    <mergeCell ref="AS48:AT48"/>
    <mergeCell ref="B49:V49"/>
    <mergeCell ref="W49:Y49"/>
    <mergeCell ref="AF49:AG49"/>
    <mergeCell ref="AJ49:AL49"/>
    <mergeCell ref="AQ49:AR49"/>
    <mergeCell ref="AS49:AT49"/>
    <mergeCell ref="B52:AH52"/>
    <mergeCell ref="AJ52:AN52"/>
    <mergeCell ref="AP52:AQ52"/>
    <mergeCell ref="B53:AH53"/>
    <mergeCell ref="AJ53:AN53"/>
    <mergeCell ref="AP53:AR53"/>
    <mergeCell ref="B50:AH50"/>
    <mergeCell ref="AJ50:AL50"/>
    <mergeCell ref="AQ50:AR50"/>
    <mergeCell ref="B55:AH55"/>
    <mergeCell ref="AJ55:AO55"/>
    <mergeCell ref="AP55:AQ55"/>
    <mergeCell ref="AS55:AV55"/>
    <mergeCell ref="B56:AH56"/>
    <mergeCell ref="AJ56:AO56"/>
    <mergeCell ref="AP56:AQ56"/>
    <mergeCell ref="AS56:AV56"/>
    <mergeCell ref="AS53:AU53"/>
    <mergeCell ref="B54:AH54"/>
    <mergeCell ref="AJ54:AN54"/>
    <mergeCell ref="AP54:AR54"/>
    <mergeCell ref="AS54:AU54"/>
    <mergeCell ref="B59:AH59"/>
    <mergeCell ref="AJ59:AM59"/>
    <mergeCell ref="AP59:AS59"/>
    <mergeCell ref="B60:AH60"/>
    <mergeCell ref="AJ60:AM60"/>
    <mergeCell ref="AP60:AR60"/>
    <mergeCell ref="B57:AH57"/>
    <mergeCell ref="AJ57:AN57"/>
    <mergeCell ref="AP57:AR57"/>
    <mergeCell ref="AS57:AU57"/>
    <mergeCell ref="B58:AH58"/>
    <mergeCell ref="AJ58:AN58"/>
    <mergeCell ref="B66:AH66"/>
    <mergeCell ref="B67:AH67"/>
    <mergeCell ref="B68:AH68"/>
    <mergeCell ref="B69:AH69"/>
    <mergeCell ref="B70:AH71"/>
    <mergeCell ref="B61:AH61"/>
    <mergeCell ref="B62:AH62"/>
    <mergeCell ref="B63:AH63"/>
    <mergeCell ref="B64:AH64"/>
    <mergeCell ref="B65:AH65"/>
  </mergeCells>
  <dataValidations count="22">
    <dataValidation type="list" allowBlank="1" showInputMessage="1" showErrorMessage="1" sqref="K43:Z43" xr:uid="{00000000-0002-0000-0600-000000000000}">
      <formula1>"NONE, EMUX, EMUX &amp; INC CABLE, INC CABLE ONLY"</formula1>
    </dataValidation>
    <dataValidation type="list" allowBlank="1" showInputMessage="1" showErrorMessage="1" sqref="F12:N12" xr:uid="{00000000-0002-0000-0600-000001000000}">
      <formula1>"OFFICE, RETAIL, GOVERNMENT, SPECIALTY, HEATLHCARE, INDUSTRIAL, SPORTS, HOSPITALITY, STRIP MALL"</formula1>
    </dataValidation>
    <dataValidation type="list" allowBlank="1" showInputMessage="1" showErrorMessage="1" sqref="H5:O5" xr:uid="{00000000-0002-0000-0600-000002000000}">
      <formula1>"ASE, GigaMan, DS3"</formula1>
    </dataValidation>
    <dataValidation type="list" allowBlank="1" showInputMessage="1" showErrorMessage="1" sqref="F11" xr:uid="{00000000-0002-0000-0600-000003000000}">
      <formula1>"'&lt;=10ft, &gt;10ft"</formula1>
    </dataValidation>
    <dataValidation type="list" allowBlank="1" showInputMessage="1" showErrorMessage="1" sqref="N46:U46" xr:uid="{00000000-0002-0000-0600-000004000000}">
      <formula1>"CUST TO PLACE NEW:, AT&amp;T TO PLACE NEW:,"</formula1>
    </dataValidation>
    <dataValidation type="list" allowBlank="1" showInputMessage="1" showErrorMessage="1" sqref="L45:M45" xr:uid="{00000000-0002-0000-0600-000005000000}">
      <formula1>"N/A, 2"", 3"", 4"",5"", 6"","</formula1>
    </dataValidation>
    <dataValidation type="list" allowBlank="1" showInputMessage="1" showErrorMessage="1" sqref="O48:P48 W49" xr:uid="{00000000-0002-0000-0600-000006000000}">
      <formula1>"N/A, NO, YES,"</formula1>
    </dataValidation>
    <dataValidation type="list" allowBlank="1" showInputMessage="1" showErrorMessage="1" sqref="L46:M46 O32:P32 H32:I32 V46:W46" xr:uid="{00000000-0002-0000-0600-000007000000}">
      <formula1>"N/A, NO, YES"</formula1>
    </dataValidation>
    <dataValidation type="list" allowBlank="1" showInputMessage="1" showErrorMessage="1" sqref="H37:L37" xr:uid="{00000000-0002-0000-0600-000008000000}">
      <formula1>"NO, YES DUPLEX, YES QUAD, QUAD &amp; DUAL"</formula1>
    </dataValidation>
    <dataValidation type="list" allowBlank="1" showInputMessage="1" showErrorMessage="1" sqref="U37:X37" xr:uid="{00000000-0002-0000-0600-000009000000}">
      <formula1>"N/A, DUPLEX, QUAD, Twist Lock"</formula1>
    </dataValidation>
    <dataValidation type="list" allowBlank="1" showInputMessage="1" showErrorMessage="1" sqref="J31:S31" xr:uid="{00000000-0002-0000-0600-00000A000000}">
      <formula1>"EXISTING, CUSTOMER TO PROVIDE NEW, AT&amp;T TO PROVIDE NEW"</formula1>
    </dataValidation>
    <dataValidation type="list" allowBlank="1" showInputMessage="1" showErrorMessage="1" sqref="M28:O28" xr:uid="{00000000-0002-0000-0600-00000B000000}">
      <formula1>"'=&lt;328 ft, '&gt;328 ft"</formula1>
    </dataValidation>
    <dataValidation type="list" allowBlank="1" showInputMessage="1" showErrorMessage="1" sqref="L38:O38" xr:uid="{00000000-0002-0000-0600-00000C000000}">
      <formula1>"EXISTING, NEW"</formula1>
    </dataValidation>
    <dataValidation type="list" allowBlank="1" showInputMessage="1" showErrorMessage="1" sqref="P28" xr:uid="{00000000-0002-0000-0600-00000D000000}">
      <formula1>"10',Above 10'"</formula1>
    </dataValidation>
    <dataValidation type="list" allowBlank="1" showInputMessage="1" showErrorMessage="1" sqref="AH45 AA39 AB45:AC45 T40:U40 AF41 Q39:R39 U42" xr:uid="{00000000-0002-0000-0600-00000E000000}">
      <formula1>"NO, YES"</formula1>
    </dataValidation>
    <dataValidation type="list" allowBlank="1" showInputMessage="1" showErrorMessage="1" sqref="K26:L26 O26:P26 Z34:Z36 C26:D26 M10:N10 F10 AF49" xr:uid="{00000000-0002-0000-0600-00000F000000}">
      <formula1>"YES, NO"</formula1>
    </dataValidation>
    <dataValidation type="list" allowBlank="1" showInputMessage="1" sqref="T5:Z5" xr:uid="{00000000-0002-0000-0600-000010000000}">
      <formula1>"ELECTRICAL, OPTICAL, MM OPTICAL, SM OPTICAL, DS3 COAX H/O"</formula1>
    </dataValidation>
    <dataValidation type="list" allowBlank="1" showInputMessage="1" showErrorMessage="1" sqref="I33:O33" xr:uid="{00000000-0002-0000-0600-000011000000}">
      <formula1>"N/A, EAST WALL, NORTH WALL, SOUTH WALL, WEST WALL"</formula1>
    </dataValidation>
    <dataValidation type="list" allowBlank="1" showInputMessage="1" showErrorMessage="1" sqref="F2:G2" xr:uid="{00000000-0002-0000-0600-000012000000}">
      <formula1>"NO, YES, "</formula1>
    </dataValidation>
    <dataValidation type="list" allowBlank="1" showInputMessage="1" showErrorMessage="1" sqref="M37:T37" xr:uid="{00000000-0002-0000-0600-000013000000}">
      <formula1>"CUSTOMER PROVIDE NEW:, AT&amp;T PROVIDE NEW:,"</formula1>
    </dataValidation>
    <dataValidation type="list" allowBlank="1" showInputMessage="1" showErrorMessage="1" sqref="B31:H31" xr:uid="{00000000-0002-0000-0600-000014000000}">
      <formula1>"WOOD 3/4"" MINIMUM:, CUSTOMER 19"" BAY:, AT&amp;T 19"" BAY:, CUSTOMER 23"" BAY:, AT&amp;T 23"" BAY:"</formula1>
    </dataValidation>
    <dataValidation type="list" allowBlank="1" showInputMessage="1" showErrorMessage="1" sqref="F38:J38" xr:uid="{00000000-0002-0000-0600-000015000000}">
      <formula1>"WALL MOUNT, RACK MOUNT"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Check Box 1">
              <controlPr defaultSize="0" autoFill="0" autoLine="0" autoPict="0">
                <anchor moveWithCells="1">
                  <from>
                    <xdr:col>23</xdr:col>
                    <xdr:colOff>66675</xdr:colOff>
                    <xdr:row>47</xdr:row>
                    <xdr:rowOff>0</xdr:rowOff>
                  </from>
                  <to>
                    <xdr:col>25</xdr:col>
                    <xdr:colOff>9525</xdr:colOff>
                    <xdr:row>48</xdr:row>
                    <xdr:rowOff>28575</xdr:rowOff>
                  </to>
                </anchor>
              </controlPr>
            </control>
          </mc:Choice>
        </mc:AlternateContent>
        <mc:AlternateContent xmlns:mc="http://schemas.openxmlformats.org/markup-compatibility/2006">
          <mc:Choice Requires="x14">
            <control shapeId="13314" r:id="rId4" name="Check Box 2">
              <controlPr defaultSize="0" autoFill="0" autoLine="0" autoPict="0">
                <anchor moveWithCells="1">
                  <from>
                    <xdr:col>23</xdr:col>
                    <xdr:colOff>66675</xdr:colOff>
                    <xdr:row>47</xdr:row>
                    <xdr:rowOff>0</xdr:rowOff>
                  </from>
                  <to>
                    <xdr:col>25</xdr:col>
                    <xdr:colOff>9525</xdr:colOff>
                    <xdr:row>48</xdr:row>
                    <xdr:rowOff>28575</xdr:rowOff>
                  </to>
                </anchor>
              </controlPr>
            </control>
          </mc:Choice>
        </mc:AlternateContent>
        <mc:AlternateContent xmlns:mc="http://schemas.openxmlformats.org/markup-compatibility/2006">
          <mc:Choice Requires="x14">
            <control shapeId="13315" r:id="rId5" name="Check Box 3">
              <controlPr defaultSize="0" autoFill="0" autoLine="0" autoPict="0">
                <anchor moveWithCells="1">
                  <from>
                    <xdr:col>23</xdr:col>
                    <xdr:colOff>66675</xdr:colOff>
                    <xdr:row>47</xdr:row>
                    <xdr:rowOff>0</xdr:rowOff>
                  </from>
                  <to>
                    <xdr:col>25</xdr:col>
                    <xdr:colOff>9525</xdr:colOff>
                    <xdr:row>48</xdr:row>
                    <xdr:rowOff>28575</xdr:rowOff>
                  </to>
                </anchor>
              </controlPr>
            </control>
          </mc:Choice>
        </mc:AlternateContent>
        <mc:AlternateContent xmlns:mc="http://schemas.openxmlformats.org/markup-compatibility/2006">
          <mc:Choice Requires="x14">
            <control shapeId="13316" r:id="rId6" name="Check Box 4">
              <controlPr defaultSize="0" autoFill="0" autoLine="0" autoPict="0">
                <anchor moveWithCells="1">
                  <from>
                    <xdr:col>23</xdr:col>
                    <xdr:colOff>66675</xdr:colOff>
                    <xdr:row>47</xdr:row>
                    <xdr:rowOff>0</xdr:rowOff>
                  </from>
                  <to>
                    <xdr:col>25</xdr:col>
                    <xdr:colOff>9525</xdr:colOff>
                    <xdr:row>48</xdr:row>
                    <xdr:rowOff>28575</xdr:rowOff>
                  </to>
                </anchor>
              </controlPr>
            </control>
          </mc:Choice>
        </mc:AlternateContent>
        <mc:AlternateContent xmlns:mc="http://schemas.openxmlformats.org/markup-compatibility/2006">
          <mc:Choice Requires="x14">
            <control shapeId="13317" r:id="rId7" name="Check Box 5">
              <controlPr defaultSize="0" autoFill="0" autoLine="0" autoPict="0">
                <anchor moveWithCells="1">
                  <from>
                    <xdr:col>23</xdr:col>
                    <xdr:colOff>66675</xdr:colOff>
                    <xdr:row>47</xdr:row>
                    <xdr:rowOff>0</xdr:rowOff>
                  </from>
                  <to>
                    <xdr:col>25</xdr:col>
                    <xdr:colOff>9525</xdr:colOff>
                    <xdr:row>48</xdr:row>
                    <xdr:rowOff>28575</xdr:rowOff>
                  </to>
                </anchor>
              </controlPr>
            </control>
          </mc:Choice>
        </mc:AlternateContent>
        <mc:AlternateContent xmlns:mc="http://schemas.openxmlformats.org/markup-compatibility/2006">
          <mc:Choice Requires="x14">
            <control shapeId="13318" r:id="rId8" name="Check Box 6">
              <controlPr defaultSize="0" autoFill="0" autoLine="0" autoPict="0">
                <anchor moveWithCells="1">
                  <from>
                    <xdr:col>23</xdr:col>
                    <xdr:colOff>66675</xdr:colOff>
                    <xdr:row>47</xdr:row>
                    <xdr:rowOff>0</xdr:rowOff>
                  </from>
                  <to>
                    <xdr:col>25</xdr:col>
                    <xdr:colOff>9525</xdr:colOff>
                    <xdr:row>48</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tabColor theme="5" tint="0.79998168889431442"/>
  </sheetPr>
  <dimension ref="A1"/>
  <sheetViews>
    <sheetView showGridLines="0" workbookViewId="0"/>
  </sheetViews>
  <sheetFormatPr defaultColWidth="9.140625" defaultRowHeight="15" customHeight="1"/>
  <cols>
    <col min="1" max="3" width="9.140625" customWidth="1"/>
    <col min="7" max="7" width="9.140625" customWidth="1"/>
  </cols>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B0C1F-52BF-441C-8E1E-B1AD93E200F7}">
  <sheetPr codeName="Sheet17">
    <tabColor theme="5" tint="0.79998168889431442"/>
  </sheetPr>
  <dimension ref="A1"/>
  <sheetViews>
    <sheetView workbookViewId="0"/>
  </sheetViews>
  <sheetFormatPr defaultColWidth="9.140625" defaultRowHeight="15"/>
  <cols>
    <col min="1" max="1" width="69.85546875" style="93" customWidth="1"/>
    <col min="2" max="16384" width="9.140625" style="94"/>
  </cols>
  <sheetData>
    <row r="1" spans="1:1" ht="28.5">
      <c r="A1" s="116" t="s">
        <v>139</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86E97-C29C-4430-A3A2-564418E63A55}">
  <sheetPr codeName="Sheet16">
    <tabColor rgb="FF00B050"/>
  </sheetPr>
  <dimension ref="A1:B14"/>
  <sheetViews>
    <sheetView workbookViewId="0"/>
  </sheetViews>
  <sheetFormatPr defaultColWidth="9.140625" defaultRowHeight="15"/>
  <cols>
    <col min="1" max="1" width="55.42578125" style="100" bestFit="1" customWidth="1"/>
    <col min="2" max="2" width="72.5703125" style="93" customWidth="1"/>
    <col min="3" max="16384" width="9.140625" style="94"/>
  </cols>
  <sheetData>
    <row r="1" spans="1:1" ht="23.25">
      <c r="A1" s="112" t="s">
        <v>140</v>
      </c>
    </row>
    <row r="2" spans="1:1" ht="23.25">
      <c r="A2" s="112"/>
    </row>
    <row r="3" spans="1:1">
      <c r="A3" s="100" t="s">
        <v>141</v>
      </c>
    </row>
    <row r="4" spans="1:1">
      <c r="A4" s="100" t="s">
        <v>142</v>
      </c>
    </row>
    <row r="6" spans="1:1">
      <c r="A6" s="100" t="s">
        <v>143</v>
      </c>
    </row>
    <row r="7" spans="1:1">
      <c r="A7" s="100" t="s">
        <v>144</v>
      </c>
    </row>
    <row r="8" spans="1:1">
      <c r="A8" s="100" t="s">
        <v>145</v>
      </c>
    </row>
    <row r="9" spans="1:1">
      <c r="A9" s="100" t="s">
        <v>146</v>
      </c>
    </row>
    <row r="10" spans="1:1">
      <c r="A10" s="100" t="s">
        <v>147</v>
      </c>
    </row>
    <row r="11" spans="1:1">
      <c r="A11" s="100" t="s">
        <v>148</v>
      </c>
    </row>
    <row r="13" spans="1:1">
      <c r="A13" s="100" t="s">
        <v>149</v>
      </c>
    </row>
    <row r="14" spans="1:1">
      <c r="A14" s="100" t="s">
        <v>150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E869E-3149-4379-AC86-D19516B535D8}">
  <sheetPr codeName="Sheet14">
    <tabColor rgb="FF00B050"/>
  </sheetPr>
  <dimension ref="A1:D119"/>
  <sheetViews>
    <sheetView tabSelected="1" zoomScale="115" zoomScaleNormal="115" workbookViewId="0">
      <selection activeCell="D62" sqref="D62"/>
    </sheetView>
  </sheetViews>
  <sheetFormatPr defaultColWidth="9.140625" defaultRowHeight="15"/>
  <cols>
    <col min="1" max="1" width="55.42578125" style="100" bestFit="1" customWidth="1"/>
    <col min="2" max="2" width="72.5703125" style="93" customWidth="1"/>
    <col min="3" max="3" width="9.140625" style="93" customWidth="1"/>
    <col min="4" max="16384" width="9.140625" style="94"/>
  </cols>
  <sheetData>
    <row r="1" spans="1:2" ht="23.25">
      <c r="A1" s="92"/>
      <c r="B1" s="112" t="s">
        <v>151</v>
      </c>
    </row>
    <row r="2" spans="1:2" ht="15" customHeight="1">
      <c r="A2" s="92" t="s">
        <v>152</v>
      </c>
      <c r="B2" s="275" t="s">
        <v>153</v>
      </c>
    </row>
    <row r="3" spans="1:2" ht="9" customHeight="1">
      <c r="A3" s="92"/>
      <c r="B3" s="276"/>
    </row>
    <row r="4" spans="1:2" ht="15" customHeight="1">
      <c r="A4" s="92" t="s">
        <v>154</v>
      </c>
      <c r="B4" s="275" t="s">
        <v>155</v>
      </c>
    </row>
    <row r="5" spans="1:2" ht="9" customHeight="1">
      <c r="A5" s="92"/>
      <c r="B5" s="276"/>
    </row>
    <row r="6" spans="1:2" ht="15" customHeight="1">
      <c r="A6" s="92" t="s">
        <v>156</v>
      </c>
      <c r="B6" s="275" t="s">
        <v>157</v>
      </c>
    </row>
    <row r="7" spans="1:2" ht="9" customHeight="1">
      <c r="A7" s="92"/>
      <c r="B7" s="276"/>
    </row>
    <row r="8" spans="1:2" ht="15" customHeight="1">
      <c r="A8" s="92" t="s">
        <v>158</v>
      </c>
      <c r="B8" s="277" t="s">
        <v>159</v>
      </c>
    </row>
    <row r="9" spans="1:2" ht="9" customHeight="1">
      <c r="A9" s="92"/>
      <c r="B9" s="276"/>
    </row>
    <row r="10" spans="1:2" ht="15" customHeight="1">
      <c r="A10" s="92" t="s">
        <v>160</v>
      </c>
      <c r="B10" s="275" t="s">
        <v>161</v>
      </c>
    </row>
    <row r="11" spans="1:2" ht="9" customHeight="1">
      <c r="A11" s="92"/>
    </row>
    <row r="12" spans="1:2" ht="15" customHeight="1">
      <c r="A12" s="92" t="s">
        <v>162</v>
      </c>
      <c r="B12" s="111"/>
    </row>
    <row r="13" spans="1:2" ht="9" customHeight="1">
      <c r="A13" s="92"/>
    </row>
    <row r="14" spans="1:2" ht="15" customHeight="1">
      <c r="A14" s="92" t="s">
        <v>163</v>
      </c>
      <c r="B14" s="111"/>
    </row>
    <row r="15" spans="1:2" ht="9" customHeight="1">
      <c r="A15" s="92"/>
    </row>
    <row r="16" spans="1:2" ht="15" customHeight="1">
      <c r="A16" s="92" t="s">
        <v>164</v>
      </c>
      <c r="B16" s="111"/>
    </row>
    <row r="17" spans="1:3" ht="9" customHeight="1">
      <c r="A17" s="92"/>
    </row>
    <row r="18" spans="1:3" ht="15.75">
      <c r="A18" s="92"/>
      <c r="B18" s="104" t="s">
        <v>165</v>
      </c>
    </row>
    <row r="19" spans="1:3">
      <c r="A19" s="102" t="s">
        <v>166</v>
      </c>
      <c r="B19" s="114"/>
      <c r="C19" s="103"/>
    </row>
    <row r="20" spans="1:3" ht="9" customHeight="1">
      <c r="A20" s="92"/>
      <c r="B20" s="105"/>
    </row>
    <row r="21" spans="1:3">
      <c r="A21" s="92" t="s">
        <v>167</v>
      </c>
      <c r="B21" s="113"/>
      <c r="C21" s="103"/>
    </row>
    <row r="22" spans="1:3" ht="9" customHeight="1">
      <c r="A22" s="92"/>
      <c r="B22" s="105"/>
    </row>
    <row r="23" spans="1:3">
      <c r="A23" s="92" t="s">
        <v>152</v>
      </c>
      <c r="B23" s="114"/>
      <c r="C23" s="103"/>
    </row>
    <row r="24" spans="1:3" ht="9" customHeight="1">
      <c r="A24" s="92"/>
      <c r="B24" s="105"/>
    </row>
    <row r="25" spans="1:3" ht="15" customHeight="1">
      <c r="A25" s="92" t="s">
        <v>168</v>
      </c>
      <c r="B25" s="114"/>
      <c r="C25" s="124"/>
    </row>
    <row r="26" spans="1:3" ht="9" customHeight="1">
      <c r="A26" s="92"/>
      <c r="B26" s="123"/>
      <c r="C26" s="124"/>
    </row>
    <row r="27" spans="1:3">
      <c r="A27" s="92" t="s">
        <v>154</v>
      </c>
      <c r="B27" s="114"/>
      <c r="C27" s="103"/>
    </row>
    <row r="28" spans="1:3" ht="9" customHeight="1">
      <c r="A28" s="92"/>
      <c r="B28" s="105"/>
    </row>
    <row r="29" spans="1:3">
      <c r="A29" s="92" t="s">
        <v>169</v>
      </c>
      <c r="B29" s="114"/>
      <c r="C29" s="103"/>
    </row>
    <row r="30" spans="1:3" ht="9" customHeight="1">
      <c r="A30" s="92"/>
      <c r="B30" s="105"/>
    </row>
    <row r="31" spans="1:3">
      <c r="A31" s="92" t="s">
        <v>170</v>
      </c>
      <c r="B31" s="114"/>
      <c r="C31" s="103"/>
    </row>
    <row r="32" spans="1:3" ht="9" customHeight="1">
      <c r="A32" s="92"/>
      <c r="B32" s="105"/>
    </row>
    <row r="33" spans="1:3">
      <c r="A33" s="92" t="s">
        <v>171</v>
      </c>
      <c r="B33" s="114"/>
      <c r="C33" s="103"/>
    </row>
    <row r="34" spans="1:3" ht="6.75" customHeight="1">
      <c r="A34" s="92"/>
      <c r="B34" s="101"/>
    </row>
    <row r="35" spans="1:3" ht="15.75">
      <c r="A35" s="92"/>
      <c r="B35" s="104" t="s">
        <v>172</v>
      </c>
    </row>
    <row r="36" spans="1:3">
      <c r="A36" s="92" t="s">
        <v>173</v>
      </c>
      <c r="B36" s="114"/>
    </row>
    <row r="37" spans="1:3" ht="9" customHeight="1">
      <c r="A37" s="92"/>
      <c r="B37" s="105"/>
    </row>
    <row r="38" spans="1:3">
      <c r="A38" s="92" t="s">
        <v>174</v>
      </c>
      <c r="B38" s="111"/>
    </row>
    <row r="39" spans="1:3">
      <c r="A39" s="92" t="s">
        <v>175</v>
      </c>
      <c r="B39" s="111"/>
    </row>
    <row r="40" spans="1:3" ht="9" customHeight="1">
      <c r="A40" s="92"/>
      <c r="B40" s="95"/>
    </row>
    <row r="41" spans="1:3">
      <c r="A41" s="92" t="s">
        <v>176</v>
      </c>
      <c r="B41" s="111"/>
    </row>
    <row r="42" spans="1:3" ht="9" customHeight="1">
      <c r="A42" s="92"/>
      <c r="B42" s="95"/>
    </row>
    <row r="43" spans="1:3">
      <c r="A43" s="92" t="s">
        <v>177</v>
      </c>
      <c r="B43" s="111"/>
    </row>
    <row r="44" spans="1:3" ht="9" customHeight="1">
      <c r="A44" s="92"/>
      <c r="B44" s="95"/>
    </row>
    <row r="45" spans="1:3" ht="15.75">
      <c r="A45" s="92"/>
      <c r="B45" s="104" t="s">
        <v>178</v>
      </c>
    </row>
    <row r="46" spans="1:3">
      <c r="A46" s="92" t="s">
        <v>179</v>
      </c>
      <c r="B46" s="111"/>
    </row>
    <row r="47" spans="1:3" ht="9" customHeight="1">
      <c r="A47" s="92"/>
      <c r="B47" s="95"/>
    </row>
    <row r="48" spans="1:3">
      <c r="A48" s="92" t="s">
        <v>180</v>
      </c>
      <c r="B48" s="111"/>
    </row>
    <row r="49" spans="1:2" ht="9" customHeight="1">
      <c r="A49" s="92"/>
      <c r="B49" s="95"/>
    </row>
    <row r="50" spans="1:2">
      <c r="A50" s="92" t="s">
        <v>181</v>
      </c>
      <c r="B50" s="111"/>
    </row>
    <row r="51" spans="1:2" ht="9" customHeight="1">
      <c r="A51" s="92"/>
      <c r="B51" s="95"/>
    </row>
    <row r="52" spans="1:2">
      <c r="A52" s="92" t="s">
        <v>182</v>
      </c>
      <c r="B52" s="111"/>
    </row>
    <row r="53" spans="1:2" ht="9" customHeight="1">
      <c r="A53" s="92"/>
      <c r="B53" s="95"/>
    </row>
    <row r="54" spans="1:2">
      <c r="A54" s="92" t="s">
        <v>183</v>
      </c>
      <c r="B54" s="111"/>
    </row>
    <row r="55" spans="1:2" ht="9" customHeight="1">
      <c r="A55" s="92"/>
      <c r="B55" s="95"/>
    </row>
    <row r="56" spans="1:2" ht="15.75">
      <c r="A56" s="92"/>
      <c r="B56" s="104" t="s">
        <v>184</v>
      </c>
    </row>
    <row r="57" spans="1:2" ht="15" customHeight="1">
      <c r="A57" s="92" t="s">
        <v>185</v>
      </c>
      <c r="B57" s="111"/>
    </row>
    <row r="58" spans="1:2" ht="15" customHeight="1">
      <c r="A58" s="92" t="s">
        <v>186</v>
      </c>
      <c r="B58" s="111"/>
    </row>
    <row r="59" spans="1:2" ht="9" customHeight="1">
      <c r="A59" s="92"/>
      <c r="B59" s="95"/>
    </row>
    <row r="60" spans="1:2" ht="9" customHeight="1">
      <c r="A60" s="92"/>
      <c r="B60" s="95"/>
    </row>
    <row r="61" spans="1:2">
      <c r="A61" s="92" t="s">
        <v>187</v>
      </c>
      <c r="B61" s="111"/>
    </row>
    <row r="62" spans="1:2">
      <c r="A62" s="92" t="s">
        <v>188</v>
      </c>
      <c r="B62" s="111"/>
    </row>
    <row r="63" spans="1:2" ht="16.5" customHeight="1">
      <c r="A63" s="131" t="s">
        <v>189</v>
      </c>
      <c r="B63" s="111" t="s">
        <v>190</v>
      </c>
    </row>
    <row r="64" spans="1:2" ht="41.25" customHeight="1">
      <c r="A64" s="132" t="s">
        <v>191</v>
      </c>
      <c r="B64" s="111" t="s">
        <v>192</v>
      </c>
    </row>
    <row r="65" spans="1:2">
      <c r="A65" s="132" t="s">
        <v>193</v>
      </c>
      <c r="B65" s="111"/>
    </row>
    <row r="66" spans="1:2">
      <c r="A66" s="92" t="s">
        <v>194</v>
      </c>
      <c r="B66" s="111"/>
    </row>
    <row r="67" spans="1:2" ht="9" customHeight="1">
      <c r="A67" s="92"/>
      <c r="B67" s="95"/>
    </row>
    <row r="68" spans="1:2">
      <c r="A68" s="92" t="s">
        <v>195</v>
      </c>
      <c r="B68" s="95"/>
    </row>
    <row r="69" spans="1:2">
      <c r="A69" s="92" t="s">
        <v>196</v>
      </c>
      <c r="B69" s="111"/>
    </row>
    <row r="70" spans="1:2">
      <c r="A70" s="92" t="s">
        <v>197</v>
      </c>
      <c r="B70" s="111"/>
    </row>
    <row r="71" spans="1:2" ht="9" customHeight="1">
      <c r="A71" s="92"/>
      <c r="B71" s="95"/>
    </row>
    <row r="72" spans="1:2">
      <c r="A72" s="92" t="s">
        <v>198</v>
      </c>
      <c r="B72" s="95"/>
    </row>
    <row r="73" spans="1:2">
      <c r="A73" s="92" t="s">
        <v>196</v>
      </c>
      <c r="B73" s="111"/>
    </row>
    <row r="74" spans="1:2">
      <c r="A74" s="92" t="s">
        <v>199</v>
      </c>
      <c r="B74" s="111"/>
    </row>
    <row r="75" spans="1:2">
      <c r="A75" s="92" t="s">
        <v>200</v>
      </c>
      <c r="B75" s="111"/>
    </row>
    <row r="76" spans="1:2" ht="9" customHeight="1">
      <c r="A76" s="92"/>
      <c r="B76" s="95"/>
    </row>
    <row r="77" spans="1:2">
      <c r="A77" s="92" t="s">
        <v>201</v>
      </c>
      <c r="B77" s="111"/>
    </row>
    <row r="78" spans="1:2" ht="15" customHeight="1">
      <c r="A78" s="92" t="s">
        <v>202</v>
      </c>
      <c r="B78" s="111"/>
    </row>
    <row r="79" spans="1:2" ht="9" customHeight="1">
      <c r="A79" s="92"/>
      <c r="B79" s="95"/>
    </row>
    <row r="80" spans="1:2">
      <c r="A80" s="92" t="s">
        <v>203</v>
      </c>
      <c r="B80" s="111"/>
    </row>
    <row r="81" spans="1:4" ht="15" customHeight="1">
      <c r="A81" s="92" t="s">
        <v>204</v>
      </c>
      <c r="B81" s="110"/>
    </row>
    <row r="82" spans="1:4" ht="9" customHeight="1">
      <c r="A82" s="92"/>
      <c r="B82" s="95"/>
    </row>
    <row r="83" spans="1:4">
      <c r="A83" s="92" t="s">
        <v>205</v>
      </c>
      <c r="B83" s="111"/>
    </row>
    <row r="84" spans="1:4" ht="15" customHeight="1">
      <c r="A84" s="92" t="s">
        <v>206</v>
      </c>
      <c r="B84" s="111"/>
    </row>
    <row r="85" spans="1:4" ht="9" customHeight="1">
      <c r="A85" s="92"/>
      <c r="B85" s="95"/>
    </row>
    <row r="86" spans="1:4" ht="15" customHeight="1">
      <c r="A86" s="92" t="s">
        <v>207</v>
      </c>
      <c r="B86" s="111"/>
    </row>
    <row r="87" spans="1:4" ht="15" customHeight="1">
      <c r="A87" s="92" t="s">
        <v>208</v>
      </c>
      <c r="B87" s="111"/>
    </row>
    <row r="88" spans="1:4" ht="9" customHeight="1">
      <c r="A88" s="92"/>
      <c r="B88" s="95"/>
    </row>
    <row r="89" spans="1:4" ht="15" customHeight="1">
      <c r="A89" s="92" t="s">
        <v>209</v>
      </c>
      <c r="B89" s="111"/>
    </row>
    <row r="90" spans="1:4" ht="9" customHeight="1">
      <c r="A90" s="92"/>
      <c r="B90" s="95"/>
    </row>
    <row r="91" spans="1:4" s="93" customFormat="1" ht="15.75">
      <c r="A91" s="92"/>
      <c r="B91" s="96" t="s">
        <v>210</v>
      </c>
      <c r="D91" s="94"/>
    </row>
    <row r="92" spans="1:4" s="93" customFormat="1" ht="15" customHeight="1">
      <c r="A92" s="115" t="s">
        <v>211</v>
      </c>
      <c r="B92" s="111"/>
      <c r="D92" s="94"/>
    </row>
    <row r="93" spans="1:4" s="93" customFormat="1" ht="12.95" customHeight="1">
      <c r="A93" s="260" t="s">
        <v>212</v>
      </c>
      <c r="B93" s="261"/>
      <c r="D93" s="94"/>
    </row>
    <row r="94" spans="1:4" ht="9" customHeight="1">
      <c r="A94" s="92"/>
      <c r="B94" s="95"/>
    </row>
    <row r="95" spans="1:4">
      <c r="A95" s="115" t="s">
        <v>213</v>
      </c>
      <c r="B95" s="111"/>
    </row>
    <row r="96" spans="1:4" s="108" customFormat="1" ht="12.95" customHeight="1">
      <c r="A96" s="258" t="s">
        <v>214</v>
      </c>
      <c r="B96" s="259"/>
      <c r="C96" s="95"/>
    </row>
    <row r="97" spans="1:4" ht="9" customHeight="1">
      <c r="A97" s="92"/>
      <c r="B97" s="95"/>
    </row>
    <row r="98" spans="1:4" ht="15" customHeight="1">
      <c r="A98" s="115" t="s">
        <v>215</v>
      </c>
      <c r="B98" s="111"/>
    </row>
    <row r="99" spans="1:4" ht="12.95" customHeight="1">
      <c r="A99" s="260" t="s">
        <v>216</v>
      </c>
      <c r="B99" s="261"/>
    </row>
    <row r="100" spans="1:4" ht="9" customHeight="1">
      <c r="A100" s="92"/>
      <c r="B100" s="95"/>
    </row>
    <row r="101" spans="1:4" ht="15" customHeight="1">
      <c r="A101" s="115" t="s">
        <v>217</v>
      </c>
      <c r="B101" s="111"/>
    </row>
    <row r="102" spans="1:4" s="108" customFormat="1" ht="12.95" customHeight="1">
      <c r="A102" s="260" t="s">
        <v>218</v>
      </c>
      <c r="B102" s="261"/>
      <c r="C102" s="95"/>
    </row>
    <row r="103" spans="1:4" s="93" customFormat="1" ht="9" customHeight="1">
      <c r="A103" s="92"/>
      <c r="B103" s="95"/>
      <c r="D103" s="94"/>
    </row>
    <row r="104" spans="1:4" s="93" customFormat="1" ht="15.75">
      <c r="A104" s="92"/>
      <c r="B104" s="96" t="s">
        <v>219</v>
      </c>
      <c r="D104" s="94"/>
    </row>
    <row r="105" spans="1:4" s="93" customFormat="1" ht="72.75" customHeight="1">
      <c r="A105" s="125" t="s">
        <v>220</v>
      </c>
      <c r="B105" s="119"/>
      <c r="D105" s="94"/>
    </row>
    <row r="106" spans="1:4" s="93" customFormat="1">
      <c r="A106" s="92"/>
      <c r="B106" s="95"/>
      <c r="D106" s="94"/>
    </row>
    <row r="107" spans="1:4" s="93" customFormat="1">
      <c r="A107" s="97" t="s">
        <v>221</v>
      </c>
      <c r="B107" s="119" t="s">
        <v>222</v>
      </c>
      <c r="D107" s="94"/>
    </row>
    <row r="108" spans="1:4" s="93" customFormat="1">
      <c r="A108" s="98" t="s">
        <v>223</v>
      </c>
      <c r="B108" s="119" t="s">
        <v>224</v>
      </c>
      <c r="D108" s="94"/>
    </row>
    <row r="109" spans="1:4" s="93" customFormat="1">
      <c r="A109" s="98" t="s">
        <v>225</v>
      </c>
      <c r="B109" s="119" t="s">
        <v>226</v>
      </c>
      <c r="D109" s="94"/>
    </row>
    <row r="110" spans="1:4" s="93" customFormat="1">
      <c r="A110" s="98" t="s">
        <v>227</v>
      </c>
      <c r="B110" s="119" t="s">
        <v>228</v>
      </c>
      <c r="D110" s="94"/>
    </row>
    <row r="111" spans="1:4" s="93" customFormat="1">
      <c r="A111" s="99" t="s">
        <v>229</v>
      </c>
      <c r="B111" s="119" t="s">
        <v>230</v>
      </c>
      <c r="D111" s="94"/>
    </row>
    <row r="112" spans="1:4" s="93" customFormat="1">
      <c r="A112" s="92"/>
      <c r="B112" s="95"/>
      <c r="D112" s="94"/>
    </row>
    <row r="113" spans="1:4" s="93" customFormat="1">
      <c r="A113" s="97" t="s">
        <v>231</v>
      </c>
      <c r="B113" s="119" t="s">
        <v>222</v>
      </c>
      <c r="D113" s="94"/>
    </row>
    <row r="114" spans="1:4" s="93" customFormat="1">
      <c r="A114" s="98" t="s">
        <v>232</v>
      </c>
      <c r="B114" s="119" t="s">
        <v>224</v>
      </c>
      <c r="D114" s="94"/>
    </row>
    <row r="115" spans="1:4" s="93" customFormat="1">
      <c r="A115" s="98" t="s">
        <v>233</v>
      </c>
      <c r="B115" s="119" t="s">
        <v>226</v>
      </c>
      <c r="D115" s="94"/>
    </row>
    <row r="116" spans="1:4" s="93" customFormat="1">
      <c r="A116" s="98" t="s">
        <v>234</v>
      </c>
      <c r="B116" s="119" t="s">
        <v>228</v>
      </c>
      <c r="D116" s="94"/>
    </row>
    <row r="117" spans="1:4" s="93" customFormat="1">
      <c r="A117" s="98" t="s">
        <v>235</v>
      </c>
      <c r="B117" s="119" t="s">
        <v>230</v>
      </c>
      <c r="D117" s="94"/>
    </row>
    <row r="119" spans="1:4" s="93" customFormat="1" ht="60" customHeight="1">
      <c r="A119" s="125" t="s">
        <v>236</v>
      </c>
      <c r="B119" s="119"/>
      <c r="D119" s="94"/>
    </row>
  </sheetData>
  <mergeCells count="4">
    <mergeCell ref="A96:B96"/>
    <mergeCell ref="A93:B93"/>
    <mergeCell ref="A99:B99"/>
    <mergeCell ref="A102:B102"/>
  </mergeCells>
  <dataValidations count="16">
    <dataValidation type="list" allowBlank="1" showInputMessage="1" showErrorMessage="1" sqref="B77" xr:uid="{F3CE81F6-3F45-4C48-A017-77636AEA48E4}">
      <formula1>"AC (Wall), AC (Rack), DC (Rack), Twist Lock, No Existing Power"</formula1>
    </dataValidation>
    <dataValidation type="list" allowBlank="1" showInputMessage="1" showErrorMessage="1" sqref="B66" xr:uid="{C97BB661-2D8F-42DD-92A8-5664F54223A9}">
      <formula1>"Wall Mount (Backboard), Rack/Shelf Mount"</formula1>
    </dataValidation>
    <dataValidation type="list" allowBlank="1" showInputMessage="1" showErrorMessage="1" sqref="B57" xr:uid="{EDB06E8F-C33C-4275-AEEE-ED1EADBC0A71}">
      <formula1>"Outside Wall Mount, H-Frame, PED (Specify Location), Rack/Shelf, Inside Wall Mount, Other (Specify)"</formula1>
    </dataValidation>
    <dataValidation type="list" allowBlank="1" showInputMessage="1" showErrorMessage="1" sqref="B86 B80 B61 B70 B38 B92 B89" xr:uid="{F7465DB0-D172-4C8A-A416-B608B5928321}">
      <formula1>"Yes, No"</formula1>
    </dataValidation>
    <dataValidation type="list" allowBlank="1" showInputMessage="1" showErrorMessage="1" sqref="B78" xr:uid="{2523F8AF-8976-4F95-97F3-BE83479A74F9}">
      <formula1>"Standard 3 Prong, 110V L5 R15 Amp Twist Lock Wall Mount, 220V L6 R30 Amp Twist Lock Rack Mount "</formula1>
    </dataValidation>
    <dataValidation type="list" allowBlank="1" showInputMessage="1" showErrorMessage="1" sqref="B81" xr:uid="{9DE376B5-B8CB-4156-A8F5-6ED92EF482A4}">
      <formula1>"Electrical Panel, Ground Rod, Building Steel, Unk Need To Verify, Not Needed (Plastic FBT)"</formula1>
    </dataValidation>
    <dataValidation type="list" allowBlank="1" showInputMessage="1" showErrorMessage="1" sqref="B84" xr:uid="{5A209840-A06F-428B-B338-62DE159D35FB}">
      <formula1>"2in, 4in, 6in"</formula1>
    </dataValidation>
    <dataValidation type="list" allowBlank="1" showInputMessage="1" showErrorMessage="1" sqref="B46" xr:uid="{BBB21429-447A-43D9-8D82-F3F30ECB9434}">
      <formula1>"Aerial, Buried"</formula1>
    </dataValidation>
    <dataValidation type="list" allowBlank="1" showInputMessage="1" showErrorMessage="1" sqref="B69 B73 B48" xr:uid="{7C3E99C9-ECDD-487A-8836-F3E7A9D21DB0}">
      <formula1>"North, South, East, West"</formula1>
    </dataValidation>
    <dataValidation type="list" allowBlank="1" showInputMessage="1" showErrorMessage="1" sqref="B36" xr:uid="{4AC280D5-B0C4-4CC3-AA3C-D00008F21B41}">
      <formula1>"Retail, Industrial, Office, Sports, Government, Land, Mulit-Family, Central Office, Health Care, Hospitality, Strip Mall, Specialty"</formula1>
    </dataValidation>
    <dataValidation type="list" allowBlank="1" showInputMessage="1" showErrorMessage="1" sqref="B54" xr:uid="{8FAD168E-1324-4E89-9CC3-EF1388BF540B}">
      <formula1>"INSIDE (Temp Controlled), INSIDE (No Temp Control), OUTSIDE (Non-Insulated)"</formula1>
    </dataValidation>
    <dataValidation type="list" allowBlank="1" showInputMessage="1" showErrorMessage="1" sqref="B52" xr:uid="{FDED0C25-A270-44B6-BFF9-2AD94286047D}">
      <formula1>"10ft or Less, Greater than 10ft"</formula1>
    </dataValidation>
    <dataValidation type="list" allowBlank="1" showInputMessage="1" showErrorMessage="1" sqref="B83" xr:uid="{2EB718B7-7C7C-4B9A-8C7B-C55DD464B7DF}">
      <formula1>"Yes (Spare Duct), No (None AT&amp;T Can Use)"</formula1>
    </dataValidation>
    <dataValidation type="list" allowBlank="1" showInputMessage="1" showErrorMessage="1" sqref="B43" xr:uid="{D000A063-A8D0-4EE4-BD0C-181F53D6BC78}">
      <formula1>"Single Telco Room, Multiple Telco Rooms"</formula1>
    </dataValidation>
    <dataValidation type="list" allowBlank="1" showInputMessage="1" showErrorMessage="1" sqref="B58" xr:uid="{D3533975-D660-49F5-8E58-1FC660BE4243}">
      <formula1>"N/A, Existing, Customer Place New, AT&amp;T Place New"</formula1>
    </dataValidation>
    <dataValidation allowBlank="1" showInputMessage="1" showErrorMessage="1" sqref="B65" xr:uid="{D56CE128-8B27-40BF-96D3-C057D74417F8}"/>
  </dataValidations>
  <hyperlinks>
    <hyperlink ref="B8" r:id="rId1" xr:uid="{456534AF-5714-4FE6-BCA8-9B1ED2CC7A5D}"/>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64BD7-EA03-422C-9243-209FB0286CEE}">
  <sheetPr codeName="Sheet18">
    <tabColor theme="5" tint="0.79998168889431442"/>
  </sheetPr>
  <dimension ref="A1:N35"/>
  <sheetViews>
    <sheetView zoomScaleNormal="100" workbookViewId="0">
      <selection activeCell="A2" sqref="A2"/>
    </sheetView>
  </sheetViews>
  <sheetFormatPr defaultColWidth="9.140625" defaultRowHeight="15"/>
  <cols>
    <col min="1" max="1" width="55.42578125" style="100" bestFit="1" customWidth="1"/>
    <col min="2" max="2" width="72.5703125" style="93" customWidth="1"/>
    <col min="3" max="3" width="9.140625" style="93" customWidth="1"/>
    <col min="4" max="16384" width="9.140625" style="94"/>
  </cols>
  <sheetData>
    <row r="1" spans="1:14" ht="9" customHeight="1">
      <c r="A1" s="92"/>
    </row>
    <row r="2" spans="1:14" ht="16.5" thickBot="1">
      <c r="A2" s="92"/>
      <c r="B2" s="104" t="s">
        <v>165</v>
      </c>
      <c r="E2" s="121"/>
      <c r="F2" s="121"/>
      <c r="G2" s="121"/>
      <c r="H2" s="121"/>
      <c r="I2" s="121"/>
      <c r="J2" s="121"/>
      <c r="K2" s="121"/>
      <c r="L2" s="121"/>
      <c r="M2" s="121"/>
      <c r="N2" s="121"/>
    </row>
    <row r="3" spans="1:14">
      <c r="A3" s="102" t="s">
        <v>166</v>
      </c>
      <c r="B3" s="114">
        <f>'Fielding Checklist'!B19</f>
        <v>0</v>
      </c>
      <c r="C3" s="103"/>
      <c r="D3" s="120"/>
      <c r="E3" s="262" t="s">
        <v>237</v>
      </c>
      <c r="F3" s="263"/>
      <c r="G3" s="263"/>
      <c r="H3" s="263"/>
      <c r="I3" s="263"/>
      <c r="J3" s="263"/>
      <c r="K3" s="263"/>
      <c r="L3" s="263"/>
      <c r="M3" s="263"/>
      <c r="N3" s="264"/>
    </row>
    <row r="4" spans="1:14" ht="9" customHeight="1">
      <c r="A4" s="92"/>
      <c r="B4" s="105"/>
      <c r="D4" s="120"/>
      <c r="E4" s="265"/>
      <c r="F4" s="266"/>
      <c r="G4" s="266"/>
      <c r="H4" s="266"/>
      <c r="I4" s="266"/>
      <c r="J4" s="266"/>
      <c r="K4" s="266"/>
      <c r="L4" s="266"/>
      <c r="M4" s="266"/>
      <c r="N4" s="267"/>
    </row>
    <row r="5" spans="1:14">
      <c r="A5" s="92" t="s">
        <v>167</v>
      </c>
      <c r="B5" s="113">
        <f>'Fielding Checklist'!B21</f>
        <v>0</v>
      </c>
      <c r="C5" s="103"/>
      <c r="D5" s="120"/>
      <c r="E5" s="265"/>
      <c r="F5" s="266"/>
      <c r="G5" s="266"/>
      <c r="H5" s="266"/>
      <c r="I5" s="266"/>
      <c r="J5" s="266"/>
      <c r="K5" s="266"/>
      <c r="L5" s="266"/>
      <c r="M5" s="266"/>
      <c r="N5" s="267"/>
    </row>
    <row r="6" spans="1:14" ht="9" customHeight="1">
      <c r="A6" s="92"/>
      <c r="B6" s="105"/>
      <c r="D6" s="120"/>
      <c r="E6" s="265"/>
      <c r="F6" s="266"/>
      <c r="G6" s="266"/>
      <c r="H6" s="266"/>
      <c r="I6" s="266"/>
      <c r="J6" s="266"/>
      <c r="K6" s="266"/>
      <c r="L6" s="266"/>
      <c r="M6" s="266"/>
      <c r="N6" s="267"/>
    </row>
    <row r="7" spans="1:14">
      <c r="A7" s="92" t="s">
        <v>152</v>
      </c>
      <c r="B7" s="114">
        <f>'Fielding Checklist'!B23</f>
        <v>0</v>
      </c>
      <c r="C7" s="103"/>
      <c r="D7" s="120"/>
      <c r="E7" s="265"/>
      <c r="F7" s="266"/>
      <c r="G7" s="266"/>
      <c r="H7" s="266"/>
      <c r="I7" s="266"/>
      <c r="J7" s="266"/>
      <c r="K7" s="266"/>
      <c r="L7" s="266"/>
      <c r="M7" s="266"/>
      <c r="N7" s="267"/>
    </row>
    <row r="8" spans="1:14" ht="6.75" customHeight="1">
      <c r="A8" s="92"/>
      <c r="B8" s="101"/>
      <c r="C8" s="103"/>
      <c r="D8" s="120"/>
      <c r="E8" s="265"/>
      <c r="F8" s="266"/>
      <c r="G8" s="266"/>
      <c r="H8" s="266"/>
      <c r="I8" s="266"/>
      <c r="J8" s="266"/>
      <c r="K8" s="266"/>
      <c r="L8" s="266"/>
      <c r="M8" s="266"/>
      <c r="N8" s="267"/>
    </row>
    <row r="9" spans="1:14">
      <c r="A9" s="92" t="s">
        <v>168</v>
      </c>
      <c r="B9" s="114">
        <f>'Fielding Checklist'!B25</f>
        <v>0</v>
      </c>
      <c r="C9" s="103"/>
      <c r="D9" s="120"/>
      <c r="E9" s="265"/>
      <c r="F9" s="266"/>
      <c r="G9" s="266"/>
      <c r="H9" s="266"/>
      <c r="I9" s="266"/>
      <c r="J9" s="266"/>
      <c r="K9" s="266"/>
      <c r="L9" s="266"/>
      <c r="M9" s="266"/>
      <c r="N9" s="267"/>
    </row>
    <row r="10" spans="1:14" ht="9" customHeight="1">
      <c r="A10" s="92"/>
      <c r="B10" s="105"/>
      <c r="D10" s="120"/>
      <c r="E10" s="265"/>
      <c r="F10" s="266"/>
      <c r="G10" s="266"/>
      <c r="H10" s="266"/>
      <c r="I10" s="266"/>
      <c r="J10" s="266"/>
      <c r="K10" s="266"/>
      <c r="L10" s="266"/>
      <c r="M10" s="266"/>
      <c r="N10" s="267"/>
    </row>
    <row r="11" spans="1:14">
      <c r="A11" s="92" t="s">
        <v>154</v>
      </c>
      <c r="B11" s="114">
        <f>'Fielding Checklist'!B27</f>
        <v>0</v>
      </c>
      <c r="C11" s="103"/>
      <c r="D11" s="120"/>
      <c r="E11" s="265"/>
      <c r="F11" s="266"/>
      <c r="G11" s="266"/>
      <c r="H11" s="266"/>
      <c r="I11" s="266"/>
      <c r="J11" s="266"/>
      <c r="K11" s="266"/>
      <c r="L11" s="266"/>
      <c r="M11" s="266"/>
      <c r="N11" s="267"/>
    </row>
    <row r="12" spans="1:14" ht="9" customHeight="1">
      <c r="A12" s="92"/>
      <c r="B12" s="105"/>
      <c r="D12" s="120"/>
      <c r="E12" s="265"/>
      <c r="F12" s="266"/>
      <c r="G12" s="266"/>
      <c r="H12" s="266"/>
      <c r="I12" s="266"/>
      <c r="J12" s="266"/>
      <c r="K12" s="266"/>
      <c r="L12" s="266"/>
      <c r="M12" s="266"/>
      <c r="N12" s="267"/>
    </row>
    <row r="13" spans="1:14">
      <c r="A13" s="92" t="s">
        <v>169</v>
      </c>
      <c r="B13" s="114">
        <f>'Fielding Checklist'!B29</f>
        <v>0</v>
      </c>
      <c r="C13" s="103"/>
      <c r="D13" s="120"/>
      <c r="E13" s="265"/>
      <c r="F13" s="266"/>
      <c r="G13" s="266"/>
      <c r="H13" s="266"/>
      <c r="I13" s="266"/>
      <c r="J13" s="266"/>
      <c r="K13" s="266"/>
      <c r="L13" s="266"/>
      <c r="M13" s="266"/>
      <c r="N13" s="267"/>
    </row>
    <row r="14" spans="1:14" ht="9" customHeight="1">
      <c r="A14" s="92"/>
      <c r="B14" s="105"/>
      <c r="D14" s="120"/>
      <c r="E14" s="265"/>
      <c r="F14" s="266"/>
      <c r="G14" s="266"/>
      <c r="H14" s="266"/>
      <c r="I14" s="266"/>
      <c r="J14" s="266"/>
      <c r="K14" s="266"/>
      <c r="L14" s="266"/>
      <c r="M14" s="266"/>
      <c r="N14" s="267"/>
    </row>
    <row r="15" spans="1:14">
      <c r="A15" s="92" t="s">
        <v>170</v>
      </c>
      <c r="B15" s="114">
        <f>'Fielding Checklist'!B31</f>
        <v>0</v>
      </c>
      <c r="C15" s="103"/>
      <c r="D15" s="120"/>
      <c r="E15" s="265"/>
      <c r="F15" s="266"/>
      <c r="G15" s="266"/>
      <c r="H15" s="266"/>
      <c r="I15" s="266"/>
      <c r="J15" s="266"/>
      <c r="K15" s="266"/>
      <c r="L15" s="266"/>
      <c r="M15" s="266"/>
      <c r="N15" s="267"/>
    </row>
    <row r="16" spans="1:14" ht="9" customHeight="1">
      <c r="A16" s="92"/>
      <c r="B16" s="105"/>
      <c r="D16" s="120"/>
      <c r="E16" s="265"/>
      <c r="F16" s="266"/>
      <c r="G16" s="266"/>
      <c r="H16" s="266"/>
      <c r="I16" s="266"/>
      <c r="J16" s="266"/>
      <c r="K16" s="266"/>
      <c r="L16" s="266"/>
      <c r="M16" s="266"/>
      <c r="N16" s="267"/>
    </row>
    <row r="17" spans="1:14">
      <c r="A17" s="92" t="s">
        <v>171</v>
      </c>
      <c r="B17" s="114">
        <f>'Fielding Checklist'!B33</f>
        <v>0</v>
      </c>
      <c r="C17" s="103"/>
      <c r="D17" s="120"/>
      <c r="E17" s="265"/>
      <c r="F17" s="266"/>
      <c r="G17" s="266"/>
      <c r="H17" s="266"/>
      <c r="I17" s="266"/>
      <c r="J17" s="266"/>
      <c r="K17" s="266"/>
      <c r="L17" s="266"/>
      <c r="M17" s="266"/>
      <c r="N17" s="267"/>
    </row>
    <row r="18" spans="1:14" ht="6.75" customHeight="1">
      <c r="A18" s="92"/>
      <c r="B18" s="101"/>
      <c r="D18" s="120"/>
      <c r="E18" s="265"/>
      <c r="F18" s="266"/>
      <c r="G18" s="266"/>
      <c r="H18" s="266"/>
      <c r="I18" s="266"/>
      <c r="J18" s="266"/>
      <c r="K18" s="266"/>
      <c r="L18" s="266"/>
      <c r="M18" s="266"/>
      <c r="N18" s="267"/>
    </row>
    <row r="19" spans="1:14" s="93" customFormat="1" ht="15.75">
      <c r="A19" s="92"/>
      <c r="B19" s="96" t="s">
        <v>219</v>
      </c>
      <c r="D19" s="120"/>
      <c r="E19" s="265"/>
      <c r="F19" s="266"/>
      <c r="G19" s="266"/>
      <c r="H19" s="266"/>
      <c r="I19" s="266"/>
      <c r="J19" s="266"/>
      <c r="K19" s="266"/>
      <c r="L19" s="266"/>
      <c r="M19" s="266"/>
      <c r="N19" s="267"/>
    </row>
    <row r="20" spans="1:14" s="93" customFormat="1" ht="72.75" customHeight="1">
      <c r="A20" s="125" t="s">
        <v>220</v>
      </c>
      <c r="B20" s="126">
        <f>'Fielding Checklist'!B105</f>
        <v>0</v>
      </c>
      <c r="D20" s="120"/>
      <c r="E20" s="265"/>
      <c r="F20" s="266"/>
      <c r="G20" s="266"/>
      <c r="H20" s="266"/>
      <c r="I20" s="266"/>
      <c r="J20" s="266"/>
      <c r="K20" s="266"/>
      <c r="L20" s="266"/>
      <c r="M20" s="266"/>
      <c r="N20" s="267"/>
    </row>
    <row r="21" spans="1:14" s="93" customFormat="1">
      <c r="A21" s="92"/>
      <c r="B21" s="95"/>
      <c r="D21" s="120"/>
      <c r="E21" s="265"/>
      <c r="F21" s="266"/>
      <c r="G21" s="266"/>
      <c r="H21" s="266"/>
      <c r="I21" s="266"/>
      <c r="J21" s="266"/>
      <c r="K21" s="266"/>
      <c r="L21" s="266"/>
      <c r="M21" s="266"/>
      <c r="N21" s="267"/>
    </row>
    <row r="22" spans="1:14" s="93" customFormat="1">
      <c r="A22" s="97" t="s">
        <v>221</v>
      </c>
      <c r="B22" s="119" t="str">
        <f>'Fielding Checklist'!B107</f>
        <v>Backboard -                                             YES          NO</v>
      </c>
      <c r="D22" s="120"/>
      <c r="E22" s="265"/>
      <c r="F22" s="266"/>
      <c r="G22" s="266"/>
      <c r="H22" s="266"/>
      <c r="I22" s="266"/>
      <c r="J22" s="266"/>
      <c r="K22" s="266"/>
      <c r="L22" s="266"/>
      <c r="M22" s="266"/>
      <c r="N22" s="267"/>
    </row>
    <row r="23" spans="1:14" s="93" customFormat="1">
      <c r="A23" s="98" t="s">
        <v>223</v>
      </c>
      <c r="B23" s="119" t="str">
        <f>'Fielding Checklist'!B108</f>
        <v>Wall Outlet -                                          YES          NO</v>
      </c>
      <c r="D23" s="120"/>
      <c r="E23" s="265"/>
      <c r="F23" s="266"/>
      <c r="G23" s="266"/>
      <c r="H23" s="266"/>
      <c r="I23" s="266"/>
      <c r="J23" s="266"/>
      <c r="K23" s="266"/>
      <c r="L23" s="266"/>
      <c r="M23" s="266"/>
      <c r="N23" s="267"/>
    </row>
    <row r="24" spans="1:14" s="93" customFormat="1">
      <c r="A24" s="98" t="s">
        <v>225</v>
      </c>
      <c r="B24" s="119" t="str">
        <f>'Fielding Checklist'!B109</f>
        <v>Pullbox -                                                  YES          NO</v>
      </c>
      <c r="D24" s="120"/>
      <c r="E24" s="265"/>
      <c r="F24" s="266"/>
      <c r="G24" s="266"/>
      <c r="H24" s="266"/>
      <c r="I24" s="266"/>
      <c r="J24" s="266"/>
      <c r="K24" s="266"/>
      <c r="L24" s="266"/>
      <c r="M24" s="266"/>
      <c r="N24" s="267"/>
    </row>
    <row r="25" spans="1:14" s="93" customFormat="1">
      <c r="A25" s="98" t="s">
        <v>227</v>
      </c>
      <c r="B25" s="119" t="str">
        <f>'Fielding Checklist'!B110</f>
        <v>Conduit (ROW to MPOE) -                YES          NO</v>
      </c>
      <c r="D25" s="120"/>
      <c r="E25" s="265"/>
      <c r="F25" s="266"/>
      <c r="G25" s="266"/>
      <c r="H25" s="266"/>
      <c r="I25" s="266"/>
      <c r="J25" s="266"/>
      <c r="K25" s="266"/>
      <c r="L25" s="266"/>
      <c r="M25" s="266"/>
      <c r="N25" s="267"/>
    </row>
    <row r="26" spans="1:14" s="93" customFormat="1">
      <c r="A26" s="99" t="s">
        <v>229</v>
      </c>
      <c r="B26" s="119" t="str">
        <f>'Fielding Checklist'!B111</f>
        <v>Weatherhead and Eyebolt -            YES          NO</v>
      </c>
      <c r="D26" s="120"/>
      <c r="E26" s="265"/>
      <c r="F26" s="266"/>
      <c r="G26" s="266"/>
      <c r="H26" s="266"/>
      <c r="I26" s="266"/>
      <c r="J26" s="266"/>
      <c r="K26" s="266"/>
      <c r="L26" s="266"/>
      <c r="M26" s="266"/>
      <c r="N26" s="267"/>
    </row>
    <row r="27" spans="1:14" s="93" customFormat="1">
      <c r="A27" s="92"/>
      <c r="D27" s="120"/>
      <c r="E27" s="265"/>
      <c r="F27" s="266"/>
      <c r="G27" s="266"/>
      <c r="H27" s="266"/>
      <c r="I27" s="266"/>
      <c r="J27" s="266"/>
      <c r="K27" s="266"/>
      <c r="L27" s="266"/>
      <c r="M27" s="266"/>
      <c r="N27" s="267"/>
    </row>
    <row r="28" spans="1:14" s="93" customFormat="1">
      <c r="A28" s="97" t="s">
        <v>231</v>
      </c>
      <c r="B28" s="119" t="str">
        <f>'Fielding Checklist'!B113</f>
        <v>Backboard -                                             YES          NO</v>
      </c>
      <c r="D28" s="120"/>
      <c r="E28" s="265"/>
      <c r="F28" s="266"/>
      <c r="G28" s="266"/>
      <c r="H28" s="266"/>
      <c r="I28" s="266"/>
      <c r="J28" s="266"/>
      <c r="K28" s="266"/>
      <c r="L28" s="266"/>
      <c r="M28" s="266"/>
      <c r="N28" s="267"/>
    </row>
    <row r="29" spans="1:14" s="93" customFormat="1">
      <c r="A29" s="98" t="s">
        <v>232</v>
      </c>
      <c r="B29" s="119" t="str">
        <f>'Fielding Checklist'!B114</f>
        <v>Wall Outlet -                                          YES          NO</v>
      </c>
      <c r="D29" s="120"/>
      <c r="E29" s="265"/>
      <c r="F29" s="266"/>
      <c r="G29" s="266"/>
      <c r="H29" s="266"/>
      <c r="I29" s="266"/>
      <c r="J29" s="266"/>
      <c r="K29" s="266"/>
      <c r="L29" s="266"/>
      <c r="M29" s="266"/>
      <c r="N29" s="267"/>
    </row>
    <row r="30" spans="1:14" s="93" customFormat="1">
      <c r="A30" s="98" t="s">
        <v>233</v>
      </c>
      <c r="B30" s="119" t="str">
        <f>'Fielding Checklist'!B115</f>
        <v>Pullbox -                                                  YES          NO</v>
      </c>
      <c r="D30" s="120"/>
      <c r="E30" s="265"/>
      <c r="F30" s="266"/>
      <c r="G30" s="266"/>
      <c r="H30" s="266"/>
      <c r="I30" s="266"/>
      <c r="J30" s="266"/>
      <c r="K30" s="266"/>
      <c r="L30" s="266"/>
      <c r="M30" s="266"/>
      <c r="N30" s="267"/>
    </row>
    <row r="31" spans="1:14" s="93" customFormat="1">
      <c r="A31" s="98" t="s">
        <v>234</v>
      </c>
      <c r="B31" s="119" t="str">
        <f>'Fielding Checklist'!B116</f>
        <v>Conduit (ROW to MPOE) -                YES          NO</v>
      </c>
      <c r="D31" s="120"/>
      <c r="E31" s="265"/>
      <c r="F31" s="266"/>
      <c r="G31" s="266"/>
      <c r="H31" s="266"/>
      <c r="I31" s="266"/>
      <c r="J31" s="266"/>
      <c r="K31" s="266"/>
      <c r="L31" s="266"/>
      <c r="M31" s="266"/>
      <c r="N31" s="267"/>
    </row>
    <row r="32" spans="1:14" s="93" customFormat="1">
      <c r="A32" s="98" t="s">
        <v>235</v>
      </c>
      <c r="B32" s="119" t="str">
        <f>'Fielding Checklist'!B117</f>
        <v>Weatherhead and Eyebolt -            YES          NO</v>
      </c>
      <c r="D32" s="120"/>
      <c r="E32" s="265"/>
      <c r="F32" s="266"/>
      <c r="G32" s="266"/>
      <c r="H32" s="266"/>
      <c r="I32" s="266"/>
      <c r="J32" s="266"/>
      <c r="K32" s="266"/>
      <c r="L32" s="266"/>
      <c r="M32" s="266"/>
      <c r="N32" s="267"/>
    </row>
    <row r="33" spans="1:14">
      <c r="D33" s="120"/>
      <c r="E33" s="265"/>
      <c r="F33" s="266"/>
      <c r="G33" s="266"/>
      <c r="H33" s="266"/>
      <c r="I33" s="266"/>
      <c r="J33" s="266"/>
      <c r="K33" s="266"/>
      <c r="L33" s="266"/>
      <c r="M33" s="266"/>
      <c r="N33" s="267"/>
    </row>
    <row r="34" spans="1:14" s="93" customFormat="1" ht="58.5" customHeight="1" thickBot="1">
      <c r="A34" s="125" t="s">
        <v>236</v>
      </c>
      <c r="B34" s="119">
        <f>'Fielding Checklist'!B119</f>
        <v>0</v>
      </c>
      <c r="D34" s="120"/>
      <c r="E34" s="268"/>
      <c r="F34" s="269"/>
      <c r="G34" s="269"/>
      <c r="H34" s="269"/>
      <c r="I34" s="269"/>
      <c r="J34" s="269"/>
      <c r="K34" s="269"/>
      <c r="L34" s="269"/>
      <c r="M34" s="269"/>
      <c r="N34" s="270"/>
    </row>
    <row r="35" spans="1:14">
      <c r="E35" s="122"/>
      <c r="F35" s="122"/>
      <c r="G35" s="122"/>
      <c r="H35" s="122"/>
      <c r="I35" s="122"/>
      <c r="J35" s="122"/>
      <c r="K35" s="122"/>
      <c r="L35" s="122"/>
      <c r="M35" s="122"/>
      <c r="N35" s="122"/>
    </row>
  </sheetData>
  <mergeCells count="1">
    <mergeCell ref="E3:N3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3FBE6-206B-46C1-B5EF-E1C5C38EF71A}">
  <dimension ref="B2:E67"/>
  <sheetViews>
    <sheetView zoomScale="160" zoomScaleNormal="160" workbookViewId="0">
      <selection activeCell="Q63" sqref="Q63"/>
    </sheetView>
  </sheetViews>
  <sheetFormatPr defaultRowHeight="15"/>
  <sheetData>
    <row r="2" spans="2:4">
      <c r="B2" s="117" t="s">
        <v>238</v>
      </c>
    </row>
    <row r="3" spans="2:4">
      <c r="C3" t="s">
        <v>239</v>
      </c>
    </row>
    <row r="4" spans="2:4">
      <c r="C4" t="s">
        <v>240</v>
      </c>
    </row>
    <row r="5" spans="2:4">
      <c r="D5" t="s">
        <v>241</v>
      </c>
    </row>
    <row r="6" spans="2:4">
      <c r="C6" t="s">
        <v>242</v>
      </c>
    </row>
    <row r="7" spans="2:4">
      <c r="C7" t="s">
        <v>243</v>
      </c>
    </row>
    <row r="8" spans="2:4">
      <c r="D8" t="s">
        <v>244</v>
      </c>
    </row>
    <row r="11" spans="2:4">
      <c r="B11" s="117" t="s">
        <v>245</v>
      </c>
    </row>
    <row r="12" spans="2:4">
      <c r="C12" t="s">
        <v>246</v>
      </c>
    </row>
    <row r="13" spans="2:4">
      <c r="B13" t="s">
        <v>247</v>
      </c>
    </row>
    <row r="14" spans="2:4">
      <c r="C14" t="s">
        <v>248</v>
      </c>
    </row>
    <row r="15" spans="2:4">
      <c r="D15" t="s">
        <v>249</v>
      </c>
    </row>
    <row r="16" spans="2:4">
      <c r="D16" t="s">
        <v>250</v>
      </c>
    </row>
    <row r="17" spans="3:5">
      <c r="D17" t="s">
        <v>251</v>
      </c>
    </row>
    <row r="18" spans="3:5">
      <c r="D18" t="s">
        <v>252</v>
      </c>
    </row>
    <row r="19" spans="3:5">
      <c r="C19" t="s">
        <v>253</v>
      </c>
    </row>
    <row r="20" spans="3:5">
      <c r="D20" t="s">
        <v>254</v>
      </c>
    </row>
    <row r="21" spans="3:5">
      <c r="D21" t="s">
        <v>255</v>
      </c>
    </row>
    <row r="22" spans="3:5">
      <c r="C22" t="s">
        <v>256</v>
      </c>
    </row>
    <row r="23" spans="3:5">
      <c r="D23" t="s">
        <v>257</v>
      </c>
    </row>
    <row r="24" spans="3:5">
      <c r="D24" t="s">
        <v>258</v>
      </c>
    </row>
    <row r="25" spans="3:5">
      <c r="C25" t="s">
        <v>259</v>
      </c>
    </row>
    <row r="26" spans="3:5">
      <c r="D26" t="s">
        <v>257</v>
      </c>
    </row>
    <row r="27" spans="3:5">
      <c r="D27" t="s">
        <v>260</v>
      </c>
    </row>
    <row r="28" spans="3:5">
      <c r="D28" t="s">
        <v>261</v>
      </c>
    </row>
    <row r="29" spans="3:5">
      <c r="D29" t="s">
        <v>262</v>
      </c>
    </row>
    <row r="30" spans="3:5">
      <c r="E30" t="s">
        <v>263</v>
      </c>
    </row>
    <row r="31" spans="3:5">
      <c r="C31" t="s">
        <v>264</v>
      </c>
    </row>
    <row r="32" spans="3:5">
      <c r="D32" t="s">
        <v>257</v>
      </c>
    </row>
    <row r="33" spans="2:5">
      <c r="D33" t="s">
        <v>265</v>
      </c>
    </row>
    <row r="34" spans="2:5">
      <c r="D34" t="s">
        <v>266</v>
      </c>
    </row>
    <row r="35" spans="2:5">
      <c r="E35" t="s">
        <v>267</v>
      </c>
    </row>
    <row r="36" spans="2:5">
      <c r="E36" t="s">
        <v>268</v>
      </c>
    </row>
    <row r="37" spans="2:5">
      <c r="C37" t="s">
        <v>269</v>
      </c>
    </row>
    <row r="38" spans="2:5">
      <c r="D38" t="s">
        <v>270</v>
      </c>
    </row>
    <row r="39" spans="2:5">
      <c r="E39" t="s">
        <v>257</v>
      </c>
    </row>
    <row r="40" spans="2:5">
      <c r="E40" t="s">
        <v>271</v>
      </c>
    </row>
    <row r="41" spans="2:5">
      <c r="E41" t="s">
        <v>272</v>
      </c>
    </row>
    <row r="42" spans="2:5">
      <c r="D42" t="s">
        <v>273</v>
      </c>
    </row>
    <row r="43" spans="2:5">
      <c r="E43" t="s">
        <v>257</v>
      </c>
    </row>
    <row r="44" spans="2:5">
      <c r="E44" t="s">
        <v>274</v>
      </c>
    </row>
    <row r="45" spans="2:5">
      <c r="B45" s="117" t="s">
        <v>275</v>
      </c>
    </row>
    <row r="46" spans="2:5">
      <c r="C46" t="s">
        <v>276</v>
      </c>
    </row>
    <row r="47" spans="2:5">
      <c r="C47" t="s">
        <v>277</v>
      </c>
    </row>
    <row r="48" spans="2:5">
      <c r="C48" t="s">
        <v>278</v>
      </c>
    </row>
    <row r="49" spans="2:5">
      <c r="C49" t="s">
        <v>279</v>
      </c>
    </row>
    <row r="50" spans="2:5">
      <c r="C50" t="s">
        <v>280</v>
      </c>
    </row>
    <row r="51" spans="2:5">
      <c r="D51" t="s">
        <v>281</v>
      </c>
    </row>
    <row r="52" spans="2:5">
      <c r="C52" t="s">
        <v>282</v>
      </c>
    </row>
    <row r="53" spans="2:5">
      <c r="D53" t="s">
        <v>257</v>
      </c>
    </row>
    <row r="54" spans="2:5">
      <c r="D54" t="s">
        <v>283</v>
      </c>
    </row>
    <row r="55" spans="2:5">
      <c r="E55" t="s">
        <v>284</v>
      </c>
    </row>
    <row r="56" spans="2:5">
      <c r="B56" s="117" t="s">
        <v>285</v>
      </c>
    </row>
    <row r="57" spans="2:5">
      <c r="C57" t="s">
        <v>286</v>
      </c>
    </row>
    <row r="58" spans="2:5">
      <c r="D58" t="s">
        <v>257</v>
      </c>
    </row>
    <row r="59" spans="2:5">
      <c r="D59" t="s">
        <v>287</v>
      </c>
    </row>
    <row r="60" spans="2:5">
      <c r="C60" t="s">
        <v>288</v>
      </c>
    </row>
    <row r="61" spans="2:5">
      <c r="D61" t="s">
        <v>257</v>
      </c>
    </row>
    <row r="62" spans="2:5">
      <c r="D62" t="s">
        <v>289</v>
      </c>
    </row>
    <row r="63" spans="2:5">
      <c r="C63" t="s">
        <v>290</v>
      </c>
    </row>
    <row r="64" spans="2:5">
      <c r="D64" t="s">
        <v>257</v>
      </c>
    </row>
    <row r="65" spans="2:4">
      <c r="D65" t="s">
        <v>291</v>
      </c>
    </row>
    <row r="66" spans="2:4">
      <c r="B66" s="118" t="s">
        <v>292</v>
      </c>
    </row>
    <row r="67" spans="2:4">
      <c r="C67" t="s">
        <v>293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92D050"/>
  </sheetPr>
  <dimension ref="A1:AI706"/>
  <sheetViews>
    <sheetView workbookViewId="0">
      <selection activeCell="B533" sqref="B533"/>
    </sheetView>
  </sheetViews>
  <sheetFormatPr defaultColWidth="9.140625" defaultRowHeight="15" customHeight="1"/>
  <cols>
    <col min="1" max="2" width="13.42578125" style="4" customWidth="1"/>
    <col min="3" max="3" width="18.42578125" style="4" customWidth="1"/>
    <col min="4" max="4" width="9.140625" style="4"/>
    <col min="5" max="5" width="7.140625" style="4" customWidth="1"/>
    <col min="6" max="6" width="12.28515625" style="28" bestFit="1" customWidth="1"/>
    <col min="7" max="7" width="7.5703125" style="4" customWidth="1"/>
    <col min="8" max="8" width="14.28515625" style="4" bestFit="1" customWidth="1"/>
    <col min="9" max="9" width="9.85546875" style="4" bestFit="1" customWidth="1"/>
    <col min="10" max="10" width="40.85546875" style="29" bestFit="1" customWidth="1"/>
    <col min="11" max="11" width="11.28515625" style="4" bestFit="1" customWidth="1"/>
    <col min="12" max="12" width="11.28515625" style="4" customWidth="1"/>
    <col min="13" max="13" width="31" style="4" bestFit="1" customWidth="1"/>
    <col min="14" max="14" width="17.42578125" style="4" bestFit="1" customWidth="1"/>
    <col min="15" max="15" width="16.7109375" style="4" customWidth="1"/>
    <col min="16" max="16" width="28.28515625" style="4" customWidth="1"/>
    <col min="17" max="17" width="17.7109375" style="4" customWidth="1"/>
    <col min="18" max="18" width="21.140625" style="4" customWidth="1"/>
    <col min="19" max="20" width="23.28515625" style="4" customWidth="1"/>
    <col min="21" max="21" width="24.140625" style="4" customWidth="1"/>
    <col min="22" max="23" width="20.85546875" style="4" customWidth="1"/>
    <col min="24" max="24" width="32" style="4" customWidth="1"/>
    <col min="25" max="25" width="26.85546875" style="4" customWidth="1"/>
    <col min="26" max="26" width="22.5703125" style="4" customWidth="1"/>
    <col min="27" max="27" width="26.140625" style="4" customWidth="1"/>
    <col min="28" max="28" width="9.140625" style="4" customWidth="1"/>
    <col min="29" max="29" width="13.28515625" style="4" customWidth="1"/>
    <col min="30" max="31" width="9.140625" style="4" customWidth="1"/>
    <col min="32" max="32" width="17" style="4" bestFit="1" customWidth="1"/>
    <col min="33" max="33" width="20.5703125" style="4" bestFit="1" customWidth="1"/>
    <col min="34" max="34" width="31.42578125" style="4" bestFit="1" customWidth="1"/>
    <col min="35" max="35" width="40.5703125" style="4" bestFit="1" customWidth="1"/>
    <col min="36" max="16384" width="9.140625" style="4"/>
  </cols>
  <sheetData>
    <row r="1" spans="1:35" ht="15" customHeight="1">
      <c r="A1" s="3" t="s">
        <v>294</v>
      </c>
      <c r="B1" s="3" t="s">
        <v>295</v>
      </c>
      <c r="C1" s="3" t="s">
        <v>296</v>
      </c>
      <c r="D1" s="3" t="s">
        <v>297</v>
      </c>
      <c r="E1" s="3" t="s">
        <v>298</v>
      </c>
      <c r="F1" s="3" t="s">
        <v>299</v>
      </c>
      <c r="G1" s="3" t="s">
        <v>300</v>
      </c>
      <c r="H1" s="3" t="s">
        <v>301</v>
      </c>
      <c r="I1" s="3" t="s">
        <v>302</v>
      </c>
      <c r="J1" s="3" t="s">
        <v>303</v>
      </c>
      <c r="K1" s="3" t="s">
        <v>304</v>
      </c>
      <c r="L1" s="3" t="s">
        <v>305</v>
      </c>
      <c r="M1" s="3" t="s">
        <v>306</v>
      </c>
      <c r="N1" s="4" t="s">
        <v>307</v>
      </c>
      <c r="O1" s="3" t="s">
        <v>308</v>
      </c>
      <c r="P1" s="3" t="s">
        <v>309</v>
      </c>
      <c r="Q1" s="3" t="s">
        <v>310</v>
      </c>
      <c r="R1" s="3" t="s">
        <v>311</v>
      </c>
      <c r="S1" s="3" t="s">
        <v>312</v>
      </c>
      <c r="T1" s="3" t="s">
        <v>313</v>
      </c>
      <c r="U1" s="3" t="s">
        <v>314</v>
      </c>
      <c r="V1" s="3" t="s">
        <v>315</v>
      </c>
      <c r="W1" s="3" t="s">
        <v>316</v>
      </c>
      <c r="X1" s="3" t="s">
        <v>317</v>
      </c>
      <c r="Y1" s="3" t="s">
        <v>318</v>
      </c>
      <c r="Z1" s="3" t="s">
        <v>319</v>
      </c>
      <c r="AA1" s="3" t="s">
        <v>320</v>
      </c>
      <c r="AB1" s="3" t="s">
        <v>321</v>
      </c>
      <c r="AC1" s="5" t="s">
        <v>322</v>
      </c>
      <c r="AD1" s="6" t="s">
        <v>323</v>
      </c>
      <c r="AE1" s="6" t="s">
        <v>324</v>
      </c>
      <c r="AF1" s="6" t="s">
        <v>325</v>
      </c>
      <c r="AG1" s="6" t="s">
        <v>326</v>
      </c>
      <c r="AH1" s="7" t="s">
        <v>327</v>
      </c>
      <c r="AI1" s="8" t="s">
        <v>328</v>
      </c>
    </row>
    <row r="2" spans="1:35" ht="15" hidden="1" customHeight="1">
      <c r="A2" s="9" t="s">
        <v>329</v>
      </c>
      <c r="B2" s="18" t="s">
        <v>330</v>
      </c>
      <c r="C2" s="9" t="s">
        <v>331</v>
      </c>
      <c r="D2" s="9" t="s">
        <v>332</v>
      </c>
      <c r="E2" s="10">
        <v>20</v>
      </c>
      <c r="F2" s="11" t="s">
        <v>333</v>
      </c>
      <c r="G2" s="9" t="s">
        <v>334</v>
      </c>
      <c r="H2" s="9" t="s">
        <v>335</v>
      </c>
      <c r="I2" s="9" t="s">
        <v>336</v>
      </c>
      <c r="J2" s="12" t="s">
        <v>337</v>
      </c>
      <c r="K2" s="9" t="s">
        <v>338</v>
      </c>
      <c r="L2" s="9" t="str">
        <f>LEFT(Table3[[#This Row],[CLLI]],6)</f>
        <v>ALBYCA</v>
      </c>
      <c r="M2" s="9" t="s">
        <v>339</v>
      </c>
      <c r="N2" s="4" t="s">
        <v>340</v>
      </c>
      <c r="O2" s="9" t="s">
        <v>341</v>
      </c>
      <c r="P2" s="9" t="s">
        <v>342</v>
      </c>
      <c r="Q2" s="9" t="s">
        <v>343</v>
      </c>
      <c r="R2" s="9" t="s">
        <v>344</v>
      </c>
      <c r="S2" s="9" t="s">
        <v>345</v>
      </c>
      <c r="T2" s="9" t="s">
        <v>346</v>
      </c>
      <c r="U2" s="9" t="s">
        <v>347</v>
      </c>
      <c r="V2" s="9" t="s">
        <v>348</v>
      </c>
      <c r="W2" s="9" t="s">
        <v>349</v>
      </c>
      <c r="X2" s="9" t="s">
        <v>350</v>
      </c>
      <c r="Y2" s="9" t="s">
        <v>351</v>
      </c>
      <c r="Z2" s="9" t="s">
        <v>352</v>
      </c>
      <c r="AA2" s="9" t="s">
        <v>353</v>
      </c>
      <c r="AB2" s="9" t="s">
        <v>354</v>
      </c>
      <c r="AC2" s="13" t="s">
        <v>355</v>
      </c>
      <c r="AD2" s="13">
        <v>510524</v>
      </c>
      <c r="AE2" s="13" t="s">
        <v>356</v>
      </c>
      <c r="AF2" s="13" t="s">
        <v>357</v>
      </c>
      <c r="AG2" s="13" t="s">
        <v>358</v>
      </c>
      <c r="AH2" s="13" t="s">
        <v>359</v>
      </c>
      <c r="AI2" s="13" t="str">
        <f>Table3[[#This Row],[City]]&amp;", "&amp;Table3[[#This Row],[State]]&amp;", U.S.A."</f>
        <v>ALBANY, CA, U.S.A.</v>
      </c>
    </row>
    <row r="3" spans="1:35" ht="15" hidden="1" customHeight="1">
      <c r="A3" s="9" t="s">
        <v>329</v>
      </c>
      <c r="B3" s="18" t="s">
        <v>330</v>
      </c>
      <c r="C3" s="9" t="s">
        <v>360</v>
      </c>
      <c r="D3" s="9" t="s">
        <v>361</v>
      </c>
      <c r="E3" s="10">
        <v>45</v>
      </c>
      <c r="F3" s="11" t="s">
        <v>362</v>
      </c>
      <c r="G3" s="9" t="s">
        <v>363</v>
      </c>
      <c r="H3" s="9" t="s">
        <v>364</v>
      </c>
      <c r="I3" s="9" t="s">
        <v>365</v>
      </c>
      <c r="J3" s="12" t="s">
        <v>340</v>
      </c>
      <c r="K3" s="9" t="s">
        <v>366</v>
      </c>
      <c r="L3" s="9" t="str">
        <f>LEFT(Table3[[#This Row],[CLLI]],6)</f>
        <v>ALMDCA</v>
      </c>
      <c r="M3" s="9" t="s">
        <v>340</v>
      </c>
      <c r="N3" s="4" t="s">
        <v>340</v>
      </c>
      <c r="O3" s="9" t="s">
        <v>341</v>
      </c>
      <c r="P3" s="9" t="s">
        <v>342</v>
      </c>
      <c r="Q3" s="9" t="s">
        <v>343</v>
      </c>
      <c r="R3" s="9" t="s">
        <v>344</v>
      </c>
      <c r="S3" s="9" t="s">
        <v>345</v>
      </c>
      <c r="T3" s="9" t="s">
        <v>346</v>
      </c>
      <c r="U3" s="9" t="s">
        <v>347</v>
      </c>
      <c r="V3" s="9" t="s">
        <v>348</v>
      </c>
      <c r="W3" s="9" t="s">
        <v>349</v>
      </c>
      <c r="X3" s="9" t="s">
        <v>350</v>
      </c>
      <c r="Y3" s="9" t="s">
        <v>351</v>
      </c>
      <c r="Z3" s="9" t="s">
        <v>352</v>
      </c>
      <c r="AA3" s="9" t="s">
        <v>353</v>
      </c>
      <c r="AB3" s="9" t="s">
        <v>354</v>
      </c>
      <c r="AC3" s="9" t="s">
        <v>367</v>
      </c>
      <c r="AD3" s="9">
        <v>510521</v>
      </c>
      <c r="AE3" s="9" t="s">
        <v>356</v>
      </c>
      <c r="AF3" s="9" t="s">
        <v>357</v>
      </c>
      <c r="AG3" s="9" t="s">
        <v>358</v>
      </c>
      <c r="AH3" s="9" t="s">
        <v>359</v>
      </c>
      <c r="AI3" s="9" t="str">
        <f>Table3[[#This Row],[City]]&amp;", "&amp;Table3[[#This Row],[State]]&amp;", U.S.A."</f>
        <v>ALAMEDA, CA, U.S.A.</v>
      </c>
    </row>
    <row r="4" spans="1:35" ht="15" hidden="1" customHeight="1">
      <c r="A4" s="9" t="s">
        <v>329</v>
      </c>
      <c r="B4" s="18" t="s">
        <v>368</v>
      </c>
      <c r="C4" s="9" t="s">
        <v>369</v>
      </c>
      <c r="D4" s="9" t="s">
        <v>370</v>
      </c>
      <c r="E4" s="10">
        <v>4</v>
      </c>
      <c r="F4" s="11" t="s">
        <v>371</v>
      </c>
      <c r="G4" s="9" t="s">
        <v>372</v>
      </c>
      <c r="H4" s="9" t="s">
        <v>373</v>
      </c>
      <c r="I4" s="9" t="s">
        <v>374</v>
      </c>
      <c r="J4" s="12" t="s">
        <v>375</v>
      </c>
      <c r="K4" s="9" t="s">
        <v>376</v>
      </c>
      <c r="L4" s="9" t="str">
        <f>LEFT(Table3[[#This Row],[CLLI]],6)</f>
        <v>ANTCCA</v>
      </c>
      <c r="M4" s="9" t="s">
        <v>375</v>
      </c>
      <c r="N4" s="4" t="s">
        <v>377</v>
      </c>
      <c r="O4" s="9" t="s">
        <v>341</v>
      </c>
      <c r="P4" s="9" t="s">
        <v>342</v>
      </c>
      <c r="Q4" s="9" t="s">
        <v>343</v>
      </c>
      <c r="R4" s="9" t="s">
        <v>344</v>
      </c>
      <c r="S4" s="9" t="s">
        <v>378</v>
      </c>
      <c r="T4" s="9" t="s">
        <v>379</v>
      </c>
      <c r="U4" s="9" t="s">
        <v>347</v>
      </c>
      <c r="V4" s="9" t="s">
        <v>380</v>
      </c>
      <c r="W4" s="9" t="s">
        <v>381</v>
      </c>
      <c r="X4" s="9" t="s">
        <v>382</v>
      </c>
      <c r="Y4" s="9" t="s">
        <v>383</v>
      </c>
      <c r="Z4" s="9" t="s">
        <v>384</v>
      </c>
      <c r="AA4" s="9" t="s">
        <v>379</v>
      </c>
      <c r="AB4" s="9" t="s">
        <v>354</v>
      </c>
      <c r="AC4" s="9" t="s">
        <v>385</v>
      </c>
      <c r="AD4" s="9">
        <v>925754</v>
      </c>
      <c r="AE4" s="9" t="s">
        <v>356</v>
      </c>
      <c r="AF4" s="9" t="s">
        <v>386</v>
      </c>
      <c r="AG4" s="9" t="s">
        <v>387</v>
      </c>
      <c r="AH4" s="9" t="s">
        <v>388</v>
      </c>
      <c r="AI4" s="9" t="str">
        <f>Table3[[#This Row],[City]]&amp;", "&amp;Table3[[#This Row],[State]]&amp;", U.S.A."</f>
        <v>ANTIOCH, CA, U.S.A.</v>
      </c>
    </row>
    <row r="5" spans="1:35" ht="15" hidden="1" customHeight="1">
      <c r="A5" s="9" t="s">
        <v>329</v>
      </c>
      <c r="B5" s="18" t="s">
        <v>330</v>
      </c>
      <c r="C5" s="9" t="s">
        <v>389</v>
      </c>
      <c r="D5" s="9" t="s">
        <v>332</v>
      </c>
      <c r="E5" s="10">
        <v>50</v>
      </c>
      <c r="F5" s="11" t="s">
        <v>390</v>
      </c>
      <c r="G5" s="9" t="s">
        <v>391</v>
      </c>
      <c r="H5" s="9" t="s">
        <v>392</v>
      </c>
      <c r="I5" s="9" t="s">
        <v>393</v>
      </c>
      <c r="J5" s="12" t="s">
        <v>394</v>
      </c>
      <c r="K5" s="9" t="s">
        <v>395</v>
      </c>
      <c r="L5" s="9" t="str">
        <f>LEFT(Table3[[#This Row],[CLLI]],6)</f>
        <v>BKLYCA</v>
      </c>
      <c r="M5" s="9" t="s">
        <v>394</v>
      </c>
      <c r="N5" s="4" t="s">
        <v>340</v>
      </c>
      <c r="O5" s="9" t="s">
        <v>341</v>
      </c>
      <c r="P5" s="9" t="s">
        <v>342</v>
      </c>
      <c r="Q5" s="9" t="s">
        <v>343</v>
      </c>
      <c r="R5" s="9" t="s">
        <v>344</v>
      </c>
      <c r="S5" s="9" t="s">
        <v>345</v>
      </c>
      <c r="T5" s="9" t="s">
        <v>346</v>
      </c>
      <c r="U5" s="9" t="s">
        <v>347</v>
      </c>
      <c r="V5" s="9" t="s">
        <v>348</v>
      </c>
      <c r="W5" s="9" t="s">
        <v>349</v>
      </c>
      <c r="X5" s="9" t="s">
        <v>350</v>
      </c>
      <c r="Y5" s="9" t="s">
        <v>351</v>
      </c>
      <c r="Z5" s="9" t="s">
        <v>352</v>
      </c>
      <c r="AA5" s="9" t="s">
        <v>353</v>
      </c>
      <c r="AB5" s="9" t="s">
        <v>354</v>
      </c>
      <c r="AC5" s="9" t="s">
        <v>396</v>
      </c>
      <c r="AD5" s="9">
        <v>510486</v>
      </c>
      <c r="AE5" s="9" t="s">
        <v>356</v>
      </c>
      <c r="AF5" s="9" t="s">
        <v>357</v>
      </c>
      <c r="AG5" s="9" t="s">
        <v>358</v>
      </c>
      <c r="AH5" s="9" t="s">
        <v>359</v>
      </c>
      <c r="AI5" s="9" t="str">
        <f>Table3[[#This Row],[City]]&amp;", "&amp;Table3[[#This Row],[State]]&amp;", U.S.A."</f>
        <v>BERKELEY, CA, U.S.A.</v>
      </c>
    </row>
    <row r="6" spans="1:35" ht="15" hidden="1" customHeight="1">
      <c r="A6" s="9" t="s">
        <v>329</v>
      </c>
      <c r="B6" s="18" t="s">
        <v>368</v>
      </c>
      <c r="C6" s="9" t="s">
        <v>397</v>
      </c>
      <c r="D6" s="9" t="s">
        <v>370</v>
      </c>
      <c r="E6" s="10">
        <v>42</v>
      </c>
      <c r="F6" s="11" t="s">
        <v>398</v>
      </c>
      <c r="G6" s="9" t="s">
        <v>399</v>
      </c>
      <c r="H6" s="9" t="s">
        <v>400</v>
      </c>
      <c r="I6" s="9" t="s">
        <v>401</v>
      </c>
      <c r="J6" s="12" t="s">
        <v>402</v>
      </c>
      <c r="K6" s="9" t="s">
        <v>403</v>
      </c>
      <c r="L6" s="9" t="str">
        <f>LEFT(Table3[[#This Row],[CLLI]],6)</f>
        <v>BRWDCA</v>
      </c>
      <c r="M6" s="9" t="s">
        <v>402</v>
      </c>
      <c r="N6" s="4" t="s">
        <v>377</v>
      </c>
      <c r="O6" s="9" t="s">
        <v>341</v>
      </c>
      <c r="P6" s="9" t="s">
        <v>342</v>
      </c>
      <c r="Q6" s="9" t="s">
        <v>343</v>
      </c>
      <c r="R6" s="9" t="s">
        <v>344</v>
      </c>
      <c r="S6" s="9" t="s">
        <v>378</v>
      </c>
      <c r="T6" s="9" t="s">
        <v>379</v>
      </c>
      <c r="U6" s="9" t="s">
        <v>347</v>
      </c>
      <c r="V6" s="9" t="s">
        <v>380</v>
      </c>
      <c r="W6" s="9" t="s">
        <v>381</v>
      </c>
      <c r="X6" s="9" t="s">
        <v>382</v>
      </c>
      <c r="Y6" s="9" t="s">
        <v>383</v>
      </c>
      <c r="Z6" s="9" t="s">
        <v>384</v>
      </c>
      <c r="AA6" s="9" t="s">
        <v>379</v>
      </c>
      <c r="AB6" s="9" t="s">
        <v>354</v>
      </c>
      <c r="AC6" s="9" t="s">
        <v>404</v>
      </c>
      <c r="AD6" s="9">
        <v>925634</v>
      </c>
      <c r="AE6" s="9" t="s">
        <v>356</v>
      </c>
      <c r="AF6" s="9" t="s">
        <v>386</v>
      </c>
      <c r="AG6" s="9" t="s">
        <v>387</v>
      </c>
      <c r="AH6" s="9" t="s">
        <v>388</v>
      </c>
      <c r="AI6" s="9" t="str">
        <f>Table3[[#This Row],[City]]&amp;", "&amp;Table3[[#This Row],[State]]&amp;", U.S.A."</f>
        <v>BRENTWOOD, CA, U.S.A.</v>
      </c>
    </row>
    <row r="7" spans="1:35" ht="15" hidden="1" customHeight="1">
      <c r="A7" s="9" t="s">
        <v>329</v>
      </c>
      <c r="B7" s="18" t="s">
        <v>368</v>
      </c>
      <c r="C7" s="9" t="s">
        <v>405</v>
      </c>
      <c r="D7" s="9" t="s">
        <v>406</v>
      </c>
      <c r="E7" s="10">
        <v>70</v>
      </c>
      <c r="F7" s="11" t="s">
        <v>407</v>
      </c>
      <c r="G7" s="9" t="s">
        <v>408</v>
      </c>
      <c r="H7" s="9" t="s">
        <v>409</v>
      </c>
      <c r="I7" s="9" t="s">
        <v>410</v>
      </c>
      <c r="J7" s="12" t="s">
        <v>411</v>
      </c>
      <c r="K7" s="9" t="s">
        <v>412</v>
      </c>
      <c r="L7" s="9" t="str">
        <f>LEFT(Table3[[#This Row],[CLLI]],6)</f>
        <v>BSRNCA</v>
      </c>
      <c r="M7" s="9" t="s">
        <v>413</v>
      </c>
      <c r="N7" s="4" t="s">
        <v>377</v>
      </c>
      <c r="O7" s="9" t="s">
        <v>341</v>
      </c>
      <c r="P7" s="9" t="s">
        <v>342</v>
      </c>
      <c r="Q7" s="9" t="s">
        <v>343</v>
      </c>
      <c r="R7" s="9" t="s">
        <v>344</v>
      </c>
      <c r="S7" s="9" t="s">
        <v>414</v>
      </c>
      <c r="T7" s="9" t="s">
        <v>415</v>
      </c>
      <c r="U7" s="9" t="s">
        <v>347</v>
      </c>
      <c r="V7" s="9" t="s">
        <v>380</v>
      </c>
      <c r="W7" s="9" t="s">
        <v>416</v>
      </c>
      <c r="X7" s="9" t="s">
        <v>417</v>
      </c>
      <c r="Y7" s="9" t="s">
        <v>383</v>
      </c>
      <c r="Z7" s="9" t="s">
        <v>384</v>
      </c>
      <c r="AA7" s="9" t="s">
        <v>418</v>
      </c>
      <c r="AB7" s="9" t="s">
        <v>354</v>
      </c>
      <c r="AC7" s="9" t="s">
        <v>419</v>
      </c>
      <c r="AD7" s="9">
        <v>925867</v>
      </c>
      <c r="AE7" s="9" t="s">
        <v>420</v>
      </c>
      <c r="AF7" s="9" t="s">
        <v>386</v>
      </c>
      <c r="AG7" s="9" t="s">
        <v>421</v>
      </c>
      <c r="AH7" s="9" t="s">
        <v>388</v>
      </c>
      <c r="AI7" s="9" t="str">
        <f>Table3[[#This Row],[City]]&amp;", "&amp;Table3[[#This Row],[State]]&amp;", U.S.A."</f>
        <v>SAN RAMON, CA, U.S.A.</v>
      </c>
    </row>
    <row r="8" spans="1:35" ht="15" hidden="1" customHeight="1">
      <c r="A8" s="9" t="s">
        <v>329</v>
      </c>
      <c r="B8" s="18" t="s">
        <v>368</v>
      </c>
      <c r="C8" s="9" t="s">
        <v>422</v>
      </c>
      <c r="D8" s="9" t="s">
        <v>370</v>
      </c>
      <c r="E8" s="10">
        <v>32</v>
      </c>
      <c r="F8" s="11" t="s">
        <v>423</v>
      </c>
      <c r="G8" s="9" t="s">
        <v>424</v>
      </c>
      <c r="H8" s="9" t="s">
        <v>425</v>
      </c>
      <c r="I8" s="9" t="s">
        <v>426</v>
      </c>
      <c r="J8" s="12" t="s">
        <v>427</v>
      </c>
      <c r="K8" s="9" t="s">
        <v>428</v>
      </c>
      <c r="L8" s="9" t="str">
        <f>LEFT(Table3[[#This Row],[CLLI]],6)</f>
        <v>BTISCA</v>
      </c>
      <c r="M8" s="9" t="s">
        <v>427</v>
      </c>
      <c r="N8" s="4" t="s">
        <v>377</v>
      </c>
      <c r="O8" s="9" t="s">
        <v>341</v>
      </c>
      <c r="P8" s="9" t="s">
        <v>342</v>
      </c>
      <c r="Q8" s="9" t="s">
        <v>343</v>
      </c>
      <c r="R8" s="9" t="s">
        <v>344</v>
      </c>
      <c r="S8" s="9" t="s">
        <v>378</v>
      </c>
      <c r="T8" s="9" t="s">
        <v>379</v>
      </c>
      <c r="U8" s="9" t="s">
        <v>347</v>
      </c>
      <c r="V8" s="9" t="s">
        <v>380</v>
      </c>
      <c r="W8" s="9" t="s">
        <v>381</v>
      </c>
      <c r="X8" s="9" t="s">
        <v>382</v>
      </c>
      <c r="Y8" s="9" t="s">
        <v>383</v>
      </c>
      <c r="Z8" s="9" t="s">
        <v>384</v>
      </c>
      <c r="AA8" s="9" t="s">
        <v>379</v>
      </c>
      <c r="AB8" s="9" t="s">
        <v>354</v>
      </c>
      <c r="AC8" s="9" t="s">
        <v>429</v>
      </c>
      <c r="AD8" s="9">
        <v>925684</v>
      </c>
      <c r="AE8" s="9" t="s">
        <v>356</v>
      </c>
      <c r="AF8" s="9" t="s">
        <v>386</v>
      </c>
      <c r="AG8" s="9" t="s">
        <v>387</v>
      </c>
      <c r="AH8" s="9" t="s">
        <v>388</v>
      </c>
      <c r="AI8" s="9" t="str">
        <f>Table3[[#This Row],[City]]&amp;", "&amp;Table3[[#This Row],[State]]&amp;", U.S.A."</f>
        <v>BETHEL ISLAND, CA, U.S.A.</v>
      </c>
    </row>
    <row r="9" spans="1:35" s="17" customFormat="1" ht="15" hidden="1" customHeight="1">
      <c r="A9" s="14" t="s">
        <v>329</v>
      </c>
      <c r="B9" s="30" t="s">
        <v>368</v>
      </c>
      <c r="C9" s="14" t="s">
        <v>430</v>
      </c>
      <c r="D9" s="14" t="s">
        <v>406</v>
      </c>
      <c r="E9" s="15">
        <v>18</v>
      </c>
      <c r="F9" s="16" t="s">
        <v>431</v>
      </c>
      <c r="G9" s="14" t="s">
        <v>432</v>
      </c>
      <c r="H9" s="14" t="s">
        <v>433</v>
      </c>
      <c r="I9" s="14" t="s">
        <v>434</v>
      </c>
      <c r="J9" s="12" t="s">
        <v>435</v>
      </c>
      <c r="K9" s="14" t="s">
        <v>436</v>
      </c>
      <c r="L9" s="14" t="str">
        <f>LEFT(Table3[[#This Row],[CLLI]],6)</f>
        <v>CNCRCA</v>
      </c>
      <c r="M9" s="14" t="s">
        <v>435</v>
      </c>
      <c r="N9" s="17" t="s">
        <v>377</v>
      </c>
      <c r="O9" s="14" t="s">
        <v>341</v>
      </c>
      <c r="P9" s="14" t="s">
        <v>342</v>
      </c>
      <c r="Q9" s="14" t="s">
        <v>343</v>
      </c>
      <c r="R9" s="14" t="s">
        <v>344</v>
      </c>
      <c r="S9" s="14" t="s">
        <v>378</v>
      </c>
      <c r="T9" s="14" t="s">
        <v>379</v>
      </c>
      <c r="U9" s="14" t="s">
        <v>347</v>
      </c>
      <c r="V9" s="14" t="s">
        <v>380</v>
      </c>
      <c r="W9" s="14" t="s">
        <v>381</v>
      </c>
      <c r="X9" s="14" t="s">
        <v>382</v>
      </c>
      <c r="Y9" s="14" t="s">
        <v>383</v>
      </c>
      <c r="Z9" s="14" t="s">
        <v>384</v>
      </c>
      <c r="AA9" s="14" t="s">
        <v>379</v>
      </c>
      <c r="AB9" s="9" t="s">
        <v>354</v>
      </c>
      <c r="AC9" s="9" t="s">
        <v>437</v>
      </c>
      <c r="AD9" s="9">
        <v>925671</v>
      </c>
      <c r="AE9" s="9" t="s">
        <v>356</v>
      </c>
      <c r="AF9" s="9" t="s">
        <v>386</v>
      </c>
      <c r="AG9" s="9" t="s">
        <v>387</v>
      </c>
      <c r="AH9" s="9" t="s">
        <v>388</v>
      </c>
      <c r="AI9" s="9" t="str">
        <f>Table3[[#This Row],[City]]&amp;", "&amp;Table3[[#This Row],[State]]&amp;", U.S.A."</f>
        <v>CONCORD, CA, U.S.A.</v>
      </c>
    </row>
    <row r="10" spans="1:35" ht="15" hidden="1" customHeight="1">
      <c r="A10" s="9" t="s">
        <v>329</v>
      </c>
      <c r="B10" s="18" t="s">
        <v>438</v>
      </c>
      <c r="C10" s="9" t="s">
        <v>439</v>
      </c>
      <c r="D10" s="9" t="s">
        <v>440</v>
      </c>
      <c r="E10" s="10">
        <v>5</v>
      </c>
      <c r="F10" s="11" t="s">
        <v>441</v>
      </c>
      <c r="G10" s="9" t="s">
        <v>442</v>
      </c>
      <c r="H10" s="9" t="s">
        <v>443</v>
      </c>
      <c r="I10" s="9" t="s">
        <v>444</v>
      </c>
      <c r="J10" s="12" t="s">
        <v>445</v>
      </c>
      <c r="K10" s="9" t="s">
        <v>446</v>
      </c>
      <c r="L10" s="9" t="str">
        <f>LEFT(Table3[[#This Row],[CLLI]],6)</f>
        <v>COLACA</v>
      </c>
      <c r="M10" s="9" t="s">
        <v>447</v>
      </c>
      <c r="N10" s="4" t="s">
        <v>448</v>
      </c>
      <c r="O10" s="9" t="s">
        <v>341</v>
      </c>
      <c r="P10" s="9" t="s">
        <v>342</v>
      </c>
      <c r="Q10" s="9" t="s">
        <v>343</v>
      </c>
      <c r="R10" s="9" t="s">
        <v>344</v>
      </c>
      <c r="S10" s="9" t="s">
        <v>449</v>
      </c>
      <c r="T10" s="9" t="s">
        <v>450</v>
      </c>
      <c r="U10" s="9" t="s">
        <v>451</v>
      </c>
      <c r="V10" s="9" t="s">
        <v>452</v>
      </c>
      <c r="W10" s="9" t="s">
        <v>453</v>
      </c>
      <c r="X10" s="9" t="s">
        <v>454</v>
      </c>
      <c r="Y10" s="9" t="s">
        <v>351</v>
      </c>
      <c r="Z10" s="9" t="s">
        <v>352</v>
      </c>
      <c r="AA10" s="9" t="s">
        <v>455</v>
      </c>
      <c r="AB10" s="9" t="s">
        <v>354</v>
      </c>
      <c r="AC10" s="9" t="s">
        <v>456</v>
      </c>
      <c r="AD10" s="9">
        <v>650991</v>
      </c>
      <c r="AE10" s="9" t="s">
        <v>420</v>
      </c>
      <c r="AF10" s="9" t="s">
        <v>457</v>
      </c>
      <c r="AG10" s="9" t="s">
        <v>458</v>
      </c>
      <c r="AH10" s="9" t="s">
        <v>459</v>
      </c>
      <c r="AI10" s="9" t="str">
        <f>Table3[[#This Row],[City]]&amp;", "&amp;Table3[[#This Row],[State]]&amp;", U.S.A."</f>
        <v>COLMA, CA, U.S.A.</v>
      </c>
    </row>
    <row r="11" spans="1:35" ht="15" hidden="1" customHeight="1">
      <c r="A11" s="9" t="s">
        <v>329</v>
      </c>
      <c r="B11" s="18" t="s">
        <v>330</v>
      </c>
      <c r="C11" s="9" t="s">
        <v>460</v>
      </c>
      <c r="D11" s="9" t="s">
        <v>461</v>
      </c>
      <c r="E11" s="10">
        <v>21</v>
      </c>
      <c r="F11" s="11" t="s">
        <v>462</v>
      </c>
      <c r="G11" s="9" t="s">
        <v>463</v>
      </c>
      <c r="H11" s="9" t="s">
        <v>464</v>
      </c>
      <c r="I11" s="9" t="s">
        <v>465</v>
      </c>
      <c r="J11" s="12" t="s">
        <v>466</v>
      </c>
      <c r="K11" s="9" t="s">
        <v>467</v>
      </c>
      <c r="L11" s="9" t="str">
        <f>LEFT(Table3[[#This Row],[CLLI]],6)</f>
        <v>CRCTCA</v>
      </c>
      <c r="M11" s="9" t="s">
        <v>466</v>
      </c>
      <c r="N11" s="4" t="s">
        <v>377</v>
      </c>
      <c r="O11" s="9" t="s">
        <v>341</v>
      </c>
      <c r="P11" s="9" t="s">
        <v>342</v>
      </c>
      <c r="Q11" s="9" t="s">
        <v>343</v>
      </c>
      <c r="R11" s="9" t="s">
        <v>344</v>
      </c>
      <c r="S11" s="9" t="s">
        <v>378</v>
      </c>
      <c r="T11" s="9" t="s">
        <v>379</v>
      </c>
      <c r="U11" s="9" t="s">
        <v>347</v>
      </c>
      <c r="V11" s="9" t="s">
        <v>380</v>
      </c>
      <c r="W11" s="9" t="s">
        <v>381</v>
      </c>
      <c r="X11" s="9" t="s">
        <v>382</v>
      </c>
      <c r="Y11" s="9" t="s">
        <v>383</v>
      </c>
      <c r="Z11" s="9" t="s">
        <v>384</v>
      </c>
      <c r="AA11" s="9" t="s">
        <v>379</v>
      </c>
      <c r="AB11" s="9" t="s">
        <v>354</v>
      </c>
      <c r="AC11" s="9" t="s">
        <v>468</v>
      </c>
      <c r="AD11" s="9">
        <v>510787</v>
      </c>
      <c r="AE11" s="9" t="s">
        <v>356</v>
      </c>
      <c r="AF11" s="9" t="s">
        <v>386</v>
      </c>
      <c r="AG11" s="9" t="s">
        <v>387</v>
      </c>
      <c r="AH11" s="9" t="s">
        <v>388</v>
      </c>
      <c r="AI11" s="9" t="str">
        <f>Table3[[#This Row],[City]]&amp;", "&amp;Table3[[#This Row],[State]]&amp;", U.S.A."</f>
        <v>CROCKET, CA, U.S.A.</v>
      </c>
    </row>
    <row r="12" spans="1:35" ht="15" hidden="1" customHeight="1">
      <c r="A12" s="9" t="s">
        <v>329</v>
      </c>
      <c r="B12" s="18" t="s">
        <v>330</v>
      </c>
      <c r="C12" s="9" t="s">
        <v>469</v>
      </c>
      <c r="D12" s="9" t="s">
        <v>461</v>
      </c>
      <c r="E12" s="10">
        <v>21</v>
      </c>
      <c r="F12" s="11" t="s">
        <v>462</v>
      </c>
      <c r="G12" s="9" t="s">
        <v>463</v>
      </c>
      <c r="H12" s="9" t="s">
        <v>465</v>
      </c>
      <c r="I12" s="9" t="s">
        <v>470</v>
      </c>
      <c r="J12" s="12" t="s">
        <v>466</v>
      </c>
      <c r="K12" s="9" t="s">
        <v>471</v>
      </c>
      <c r="L12" s="9" t="str">
        <f>LEFT(Table3[[#This Row],[CLLI]],6)</f>
        <v>CRCTCA</v>
      </c>
      <c r="M12" s="9" t="s">
        <v>466</v>
      </c>
      <c r="N12" s="4" t="s">
        <v>377</v>
      </c>
      <c r="O12" s="9" t="s">
        <v>341</v>
      </c>
      <c r="P12" s="9" t="s">
        <v>342</v>
      </c>
      <c r="Q12" s="9" t="s">
        <v>343</v>
      </c>
      <c r="R12" s="9" t="s">
        <v>344</v>
      </c>
      <c r="S12" s="9" t="s">
        <v>378</v>
      </c>
      <c r="T12" s="9" t="s">
        <v>379</v>
      </c>
      <c r="U12" s="9" t="s">
        <v>347</v>
      </c>
      <c r="V12" s="9" t="s">
        <v>380</v>
      </c>
      <c r="W12" s="9" t="s">
        <v>381</v>
      </c>
      <c r="X12" s="9" t="s">
        <v>382</v>
      </c>
      <c r="Y12" s="9" t="s">
        <v>383</v>
      </c>
      <c r="Z12" s="9" t="s">
        <v>384</v>
      </c>
      <c r="AA12" s="9" t="s">
        <v>379</v>
      </c>
      <c r="AB12" s="9" t="s">
        <v>354</v>
      </c>
      <c r="AC12" s="9"/>
      <c r="AD12" s="9"/>
      <c r="AE12" s="9"/>
      <c r="AF12" s="9"/>
      <c r="AG12" s="9"/>
      <c r="AH12" s="9"/>
      <c r="AI12" s="9" t="str">
        <f>Table3[[#This Row],[City]]&amp;", "&amp;Table3[[#This Row],[State]]&amp;", U.S.A."</f>
        <v>CROCKET, CA, U.S.A.</v>
      </c>
    </row>
    <row r="13" spans="1:35" ht="15" hidden="1" customHeight="1">
      <c r="A13" s="9" t="s">
        <v>329</v>
      </c>
      <c r="B13" s="18" t="s">
        <v>368</v>
      </c>
      <c r="C13" s="9" t="s">
        <v>472</v>
      </c>
      <c r="D13" s="9" t="s">
        <v>406</v>
      </c>
      <c r="E13" s="10">
        <v>11</v>
      </c>
      <c r="F13" s="11" t="s">
        <v>473</v>
      </c>
      <c r="G13" s="9" t="s">
        <v>474</v>
      </c>
      <c r="H13" s="9" t="s">
        <v>475</v>
      </c>
      <c r="I13" s="9" t="s">
        <v>476</v>
      </c>
      <c r="J13" s="12" t="s">
        <v>477</v>
      </c>
      <c r="K13" s="9" t="s">
        <v>478</v>
      </c>
      <c r="L13" s="9" t="str">
        <f>LEFT(Table3[[#This Row],[CLLI]],6)</f>
        <v>CYTNCA</v>
      </c>
      <c r="M13" s="9" t="s">
        <v>477</v>
      </c>
      <c r="N13" s="4" t="s">
        <v>377</v>
      </c>
      <c r="O13" s="9" t="s">
        <v>341</v>
      </c>
      <c r="P13" s="9" t="s">
        <v>342</v>
      </c>
      <c r="Q13" s="9" t="s">
        <v>343</v>
      </c>
      <c r="R13" s="9" t="s">
        <v>344</v>
      </c>
      <c r="S13" s="9" t="s">
        <v>378</v>
      </c>
      <c r="T13" s="9" t="s">
        <v>379</v>
      </c>
      <c r="U13" s="9" t="s">
        <v>347</v>
      </c>
      <c r="V13" s="9" t="s">
        <v>380</v>
      </c>
      <c r="W13" s="9" t="s">
        <v>381</v>
      </c>
      <c r="X13" s="9" t="s">
        <v>382</v>
      </c>
      <c r="Y13" s="9" t="s">
        <v>383</v>
      </c>
      <c r="Z13" s="9" t="s">
        <v>384</v>
      </c>
      <c r="AA13" s="9" t="s">
        <v>379</v>
      </c>
      <c r="AB13" s="9" t="s">
        <v>354</v>
      </c>
      <c r="AC13" s="9" t="s">
        <v>479</v>
      </c>
      <c r="AD13" s="9">
        <v>925672</v>
      </c>
      <c r="AE13" s="9" t="s">
        <v>356</v>
      </c>
      <c r="AF13" s="9" t="s">
        <v>386</v>
      </c>
      <c r="AG13" s="9" t="s">
        <v>387</v>
      </c>
      <c r="AH13" s="9" t="s">
        <v>388</v>
      </c>
      <c r="AI13" s="9" t="str">
        <f>Table3[[#This Row],[City]]&amp;", "&amp;Table3[[#This Row],[State]]&amp;", U.S.A."</f>
        <v>CLAYTON, CA, U.S.A.</v>
      </c>
    </row>
    <row r="14" spans="1:35" ht="15" hidden="1" customHeight="1">
      <c r="A14" s="9" t="s">
        <v>329</v>
      </c>
      <c r="B14" s="18" t="s">
        <v>368</v>
      </c>
      <c r="C14" s="9" t="s">
        <v>480</v>
      </c>
      <c r="D14" s="9" t="s">
        <v>406</v>
      </c>
      <c r="E14" s="10">
        <v>29</v>
      </c>
      <c r="F14" s="11" t="s">
        <v>481</v>
      </c>
      <c r="G14" s="9" t="s">
        <v>482</v>
      </c>
      <c r="H14" s="9" t="s">
        <v>483</v>
      </c>
      <c r="I14" s="9" t="s">
        <v>484</v>
      </c>
      <c r="J14" s="12" t="s">
        <v>485</v>
      </c>
      <c r="K14" s="9" t="s">
        <v>486</v>
      </c>
      <c r="L14" s="9" t="str">
        <f>LEFT(Table3[[#This Row],[CLLI]],6)</f>
        <v>DAVLCA</v>
      </c>
      <c r="M14" s="9" t="s">
        <v>487</v>
      </c>
      <c r="N14" s="4" t="s">
        <v>377</v>
      </c>
      <c r="O14" s="9" t="s">
        <v>341</v>
      </c>
      <c r="P14" s="9" t="s">
        <v>342</v>
      </c>
      <c r="Q14" s="9" t="s">
        <v>343</v>
      </c>
      <c r="R14" s="9" t="s">
        <v>344</v>
      </c>
      <c r="S14" s="9" t="s">
        <v>414</v>
      </c>
      <c r="T14" s="9" t="s">
        <v>415</v>
      </c>
      <c r="U14" s="9" t="s">
        <v>347</v>
      </c>
      <c r="V14" s="9" t="s">
        <v>380</v>
      </c>
      <c r="W14" s="9" t="s">
        <v>416</v>
      </c>
      <c r="X14" s="9" t="s">
        <v>417</v>
      </c>
      <c r="Y14" s="9" t="s">
        <v>383</v>
      </c>
      <c r="Z14" s="9" t="s">
        <v>384</v>
      </c>
      <c r="AA14" s="9" t="s">
        <v>418</v>
      </c>
      <c r="AB14" s="9" t="s">
        <v>354</v>
      </c>
      <c r="AC14" s="9" t="s">
        <v>488</v>
      </c>
      <c r="AD14" s="9">
        <v>925820</v>
      </c>
      <c r="AE14" s="9" t="s">
        <v>420</v>
      </c>
      <c r="AF14" s="9" t="s">
        <v>386</v>
      </c>
      <c r="AG14" s="9" t="s">
        <v>421</v>
      </c>
      <c r="AH14" s="9" t="s">
        <v>388</v>
      </c>
      <c r="AI14" s="9" t="str">
        <f>Table3[[#This Row],[City]]&amp;", "&amp;Table3[[#This Row],[State]]&amp;", U.S.A."</f>
        <v>DANVILLE, CA, U.S.A.</v>
      </c>
    </row>
    <row r="15" spans="1:35" ht="15" hidden="1" customHeight="1">
      <c r="A15" s="9" t="s">
        <v>329</v>
      </c>
      <c r="B15" s="18" t="s">
        <v>368</v>
      </c>
      <c r="C15" s="9" t="s">
        <v>489</v>
      </c>
      <c r="D15" s="9" t="s">
        <v>406</v>
      </c>
      <c r="E15" s="10">
        <v>20</v>
      </c>
      <c r="F15" s="11" t="s">
        <v>490</v>
      </c>
      <c r="G15" s="9" t="s">
        <v>491</v>
      </c>
      <c r="H15" s="9" t="s">
        <v>492</v>
      </c>
      <c r="I15" s="9" t="s">
        <v>493</v>
      </c>
      <c r="J15" s="12" t="s">
        <v>494</v>
      </c>
      <c r="K15" s="9" t="s">
        <v>495</v>
      </c>
      <c r="L15" s="9" t="str">
        <f>LEFT(Table3[[#This Row],[CLLI]],6)</f>
        <v>DAVLCA</v>
      </c>
      <c r="M15" s="9" t="s">
        <v>487</v>
      </c>
      <c r="N15" s="4" t="s">
        <v>377</v>
      </c>
      <c r="O15" s="9" t="s">
        <v>341</v>
      </c>
      <c r="P15" s="9" t="s">
        <v>342</v>
      </c>
      <c r="Q15" s="9" t="s">
        <v>343</v>
      </c>
      <c r="R15" s="9" t="s">
        <v>344</v>
      </c>
      <c r="S15" s="9" t="s">
        <v>414</v>
      </c>
      <c r="T15" s="9" t="s">
        <v>415</v>
      </c>
      <c r="U15" s="9" t="s">
        <v>347</v>
      </c>
      <c r="V15" s="9" t="s">
        <v>380</v>
      </c>
      <c r="W15" s="9" t="s">
        <v>416</v>
      </c>
      <c r="X15" s="9" t="s">
        <v>417</v>
      </c>
      <c r="Y15" s="9" t="s">
        <v>383</v>
      </c>
      <c r="Z15" s="9" t="s">
        <v>384</v>
      </c>
      <c r="AA15" s="9" t="s">
        <v>418</v>
      </c>
      <c r="AB15" s="9" t="s">
        <v>354</v>
      </c>
      <c r="AC15" s="9" t="s">
        <v>496</v>
      </c>
      <c r="AD15" s="9">
        <v>925248</v>
      </c>
      <c r="AE15" s="9" t="s">
        <v>420</v>
      </c>
      <c r="AF15" s="9" t="s">
        <v>386</v>
      </c>
      <c r="AG15" s="9" t="s">
        <v>421</v>
      </c>
      <c r="AH15" s="9" t="s">
        <v>388</v>
      </c>
      <c r="AI15" s="9" t="str">
        <f>Table3[[#This Row],[City]]&amp;", "&amp;Table3[[#This Row],[State]]&amp;", U.S.A."</f>
        <v>DANVILLE, CA, U.S.A.</v>
      </c>
    </row>
    <row r="16" spans="1:35" ht="15" hidden="1" customHeight="1">
      <c r="A16" s="9" t="s">
        <v>329</v>
      </c>
      <c r="B16" s="18" t="s">
        <v>330</v>
      </c>
      <c r="C16" s="9" t="s">
        <v>497</v>
      </c>
      <c r="D16" s="9" t="s">
        <v>498</v>
      </c>
      <c r="E16" s="10">
        <v>68</v>
      </c>
      <c r="F16" s="11" t="s">
        <v>499</v>
      </c>
      <c r="G16" s="9" t="s">
        <v>500</v>
      </c>
      <c r="H16" s="9" t="s">
        <v>501</v>
      </c>
      <c r="I16" s="9" t="s">
        <v>502</v>
      </c>
      <c r="J16" s="12" t="s">
        <v>503</v>
      </c>
      <c r="K16" s="9" t="s">
        <v>504</v>
      </c>
      <c r="L16" s="9" t="str">
        <f>LEFT(Table3[[#This Row],[CLLI]],6)</f>
        <v>ELSBCA</v>
      </c>
      <c r="M16" s="9" t="s">
        <v>503</v>
      </c>
      <c r="N16" s="4" t="s">
        <v>377</v>
      </c>
      <c r="O16" s="9" t="s">
        <v>341</v>
      </c>
      <c r="P16" s="9" t="s">
        <v>342</v>
      </c>
      <c r="Q16" s="9" t="s">
        <v>343</v>
      </c>
      <c r="R16" s="9" t="s">
        <v>344</v>
      </c>
      <c r="S16" s="9" t="s">
        <v>378</v>
      </c>
      <c r="T16" s="9" t="s">
        <v>379</v>
      </c>
      <c r="U16" s="9" t="s">
        <v>347</v>
      </c>
      <c r="V16" s="9" t="s">
        <v>380</v>
      </c>
      <c r="W16" s="9" t="s">
        <v>381</v>
      </c>
      <c r="X16" s="9" t="s">
        <v>382</v>
      </c>
      <c r="Y16" s="9" t="s">
        <v>383</v>
      </c>
      <c r="Z16" s="9" t="s">
        <v>384</v>
      </c>
      <c r="AA16" s="9" t="s">
        <v>379</v>
      </c>
      <c r="AB16" s="9" t="s">
        <v>354</v>
      </c>
      <c r="AC16" s="9" t="s">
        <v>505</v>
      </c>
      <c r="AD16" s="9">
        <v>510222</v>
      </c>
      <c r="AE16" s="9" t="s">
        <v>356</v>
      </c>
      <c r="AF16" s="9" t="s">
        <v>386</v>
      </c>
      <c r="AG16" s="9" t="s">
        <v>387</v>
      </c>
      <c r="AH16" s="9" t="s">
        <v>388</v>
      </c>
      <c r="AI16" s="9" t="str">
        <f>Table3[[#This Row],[City]]&amp;", "&amp;Table3[[#This Row],[State]]&amp;", U.S.A."</f>
        <v>EL SOBRANTE, CA, U.S.A.</v>
      </c>
    </row>
    <row r="17" spans="1:35" ht="15" hidden="1" customHeight="1">
      <c r="A17" s="9" t="s">
        <v>329</v>
      </c>
      <c r="B17" s="18" t="s">
        <v>330</v>
      </c>
      <c r="C17" s="9" t="s">
        <v>506</v>
      </c>
      <c r="D17" s="9" t="s">
        <v>461</v>
      </c>
      <c r="E17" s="10">
        <v>44</v>
      </c>
      <c r="F17" s="11" t="s">
        <v>507</v>
      </c>
      <c r="G17" s="9" t="s">
        <v>508</v>
      </c>
      <c r="H17" s="9" t="s">
        <v>509</v>
      </c>
      <c r="I17" s="9" t="s">
        <v>510</v>
      </c>
      <c r="J17" s="12" t="s">
        <v>511</v>
      </c>
      <c r="K17" s="9" t="s">
        <v>512</v>
      </c>
      <c r="L17" s="9" t="str">
        <f>LEFT(Table3[[#This Row],[CLLI]],6)</f>
        <v>HRCLCA</v>
      </c>
      <c r="M17" s="9" t="s">
        <v>511</v>
      </c>
      <c r="N17" s="4" t="s">
        <v>377</v>
      </c>
      <c r="O17" s="9" t="s">
        <v>341</v>
      </c>
      <c r="P17" s="9" t="s">
        <v>342</v>
      </c>
      <c r="Q17" s="9" t="s">
        <v>343</v>
      </c>
      <c r="R17" s="9" t="s">
        <v>344</v>
      </c>
      <c r="S17" s="9" t="s">
        <v>378</v>
      </c>
      <c r="T17" s="9" t="s">
        <v>379</v>
      </c>
      <c r="U17" s="9" t="s">
        <v>347</v>
      </c>
      <c r="V17" s="9" t="s">
        <v>380</v>
      </c>
      <c r="W17" s="9" t="s">
        <v>381</v>
      </c>
      <c r="X17" s="9" t="s">
        <v>382</v>
      </c>
      <c r="Y17" s="9" t="s">
        <v>383</v>
      </c>
      <c r="Z17" s="9" t="s">
        <v>384</v>
      </c>
      <c r="AA17" s="9" t="s">
        <v>379</v>
      </c>
      <c r="AB17" s="9" t="s">
        <v>354</v>
      </c>
      <c r="AC17" s="9" t="s">
        <v>513</v>
      </c>
      <c r="AD17" s="9">
        <v>510724</v>
      </c>
      <c r="AE17" s="9" t="s">
        <v>356</v>
      </c>
      <c r="AF17" s="9" t="s">
        <v>386</v>
      </c>
      <c r="AG17" s="9" t="s">
        <v>387</v>
      </c>
      <c r="AH17" s="9" t="s">
        <v>388</v>
      </c>
      <c r="AI17" s="9" t="str">
        <f>Table3[[#This Row],[City]]&amp;", "&amp;Table3[[#This Row],[State]]&amp;", U.S.A."</f>
        <v>HERCULES, CA, U.S.A.</v>
      </c>
    </row>
    <row r="18" spans="1:35" ht="15" hidden="1" customHeight="1">
      <c r="A18" s="9" t="s">
        <v>329</v>
      </c>
      <c r="B18" s="18" t="s">
        <v>330</v>
      </c>
      <c r="C18" s="9" t="s">
        <v>514</v>
      </c>
      <c r="D18" s="9" t="s">
        <v>515</v>
      </c>
      <c r="E18" s="10">
        <v>21</v>
      </c>
      <c r="F18" s="11" t="s">
        <v>516</v>
      </c>
      <c r="G18" s="9" t="s">
        <v>517</v>
      </c>
      <c r="H18" s="9" t="s">
        <v>518</v>
      </c>
      <c r="I18" s="9" t="s">
        <v>519</v>
      </c>
      <c r="J18" s="12" t="s">
        <v>520</v>
      </c>
      <c r="K18" s="9" t="s">
        <v>521</v>
      </c>
      <c r="L18" s="9" t="str">
        <f>LEFT(Table3[[#This Row],[CLLI]],6)</f>
        <v>HYWRCA</v>
      </c>
      <c r="M18" s="9" t="s">
        <v>522</v>
      </c>
      <c r="N18" s="4" t="s">
        <v>340</v>
      </c>
      <c r="O18" s="9" t="s">
        <v>341</v>
      </c>
      <c r="P18" s="9" t="s">
        <v>342</v>
      </c>
      <c r="Q18" s="9" t="s">
        <v>343</v>
      </c>
      <c r="R18" s="9" t="s">
        <v>344</v>
      </c>
      <c r="S18" s="9" t="s">
        <v>414</v>
      </c>
      <c r="T18" s="9" t="s">
        <v>415</v>
      </c>
      <c r="U18" s="9" t="s">
        <v>347</v>
      </c>
      <c r="V18" s="9" t="s">
        <v>348</v>
      </c>
      <c r="W18" s="9" t="s">
        <v>416</v>
      </c>
      <c r="X18" s="9" t="s">
        <v>417</v>
      </c>
      <c r="Y18" s="9" t="s">
        <v>383</v>
      </c>
      <c r="Z18" s="9" t="s">
        <v>384</v>
      </c>
      <c r="AA18" s="9" t="s">
        <v>418</v>
      </c>
      <c r="AB18" s="9" t="s">
        <v>354</v>
      </c>
      <c r="AC18" s="9" t="s">
        <v>523</v>
      </c>
      <c r="AD18" s="9">
        <v>510881</v>
      </c>
      <c r="AE18" s="9" t="s">
        <v>420</v>
      </c>
      <c r="AF18" s="9" t="s">
        <v>386</v>
      </c>
      <c r="AG18" s="9" t="s">
        <v>421</v>
      </c>
      <c r="AH18" s="9" t="s">
        <v>524</v>
      </c>
      <c r="AI18" s="9" t="str">
        <f>Table3[[#This Row],[City]]&amp;", "&amp;Table3[[#This Row],[State]]&amp;", U.S.A."</f>
        <v>HAYWARD, CA, U.S.A.</v>
      </c>
    </row>
    <row r="19" spans="1:35" ht="15" hidden="1" customHeight="1">
      <c r="A19" s="9" t="s">
        <v>329</v>
      </c>
      <c r="B19" s="18" t="s">
        <v>330</v>
      </c>
      <c r="C19" s="9" t="s">
        <v>525</v>
      </c>
      <c r="D19" s="9" t="s">
        <v>515</v>
      </c>
      <c r="E19" s="10">
        <v>23</v>
      </c>
      <c r="F19" s="11" t="s">
        <v>526</v>
      </c>
      <c r="G19" s="9" t="s">
        <v>527</v>
      </c>
      <c r="H19" s="9" t="s">
        <v>528</v>
      </c>
      <c r="I19" s="9" t="s">
        <v>529</v>
      </c>
      <c r="J19" s="12" t="s">
        <v>530</v>
      </c>
      <c r="K19" s="9" t="s">
        <v>531</v>
      </c>
      <c r="L19" s="9" t="str">
        <f>LEFT(Table3[[#This Row],[CLLI]],6)</f>
        <v>HYWRCA</v>
      </c>
      <c r="M19" s="9" t="s">
        <v>522</v>
      </c>
      <c r="N19" s="4" t="s">
        <v>340</v>
      </c>
      <c r="O19" s="9" t="s">
        <v>341</v>
      </c>
      <c r="P19" s="9" t="s">
        <v>342</v>
      </c>
      <c r="Q19" s="9" t="s">
        <v>343</v>
      </c>
      <c r="R19" s="9" t="s">
        <v>344</v>
      </c>
      <c r="S19" s="9" t="s">
        <v>414</v>
      </c>
      <c r="T19" s="9" t="s">
        <v>415</v>
      </c>
      <c r="U19" s="9" t="s">
        <v>347</v>
      </c>
      <c r="V19" s="9" t="s">
        <v>348</v>
      </c>
      <c r="W19" s="9" t="s">
        <v>416</v>
      </c>
      <c r="X19" s="9" t="s">
        <v>417</v>
      </c>
      <c r="Y19" s="9" t="s">
        <v>383</v>
      </c>
      <c r="Z19" s="9" t="s">
        <v>384</v>
      </c>
      <c r="AA19" s="9" t="s">
        <v>418</v>
      </c>
      <c r="AB19" s="9" t="s">
        <v>354</v>
      </c>
      <c r="AC19" s="9" t="s">
        <v>532</v>
      </c>
      <c r="AD19" s="9">
        <v>510784</v>
      </c>
      <c r="AE19" s="9" t="s">
        <v>420</v>
      </c>
      <c r="AF19" s="9" t="s">
        <v>386</v>
      </c>
      <c r="AG19" s="9" t="s">
        <v>421</v>
      </c>
      <c r="AH19" s="9" t="s">
        <v>524</v>
      </c>
      <c r="AI19" s="9" t="str">
        <f>Table3[[#This Row],[City]]&amp;", "&amp;Table3[[#This Row],[State]]&amp;", U.S.A."</f>
        <v>HAYWARD, CA, U.S.A.</v>
      </c>
    </row>
    <row r="20" spans="1:35" ht="15" hidden="1" customHeight="1">
      <c r="A20" s="9" t="s">
        <v>329</v>
      </c>
      <c r="B20" s="18" t="s">
        <v>368</v>
      </c>
      <c r="C20" s="9" t="s">
        <v>533</v>
      </c>
      <c r="D20" s="9" t="s">
        <v>406</v>
      </c>
      <c r="E20" s="10">
        <v>43</v>
      </c>
      <c r="F20" s="11" t="s">
        <v>534</v>
      </c>
      <c r="G20" s="9" t="s">
        <v>535</v>
      </c>
      <c r="H20" s="9" t="s">
        <v>536</v>
      </c>
      <c r="I20" s="9" t="s">
        <v>537</v>
      </c>
      <c r="J20" s="12" t="s">
        <v>538</v>
      </c>
      <c r="K20" s="9" t="s">
        <v>539</v>
      </c>
      <c r="L20" s="9" t="str">
        <f>LEFT(Table3[[#This Row],[CLLI]],6)</f>
        <v>LFYTCA</v>
      </c>
      <c r="M20" s="9" t="s">
        <v>538</v>
      </c>
      <c r="N20" s="4" t="s">
        <v>377</v>
      </c>
      <c r="O20" s="9" t="s">
        <v>341</v>
      </c>
      <c r="P20" s="9" t="s">
        <v>342</v>
      </c>
      <c r="Q20" s="9" t="s">
        <v>343</v>
      </c>
      <c r="R20" s="9" t="s">
        <v>344</v>
      </c>
      <c r="S20" s="9" t="s">
        <v>378</v>
      </c>
      <c r="T20" s="9" t="s">
        <v>379</v>
      </c>
      <c r="U20" s="9" t="s">
        <v>347</v>
      </c>
      <c r="V20" s="9" t="s">
        <v>380</v>
      </c>
      <c r="W20" s="9" t="s">
        <v>381</v>
      </c>
      <c r="X20" s="9" t="s">
        <v>382</v>
      </c>
      <c r="Y20" s="9" t="s">
        <v>383</v>
      </c>
      <c r="Z20" s="9" t="s">
        <v>384</v>
      </c>
      <c r="AA20" s="9" t="s">
        <v>379</v>
      </c>
      <c r="AB20" s="9" t="s">
        <v>354</v>
      </c>
      <c r="AC20" s="9" t="s">
        <v>540</v>
      </c>
      <c r="AD20" s="9">
        <v>925283</v>
      </c>
      <c r="AE20" s="9" t="s">
        <v>356</v>
      </c>
      <c r="AF20" s="9" t="s">
        <v>386</v>
      </c>
      <c r="AG20" s="9" t="s">
        <v>387</v>
      </c>
      <c r="AH20" s="9" t="s">
        <v>388</v>
      </c>
      <c r="AI20" s="9" t="str">
        <f>Table3[[#This Row],[City]]&amp;", "&amp;Table3[[#This Row],[State]]&amp;", U.S.A."</f>
        <v>LAFAYETTE, CA, U.S.A.</v>
      </c>
    </row>
    <row r="21" spans="1:35" ht="15" hidden="1" customHeight="1">
      <c r="A21" s="9" t="s">
        <v>329</v>
      </c>
      <c r="B21" s="18" t="s">
        <v>368</v>
      </c>
      <c r="C21" s="9" t="s">
        <v>541</v>
      </c>
      <c r="D21" s="9" t="s">
        <v>542</v>
      </c>
      <c r="E21" s="10">
        <v>42</v>
      </c>
      <c r="F21" s="11" t="s">
        <v>543</v>
      </c>
      <c r="G21" s="9" t="s">
        <v>544</v>
      </c>
      <c r="H21" s="9" t="s">
        <v>545</v>
      </c>
      <c r="I21" s="9" t="s">
        <v>546</v>
      </c>
      <c r="J21" s="12" t="s">
        <v>547</v>
      </c>
      <c r="K21" s="9" t="s">
        <v>548</v>
      </c>
      <c r="L21" s="9" t="str">
        <f>LEFT(Table3[[#This Row],[CLLI]],6)</f>
        <v>LVMRCA</v>
      </c>
      <c r="M21" s="9" t="s">
        <v>547</v>
      </c>
      <c r="N21" s="4" t="s">
        <v>340</v>
      </c>
      <c r="O21" s="9" t="s">
        <v>341</v>
      </c>
      <c r="P21" s="9" t="s">
        <v>342</v>
      </c>
      <c r="Q21" s="9" t="s">
        <v>343</v>
      </c>
      <c r="R21" s="9" t="s">
        <v>344</v>
      </c>
      <c r="S21" s="9" t="s">
        <v>414</v>
      </c>
      <c r="T21" s="9" t="s">
        <v>415</v>
      </c>
      <c r="U21" s="9" t="s">
        <v>347</v>
      </c>
      <c r="V21" s="9" t="s">
        <v>380</v>
      </c>
      <c r="W21" s="9" t="s">
        <v>416</v>
      </c>
      <c r="X21" s="9" t="s">
        <v>417</v>
      </c>
      <c r="Y21" s="9" t="s">
        <v>383</v>
      </c>
      <c r="Z21" s="9" t="s">
        <v>384</v>
      </c>
      <c r="AA21" s="9" t="s">
        <v>418</v>
      </c>
      <c r="AB21" s="9" t="s">
        <v>354</v>
      </c>
      <c r="AC21" s="9" t="s">
        <v>549</v>
      </c>
      <c r="AD21" s="9">
        <v>925422</v>
      </c>
      <c r="AE21" s="9" t="s">
        <v>420</v>
      </c>
      <c r="AF21" s="9" t="s">
        <v>386</v>
      </c>
      <c r="AG21" s="9" t="s">
        <v>421</v>
      </c>
      <c r="AH21" s="9" t="s">
        <v>524</v>
      </c>
      <c r="AI21" s="9" t="str">
        <f>Table3[[#This Row],[City]]&amp;", "&amp;Table3[[#This Row],[State]]&amp;", U.S.A."</f>
        <v>LIVERMORE, CA, U.S.A.</v>
      </c>
    </row>
    <row r="22" spans="1:35" ht="15" hidden="1" customHeight="1">
      <c r="A22" s="9" t="s">
        <v>329</v>
      </c>
      <c r="B22" s="18" t="s">
        <v>368</v>
      </c>
      <c r="C22" s="9" t="s">
        <v>550</v>
      </c>
      <c r="D22" s="9" t="s">
        <v>406</v>
      </c>
      <c r="E22" s="10">
        <v>51</v>
      </c>
      <c r="F22" s="11" t="s">
        <v>551</v>
      </c>
      <c r="G22" s="9" t="s">
        <v>552</v>
      </c>
      <c r="H22" s="9" t="s">
        <v>553</v>
      </c>
      <c r="I22" s="9" t="s">
        <v>554</v>
      </c>
      <c r="J22" s="12" t="s">
        <v>555</v>
      </c>
      <c r="K22" s="9" t="s">
        <v>556</v>
      </c>
      <c r="L22" s="9" t="str">
        <f>LEFT(Table3[[#This Row],[CLLI]],6)</f>
        <v>MORGCA</v>
      </c>
      <c r="M22" s="9" t="s">
        <v>555</v>
      </c>
      <c r="N22" s="4" t="s">
        <v>377</v>
      </c>
      <c r="O22" s="9" t="s">
        <v>341</v>
      </c>
      <c r="P22" s="9" t="s">
        <v>342</v>
      </c>
      <c r="Q22" s="9" t="s">
        <v>343</v>
      </c>
      <c r="R22" s="9" t="s">
        <v>344</v>
      </c>
      <c r="S22" s="9" t="s">
        <v>378</v>
      </c>
      <c r="T22" s="9" t="s">
        <v>379</v>
      </c>
      <c r="U22" s="9" t="s">
        <v>347</v>
      </c>
      <c r="V22" s="9" t="s">
        <v>380</v>
      </c>
      <c r="W22" s="9" t="s">
        <v>381</v>
      </c>
      <c r="X22" s="9" t="s">
        <v>382</v>
      </c>
      <c r="Y22" s="9" t="s">
        <v>383</v>
      </c>
      <c r="Z22" s="9" t="s">
        <v>384</v>
      </c>
      <c r="AA22" s="9" t="s">
        <v>379</v>
      </c>
      <c r="AB22" s="9" t="s">
        <v>354</v>
      </c>
      <c r="AC22" s="9" t="s">
        <v>557</v>
      </c>
      <c r="AD22" s="9">
        <v>925376</v>
      </c>
      <c r="AE22" s="9" t="s">
        <v>356</v>
      </c>
      <c r="AF22" s="9" t="s">
        <v>386</v>
      </c>
      <c r="AG22" s="9" t="s">
        <v>387</v>
      </c>
      <c r="AH22" s="9" t="s">
        <v>388</v>
      </c>
      <c r="AI22" s="9" t="str">
        <f>Table3[[#This Row],[City]]&amp;", "&amp;Table3[[#This Row],[State]]&amp;", U.S.A."</f>
        <v>MORAGA, CA, U.S.A.</v>
      </c>
    </row>
    <row r="23" spans="1:35" ht="15" hidden="1" customHeight="1">
      <c r="A23" s="9" t="s">
        <v>329</v>
      </c>
      <c r="B23" s="18" t="s">
        <v>368</v>
      </c>
      <c r="C23" s="9" t="s">
        <v>558</v>
      </c>
      <c r="D23" s="9" t="s">
        <v>370</v>
      </c>
      <c r="E23" s="10">
        <v>61</v>
      </c>
      <c r="F23" s="11" t="s">
        <v>559</v>
      </c>
      <c r="G23" s="9" t="s">
        <v>560</v>
      </c>
      <c r="H23" s="9" t="s">
        <v>561</v>
      </c>
      <c r="I23" s="9" t="s">
        <v>562</v>
      </c>
      <c r="J23" s="12" t="s">
        <v>563</v>
      </c>
      <c r="K23" s="9" t="s">
        <v>564</v>
      </c>
      <c r="L23" s="9" t="str">
        <f>LEFT(Table3[[#This Row],[CLLI]],6)</f>
        <v>MRTZCA</v>
      </c>
      <c r="M23" s="9" t="s">
        <v>563</v>
      </c>
      <c r="N23" s="4" t="s">
        <v>377</v>
      </c>
      <c r="O23" s="9" t="s">
        <v>341</v>
      </c>
      <c r="P23" s="9" t="s">
        <v>342</v>
      </c>
      <c r="Q23" s="9" t="s">
        <v>343</v>
      </c>
      <c r="R23" s="9" t="s">
        <v>344</v>
      </c>
      <c r="S23" s="9" t="s">
        <v>378</v>
      </c>
      <c r="T23" s="9" t="s">
        <v>379</v>
      </c>
      <c r="U23" s="9" t="s">
        <v>347</v>
      </c>
      <c r="V23" s="9" t="s">
        <v>380</v>
      </c>
      <c r="W23" s="9" t="s">
        <v>381</v>
      </c>
      <c r="X23" s="9" t="s">
        <v>382</v>
      </c>
      <c r="Y23" s="9" t="s">
        <v>383</v>
      </c>
      <c r="Z23" s="9" t="s">
        <v>384</v>
      </c>
      <c r="AA23" s="9" t="s">
        <v>379</v>
      </c>
      <c r="AB23" s="9" t="s">
        <v>354</v>
      </c>
      <c r="AC23" s="9" t="s">
        <v>565</v>
      </c>
      <c r="AD23" s="9">
        <v>925372</v>
      </c>
      <c r="AE23" s="9" t="s">
        <v>356</v>
      </c>
      <c r="AF23" s="9" t="s">
        <v>386</v>
      </c>
      <c r="AG23" s="9" t="s">
        <v>387</v>
      </c>
      <c r="AH23" s="9" t="s">
        <v>388</v>
      </c>
      <c r="AI23" s="9" t="str">
        <f>Table3[[#This Row],[City]]&amp;", "&amp;Table3[[#This Row],[State]]&amp;", U.S.A."</f>
        <v>MARTINEZ, CA, U.S.A.</v>
      </c>
    </row>
    <row r="24" spans="1:35" ht="15" hidden="1" customHeight="1">
      <c r="A24" s="9" t="s">
        <v>329</v>
      </c>
      <c r="B24" s="18" t="s">
        <v>330</v>
      </c>
      <c r="C24" s="9" t="s">
        <v>566</v>
      </c>
      <c r="D24" s="9" t="s">
        <v>567</v>
      </c>
      <c r="E24" s="10">
        <v>25</v>
      </c>
      <c r="F24" s="11" t="s">
        <v>568</v>
      </c>
      <c r="G24" s="9" t="s">
        <v>569</v>
      </c>
      <c r="H24" s="9" t="s">
        <v>570</v>
      </c>
      <c r="I24" s="9" t="s">
        <v>571</v>
      </c>
      <c r="J24" s="12" t="s">
        <v>572</v>
      </c>
      <c r="K24" s="9" t="s">
        <v>573</v>
      </c>
      <c r="L24" s="9" t="str">
        <f>LEFT(Table3[[#This Row],[CLLI]],6)</f>
        <v>OKLDCA</v>
      </c>
      <c r="M24" s="9" t="s">
        <v>574</v>
      </c>
      <c r="N24" s="4" t="s">
        <v>340</v>
      </c>
      <c r="O24" s="9" t="s">
        <v>341</v>
      </c>
      <c r="P24" s="9" t="s">
        <v>342</v>
      </c>
      <c r="Q24" s="9" t="s">
        <v>343</v>
      </c>
      <c r="R24" s="9" t="s">
        <v>344</v>
      </c>
      <c r="S24" s="9" t="s">
        <v>345</v>
      </c>
      <c r="T24" s="9" t="s">
        <v>346</v>
      </c>
      <c r="U24" s="9" t="s">
        <v>347</v>
      </c>
      <c r="V24" s="9" t="s">
        <v>348</v>
      </c>
      <c r="W24" s="9" t="s">
        <v>349</v>
      </c>
      <c r="X24" s="9" t="s">
        <v>350</v>
      </c>
      <c r="Y24" s="9" t="s">
        <v>351</v>
      </c>
      <c r="Z24" s="9" t="s">
        <v>352</v>
      </c>
      <c r="AA24" s="9" t="s">
        <v>353</v>
      </c>
      <c r="AB24" s="9" t="s">
        <v>354</v>
      </c>
      <c r="AC24" s="9" t="s">
        <v>575</v>
      </c>
      <c r="AD24" s="9">
        <v>510271</v>
      </c>
      <c r="AE24" s="9" t="s">
        <v>356</v>
      </c>
      <c r="AF24" s="9" t="s">
        <v>357</v>
      </c>
      <c r="AG24" s="9" t="s">
        <v>358</v>
      </c>
      <c r="AH24" s="9" t="s">
        <v>359</v>
      </c>
      <c r="AI24" s="9" t="str">
        <f>Table3[[#This Row],[City]]&amp;", "&amp;Table3[[#This Row],[State]]&amp;", U.S.A."</f>
        <v>OAKLAND, CA, U.S.A.</v>
      </c>
    </row>
    <row r="25" spans="1:35" ht="15" hidden="1" customHeight="1">
      <c r="A25" s="9" t="s">
        <v>329</v>
      </c>
      <c r="B25" s="18" t="s">
        <v>330</v>
      </c>
      <c r="C25" s="9" t="s">
        <v>576</v>
      </c>
      <c r="D25" s="9" t="s">
        <v>361</v>
      </c>
      <c r="E25" s="10">
        <v>35</v>
      </c>
      <c r="F25" s="11" t="s">
        <v>577</v>
      </c>
      <c r="G25" s="9" t="s">
        <v>578</v>
      </c>
      <c r="H25" s="9" t="s">
        <v>579</v>
      </c>
      <c r="I25" s="9" t="s">
        <v>580</v>
      </c>
      <c r="J25" s="12" t="s">
        <v>581</v>
      </c>
      <c r="K25" s="9" t="s">
        <v>582</v>
      </c>
      <c r="L25" s="9" t="str">
        <f>LEFT(Table3[[#This Row],[CLLI]],6)</f>
        <v>OKLDCA</v>
      </c>
      <c r="M25" s="9" t="s">
        <v>574</v>
      </c>
      <c r="N25" s="4" t="s">
        <v>340</v>
      </c>
      <c r="O25" s="9" t="s">
        <v>341</v>
      </c>
      <c r="P25" s="9" t="s">
        <v>342</v>
      </c>
      <c r="Q25" s="9" t="s">
        <v>343</v>
      </c>
      <c r="R25" s="9" t="s">
        <v>344</v>
      </c>
      <c r="S25" s="9" t="s">
        <v>345</v>
      </c>
      <c r="T25" s="9" t="s">
        <v>346</v>
      </c>
      <c r="U25" s="9" t="s">
        <v>347</v>
      </c>
      <c r="V25" s="9" t="s">
        <v>348</v>
      </c>
      <c r="W25" s="9" t="s">
        <v>349</v>
      </c>
      <c r="X25" s="9" t="s">
        <v>350</v>
      </c>
      <c r="Y25" s="9" t="s">
        <v>351</v>
      </c>
      <c r="Z25" s="9" t="s">
        <v>352</v>
      </c>
      <c r="AA25" s="9" t="s">
        <v>353</v>
      </c>
      <c r="AB25" s="9" t="s">
        <v>354</v>
      </c>
      <c r="AC25" s="9" t="s">
        <v>583</v>
      </c>
      <c r="AD25" s="9">
        <v>510436</v>
      </c>
      <c r="AE25" s="9" t="s">
        <v>356</v>
      </c>
      <c r="AF25" s="9" t="s">
        <v>357</v>
      </c>
      <c r="AG25" s="9" t="s">
        <v>358</v>
      </c>
      <c r="AH25" s="9" t="s">
        <v>359</v>
      </c>
      <c r="AI25" s="9" t="str">
        <f>Table3[[#This Row],[City]]&amp;", "&amp;Table3[[#This Row],[State]]&amp;", U.S.A."</f>
        <v>OAKLAND, CA, U.S.A.</v>
      </c>
    </row>
    <row r="26" spans="1:35" s="17" customFormat="1" ht="15" hidden="1" customHeight="1">
      <c r="A26" s="14" t="s">
        <v>329</v>
      </c>
      <c r="B26" s="18" t="s">
        <v>330</v>
      </c>
      <c r="C26" s="14" t="s">
        <v>584</v>
      </c>
      <c r="D26" s="14" t="s">
        <v>332</v>
      </c>
      <c r="E26" s="15">
        <v>30</v>
      </c>
      <c r="F26" s="16" t="s">
        <v>585</v>
      </c>
      <c r="G26" s="14" t="s">
        <v>586</v>
      </c>
      <c r="H26" s="14" t="s">
        <v>587</v>
      </c>
      <c r="I26" s="14" t="s">
        <v>588</v>
      </c>
      <c r="J26" s="12" t="s">
        <v>589</v>
      </c>
      <c r="K26" s="14" t="s">
        <v>590</v>
      </c>
      <c r="L26" s="14" t="str">
        <f>LEFT(Table3[[#This Row],[CLLI]],6)</f>
        <v>OKLDCA</v>
      </c>
      <c r="M26" s="14" t="s">
        <v>574</v>
      </c>
      <c r="N26" s="17" t="s">
        <v>340</v>
      </c>
      <c r="O26" s="14" t="s">
        <v>341</v>
      </c>
      <c r="P26" s="14" t="s">
        <v>342</v>
      </c>
      <c r="Q26" s="14" t="s">
        <v>343</v>
      </c>
      <c r="R26" s="14" t="s">
        <v>344</v>
      </c>
      <c r="S26" s="14" t="s">
        <v>345</v>
      </c>
      <c r="T26" s="14" t="s">
        <v>346</v>
      </c>
      <c r="U26" s="14" t="s">
        <v>347</v>
      </c>
      <c r="V26" s="14" t="s">
        <v>348</v>
      </c>
      <c r="W26" s="14" t="s">
        <v>349</v>
      </c>
      <c r="X26" s="14" t="s">
        <v>350</v>
      </c>
      <c r="Y26" s="14" t="s">
        <v>351</v>
      </c>
      <c r="Z26" s="14" t="s">
        <v>352</v>
      </c>
      <c r="AA26" s="14" t="s">
        <v>353</v>
      </c>
      <c r="AB26" s="9" t="s">
        <v>354</v>
      </c>
      <c r="AC26" s="9" t="s">
        <v>591</v>
      </c>
      <c r="AD26" s="9">
        <v>510420</v>
      </c>
      <c r="AE26" s="9" t="s">
        <v>356</v>
      </c>
      <c r="AF26" s="9" t="s">
        <v>357</v>
      </c>
      <c r="AG26" s="9" t="s">
        <v>358</v>
      </c>
      <c r="AH26" s="9" t="s">
        <v>359</v>
      </c>
      <c r="AI26" s="9" t="str">
        <f>Table3[[#This Row],[City]]&amp;", "&amp;Table3[[#This Row],[State]]&amp;", U.S.A."</f>
        <v>OAKLAND, CA, U.S.A.</v>
      </c>
    </row>
    <row r="27" spans="1:35" ht="15" hidden="1" customHeight="1">
      <c r="A27" s="9" t="s">
        <v>329</v>
      </c>
      <c r="B27" s="18" t="s">
        <v>330</v>
      </c>
      <c r="C27" s="9" t="s">
        <v>592</v>
      </c>
      <c r="D27" s="9" t="s">
        <v>361</v>
      </c>
      <c r="E27" s="10">
        <v>65</v>
      </c>
      <c r="F27" s="11" t="s">
        <v>593</v>
      </c>
      <c r="G27" s="9" t="s">
        <v>594</v>
      </c>
      <c r="H27" s="9" t="s">
        <v>595</v>
      </c>
      <c r="I27" s="9" t="s">
        <v>596</v>
      </c>
      <c r="J27" s="12" t="s">
        <v>597</v>
      </c>
      <c r="K27" s="9" t="s">
        <v>598</v>
      </c>
      <c r="L27" s="9" t="str">
        <f>LEFT(Table3[[#This Row],[CLLI]],6)</f>
        <v>OKLDCA</v>
      </c>
      <c r="M27" s="9" t="s">
        <v>574</v>
      </c>
      <c r="N27" s="4" t="s">
        <v>340</v>
      </c>
      <c r="O27" s="9" t="s">
        <v>341</v>
      </c>
      <c r="P27" s="9" t="s">
        <v>342</v>
      </c>
      <c r="Q27" s="9" t="s">
        <v>343</v>
      </c>
      <c r="R27" s="9" t="s">
        <v>344</v>
      </c>
      <c r="S27" s="9" t="s">
        <v>345</v>
      </c>
      <c r="T27" s="9" t="s">
        <v>346</v>
      </c>
      <c r="U27" s="9" t="s">
        <v>347</v>
      </c>
      <c r="V27" s="9" t="s">
        <v>348</v>
      </c>
      <c r="W27" s="9" t="s">
        <v>349</v>
      </c>
      <c r="X27" s="9" t="s">
        <v>350</v>
      </c>
      <c r="Y27" s="9" t="s">
        <v>351</v>
      </c>
      <c r="Z27" s="9" t="s">
        <v>352</v>
      </c>
      <c r="AA27" s="9" t="s">
        <v>353</v>
      </c>
      <c r="AB27" s="9" t="s">
        <v>354</v>
      </c>
      <c r="AC27" s="9" t="s">
        <v>599</v>
      </c>
      <c r="AD27" s="9">
        <v>510425</v>
      </c>
      <c r="AE27" s="9" t="s">
        <v>356</v>
      </c>
      <c r="AF27" s="9" t="s">
        <v>357</v>
      </c>
      <c r="AG27" s="9" t="s">
        <v>358</v>
      </c>
      <c r="AH27" s="9" t="s">
        <v>359</v>
      </c>
      <c r="AI27" s="9" t="str">
        <f>Table3[[#This Row],[City]]&amp;", "&amp;Table3[[#This Row],[State]]&amp;", U.S.A."</f>
        <v>OAKLAND, CA, U.S.A.</v>
      </c>
    </row>
    <row r="28" spans="1:35" ht="15" hidden="1" customHeight="1">
      <c r="A28" s="9" t="s">
        <v>329</v>
      </c>
      <c r="B28" s="18" t="s">
        <v>330</v>
      </c>
      <c r="C28" s="9" t="s">
        <v>600</v>
      </c>
      <c r="D28" s="9" t="s">
        <v>361</v>
      </c>
      <c r="E28" s="10">
        <v>75</v>
      </c>
      <c r="F28" s="11" t="s">
        <v>601</v>
      </c>
      <c r="G28" s="9" t="s">
        <v>602</v>
      </c>
      <c r="H28" s="9" t="s">
        <v>603</v>
      </c>
      <c r="I28" s="9" t="s">
        <v>604</v>
      </c>
      <c r="J28" s="12" t="s">
        <v>605</v>
      </c>
      <c r="K28" s="9" t="s">
        <v>606</v>
      </c>
      <c r="L28" s="9" t="str">
        <f>LEFT(Table3[[#This Row],[CLLI]],6)</f>
        <v>OKLDCA</v>
      </c>
      <c r="M28" s="9" t="s">
        <v>574</v>
      </c>
      <c r="N28" s="4" t="s">
        <v>340</v>
      </c>
      <c r="O28" s="9" t="s">
        <v>341</v>
      </c>
      <c r="P28" s="9" t="s">
        <v>342</v>
      </c>
      <c r="Q28" s="9" t="s">
        <v>343</v>
      </c>
      <c r="R28" s="9" t="s">
        <v>344</v>
      </c>
      <c r="S28" s="9" t="s">
        <v>345</v>
      </c>
      <c r="T28" s="9" t="s">
        <v>346</v>
      </c>
      <c r="U28" s="9" t="s">
        <v>347</v>
      </c>
      <c r="V28" s="9" t="s">
        <v>348</v>
      </c>
      <c r="W28" s="9" t="s">
        <v>349</v>
      </c>
      <c r="X28" s="9" t="s">
        <v>350</v>
      </c>
      <c r="Y28" s="9" t="s">
        <v>351</v>
      </c>
      <c r="Z28" s="9" t="s">
        <v>352</v>
      </c>
      <c r="AA28" s="9" t="s">
        <v>353</v>
      </c>
      <c r="AB28" s="9" t="s">
        <v>354</v>
      </c>
      <c r="AC28" s="9" t="s">
        <v>607</v>
      </c>
      <c r="AD28" s="9">
        <v>510339</v>
      </c>
      <c r="AE28" s="9" t="s">
        <v>356</v>
      </c>
      <c r="AF28" s="9" t="s">
        <v>357</v>
      </c>
      <c r="AG28" s="9" t="s">
        <v>358</v>
      </c>
      <c r="AH28" s="9" t="s">
        <v>359</v>
      </c>
      <c r="AI28" s="9" t="str">
        <f>Table3[[#This Row],[City]]&amp;", "&amp;Table3[[#This Row],[State]]&amp;", U.S.A."</f>
        <v>OAKLAND, CA, U.S.A.</v>
      </c>
    </row>
    <row r="29" spans="1:35" ht="15" hidden="1" customHeight="1">
      <c r="A29" s="9" t="s">
        <v>329</v>
      </c>
      <c r="B29" s="18" t="s">
        <v>368</v>
      </c>
      <c r="C29" s="9" t="s">
        <v>608</v>
      </c>
      <c r="D29" s="9" t="s">
        <v>370</v>
      </c>
      <c r="E29" s="10">
        <v>52</v>
      </c>
      <c r="F29" s="11" t="s">
        <v>609</v>
      </c>
      <c r="G29" s="9" t="s">
        <v>610</v>
      </c>
      <c r="H29" s="9" t="s">
        <v>611</v>
      </c>
      <c r="I29" s="9" t="s">
        <v>612</v>
      </c>
      <c r="J29" s="12" t="s">
        <v>613</v>
      </c>
      <c r="K29" s="9" t="s">
        <v>614</v>
      </c>
      <c r="L29" s="9" t="str">
        <f>LEFT(Table3[[#This Row],[CLLI]],6)</f>
        <v>OKLYCA</v>
      </c>
      <c r="M29" s="9" t="s">
        <v>613</v>
      </c>
      <c r="N29" s="4" t="s">
        <v>377</v>
      </c>
      <c r="O29" s="9" t="s">
        <v>341</v>
      </c>
      <c r="P29" s="9" t="s">
        <v>342</v>
      </c>
      <c r="Q29" s="9" t="s">
        <v>343</v>
      </c>
      <c r="R29" s="9" t="s">
        <v>344</v>
      </c>
      <c r="S29" s="9" t="s">
        <v>378</v>
      </c>
      <c r="T29" s="9" t="s">
        <v>379</v>
      </c>
      <c r="U29" s="9" t="s">
        <v>347</v>
      </c>
      <c r="V29" s="9" t="s">
        <v>380</v>
      </c>
      <c r="W29" s="9" t="s">
        <v>381</v>
      </c>
      <c r="X29" s="9" t="s">
        <v>382</v>
      </c>
      <c r="Y29" s="9" t="s">
        <v>383</v>
      </c>
      <c r="Z29" s="9" t="s">
        <v>384</v>
      </c>
      <c r="AA29" s="9" t="s">
        <v>379</v>
      </c>
      <c r="AB29" s="9" t="s">
        <v>354</v>
      </c>
      <c r="AC29" s="9" t="s">
        <v>615</v>
      </c>
      <c r="AD29" s="9">
        <v>925625</v>
      </c>
      <c r="AE29" s="9" t="s">
        <v>356</v>
      </c>
      <c r="AF29" s="9" t="s">
        <v>386</v>
      </c>
      <c r="AG29" s="9" t="s">
        <v>387</v>
      </c>
      <c r="AH29" s="9" t="s">
        <v>388</v>
      </c>
      <c r="AI29" s="9" t="str">
        <f>Table3[[#This Row],[City]]&amp;", "&amp;Table3[[#This Row],[State]]&amp;", U.S.A."</f>
        <v>OAKLEY, CA, U.S.A.</v>
      </c>
    </row>
    <row r="30" spans="1:35" ht="15" hidden="1" customHeight="1">
      <c r="A30" s="9" t="s">
        <v>329</v>
      </c>
      <c r="B30" s="18" t="s">
        <v>368</v>
      </c>
      <c r="C30" s="9" t="s">
        <v>616</v>
      </c>
      <c r="D30" s="9" t="s">
        <v>406</v>
      </c>
      <c r="E30" s="10">
        <v>59</v>
      </c>
      <c r="F30" s="11" t="s">
        <v>617</v>
      </c>
      <c r="G30" s="9" t="s">
        <v>618</v>
      </c>
      <c r="H30" s="9" t="s">
        <v>619</v>
      </c>
      <c r="I30" s="9" t="s">
        <v>620</v>
      </c>
      <c r="J30" s="12" t="s">
        <v>621</v>
      </c>
      <c r="K30" s="9" t="s">
        <v>622</v>
      </c>
      <c r="L30" s="9" t="str">
        <f>LEFT(Table3[[#This Row],[CLLI]],6)</f>
        <v>ORNDCA</v>
      </c>
      <c r="M30" s="9" t="s">
        <v>621</v>
      </c>
      <c r="N30" s="4" t="s">
        <v>377</v>
      </c>
      <c r="O30" s="9" t="s">
        <v>341</v>
      </c>
      <c r="P30" s="9" t="s">
        <v>342</v>
      </c>
      <c r="Q30" s="9" t="s">
        <v>343</v>
      </c>
      <c r="R30" s="9" t="s">
        <v>344</v>
      </c>
      <c r="S30" s="9" t="s">
        <v>378</v>
      </c>
      <c r="T30" s="9" t="s">
        <v>379</v>
      </c>
      <c r="U30" s="9" t="s">
        <v>347</v>
      </c>
      <c r="V30" s="9" t="s">
        <v>380</v>
      </c>
      <c r="W30" s="9" t="s">
        <v>381</v>
      </c>
      <c r="X30" s="9" t="s">
        <v>382</v>
      </c>
      <c r="Y30" s="9" t="s">
        <v>383</v>
      </c>
      <c r="Z30" s="9" t="s">
        <v>384</v>
      </c>
      <c r="AA30" s="9" t="s">
        <v>379</v>
      </c>
      <c r="AB30" s="9" t="s">
        <v>354</v>
      </c>
      <c r="AC30" s="9" t="s">
        <v>623</v>
      </c>
      <c r="AD30" s="9">
        <v>925254</v>
      </c>
      <c r="AE30" s="9" t="s">
        <v>356</v>
      </c>
      <c r="AF30" s="9" t="s">
        <v>386</v>
      </c>
      <c r="AG30" s="9" t="s">
        <v>387</v>
      </c>
      <c r="AH30" s="9" t="s">
        <v>388</v>
      </c>
      <c r="AI30" s="9" t="str">
        <f>Table3[[#This Row],[City]]&amp;", "&amp;Table3[[#This Row],[State]]&amp;", U.S.A."</f>
        <v>ORINDA, CA, U.S.A.</v>
      </c>
    </row>
    <row r="31" spans="1:35" ht="15" hidden="1" customHeight="1">
      <c r="A31" s="9" t="s">
        <v>329</v>
      </c>
      <c r="B31" s="18" t="s">
        <v>368</v>
      </c>
      <c r="C31" s="9" t="s">
        <v>624</v>
      </c>
      <c r="D31" s="9" t="s">
        <v>542</v>
      </c>
      <c r="E31" s="10">
        <v>55</v>
      </c>
      <c r="F31" s="11" t="s">
        <v>625</v>
      </c>
      <c r="G31" s="9" t="s">
        <v>626</v>
      </c>
      <c r="H31" s="9" t="s">
        <v>627</v>
      </c>
      <c r="I31" s="9" t="s">
        <v>628</v>
      </c>
      <c r="J31" s="12" t="s">
        <v>629</v>
      </c>
      <c r="K31" s="9" t="s">
        <v>630</v>
      </c>
      <c r="L31" s="9" t="str">
        <f>LEFT(Table3[[#This Row],[CLLI]],6)</f>
        <v>PLTNCA</v>
      </c>
      <c r="M31" s="9" t="s">
        <v>631</v>
      </c>
      <c r="N31" s="4" t="s">
        <v>340</v>
      </c>
      <c r="O31" s="9" t="s">
        <v>341</v>
      </c>
      <c r="P31" s="9" t="s">
        <v>342</v>
      </c>
      <c r="Q31" s="9" t="s">
        <v>343</v>
      </c>
      <c r="R31" s="9" t="s">
        <v>344</v>
      </c>
      <c r="S31" s="9" t="s">
        <v>414</v>
      </c>
      <c r="T31" s="9" t="s">
        <v>415</v>
      </c>
      <c r="U31" s="9" t="s">
        <v>347</v>
      </c>
      <c r="V31" s="9" t="s">
        <v>380</v>
      </c>
      <c r="W31" s="9" t="s">
        <v>416</v>
      </c>
      <c r="X31" s="9" t="s">
        <v>417</v>
      </c>
      <c r="Y31" s="9" t="s">
        <v>383</v>
      </c>
      <c r="Z31" s="9" t="s">
        <v>384</v>
      </c>
      <c r="AA31" s="9" t="s">
        <v>418</v>
      </c>
      <c r="AB31" s="9" t="s">
        <v>354</v>
      </c>
      <c r="AC31" s="9" t="s">
        <v>632</v>
      </c>
      <c r="AD31" s="9">
        <v>925462</v>
      </c>
      <c r="AE31" s="9" t="s">
        <v>420</v>
      </c>
      <c r="AF31" s="9" t="s">
        <v>386</v>
      </c>
      <c r="AG31" s="9" t="s">
        <v>421</v>
      </c>
      <c r="AH31" s="9" t="s">
        <v>524</v>
      </c>
      <c r="AI31" s="9" t="str">
        <f>Table3[[#This Row],[City]]&amp;", "&amp;Table3[[#This Row],[State]]&amp;", U.S.A."</f>
        <v>PLEASANTON, CA, U.S.A.</v>
      </c>
    </row>
    <row r="32" spans="1:35" ht="15" hidden="1" customHeight="1">
      <c r="A32" s="9" t="s">
        <v>329</v>
      </c>
      <c r="B32" s="18" t="s">
        <v>368</v>
      </c>
      <c r="C32" s="9" t="s">
        <v>633</v>
      </c>
      <c r="D32" s="9" t="s">
        <v>542</v>
      </c>
      <c r="E32" s="10">
        <v>33</v>
      </c>
      <c r="F32" s="11" t="s">
        <v>634</v>
      </c>
      <c r="G32" s="9" t="s">
        <v>635</v>
      </c>
      <c r="H32" s="9" t="s">
        <v>636</v>
      </c>
      <c r="I32" s="9" t="s">
        <v>637</v>
      </c>
      <c r="J32" s="12" t="s">
        <v>638</v>
      </c>
      <c r="K32" s="9" t="s">
        <v>639</v>
      </c>
      <c r="L32" s="9" t="str">
        <f>LEFT(Table3[[#This Row],[CLLI]],6)</f>
        <v>PLTNCA</v>
      </c>
      <c r="M32" s="9" t="s">
        <v>631</v>
      </c>
      <c r="N32" s="4" t="s">
        <v>340</v>
      </c>
      <c r="O32" s="9" t="s">
        <v>341</v>
      </c>
      <c r="P32" s="9" t="s">
        <v>342</v>
      </c>
      <c r="Q32" s="9" t="s">
        <v>343</v>
      </c>
      <c r="R32" s="9" t="s">
        <v>344</v>
      </c>
      <c r="S32" s="9" t="s">
        <v>414</v>
      </c>
      <c r="T32" s="9" t="s">
        <v>415</v>
      </c>
      <c r="U32" s="9" t="s">
        <v>347</v>
      </c>
      <c r="V32" s="9" t="s">
        <v>380</v>
      </c>
      <c r="W32" s="9" t="s">
        <v>416</v>
      </c>
      <c r="X32" s="9" t="s">
        <v>417</v>
      </c>
      <c r="Y32" s="9" t="s">
        <v>383</v>
      </c>
      <c r="Z32" s="9" t="s">
        <v>384</v>
      </c>
      <c r="AA32" s="9" t="s">
        <v>418</v>
      </c>
      <c r="AB32" s="9" t="s">
        <v>354</v>
      </c>
      <c r="AC32" s="9" t="s">
        <v>640</v>
      </c>
      <c r="AD32" s="9">
        <v>925460</v>
      </c>
      <c r="AE32" s="9" t="s">
        <v>420</v>
      </c>
      <c r="AF32" s="9" t="s">
        <v>386</v>
      </c>
      <c r="AG32" s="9" t="s">
        <v>421</v>
      </c>
      <c r="AH32" s="9" t="s">
        <v>524</v>
      </c>
      <c r="AI32" s="9" t="str">
        <f>Table3[[#This Row],[City]]&amp;", "&amp;Table3[[#This Row],[State]]&amp;", U.S.A."</f>
        <v>PLEASANTON, CA, U.S.A.</v>
      </c>
    </row>
    <row r="33" spans="1:35" ht="15" hidden="1" customHeight="1">
      <c r="A33" s="9" t="s">
        <v>329</v>
      </c>
      <c r="B33" s="18" t="s">
        <v>368</v>
      </c>
      <c r="C33" s="9" t="s">
        <v>641</v>
      </c>
      <c r="D33" s="9" t="s">
        <v>370</v>
      </c>
      <c r="E33" s="10">
        <v>80</v>
      </c>
      <c r="F33" s="11" t="s">
        <v>642</v>
      </c>
      <c r="G33" s="9" t="s">
        <v>643</v>
      </c>
      <c r="H33" s="9" t="s">
        <v>644</v>
      </c>
      <c r="I33" s="9" t="s">
        <v>645</v>
      </c>
      <c r="J33" s="12" t="s">
        <v>646</v>
      </c>
      <c r="K33" s="9" t="s">
        <v>647</v>
      </c>
      <c r="L33" s="9" t="str">
        <f>LEFT(Table3[[#This Row],[CLLI]],6)</f>
        <v>PSBGCA</v>
      </c>
      <c r="M33" s="9" t="s">
        <v>648</v>
      </c>
      <c r="N33" s="4" t="s">
        <v>377</v>
      </c>
      <c r="O33" s="9" t="s">
        <v>341</v>
      </c>
      <c r="P33" s="9" t="s">
        <v>342</v>
      </c>
      <c r="Q33" s="9" t="s">
        <v>343</v>
      </c>
      <c r="R33" s="9" t="s">
        <v>344</v>
      </c>
      <c r="S33" s="9" t="s">
        <v>378</v>
      </c>
      <c r="T33" s="9" t="s">
        <v>379</v>
      </c>
      <c r="U33" s="9" t="s">
        <v>347</v>
      </c>
      <c r="V33" s="9" t="s">
        <v>380</v>
      </c>
      <c r="W33" s="9" t="s">
        <v>381</v>
      </c>
      <c r="X33" s="9" t="s">
        <v>382</v>
      </c>
      <c r="Y33" s="9" t="s">
        <v>383</v>
      </c>
      <c r="Z33" s="9" t="s">
        <v>384</v>
      </c>
      <c r="AA33" s="9" t="s">
        <v>379</v>
      </c>
      <c r="AB33" s="9" t="s">
        <v>354</v>
      </c>
      <c r="AC33" s="9" t="s">
        <v>649</v>
      </c>
      <c r="AD33" s="9">
        <v>925432</v>
      </c>
      <c r="AE33" s="9" t="s">
        <v>356</v>
      </c>
      <c r="AF33" s="9" t="s">
        <v>386</v>
      </c>
      <c r="AG33" s="9" t="s">
        <v>387</v>
      </c>
      <c r="AH33" s="9" t="s">
        <v>388</v>
      </c>
      <c r="AI33" s="9" t="str">
        <f>Table3[[#This Row],[City]]&amp;", "&amp;Table3[[#This Row],[State]]&amp;", U.S.A."</f>
        <v>PITTSBURG, CA, U.S.A.</v>
      </c>
    </row>
    <row r="34" spans="1:35" ht="15" hidden="1" customHeight="1">
      <c r="A34" s="9" t="s">
        <v>329</v>
      </c>
      <c r="B34" s="18" t="s">
        <v>368</v>
      </c>
      <c r="C34" s="9" t="s">
        <v>650</v>
      </c>
      <c r="D34" s="9" t="s">
        <v>370</v>
      </c>
      <c r="E34" s="10">
        <v>76</v>
      </c>
      <c r="F34" s="11" t="s">
        <v>651</v>
      </c>
      <c r="G34" s="9" t="s">
        <v>652</v>
      </c>
      <c r="H34" s="9" t="s">
        <v>653</v>
      </c>
      <c r="I34" s="9" t="s">
        <v>654</v>
      </c>
      <c r="J34" s="12" t="s">
        <v>655</v>
      </c>
      <c r="K34" s="9" t="s">
        <v>656</v>
      </c>
      <c r="L34" s="9" t="str">
        <f>LEFT(Table3[[#This Row],[CLLI]],6)</f>
        <v>PSBGCA</v>
      </c>
      <c r="M34" s="9" t="s">
        <v>648</v>
      </c>
      <c r="N34" s="4" t="s">
        <v>377</v>
      </c>
      <c r="O34" s="9" t="s">
        <v>341</v>
      </c>
      <c r="P34" s="9" t="s">
        <v>342</v>
      </c>
      <c r="Q34" s="9" t="s">
        <v>343</v>
      </c>
      <c r="R34" s="9" t="s">
        <v>344</v>
      </c>
      <c r="S34" s="9" t="s">
        <v>378</v>
      </c>
      <c r="T34" s="9" t="s">
        <v>379</v>
      </c>
      <c r="U34" s="9" t="s">
        <v>347</v>
      </c>
      <c r="V34" s="9" t="s">
        <v>380</v>
      </c>
      <c r="W34" s="9" t="s">
        <v>381</v>
      </c>
      <c r="X34" s="9" t="s">
        <v>382</v>
      </c>
      <c r="Y34" s="9" t="s">
        <v>383</v>
      </c>
      <c r="Z34" s="9" t="s">
        <v>384</v>
      </c>
      <c r="AA34" s="9" t="s">
        <v>379</v>
      </c>
      <c r="AB34" s="9" t="s">
        <v>354</v>
      </c>
      <c r="AC34" s="9" t="s">
        <v>657</v>
      </c>
      <c r="AD34" s="9">
        <v>925458</v>
      </c>
      <c r="AE34" s="9" t="s">
        <v>356</v>
      </c>
      <c r="AF34" s="9" t="s">
        <v>386</v>
      </c>
      <c r="AG34" s="9" t="s">
        <v>387</v>
      </c>
      <c r="AH34" s="9" t="s">
        <v>388</v>
      </c>
      <c r="AI34" s="9" t="str">
        <f>Table3[[#This Row],[City]]&amp;", "&amp;Table3[[#This Row],[State]]&amp;", U.S.A."</f>
        <v>PITTSBURG, CA, U.S.A.</v>
      </c>
    </row>
    <row r="35" spans="1:35" ht="15" hidden="1" customHeight="1">
      <c r="A35" s="9" t="s">
        <v>329</v>
      </c>
      <c r="B35" s="18" t="s">
        <v>330</v>
      </c>
      <c r="C35" s="9" t="s">
        <v>658</v>
      </c>
      <c r="D35" s="9" t="s">
        <v>498</v>
      </c>
      <c r="E35" s="10">
        <v>72</v>
      </c>
      <c r="F35" s="11" t="s">
        <v>659</v>
      </c>
      <c r="G35" s="9" t="s">
        <v>660</v>
      </c>
      <c r="H35" s="9" t="s">
        <v>661</v>
      </c>
      <c r="I35" s="9" t="s">
        <v>662</v>
      </c>
      <c r="J35" s="12" t="s">
        <v>663</v>
      </c>
      <c r="K35" s="9" t="s">
        <v>664</v>
      </c>
      <c r="L35" s="9" t="str">
        <f>LEFT(Table3[[#This Row],[CLLI]],6)</f>
        <v>RCMDCA</v>
      </c>
      <c r="M35" s="9" t="s">
        <v>663</v>
      </c>
      <c r="N35" s="4" t="s">
        <v>377</v>
      </c>
      <c r="O35" s="9" t="s">
        <v>341</v>
      </c>
      <c r="P35" s="9" t="s">
        <v>342</v>
      </c>
      <c r="Q35" s="9" t="s">
        <v>343</v>
      </c>
      <c r="R35" s="9" t="s">
        <v>344</v>
      </c>
      <c r="S35" s="9" t="s">
        <v>378</v>
      </c>
      <c r="T35" s="9" t="s">
        <v>379</v>
      </c>
      <c r="U35" s="9" t="s">
        <v>347</v>
      </c>
      <c r="V35" s="9" t="s">
        <v>380</v>
      </c>
      <c r="W35" s="9" t="s">
        <v>381</v>
      </c>
      <c r="X35" s="9" t="s">
        <v>382</v>
      </c>
      <c r="Y35" s="9" t="s">
        <v>383</v>
      </c>
      <c r="Z35" s="9" t="s">
        <v>384</v>
      </c>
      <c r="AA35" s="9" t="s">
        <v>379</v>
      </c>
      <c r="AB35" s="9" t="s">
        <v>354</v>
      </c>
      <c r="AC35" s="9" t="s">
        <v>665</v>
      </c>
      <c r="AD35" s="9">
        <v>510231</v>
      </c>
      <c r="AE35" s="9" t="s">
        <v>356</v>
      </c>
      <c r="AF35" s="9" t="s">
        <v>386</v>
      </c>
      <c r="AG35" s="9" t="s">
        <v>387</v>
      </c>
      <c r="AH35" s="9" t="s">
        <v>388</v>
      </c>
      <c r="AI35" s="9" t="str">
        <f>Table3[[#This Row],[City]]&amp;", "&amp;Table3[[#This Row],[State]]&amp;", U.S.A."</f>
        <v>RICHMOND, CA, U.S.A.</v>
      </c>
    </row>
    <row r="36" spans="1:35" ht="15" hidden="1" customHeight="1">
      <c r="A36" s="9" t="s">
        <v>329</v>
      </c>
      <c r="B36" s="18" t="s">
        <v>438</v>
      </c>
      <c r="C36" s="9" t="s">
        <v>666</v>
      </c>
      <c r="D36" s="9" t="s">
        <v>667</v>
      </c>
      <c r="E36" s="10">
        <v>1</v>
      </c>
      <c r="F36" s="11" t="s">
        <v>668</v>
      </c>
      <c r="G36" s="9" t="s">
        <v>669</v>
      </c>
      <c r="H36" s="9" t="s">
        <v>670</v>
      </c>
      <c r="I36" s="9" t="s">
        <v>671</v>
      </c>
      <c r="J36" s="12" t="s">
        <v>672</v>
      </c>
      <c r="K36" s="9" t="s">
        <v>673</v>
      </c>
      <c r="L36" s="9" t="str">
        <f>LEFT(Table3[[#This Row],[CLLI]],6)</f>
        <v>SNFCCA</v>
      </c>
      <c r="M36" s="9" t="s">
        <v>448</v>
      </c>
      <c r="N36" s="4" t="s">
        <v>448</v>
      </c>
      <c r="O36" s="9" t="s">
        <v>341</v>
      </c>
      <c r="P36" s="9" t="s">
        <v>342</v>
      </c>
      <c r="Q36" s="9" t="s">
        <v>343</v>
      </c>
      <c r="R36" s="9" t="s">
        <v>344</v>
      </c>
      <c r="S36" s="9" t="s">
        <v>449</v>
      </c>
      <c r="T36" s="9" t="s">
        <v>450</v>
      </c>
      <c r="U36" s="9" t="s">
        <v>451</v>
      </c>
      <c r="V36" s="9" t="s">
        <v>674</v>
      </c>
      <c r="W36" s="9" t="s">
        <v>453</v>
      </c>
      <c r="X36" s="9" t="s">
        <v>454</v>
      </c>
      <c r="Y36" s="9" t="s">
        <v>351</v>
      </c>
      <c r="Z36" s="9" t="s">
        <v>352</v>
      </c>
      <c r="AA36" s="9" t="s">
        <v>455</v>
      </c>
      <c r="AB36" s="9" t="s">
        <v>354</v>
      </c>
      <c r="AC36" s="9" t="s">
        <v>675</v>
      </c>
      <c r="AD36" s="9">
        <v>415362</v>
      </c>
      <c r="AE36" s="9" t="s">
        <v>420</v>
      </c>
      <c r="AF36" s="9" t="s">
        <v>457</v>
      </c>
      <c r="AG36" s="9" t="s">
        <v>458</v>
      </c>
      <c r="AH36" s="9" t="s">
        <v>459</v>
      </c>
      <c r="AI36" s="9" t="str">
        <f>Table3[[#This Row],[City]]&amp;", "&amp;Table3[[#This Row],[State]]&amp;", U.S.A."</f>
        <v>SAN FRANCISCO, CA, U.S.A.</v>
      </c>
    </row>
    <row r="37" spans="1:35" ht="15" hidden="1" customHeight="1">
      <c r="A37" s="9" t="s">
        <v>329</v>
      </c>
      <c r="B37" s="18" t="s">
        <v>438</v>
      </c>
      <c r="C37" s="9" t="s">
        <v>676</v>
      </c>
      <c r="D37" s="9" t="s">
        <v>677</v>
      </c>
      <c r="E37" s="10">
        <v>1</v>
      </c>
      <c r="F37" s="11" t="s">
        <v>678</v>
      </c>
      <c r="G37" s="9" t="s">
        <v>679</v>
      </c>
      <c r="H37" s="9" t="s">
        <v>680</v>
      </c>
      <c r="I37" s="9" t="s">
        <v>681</v>
      </c>
      <c r="J37" s="12" t="s">
        <v>682</v>
      </c>
      <c r="K37" s="9" t="s">
        <v>683</v>
      </c>
      <c r="L37" s="9" t="str">
        <f>LEFT(Table3[[#This Row],[CLLI]],6)</f>
        <v>SNFCCA</v>
      </c>
      <c r="M37" s="9" t="s">
        <v>448</v>
      </c>
      <c r="N37" s="4" t="s">
        <v>448</v>
      </c>
      <c r="O37" s="9" t="s">
        <v>341</v>
      </c>
      <c r="P37" s="9" t="s">
        <v>342</v>
      </c>
      <c r="Q37" s="9" t="s">
        <v>343</v>
      </c>
      <c r="R37" s="9" t="s">
        <v>344</v>
      </c>
      <c r="S37" s="9" t="s">
        <v>449</v>
      </c>
      <c r="T37" s="9" t="s">
        <v>450</v>
      </c>
      <c r="U37" s="9" t="s">
        <v>451</v>
      </c>
      <c r="V37" s="9" t="s">
        <v>674</v>
      </c>
      <c r="W37" s="9" t="s">
        <v>453</v>
      </c>
      <c r="X37" s="9" t="s">
        <v>454</v>
      </c>
      <c r="Y37" s="9" t="s">
        <v>351</v>
      </c>
      <c r="Z37" s="9" t="s">
        <v>352</v>
      </c>
      <c r="AA37" s="9" t="s">
        <v>455</v>
      </c>
      <c r="AB37" s="9" t="s">
        <v>354</v>
      </c>
      <c r="AC37" s="9" t="s">
        <v>684</v>
      </c>
      <c r="AD37" s="9">
        <v>415553</v>
      </c>
      <c r="AE37" s="9" t="s">
        <v>420</v>
      </c>
      <c r="AF37" s="9" t="s">
        <v>457</v>
      </c>
      <c r="AG37" s="9" t="s">
        <v>458</v>
      </c>
      <c r="AH37" s="9" t="s">
        <v>459</v>
      </c>
      <c r="AI37" s="9" t="str">
        <f>Table3[[#This Row],[City]]&amp;", "&amp;Table3[[#This Row],[State]]&amp;", U.S.A."</f>
        <v>SAN FRANCISCO, CA, U.S.A.</v>
      </c>
    </row>
    <row r="38" spans="1:35" ht="15" hidden="1" customHeight="1">
      <c r="A38" s="9" t="s">
        <v>329</v>
      </c>
      <c r="B38" s="18" t="s">
        <v>438</v>
      </c>
      <c r="C38" s="9" t="s">
        <v>685</v>
      </c>
      <c r="D38" s="9" t="s">
        <v>440</v>
      </c>
      <c r="E38" s="10">
        <v>3</v>
      </c>
      <c r="F38" s="11" t="s">
        <v>686</v>
      </c>
      <c r="G38" s="9" t="s">
        <v>687</v>
      </c>
      <c r="H38" s="9" t="s">
        <v>688</v>
      </c>
      <c r="I38" s="9" t="s">
        <v>689</v>
      </c>
      <c r="J38" s="12" t="s">
        <v>690</v>
      </c>
      <c r="K38" s="9" t="s">
        <v>691</v>
      </c>
      <c r="L38" s="9" t="str">
        <f>LEFT(Table3[[#This Row],[CLLI]],6)</f>
        <v>SNFCCA</v>
      </c>
      <c r="M38" s="9" t="s">
        <v>448</v>
      </c>
      <c r="N38" s="4" t="s">
        <v>448</v>
      </c>
      <c r="O38" s="9" t="s">
        <v>341</v>
      </c>
      <c r="P38" s="9" t="s">
        <v>342</v>
      </c>
      <c r="Q38" s="9" t="s">
        <v>343</v>
      </c>
      <c r="R38" s="9" t="s">
        <v>344</v>
      </c>
      <c r="S38" s="9" t="s">
        <v>449</v>
      </c>
      <c r="T38" s="9" t="s">
        <v>450</v>
      </c>
      <c r="U38" s="9" t="s">
        <v>451</v>
      </c>
      <c r="V38" s="9" t="s">
        <v>674</v>
      </c>
      <c r="W38" s="9" t="s">
        <v>453</v>
      </c>
      <c r="X38" s="9" t="s">
        <v>454</v>
      </c>
      <c r="Y38" s="9" t="s">
        <v>351</v>
      </c>
      <c r="Z38" s="9" t="s">
        <v>352</v>
      </c>
      <c r="AA38" s="9" t="s">
        <v>455</v>
      </c>
      <c r="AB38" s="9" t="s">
        <v>354</v>
      </c>
      <c r="AC38" s="9" t="s">
        <v>692</v>
      </c>
      <c r="AD38" s="9">
        <v>415641</v>
      </c>
      <c r="AE38" s="9" t="s">
        <v>420</v>
      </c>
      <c r="AF38" s="9" t="s">
        <v>457</v>
      </c>
      <c r="AG38" s="9" t="s">
        <v>458</v>
      </c>
      <c r="AH38" s="9" t="s">
        <v>459</v>
      </c>
      <c r="AI38" s="9" t="str">
        <f>Table3[[#This Row],[City]]&amp;", "&amp;Table3[[#This Row],[State]]&amp;", U.S.A."</f>
        <v>SAN FRANCISCO, CA, U.S.A.</v>
      </c>
    </row>
    <row r="39" spans="1:35" ht="15" hidden="1" customHeight="1">
      <c r="A39" s="9" t="s">
        <v>329</v>
      </c>
      <c r="B39" s="18" t="s">
        <v>438</v>
      </c>
      <c r="C39" s="9" t="s">
        <v>693</v>
      </c>
      <c r="D39" s="9" t="s">
        <v>440</v>
      </c>
      <c r="E39" s="10">
        <v>1</v>
      </c>
      <c r="F39" s="11" t="s">
        <v>694</v>
      </c>
      <c r="G39" s="9" t="s">
        <v>695</v>
      </c>
      <c r="H39" s="9" t="s">
        <v>696</v>
      </c>
      <c r="I39" s="9" t="s">
        <v>697</v>
      </c>
      <c r="J39" s="12" t="s">
        <v>698</v>
      </c>
      <c r="K39" s="9" t="s">
        <v>699</v>
      </c>
      <c r="L39" s="9" t="str">
        <f>LEFT(Table3[[#This Row],[CLLI]],6)</f>
        <v>SNFCCA</v>
      </c>
      <c r="M39" s="9" t="s">
        <v>448</v>
      </c>
      <c r="N39" s="4" t="s">
        <v>448</v>
      </c>
      <c r="O39" s="9" t="s">
        <v>341</v>
      </c>
      <c r="P39" s="9" t="s">
        <v>342</v>
      </c>
      <c r="Q39" s="9" t="s">
        <v>343</v>
      </c>
      <c r="R39" s="9" t="s">
        <v>344</v>
      </c>
      <c r="S39" s="9" t="s">
        <v>449</v>
      </c>
      <c r="T39" s="9" t="s">
        <v>450</v>
      </c>
      <c r="U39" s="9" t="s">
        <v>451</v>
      </c>
      <c r="V39" s="9" t="s">
        <v>452</v>
      </c>
      <c r="W39" s="9" t="s">
        <v>453</v>
      </c>
      <c r="X39" s="9" t="s">
        <v>454</v>
      </c>
      <c r="Y39" s="9" t="s">
        <v>351</v>
      </c>
      <c r="Z39" s="9" t="s">
        <v>352</v>
      </c>
      <c r="AA39" s="9" t="s">
        <v>455</v>
      </c>
      <c r="AB39" s="9" t="s">
        <v>354</v>
      </c>
      <c r="AC39" s="9" t="s">
        <v>700</v>
      </c>
      <c r="AD39" s="9">
        <v>415239</v>
      </c>
      <c r="AE39" s="9" t="s">
        <v>420</v>
      </c>
      <c r="AF39" s="9" t="s">
        <v>457</v>
      </c>
      <c r="AG39" s="9" t="s">
        <v>458</v>
      </c>
      <c r="AH39" s="9" t="s">
        <v>459</v>
      </c>
      <c r="AI39" s="9" t="str">
        <f>Table3[[#This Row],[City]]&amp;", "&amp;Table3[[#This Row],[State]]&amp;", U.S.A."</f>
        <v>SAN FRANCISCO, CA, U.S.A.</v>
      </c>
    </row>
    <row r="40" spans="1:35" ht="15" hidden="1" customHeight="1">
      <c r="A40" s="9" t="s">
        <v>329</v>
      </c>
      <c r="B40" s="18" t="s">
        <v>438</v>
      </c>
      <c r="C40" s="9" t="s">
        <v>701</v>
      </c>
      <c r="D40" s="9" t="s">
        <v>702</v>
      </c>
      <c r="E40" s="10">
        <v>5</v>
      </c>
      <c r="F40" s="11" t="s">
        <v>703</v>
      </c>
      <c r="G40" s="9" t="s">
        <v>704</v>
      </c>
      <c r="H40" s="9" t="s">
        <v>705</v>
      </c>
      <c r="I40" s="9" t="s">
        <v>706</v>
      </c>
      <c r="J40" s="12" t="s">
        <v>707</v>
      </c>
      <c r="K40" s="9" t="s">
        <v>708</v>
      </c>
      <c r="L40" s="9" t="str">
        <f>LEFT(Table3[[#This Row],[CLLI]],6)</f>
        <v>SNFCCA</v>
      </c>
      <c r="M40" s="9" t="s">
        <v>448</v>
      </c>
      <c r="N40" s="4" t="s">
        <v>448</v>
      </c>
      <c r="O40" s="9" t="s">
        <v>341</v>
      </c>
      <c r="P40" s="9" t="s">
        <v>342</v>
      </c>
      <c r="Q40" s="9" t="s">
        <v>343</v>
      </c>
      <c r="R40" s="9" t="s">
        <v>344</v>
      </c>
      <c r="S40" s="9" t="s">
        <v>449</v>
      </c>
      <c r="T40" s="9" t="s">
        <v>450</v>
      </c>
      <c r="U40" s="9" t="s">
        <v>451</v>
      </c>
      <c r="V40" s="9" t="s">
        <v>674</v>
      </c>
      <c r="W40" s="9" t="s">
        <v>453</v>
      </c>
      <c r="X40" s="9" t="s">
        <v>454</v>
      </c>
      <c r="Y40" s="9" t="s">
        <v>351</v>
      </c>
      <c r="Z40" s="9" t="s">
        <v>352</v>
      </c>
      <c r="AA40" s="9" t="s">
        <v>455</v>
      </c>
      <c r="AB40" s="9" t="s">
        <v>354</v>
      </c>
      <c r="AC40" s="9" t="s">
        <v>709</v>
      </c>
      <c r="AD40" s="9">
        <v>415346</v>
      </c>
      <c r="AE40" s="9" t="s">
        <v>420</v>
      </c>
      <c r="AF40" s="9" t="s">
        <v>457</v>
      </c>
      <c r="AG40" s="9" t="s">
        <v>458</v>
      </c>
      <c r="AH40" s="9" t="s">
        <v>459</v>
      </c>
      <c r="AI40" s="9" t="str">
        <f>Table3[[#This Row],[City]]&amp;", "&amp;Table3[[#This Row],[State]]&amp;", U.S.A."</f>
        <v>SAN FRANCISCO, CA, U.S.A.</v>
      </c>
    </row>
    <row r="41" spans="1:35" ht="15" hidden="1" customHeight="1">
      <c r="A41" s="9" t="s">
        <v>329</v>
      </c>
      <c r="B41" s="18" t="s">
        <v>438</v>
      </c>
      <c r="C41" s="9" t="s">
        <v>710</v>
      </c>
      <c r="D41" s="9" t="s">
        <v>702</v>
      </c>
      <c r="E41" s="10">
        <v>1</v>
      </c>
      <c r="F41" s="11" t="s">
        <v>711</v>
      </c>
      <c r="G41" s="9" t="s">
        <v>712</v>
      </c>
      <c r="H41" s="9" t="s">
        <v>713</v>
      </c>
      <c r="I41" s="9" t="s">
        <v>714</v>
      </c>
      <c r="J41" s="12" t="s">
        <v>715</v>
      </c>
      <c r="K41" s="9" t="s">
        <v>716</v>
      </c>
      <c r="L41" s="9" t="str">
        <f>LEFT(Table3[[#This Row],[CLLI]],6)</f>
        <v>SNFCCA</v>
      </c>
      <c r="M41" s="9" t="s">
        <v>448</v>
      </c>
      <c r="N41" s="4" t="s">
        <v>448</v>
      </c>
      <c r="O41" s="9" t="s">
        <v>341</v>
      </c>
      <c r="P41" s="9" t="s">
        <v>342</v>
      </c>
      <c r="Q41" s="9" t="s">
        <v>343</v>
      </c>
      <c r="R41" s="9" t="s">
        <v>344</v>
      </c>
      <c r="S41" s="9" t="s">
        <v>449</v>
      </c>
      <c r="T41" s="9" t="s">
        <v>450</v>
      </c>
      <c r="U41" s="9" t="s">
        <v>451</v>
      </c>
      <c r="V41" s="9" t="s">
        <v>452</v>
      </c>
      <c r="W41" s="9" t="s">
        <v>453</v>
      </c>
      <c r="X41" s="9" t="s">
        <v>454</v>
      </c>
      <c r="Y41" s="9" t="s">
        <v>351</v>
      </c>
      <c r="Z41" s="9" t="s">
        <v>352</v>
      </c>
      <c r="AA41" s="9" t="s">
        <v>455</v>
      </c>
      <c r="AB41" s="9" t="s">
        <v>354</v>
      </c>
      <c r="AC41" s="9" t="s">
        <v>717</v>
      </c>
      <c r="AD41" s="9">
        <v>415221</v>
      </c>
      <c r="AE41" s="9" t="s">
        <v>420</v>
      </c>
      <c r="AF41" s="9" t="s">
        <v>457</v>
      </c>
      <c r="AG41" s="9" t="s">
        <v>458</v>
      </c>
      <c r="AH41" s="9" t="s">
        <v>459</v>
      </c>
      <c r="AI41" s="9" t="str">
        <f>Table3[[#This Row],[City]]&amp;", "&amp;Table3[[#This Row],[State]]&amp;", U.S.A."</f>
        <v>SAN FRANCISCO, CA, U.S.A.</v>
      </c>
    </row>
    <row r="42" spans="1:35" ht="15" hidden="1" customHeight="1">
      <c r="A42" s="9" t="s">
        <v>329</v>
      </c>
      <c r="B42" s="18" t="s">
        <v>438</v>
      </c>
      <c r="C42" s="9" t="s">
        <v>718</v>
      </c>
      <c r="D42" s="9" t="s">
        <v>677</v>
      </c>
      <c r="E42" s="10">
        <v>3</v>
      </c>
      <c r="F42" s="11" t="s">
        <v>719</v>
      </c>
      <c r="G42" s="9" t="s">
        <v>720</v>
      </c>
      <c r="H42" s="9" t="s">
        <v>721</v>
      </c>
      <c r="I42" s="9" t="s">
        <v>722</v>
      </c>
      <c r="J42" s="12" t="s">
        <v>723</v>
      </c>
      <c r="K42" s="9" t="s">
        <v>724</v>
      </c>
      <c r="L42" s="9" t="str">
        <f>LEFT(Table3[[#This Row],[CLLI]],6)</f>
        <v>SNFCCA</v>
      </c>
      <c r="M42" s="9" t="s">
        <v>448</v>
      </c>
      <c r="N42" s="4" t="s">
        <v>448</v>
      </c>
      <c r="O42" s="9" t="s">
        <v>341</v>
      </c>
      <c r="P42" s="9" t="s">
        <v>342</v>
      </c>
      <c r="Q42" s="9" t="s">
        <v>343</v>
      </c>
      <c r="R42" s="9" t="s">
        <v>344</v>
      </c>
      <c r="S42" s="9" t="s">
        <v>449</v>
      </c>
      <c r="T42" s="9" t="s">
        <v>450</v>
      </c>
      <c r="U42" s="9" t="s">
        <v>451</v>
      </c>
      <c r="V42" s="9" t="s">
        <v>452</v>
      </c>
      <c r="W42" s="9" t="s">
        <v>453</v>
      </c>
      <c r="X42" s="9" t="s">
        <v>454</v>
      </c>
      <c r="Y42" s="9" t="s">
        <v>351</v>
      </c>
      <c r="Z42" s="9" t="s">
        <v>352</v>
      </c>
      <c r="AA42" s="9" t="s">
        <v>455</v>
      </c>
      <c r="AB42" s="9" t="s">
        <v>354</v>
      </c>
      <c r="AC42" s="9" t="s">
        <v>725</v>
      </c>
      <c r="AD42" s="9">
        <v>415753</v>
      </c>
      <c r="AE42" s="9" t="s">
        <v>420</v>
      </c>
      <c r="AF42" s="9" t="s">
        <v>457</v>
      </c>
      <c r="AG42" s="9" t="s">
        <v>458</v>
      </c>
      <c r="AH42" s="9" t="s">
        <v>459</v>
      </c>
      <c r="AI42" s="9" t="str">
        <f>Table3[[#This Row],[City]]&amp;", "&amp;Table3[[#This Row],[State]]&amp;", U.S.A."</f>
        <v>SAN FRANCISCO, CA, U.S.A.</v>
      </c>
    </row>
    <row r="43" spans="1:35" ht="15" hidden="1" customHeight="1">
      <c r="A43" s="9" t="s">
        <v>329</v>
      </c>
      <c r="B43" s="18" t="s">
        <v>438</v>
      </c>
      <c r="C43" s="9" t="s">
        <v>726</v>
      </c>
      <c r="D43" s="9" t="s">
        <v>440</v>
      </c>
      <c r="E43" s="10">
        <v>33</v>
      </c>
      <c r="F43" s="11" t="s">
        <v>727</v>
      </c>
      <c r="G43" s="9" t="s">
        <v>728</v>
      </c>
      <c r="H43" s="9" t="s">
        <v>729</v>
      </c>
      <c r="I43" s="9" t="s">
        <v>730</v>
      </c>
      <c r="J43" s="12" t="s">
        <v>731</v>
      </c>
      <c r="K43" s="9" t="s">
        <v>732</v>
      </c>
      <c r="L43" s="9" t="str">
        <f>LEFT(Table3[[#This Row],[CLLI]],6)</f>
        <v>SNFCCA</v>
      </c>
      <c r="M43" s="9" t="s">
        <v>448</v>
      </c>
      <c r="N43" s="4" t="s">
        <v>448</v>
      </c>
      <c r="O43" s="9" t="s">
        <v>341</v>
      </c>
      <c r="P43" s="9" t="s">
        <v>342</v>
      </c>
      <c r="Q43" s="9" t="s">
        <v>343</v>
      </c>
      <c r="R43" s="9" t="s">
        <v>344</v>
      </c>
      <c r="S43" s="9" t="s">
        <v>449</v>
      </c>
      <c r="T43" s="9" t="s">
        <v>450</v>
      </c>
      <c r="U43" s="9" t="s">
        <v>451</v>
      </c>
      <c r="V43" s="9" t="s">
        <v>674</v>
      </c>
      <c r="W43" s="9" t="s">
        <v>453</v>
      </c>
      <c r="X43" s="9" t="s">
        <v>454</v>
      </c>
      <c r="Y43" s="9" t="s">
        <v>351</v>
      </c>
      <c r="Z43" s="9" t="s">
        <v>352</v>
      </c>
      <c r="AA43" s="9" t="s">
        <v>455</v>
      </c>
      <c r="AB43" s="9" t="s">
        <v>354</v>
      </c>
      <c r="AC43" s="9" t="s">
        <v>733</v>
      </c>
      <c r="AD43" s="9">
        <v>415467</v>
      </c>
      <c r="AE43" s="9" t="s">
        <v>420</v>
      </c>
      <c r="AF43" s="9" t="s">
        <v>457</v>
      </c>
      <c r="AG43" s="9" t="s">
        <v>458</v>
      </c>
      <c r="AH43" s="9" t="s">
        <v>459</v>
      </c>
      <c r="AI43" s="9" t="str">
        <f>Table3[[#This Row],[City]]&amp;", "&amp;Table3[[#This Row],[State]]&amp;", U.S.A."</f>
        <v>SAN FRANCISCO, CA, U.S.A.</v>
      </c>
    </row>
    <row r="44" spans="1:35" ht="15" hidden="1" customHeight="1">
      <c r="A44" s="9" t="s">
        <v>329</v>
      </c>
      <c r="B44" s="18" t="s">
        <v>438</v>
      </c>
      <c r="C44" s="9" t="s">
        <v>734</v>
      </c>
      <c r="D44" s="9" t="s">
        <v>702</v>
      </c>
      <c r="E44" s="10">
        <v>7</v>
      </c>
      <c r="F44" s="11" t="s">
        <v>735</v>
      </c>
      <c r="G44" s="9" t="s">
        <v>704</v>
      </c>
      <c r="H44" s="9" t="s">
        <v>705</v>
      </c>
      <c r="I44" s="9" t="s">
        <v>736</v>
      </c>
      <c r="J44" s="12" t="s">
        <v>707</v>
      </c>
      <c r="K44" s="9" t="s">
        <v>737</v>
      </c>
      <c r="L44" s="9" t="str">
        <f>LEFT(Table3[[#This Row],[CLLI]],6)</f>
        <v>SNFCCA</v>
      </c>
      <c r="M44" s="9" t="s">
        <v>448</v>
      </c>
      <c r="N44" s="4" t="s">
        <v>448</v>
      </c>
      <c r="O44" s="9" t="s">
        <v>341</v>
      </c>
      <c r="P44" s="9" t="s">
        <v>342</v>
      </c>
      <c r="Q44" s="9" t="s">
        <v>343</v>
      </c>
      <c r="R44" s="9" t="s">
        <v>344</v>
      </c>
      <c r="S44" s="9" t="s">
        <v>449</v>
      </c>
      <c r="T44" s="9" t="s">
        <v>450</v>
      </c>
      <c r="U44" s="9" t="s">
        <v>451</v>
      </c>
      <c r="V44" s="9" t="s">
        <v>674</v>
      </c>
      <c r="W44" s="9" t="s">
        <v>453</v>
      </c>
      <c r="X44" s="9" t="s">
        <v>454</v>
      </c>
      <c r="Y44" s="9" t="s">
        <v>351</v>
      </c>
      <c r="Z44" s="9" t="s">
        <v>352</v>
      </c>
      <c r="AA44" s="9" t="s">
        <v>455</v>
      </c>
      <c r="AB44" s="9" t="s">
        <v>354</v>
      </c>
      <c r="AC44" s="9"/>
      <c r="AD44" s="9"/>
      <c r="AE44" s="9"/>
      <c r="AF44" s="9"/>
      <c r="AG44" s="9"/>
      <c r="AH44" s="9"/>
      <c r="AI44" s="9" t="str">
        <f>Table3[[#This Row],[City]]&amp;", "&amp;Table3[[#This Row],[State]]&amp;", U.S.A."</f>
        <v>SAN FRANCISCO, CA, U.S.A.</v>
      </c>
    </row>
    <row r="45" spans="1:35" ht="15" hidden="1" customHeight="1">
      <c r="A45" s="9" t="s">
        <v>329</v>
      </c>
      <c r="B45" s="18" t="s">
        <v>438</v>
      </c>
      <c r="C45" s="9" t="s">
        <v>738</v>
      </c>
      <c r="D45" s="9" t="s">
        <v>667</v>
      </c>
      <c r="E45" s="10">
        <v>3</v>
      </c>
      <c r="F45" s="11" t="s">
        <v>739</v>
      </c>
      <c r="G45" s="9" t="s">
        <v>740</v>
      </c>
      <c r="H45" s="9" t="s">
        <v>741</v>
      </c>
      <c r="I45" s="9" t="s">
        <v>742</v>
      </c>
      <c r="J45" s="12" t="s">
        <v>743</v>
      </c>
      <c r="K45" s="9" t="s">
        <v>744</v>
      </c>
      <c r="L45" s="9" t="str">
        <f>LEFT(Table3[[#This Row],[CLLI]],6)</f>
        <v>SNFCCA</v>
      </c>
      <c r="M45" s="9" t="s">
        <v>448</v>
      </c>
      <c r="N45" s="4" t="s">
        <v>448</v>
      </c>
      <c r="O45" s="9" t="s">
        <v>341</v>
      </c>
      <c r="P45" s="9" t="s">
        <v>342</v>
      </c>
      <c r="Q45" s="9" t="s">
        <v>343</v>
      </c>
      <c r="R45" s="9" t="s">
        <v>344</v>
      </c>
      <c r="S45" s="9" t="s">
        <v>449</v>
      </c>
      <c r="T45" s="9" t="s">
        <v>450</v>
      </c>
      <c r="U45" s="9" t="s">
        <v>451</v>
      </c>
      <c r="V45" s="9" t="s">
        <v>674</v>
      </c>
      <c r="W45" s="9" t="s">
        <v>453</v>
      </c>
      <c r="X45" s="9" t="s">
        <v>454</v>
      </c>
      <c r="Y45" s="9" t="s">
        <v>351</v>
      </c>
      <c r="Z45" s="9" t="s">
        <v>352</v>
      </c>
      <c r="AA45" s="9" t="s">
        <v>455</v>
      </c>
      <c r="AB45" s="9" t="s">
        <v>354</v>
      </c>
      <c r="AC45" s="9" t="s">
        <v>745</v>
      </c>
      <c r="AD45" s="9">
        <v>415442</v>
      </c>
      <c r="AE45" s="9" t="s">
        <v>420</v>
      </c>
      <c r="AF45" s="9" t="s">
        <v>457</v>
      </c>
      <c r="AG45" s="9" t="s">
        <v>458</v>
      </c>
      <c r="AH45" s="9" t="s">
        <v>459</v>
      </c>
      <c r="AI45" s="9" t="str">
        <f>Table3[[#This Row],[City]]&amp;", "&amp;Table3[[#This Row],[State]]&amp;", U.S.A."</f>
        <v>SAN FRANCISCO, CA, U.S.A.</v>
      </c>
    </row>
    <row r="46" spans="1:35" ht="15" hidden="1" customHeight="1">
      <c r="A46" s="9" t="s">
        <v>329</v>
      </c>
      <c r="B46" s="18" t="s">
        <v>438</v>
      </c>
      <c r="C46" s="9" t="s">
        <v>746</v>
      </c>
      <c r="D46" s="9" t="s">
        <v>677</v>
      </c>
      <c r="E46" s="10">
        <v>5</v>
      </c>
      <c r="F46" s="11" t="s">
        <v>747</v>
      </c>
      <c r="G46" s="9" t="s">
        <v>748</v>
      </c>
      <c r="H46" s="9" t="s">
        <v>749</v>
      </c>
      <c r="I46" s="9" t="s">
        <v>750</v>
      </c>
      <c r="J46" s="12" t="s">
        <v>751</v>
      </c>
      <c r="K46" s="9" t="s">
        <v>752</v>
      </c>
      <c r="L46" s="9" t="str">
        <f>LEFT(Table3[[#This Row],[CLLI]],6)</f>
        <v>SNFCCA</v>
      </c>
      <c r="M46" s="9" t="s">
        <v>448</v>
      </c>
      <c r="N46" s="4" t="s">
        <v>448</v>
      </c>
      <c r="O46" s="9" t="s">
        <v>341</v>
      </c>
      <c r="P46" s="9" t="s">
        <v>342</v>
      </c>
      <c r="Q46" s="9" t="s">
        <v>343</v>
      </c>
      <c r="R46" s="9" t="s">
        <v>344</v>
      </c>
      <c r="S46" s="9" t="s">
        <v>449</v>
      </c>
      <c r="T46" s="9" t="s">
        <v>450</v>
      </c>
      <c r="U46" s="9" t="s">
        <v>451</v>
      </c>
      <c r="V46" s="9" t="s">
        <v>452</v>
      </c>
      <c r="W46" s="9" t="s">
        <v>453</v>
      </c>
      <c r="X46" s="9" t="s">
        <v>454</v>
      </c>
      <c r="Y46" s="9" t="s">
        <v>351</v>
      </c>
      <c r="Z46" s="9" t="s">
        <v>352</v>
      </c>
      <c r="AA46" s="9" t="s">
        <v>455</v>
      </c>
      <c r="AB46" s="9" t="s">
        <v>354</v>
      </c>
      <c r="AC46" s="9"/>
      <c r="AD46" s="9"/>
      <c r="AE46" s="9"/>
      <c r="AF46" s="9"/>
      <c r="AG46" s="9"/>
      <c r="AH46" s="9"/>
      <c r="AI46" s="9" t="str">
        <f>Table3[[#This Row],[City]]&amp;", "&amp;Table3[[#This Row],[State]]&amp;", U.S.A."</f>
        <v>SAN FRANCISCO, CA, U.S.A.</v>
      </c>
    </row>
    <row r="47" spans="1:35" ht="15" hidden="1" customHeight="1">
      <c r="A47" s="9" t="s">
        <v>329</v>
      </c>
      <c r="B47" s="18" t="s">
        <v>330</v>
      </c>
      <c r="C47" s="9" t="s">
        <v>753</v>
      </c>
      <c r="D47" s="9" t="s">
        <v>361</v>
      </c>
      <c r="E47" s="10">
        <v>15</v>
      </c>
      <c r="F47" s="11" t="s">
        <v>754</v>
      </c>
      <c r="G47" s="9" t="s">
        <v>755</v>
      </c>
      <c r="H47" s="9" t="s">
        <v>756</v>
      </c>
      <c r="I47" s="9" t="s">
        <v>757</v>
      </c>
      <c r="J47" s="12" t="s">
        <v>758</v>
      </c>
      <c r="K47" s="9" t="s">
        <v>759</v>
      </c>
      <c r="L47" s="9" t="str">
        <f>LEFT(Table3[[#This Row],[CLLI]],6)</f>
        <v>SNLNCA</v>
      </c>
      <c r="M47" s="9" t="s">
        <v>760</v>
      </c>
      <c r="N47" s="4" t="s">
        <v>340</v>
      </c>
      <c r="O47" s="9" t="s">
        <v>341</v>
      </c>
      <c r="P47" s="9" t="s">
        <v>342</v>
      </c>
      <c r="Q47" s="9" t="s">
        <v>343</v>
      </c>
      <c r="R47" s="9" t="s">
        <v>344</v>
      </c>
      <c r="S47" s="9" t="s">
        <v>414</v>
      </c>
      <c r="T47" s="9" t="s">
        <v>415</v>
      </c>
      <c r="U47" s="9" t="s">
        <v>347</v>
      </c>
      <c r="V47" s="9" t="s">
        <v>348</v>
      </c>
      <c r="W47" s="9" t="s">
        <v>416</v>
      </c>
      <c r="X47" s="9" t="s">
        <v>417</v>
      </c>
      <c r="Y47" s="9" t="s">
        <v>383</v>
      </c>
      <c r="Z47" s="9" t="s">
        <v>384</v>
      </c>
      <c r="AA47" s="9" t="s">
        <v>418</v>
      </c>
      <c r="AB47" s="9" t="s">
        <v>354</v>
      </c>
      <c r="AC47" s="9" t="s">
        <v>761</v>
      </c>
      <c r="AD47" s="9">
        <v>510276</v>
      </c>
      <c r="AE47" s="9" t="s">
        <v>420</v>
      </c>
      <c r="AF47" s="9" t="s">
        <v>386</v>
      </c>
      <c r="AG47" s="9" t="s">
        <v>421</v>
      </c>
      <c r="AH47" s="9" t="s">
        <v>524</v>
      </c>
      <c r="AI47" s="9" t="str">
        <f>Table3[[#This Row],[City]]&amp;", "&amp;Table3[[#This Row],[State]]&amp;", U.S.A."</f>
        <v>SAN LEANDRO, CA, U.S.A.</v>
      </c>
    </row>
    <row r="48" spans="1:35" ht="15" hidden="1" customHeight="1">
      <c r="A48" s="9" t="s">
        <v>329</v>
      </c>
      <c r="B48" s="18" t="s">
        <v>368</v>
      </c>
      <c r="C48" s="9" t="s">
        <v>762</v>
      </c>
      <c r="D48" s="9" t="s">
        <v>406</v>
      </c>
      <c r="E48" s="10">
        <v>35</v>
      </c>
      <c r="F48" s="11" t="s">
        <v>763</v>
      </c>
      <c r="G48" s="9" t="s">
        <v>764</v>
      </c>
      <c r="H48" s="9" t="s">
        <v>765</v>
      </c>
      <c r="I48" s="9" t="s">
        <v>766</v>
      </c>
      <c r="J48" s="12" t="s">
        <v>413</v>
      </c>
      <c r="K48" s="9" t="s">
        <v>767</v>
      </c>
      <c r="L48" s="9" t="str">
        <f>LEFT(Table3[[#This Row],[CLLI]],6)</f>
        <v>SNRMCA</v>
      </c>
      <c r="M48" s="9" t="s">
        <v>413</v>
      </c>
      <c r="N48" s="4" t="s">
        <v>377</v>
      </c>
      <c r="O48" s="9" t="s">
        <v>341</v>
      </c>
      <c r="P48" s="9" t="s">
        <v>342</v>
      </c>
      <c r="Q48" s="9" t="s">
        <v>343</v>
      </c>
      <c r="R48" s="9" t="s">
        <v>344</v>
      </c>
      <c r="S48" s="9" t="s">
        <v>414</v>
      </c>
      <c r="T48" s="9" t="s">
        <v>415</v>
      </c>
      <c r="U48" s="9" t="s">
        <v>347</v>
      </c>
      <c r="V48" s="9" t="s">
        <v>380</v>
      </c>
      <c r="W48" s="9" t="s">
        <v>416</v>
      </c>
      <c r="X48" s="9" t="s">
        <v>417</v>
      </c>
      <c r="Y48" s="9" t="s">
        <v>383</v>
      </c>
      <c r="Z48" s="9" t="s">
        <v>384</v>
      </c>
      <c r="AA48" s="9" t="s">
        <v>418</v>
      </c>
      <c r="AB48" s="9" t="s">
        <v>354</v>
      </c>
      <c r="AC48" s="9" t="s">
        <v>768</v>
      </c>
      <c r="AD48" s="9">
        <v>925828</v>
      </c>
      <c r="AE48" s="9" t="s">
        <v>420</v>
      </c>
      <c r="AF48" s="9" t="s">
        <v>386</v>
      </c>
      <c r="AG48" s="9" t="s">
        <v>421</v>
      </c>
      <c r="AH48" s="9" t="s">
        <v>524</v>
      </c>
      <c r="AI48" s="9" t="str">
        <f>Table3[[#This Row],[City]]&amp;", "&amp;Table3[[#This Row],[State]]&amp;", U.S.A."</f>
        <v>SAN RAMON, CA, U.S.A.</v>
      </c>
    </row>
    <row r="49" spans="1:35" ht="15" hidden="1" customHeight="1">
      <c r="A49" s="9" t="s">
        <v>329</v>
      </c>
      <c r="B49" s="18" t="s">
        <v>368</v>
      </c>
      <c r="C49" s="9" t="s">
        <v>769</v>
      </c>
      <c r="D49" s="9" t="s">
        <v>542</v>
      </c>
      <c r="E49" s="10">
        <v>98</v>
      </c>
      <c r="F49" s="11" t="s">
        <v>770</v>
      </c>
      <c r="G49" s="9" t="s">
        <v>771</v>
      </c>
      <c r="H49" s="9" t="s">
        <v>772</v>
      </c>
      <c r="I49" s="9" t="s">
        <v>773</v>
      </c>
      <c r="J49" s="12" t="s">
        <v>774</v>
      </c>
      <c r="K49" s="9" t="s">
        <v>775</v>
      </c>
      <c r="L49" s="9" t="str">
        <f>LEFT(Table3[[#This Row],[CLLI]],6)</f>
        <v>SUNLCA</v>
      </c>
      <c r="M49" s="9" t="s">
        <v>774</v>
      </c>
      <c r="N49" s="4" t="s">
        <v>340</v>
      </c>
      <c r="O49" s="9" t="s">
        <v>341</v>
      </c>
      <c r="P49" s="9" t="s">
        <v>342</v>
      </c>
      <c r="Q49" s="9" t="s">
        <v>343</v>
      </c>
      <c r="R49" s="9" t="s">
        <v>344</v>
      </c>
      <c r="S49" s="9" t="s">
        <v>414</v>
      </c>
      <c r="T49" s="9" t="s">
        <v>415</v>
      </c>
      <c r="U49" s="9" t="s">
        <v>347</v>
      </c>
      <c r="V49" s="9" t="s">
        <v>380</v>
      </c>
      <c r="W49" s="9" t="s">
        <v>416</v>
      </c>
      <c r="X49" s="9" t="s">
        <v>417</v>
      </c>
      <c r="Y49" s="9" t="s">
        <v>383</v>
      </c>
      <c r="Z49" s="9" t="s">
        <v>384</v>
      </c>
      <c r="AA49" s="9" t="s">
        <v>418</v>
      </c>
      <c r="AB49" s="9" t="s">
        <v>354</v>
      </c>
      <c r="AC49" s="9" t="s">
        <v>776</v>
      </c>
      <c r="AD49" s="9">
        <v>925862</v>
      </c>
      <c r="AE49" s="9" t="s">
        <v>420</v>
      </c>
      <c r="AF49" s="9" t="s">
        <v>386</v>
      </c>
      <c r="AG49" s="9" t="s">
        <v>421</v>
      </c>
      <c r="AH49" s="9" t="s">
        <v>524</v>
      </c>
      <c r="AI49" s="9" t="str">
        <f>Table3[[#This Row],[City]]&amp;", "&amp;Table3[[#This Row],[State]]&amp;", U.S.A."</f>
        <v>SUNOL, CA, U.S.A.</v>
      </c>
    </row>
    <row r="50" spans="1:35" ht="15" hidden="1" customHeight="1">
      <c r="A50" s="9" t="s">
        <v>329</v>
      </c>
      <c r="B50" s="18" t="s">
        <v>368</v>
      </c>
      <c r="C50" s="9" t="s">
        <v>777</v>
      </c>
      <c r="D50" s="9" t="s">
        <v>406</v>
      </c>
      <c r="E50" s="10">
        <v>91</v>
      </c>
      <c r="F50" s="11" t="s">
        <v>778</v>
      </c>
      <c r="G50" s="9" t="s">
        <v>779</v>
      </c>
      <c r="H50" s="9" t="s">
        <v>780</v>
      </c>
      <c r="I50" s="9" t="s">
        <v>781</v>
      </c>
      <c r="J50" s="12" t="s">
        <v>782</v>
      </c>
      <c r="K50" s="9" t="s">
        <v>783</v>
      </c>
      <c r="L50" s="9" t="str">
        <f>LEFT(Table3[[#This Row],[CLLI]],6)</f>
        <v>WNCKCA</v>
      </c>
      <c r="M50" s="9" t="s">
        <v>782</v>
      </c>
      <c r="N50" s="4" t="s">
        <v>377</v>
      </c>
      <c r="O50" s="9" t="s">
        <v>341</v>
      </c>
      <c r="P50" s="9" t="s">
        <v>342</v>
      </c>
      <c r="Q50" s="9" t="s">
        <v>343</v>
      </c>
      <c r="R50" s="9" t="s">
        <v>344</v>
      </c>
      <c r="S50" s="9" t="s">
        <v>378</v>
      </c>
      <c r="T50" s="9" t="s">
        <v>379</v>
      </c>
      <c r="U50" s="9" t="s">
        <v>347</v>
      </c>
      <c r="V50" s="9" t="s">
        <v>380</v>
      </c>
      <c r="W50" s="9" t="s">
        <v>381</v>
      </c>
      <c r="X50" s="9" t="s">
        <v>382</v>
      </c>
      <c r="Y50" s="9" t="s">
        <v>383</v>
      </c>
      <c r="Z50" s="9" t="s">
        <v>384</v>
      </c>
      <c r="AA50" s="9" t="s">
        <v>379</v>
      </c>
      <c r="AB50" s="9" t="s">
        <v>354</v>
      </c>
      <c r="AC50" s="9" t="s">
        <v>784</v>
      </c>
      <c r="AD50" s="9">
        <v>925932</v>
      </c>
      <c r="AE50" s="9" t="s">
        <v>356</v>
      </c>
      <c r="AF50" s="9" t="s">
        <v>386</v>
      </c>
      <c r="AG50" s="9" t="s">
        <v>387</v>
      </c>
      <c r="AH50" s="9" t="s">
        <v>388</v>
      </c>
      <c r="AI50" s="9" t="str">
        <f>Table3[[#This Row],[City]]&amp;", "&amp;Table3[[#This Row],[State]]&amp;", U.S.A."</f>
        <v>WALNUT CREEK, CA, U.S.A.</v>
      </c>
    </row>
    <row r="51" spans="1:35" ht="15" hidden="1" customHeight="1">
      <c r="A51" s="9" t="s">
        <v>329</v>
      </c>
      <c r="B51" s="18" t="s">
        <v>368</v>
      </c>
      <c r="C51" s="9" t="s">
        <v>785</v>
      </c>
      <c r="D51" s="9" t="s">
        <v>406</v>
      </c>
      <c r="E51" s="10">
        <v>91</v>
      </c>
      <c r="F51" s="11" t="s">
        <v>778</v>
      </c>
      <c r="G51" s="9" t="s">
        <v>779</v>
      </c>
      <c r="H51" s="9" t="s">
        <v>780</v>
      </c>
      <c r="I51" s="9" t="s">
        <v>781</v>
      </c>
      <c r="J51" s="12" t="s">
        <v>782</v>
      </c>
      <c r="K51" s="9" t="s">
        <v>783</v>
      </c>
      <c r="L51" s="9" t="str">
        <f>LEFT(Table3[[#This Row],[CLLI]],6)</f>
        <v>WNCKCA</v>
      </c>
      <c r="M51" s="9" t="s">
        <v>782</v>
      </c>
      <c r="N51" s="4" t="s">
        <v>377</v>
      </c>
      <c r="O51" s="9" t="s">
        <v>341</v>
      </c>
      <c r="P51" s="9" t="s">
        <v>342</v>
      </c>
      <c r="Q51" s="9" t="s">
        <v>343</v>
      </c>
      <c r="R51" s="9" t="s">
        <v>344</v>
      </c>
      <c r="S51" s="9" t="s">
        <v>378</v>
      </c>
      <c r="T51" s="9" t="s">
        <v>379</v>
      </c>
      <c r="U51" s="9" t="s">
        <v>347</v>
      </c>
      <c r="V51" s="9" t="s">
        <v>380</v>
      </c>
      <c r="W51" s="9" t="s">
        <v>381</v>
      </c>
      <c r="X51" s="9" t="s">
        <v>382</v>
      </c>
      <c r="Y51" s="9" t="s">
        <v>383</v>
      </c>
      <c r="Z51" s="9" t="s">
        <v>384</v>
      </c>
      <c r="AA51" s="9" t="s">
        <v>379</v>
      </c>
      <c r="AB51" s="9" t="s">
        <v>354</v>
      </c>
      <c r="AC51" s="9"/>
      <c r="AD51" s="9"/>
      <c r="AE51" s="9"/>
      <c r="AF51" s="9"/>
      <c r="AG51" s="9"/>
      <c r="AH51" s="9"/>
      <c r="AI51" s="9" t="str">
        <f>Table3[[#This Row],[City]]&amp;", "&amp;Table3[[#This Row],[State]]&amp;", U.S.A."</f>
        <v>WALNUT CREEK, CA, U.S.A.</v>
      </c>
    </row>
    <row r="52" spans="1:35" ht="15" hidden="1" customHeight="1">
      <c r="A52" s="9" t="s">
        <v>786</v>
      </c>
      <c r="B52" s="18" t="s">
        <v>787</v>
      </c>
      <c r="C52" s="9" t="s">
        <v>788</v>
      </c>
      <c r="D52" s="9" t="s">
        <v>789</v>
      </c>
      <c r="E52" s="10">
        <v>88</v>
      </c>
      <c r="F52" s="11" t="s">
        <v>790</v>
      </c>
      <c r="G52" s="9" t="s">
        <v>791</v>
      </c>
      <c r="H52" s="9" t="s">
        <v>792</v>
      </c>
      <c r="I52" s="9" t="s">
        <v>793</v>
      </c>
      <c r="J52" s="12" t="s">
        <v>794</v>
      </c>
      <c r="K52" s="9" t="s">
        <v>795</v>
      </c>
      <c r="L52" s="9" t="str">
        <f>LEFT(Table3[[#This Row],[CLLI]],6)</f>
        <v>BRLNCA</v>
      </c>
      <c r="M52" s="9" t="s">
        <v>794</v>
      </c>
      <c r="N52" s="4" t="s">
        <v>796</v>
      </c>
      <c r="O52" s="9" t="s">
        <v>797</v>
      </c>
      <c r="P52" s="9" t="s">
        <v>798</v>
      </c>
      <c r="Q52" s="9" t="s">
        <v>799</v>
      </c>
      <c r="R52" s="9" t="s">
        <v>800</v>
      </c>
      <c r="S52" s="9" t="s">
        <v>801</v>
      </c>
      <c r="T52" s="9" t="s">
        <v>802</v>
      </c>
      <c r="U52" s="9" t="s">
        <v>803</v>
      </c>
      <c r="V52" s="9" t="s">
        <v>804</v>
      </c>
      <c r="W52" s="9" t="s">
        <v>805</v>
      </c>
      <c r="X52" s="9" t="s">
        <v>806</v>
      </c>
      <c r="Y52" s="9" t="s">
        <v>807</v>
      </c>
      <c r="Z52" s="9" t="s">
        <v>808</v>
      </c>
      <c r="AA52" s="9" t="s">
        <v>809</v>
      </c>
      <c r="AB52" s="9" t="s">
        <v>354</v>
      </c>
      <c r="AC52" s="9" t="s">
        <v>810</v>
      </c>
      <c r="AD52" s="9">
        <v>650342</v>
      </c>
      <c r="AE52" s="9" t="s">
        <v>356</v>
      </c>
      <c r="AF52" s="9" t="s">
        <v>811</v>
      </c>
      <c r="AG52" s="9" t="s">
        <v>812</v>
      </c>
      <c r="AH52" s="9" t="s">
        <v>813</v>
      </c>
      <c r="AI52" s="9" t="str">
        <f>Table3[[#This Row],[City]]&amp;", "&amp;Table3[[#This Row],[State]]&amp;", U.S.A."</f>
        <v>BURLINGAME, CA, U.S.A.</v>
      </c>
    </row>
    <row r="53" spans="1:35" ht="15" hidden="1" customHeight="1">
      <c r="A53" s="9" t="s">
        <v>786</v>
      </c>
      <c r="B53" s="18" t="s">
        <v>787</v>
      </c>
      <c r="C53" s="9" t="s">
        <v>814</v>
      </c>
      <c r="D53" s="9" t="s">
        <v>515</v>
      </c>
      <c r="E53" s="10">
        <v>25</v>
      </c>
      <c r="F53" s="11" t="s">
        <v>815</v>
      </c>
      <c r="G53" s="9" t="s">
        <v>816</v>
      </c>
      <c r="H53" s="9" t="s">
        <v>817</v>
      </c>
      <c r="I53" s="9" t="s">
        <v>818</v>
      </c>
      <c r="J53" s="12" t="s">
        <v>819</v>
      </c>
      <c r="K53" s="9" t="s">
        <v>820</v>
      </c>
      <c r="L53" s="9" t="str">
        <f>LEFT(Table3[[#This Row],[CLLI]],6)</f>
        <v>FRMTCA</v>
      </c>
      <c r="M53" s="9" t="s">
        <v>821</v>
      </c>
      <c r="N53" s="4" t="s">
        <v>340</v>
      </c>
      <c r="O53" s="9" t="s">
        <v>797</v>
      </c>
      <c r="P53" s="9" t="s">
        <v>798</v>
      </c>
      <c r="Q53" s="9" t="s">
        <v>799</v>
      </c>
      <c r="R53" s="9" t="s">
        <v>800</v>
      </c>
      <c r="S53" s="9" t="s">
        <v>822</v>
      </c>
      <c r="T53" s="9" t="s">
        <v>823</v>
      </c>
      <c r="U53" s="9" t="s">
        <v>803</v>
      </c>
      <c r="V53" s="9" t="s">
        <v>824</v>
      </c>
      <c r="W53" s="9" t="s">
        <v>825</v>
      </c>
      <c r="X53" s="9" t="s">
        <v>826</v>
      </c>
      <c r="Y53" s="9" t="s">
        <v>827</v>
      </c>
      <c r="Z53" s="9" t="s">
        <v>828</v>
      </c>
      <c r="AA53" s="9" t="s">
        <v>829</v>
      </c>
      <c r="AB53" s="9" t="s">
        <v>354</v>
      </c>
      <c r="AC53" s="9" t="s">
        <v>830</v>
      </c>
      <c r="AD53" s="9">
        <v>510790</v>
      </c>
      <c r="AE53" s="9" t="s">
        <v>420</v>
      </c>
      <c r="AF53" s="9" t="s">
        <v>811</v>
      </c>
      <c r="AG53" s="9" t="s">
        <v>831</v>
      </c>
      <c r="AH53" s="9" t="s">
        <v>832</v>
      </c>
      <c r="AI53" s="9" t="str">
        <f>Table3[[#This Row],[City]]&amp;", "&amp;Table3[[#This Row],[State]]&amp;", U.S.A."</f>
        <v>FREMONT, CA, U.S.A.</v>
      </c>
    </row>
    <row r="54" spans="1:35" ht="15" hidden="1" customHeight="1">
      <c r="A54" s="9" t="s">
        <v>786</v>
      </c>
      <c r="B54" s="18" t="s">
        <v>787</v>
      </c>
      <c r="C54" s="9" t="s">
        <v>833</v>
      </c>
      <c r="D54" s="9" t="s">
        <v>515</v>
      </c>
      <c r="E54" s="10">
        <v>29</v>
      </c>
      <c r="F54" s="11" t="s">
        <v>834</v>
      </c>
      <c r="G54" s="9" t="s">
        <v>835</v>
      </c>
      <c r="H54" s="9" t="s">
        <v>836</v>
      </c>
      <c r="I54" s="9" t="s">
        <v>837</v>
      </c>
      <c r="J54" s="12" t="s">
        <v>838</v>
      </c>
      <c r="K54" s="9" t="s">
        <v>839</v>
      </c>
      <c r="L54" s="9" t="str">
        <f>LEFT(Table3[[#This Row],[CLLI]],6)</f>
        <v>FRMTCA</v>
      </c>
      <c r="M54" s="9" t="s">
        <v>821</v>
      </c>
      <c r="N54" s="4" t="s">
        <v>340</v>
      </c>
      <c r="O54" s="9" t="s">
        <v>797</v>
      </c>
      <c r="P54" s="9" t="s">
        <v>798</v>
      </c>
      <c r="Q54" s="9" t="s">
        <v>799</v>
      </c>
      <c r="R54" s="9" t="s">
        <v>800</v>
      </c>
      <c r="S54" s="9" t="s">
        <v>822</v>
      </c>
      <c r="T54" s="9" t="s">
        <v>823</v>
      </c>
      <c r="U54" s="9" t="s">
        <v>803</v>
      </c>
      <c r="V54" s="9" t="s">
        <v>824</v>
      </c>
      <c r="W54" s="9" t="s">
        <v>825</v>
      </c>
      <c r="X54" s="9" t="s">
        <v>826</v>
      </c>
      <c r="Y54" s="9" t="s">
        <v>827</v>
      </c>
      <c r="Z54" s="9" t="s">
        <v>828</v>
      </c>
      <c r="AA54" s="9" t="s">
        <v>829</v>
      </c>
      <c r="AB54" s="9" t="s">
        <v>354</v>
      </c>
      <c r="AC54" s="9" t="s">
        <v>840</v>
      </c>
      <c r="AD54" s="9">
        <v>510490</v>
      </c>
      <c r="AE54" s="9" t="s">
        <v>420</v>
      </c>
      <c r="AF54" s="9" t="s">
        <v>811</v>
      </c>
      <c r="AG54" s="9" t="s">
        <v>831</v>
      </c>
      <c r="AH54" s="9" t="s">
        <v>832</v>
      </c>
      <c r="AI54" s="9" t="str">
        <f>Table3[[#This Row],[City]]&amp;", "&amp;Table3[[#This Row],[State]]&amp;", U.S.A."</f>
        <v>FREMONT, CA, U.S.A.</v>
      </c>
    </row>
    <row r="55" spans="1:35" ht="15" hidden="1" customHeight="1">
      <c r="A55" s="9" t="s">
        <v>786</v>
      </c>
      <c r="B55" s="18" t="s">
        <v>787</v>
      </c>
      <c r="C55" s="9" t="s">
        <v>841</v>
      </c>
      <c r="D55" s="9" t="s">
        <v>842</v>
      </c>
      <c r="E55" s="10">
        <v>16</v>
      </c>
      <c r="F55" s="11" t="s">
        <v>843</v>
      </c>
      <c r="G55" s="9" t="s">
        <v>844</v>
      </c>
      <c r="H55" s="9" t="s">
        <v>845</v>
      </c>
      <c r="I55" s="9" t="s">
        <v>846</v>
      </c>
      <c r="J55" s="12" t="s">
        <v>847</v>
      </c>
      <c r="K55" s="9" t="s">
        <v>848</v>
      </c>
      <c r="L55" s="9" t="str">
        <f>LEFT(Table3[[#This Row],[CLLI]],6)</f>
        <v>HMBACA</v>
      </c>
      <c r="M55" s="9" t="s">
        <v>847</v>
      </c>
      <c r="N55" s="4" t="s">
        <v>796</v>
      </c>
      <c r="O55" s="9" t="s">
        <v>797</v>
      </c>
      <c r="P55" s="9" t="s">
        <v>798</v>
      </c>
      <c r="Q55" s="9" t="s">
        <v>799</v>
      </c>
      <c r="R55" s="9" t="s">
        <v>800</v>
      </c>
      <c r="S55" s="9" t="s">
        <v>801</v>
      </c>
      <c r="T55" s="9" t="s">
        <v>802</v>
      </c>
      <c r="U55" s="9" t="s">
        <v>803</v>
      </c>
      <c r="V55" s="9" t="s">
        <v>804</v>
      </c>
      <c r="W55" s="9" t="s">
        <v>805</v>
      </c>
      <c r="X55" s="9" t="s">
        <v>806</v>
      </c>
      <c r="Y55" s="9" t="s">
        <v>807</v>
      </c>
      <c r="Z55" s="9" t="s">
        <v>808</v>
      </c>
      <c r="AA55" s="9" t="s">
        <v>809</v>
      </c>
      <c r="AB55" s="9" t="s">
        <v>354</v>
      </c>
      <c r="AC55" s="9" t="s">
        <v>849</v>
      </c>
      <c r="AD55" s="9">
        <v>650726</v>
      </c>
      <c r="AE55" s="9" t="s">
        <v>356</v>
      </c>
      <c r="AF55" s="9" t="s">
        <v>811</v>
      </c>
      <c r="AG55" s="9" t="s">
        <v>812</v>
      </c>
      <c r="AH55" s="9" t="s">
        <v>813</v>
      </c>
      <c r="AI55" s="9" t="str">
        <f>Table3[[#This Row],[City]]&amp;", "&amp;Table3[[#This Row],[State]]&amp;", U.S.A."</f>
        <v>HALF MOON BAY, CA, U.S.A.</v>
      </c>
    </row>
    <row r="56" spans="1:35" ht="15" hidden="1" customHeight="1">
      <c r="A56" s="9" t="s">
        <v>786</v>
      </c>
      <c r="B56" s="18" t="s">
        <v>787</v>
      </c>
      <c r="C56" s="9" t="s">
        <v>850</v>
      </c>
      <c r="D56" s="9" t="s">
        <v>842</v>
      </c>
      <c r="E56" s="10">
        <v>36</v>
      </c>
      <c r="F56" s="11" t="s">
        <v>851</v>
      </c>
      <c r="G56" s="9" t="s">
        <v>852</v>
      </c>
      <c r="H56" s="9" t="s">
        <v>853</v>
      </c>
      <c r="I56" s="9" t="s">
        <v>854</v>
      </c>
      <c r="J56" s="12" t="s">
        <v>855</v>
      </c>
      <c r="K56" s="9" t="s">
        <v>856</v>
      </c>
      <c r="L56" s="9" t="str">
        <f>LEFT(Table3[[#This Row],[CLLI]],6)</f>
        <v>LAHNCA</v>
      </c>
      <c r="M56" s="9" t="s">
        <v>855</v>
      </c>
      <c r="N56" s="4" t="s">
        <v>796</v>
      </c>
      <c r="O56" s="9" t="s">
        <v>797</v>
      </c>
      <c r="P56" s="9" t="s">
        <v>798</v>
      </c>
      <c r="Q56" s="9" t="s">
        <v>799</v>
      </c>
      <c r="R56" s="9" t="s">
        <v>800</v>
      </c>
      <c r="S56" s="9" t="s">
        <v>801</v>
      </c>
      <c r="T56" s="9" t="s">
        <v>802</v>
      </c>
      <c r="U56" s="9" t="s">
        <v>803</v>
      </c>
      <c r="V56" s="9" t="s">
        <v>804</v>
      </c>
      <c r="W56" s="9" t="s">
        <v>805</v>
      </c>
      <c r="X56" s="9" t="s">
        <v>806</v>
      </c>
      <c r="Y56" s="9" t="s">
        <v>807</v>
      </c>
      <c r="Z56" s="9" t="s">
        <v>808</v>
      </c>
      <c r="AA56" s="9" t="s">
        <v>809</v>
      </c>
      <c r="AB56" s="9" t="s">
        <v>354</v>
      </c>
      <c r="AC56" s="9" t="s">
        <v>857</v>
      </c>
      <c r="AD56" s="9">
        <v>650747</v>
      </c>
      <c r="AE56" s="9" t="s">
        <v>356</v>
      </c>
      <c r="AF56" s="9" t="s">
        <v>811</v>
      </c>
      <c r="AG56" s="9" t="s">
        <v>812</v>
      </c>
      <c r="AH56" s="9" t="s">
        <v>813</v>
      </c>
      <c r="AI56" s="9" t="str">
        <f>Table3[[#This Row],[City]]&amp;", "&amp;Table3[[#This Row],[State]]&amp;", U.S.A."</f>
        <v>LA HONDA, CA, U.S.A.</v>
      </c>
    </row>
    <row r="57" spans="1:35" ht="15" hidden="1" customHeight="1">
      <c r="A57" s="9" t="s">
        <v>786</v>
      </c>
      <c r="B57" s="18" t="s">
        <v>787</v>
      </c>
      <c r="C57" s="9" t="s">
        <v>858</v>
      </c>
      <c r="D57" s="9" t="s">
        <v>859</v>
      </c>
      <c r="E57" s="10">
        <v>39</v>
      </c>
      <c r="F57" s="11" t="s">
        <v>860</v>
      </c>
      <c r="G57" s="9" t="s">
        <v>861</v>
      </c>
      <c r="H57" s="9" t="s">
        <v>862</v>
      </c>
      <c r="I57" s="9" t="s">
        <v>863</v>
      </c>
      <c r="J57" s="12" t="s">
        <v>864</v>
      </c>
      <c r="K57" s="9" t="s">
        <v>865</v>
      </c>
      <c r="L57" s="9" t="str">
        <f>LEFT(Table3[[#This Row],[CLLI]],6)</f>
        <v>LSATCA</v>
      </c>
      <c r="M57" s="9" t="s">
        <v>864</v>
      </c>
      <c r="N57" s="4" t="s">
        <v>866</v>
      </c>
      <c r="O57" s="9" t="s">
        <v>797</v>
      </c>
      <c r="P57" s="9" t="s">
        <v>798</v>
      </c>
      <c r="Q57" s="9" t="s">
        <v>799</v>
      </c>
      <c r="R57" s="9" t="s">
        <v>800</v>
      </c>
      <c r="S57" s="9" t="s">
        <v>801</v>
      </c>
      <c r="T57" s="9" t="s">
        <v>802</v>
      </c>
      <c r="U57" s="9" t="s">
        <v>803</v>
      </c>
      <c r="V57" s="9" t="s">
        <v>804</v>
      </c>
      <c r="W57" s="9" t="s">
        <v>805</v>
      </c>
      <c r="X57" s="9" t="s">
        <v>806</v>
      </c>
      <c r="Y57" s="9" t="s">
        <v>807</v>
      </c>
      <c r="Z57" s="9" t="s">
        <v>808</v>
      </c>
      <c r="AA57" s="9" t="s">
        <v>867</v>
      </c>
      <c r="AB57" s="9" t="s">
        <v>354</v>
      </c>
      <c r="AC57" s="9" t="s">
        <v>868</v>
      </c>
      <c r="AD57" s="9">
        <v>650941</v>
      </c>
      <c r="AE57" s="9" t="s">
        <v>420</v>
      </c>
      <c r="AF57" s="9" t="s">
        <v>357</v>
      </c>
      <c r="AG57" s="9" t="s">
        <v>869</v>
      </c>
      <c r="AH57" s="9" t="s">
        <v>870</v>
      </c>
      <c r="AI57" s="9" t="str">
        <f>Table3[[#This Row],[City]]&amp;", "&amp;Table3[[#This Row],[State]]&amp;", U.S.A."</f>
        <v>LOS ALTOS, CA, U.S.A.</v>
      </c>
    </row>
    <row r="58" spans="1:35" ht="15" hidden="1" customHeight="1">
      <c r="A58" s="9" t="s">
        <v>786</v>
      </c>
      <c r="B58" s="18" t="s">
        <v>787</v>
      </c>
      <c r="C58" s="9" t="s">
        <v>871</v>
      </c>
      <c r="D58" s="9" t="s">
        <v>872</v>
      </c>
      <c r="E58" s="10">
        <v>46</v>
      </c>
      <c r="F58" s="11" t="s">
        <v>873</v>
      </c>
      <c r="G58" s="9" t="s">
        <v>874</v>
      </c>
      <c r="H58" s="9" t="s">
        <v>875</v>
      </c>
      <c r="I58" s="9" t="s">
        <v>876</v>
      </c>
      <c r="J58" s="12" t="s">
        <v>877</v>
      </c>
      <c r="K58" s="9" t="s">
        <v>878</v>
      </c>
      <c r="L58" s="9" t="str">
        <f>LEFT(Table3[[#This Row],[CLLI]],6)</f>
        <v>MLBRCA</v>
      </c>
      <c r="M58" s="9" t="s">
        <v>877</v>
      </c>
      <c r="N58" s="4" t="s">
        <v>796</v>
      </c>
      <c r="O58" s="9" t="s">
        <v>797</v>
      </c>
      <c r="P58" s="9" t="s">
        <v>798</v>
      </c>
      <c r="Q58" s="9" t="s">
        <v>799</v>
      </c>
      <c r="R58" s="9" t="s">
        <v>800</v>
      </c>
      <c r="S58" s="9" t="s">
        <v>801</v>
      </c>
      <c r="T58" s="9" t="s">
        <v>802</v>
      </c>
      <c r="U58" s="9" t="s">
        <v>803</v>
      </c>
      <c r="V58" s="9" t="s">
        <v>804</v>
      </c>
      <c r="W58" s="9" t="s">
        <v>805</v>
      </c>
      <c r="X58" s="9" t="s">
        <v>806</v>
      </c>
      <c r="Y58" s="9" t="s">
        <v>807</v>
      </c>
      <c r="Z58" s="9" t="s">
        <v>808</v>
      </c>
      <c r="AA58" s="9" t="s">
        <v>809</v>
      </c>
      <c r="AB58" s="9" t="s">
        <v>354</v>
      </c>
      <c r="AC58" s="9" t="s">
        <v>879</v>
      </c>
      <c r="AD58" s="9">
        <v>650692</v>
      </c>
      <c r="AE58" s="9" t="s">
        <v>356</v>
      </c>
      <c r="AF58" s="9" t="s">
        <v>811</v>
      </c>
      <c r="AG58" s="9" t="s">
        <v>812</v>
      </c>
      <c r="AH58" s="9" t="s">
        <v>813</v>
      </c>
      <c r="AI58" s="9" t="str">
        <f>Table3[[#This Row],[City]]&amp;", "&amp;Table3[[#This Row],[State]]&amp;", U.S.A."</f>
        <v>MILLBRAE, CA, U.S.A.</v>
      </c>
    </row>
    <row r="59" spans="1:35" ht="15" hidden="1" customHeight="1">
      <c r="A59" s="9" t="s">
        <v>786</v>
      </c>
      <c r="B59" s="18" t="s">
        <v>787</v>
      </c>
      <c r="C59" s="9" t="s">
        <v>880</v>
      </c>
      <c r="D59" s="9" t="s">
        <v>881</v>
      </c>
      <c r="E59" s="10">
        <v>74</v>
      </c>
      <c r="F59" s="11" t="s">
        <v>882</v>
      </c>
      <c r="G59" s="9" t="s">
        <v>883</v>
      </c>
      <c r="H59" s="9" t="s">
        <v>884</v>
      </c>
      <c r="I59" s="9" t="s">
        <v>885</v>
      </c>
      <c r="J59" s="12" t="s">
        <v>886</v>
      </c>
      <c r="K59" s="9" t="s">
        <v>887</v>
      </c>
      <c r="L59" s="9" t="str">
        <f>LEFT(Table3[[#This Row],[CLLI]],6)</f>
        <v>MLPSCA</v>
      </c>
      <c r="M59" s="9" t="s">
        <v>888</v>
      </c>
      <c r="N59" s="4" t="s">
        <v>866</v>
      </c>
      <c r="O59" s="9" t="s">
        <v>797</v>
      </c>
      <c r="P59" s="9" t="s">
        <v>798</v>
      </c>
      <c r="Q59" s="9" t="s">
        <v>799</v>
      </c>
      <c r="R59" s="9" t="s">
        <v>800</v>
      </c>
      <c r="S59" s="9" t="s">
        <v>822</v>
      </c>
      <c r="T59" s="9" t="s">
        <v>823</v>
      </c>
      <c r="U59" s="9" t="s">
        <v>803</v>
      </c>
      <c r="V59" s="9" t="s">
        <v>824</v>
      </c>
      <c r="W59" s="9" t="s">
        <v>825</v>
      </c>
      <c r="X59" s="9" t="s">
        <v>826</v>
      </c>
      <c r="Y59" s="9" t="s">
        <v>827</v>
      </c>
      <c r="Z59" s="9" t="s">
        <v>828</v>
      </c>
      <c r="AA59" s="9" t="s">
        <v>829</v>
      </c>
      <c r="AB59" s="9" t="s">
        <v>354</v>
      </c>
      <c r="AC59" s="9" t="s">
        <v>889</v>
      </c>
      <c r="AD59" s="9">
        <v>408262</v>
      </c>
      <c r="AE59" s="9" t="s">
        <v>420</v>
      </c>
      <c r="AF59" s="9" t="s">
        <v>811</v>
      </c>
      <c r="AG59" s="9" t="s">
        <v>831</v>
      </c>
      <c r="AH59" s="9" t="s">
        <v>832</v>
      </c>
      <c r="AI59" s="9" t="str">
        <f>Table3[[#This Row],[City]]&amp;", "&amp;Table3[[#This Row],[State]]&amp;", U.S.A."</f>
        <v>MILPITAS, CA, U.S.A.</v>
      </c>
    </row>
    <row r="60" spans="1:35" ht="15" hidden="1" customHeight="1">
      <c r="A60" s="9" t="s">
        <v>786</v>
      </c>
      <c r="B60" s="18" t="s">
        <v>787</v>
      </c>
      <c r="C60" s="9" t="s">
        <v>890</v>
      </c>
      <c r="D60" s="9" t="s">
        <v>789</v>
      </c>
      <c r="E60" s="10">
        <v>66</v>
      </c>
      <c r="F60" s="11" t="s">
        <v>891</v>
      </c>
      <c r="G60" s="9" t="s">
        <v>892</v>
      </c>
      <c r="H60" s="9" t="s">
        <v>893</v>
      </c>
      <c r="I60" s="9" t="s">
        <v>894</v>
      </c>
      <c r="J60" s="12" t="s">
        <v>895</v>
      </c>
      <c r="K60" s="9" t="s">
        <v>896</v>
      </c>
      <c r="L60" s="9" t="str">
        <f>LEFT(Table3[[#This Row],[CLLI]],6)</f>
        <v>MNPKCA</v>
      </c>
      <c r="M60" s="9" t="s">
        <v>895</v>
      </c>
      <c r="N60" s="4" t="s">
        <v>897</v>
      </c>
      <c r="O60" s="9" t="s">
        <v>797</v>
      </c>
      <c r="P60" s="9" t="s">
        <v>798</v>
      </c>
      <c r="Q60" s="9" t="s">
        <v>799</v>
      </c>
      <c r="R60" s="9" t="s">
        <v>800</v>
      </c>
      <c r="S60" s="9" t="s">
        <v>801</v>
      </c>
      <c r="T60" s="9" t="s">
        <v>802</v>
      </c>
      <c r="U60" s="9" t="s">
        <v>803</v>
      </c>
      <c r="V60" s="9" t="s">
        <v>804</v>
      </c>
      <c r="W60" s="9" t="s">
        <v>805</v>
      </c>
      <c r="X60" s="9" t="s">
        <v>806</v>
      </c>
      <c r="Y60" s="9" t="s">
        <v>807</v>
      </c>
      <c r="Z60" s="9" t="s">
        <v>808</v>
      </c>
      <c r="AA60" s="9" t="s">
        <v>809</v>
      </c>
      <c r="AB60" s="9" t="s">
        <v>354</v>
      </c>
      <c r="AC60" s="9" t="s">
        <v>898</v>
      </c>
      <c r="AD60" s="9">
        <v>650851</v>
      </c>
      <c r="AE60" s="9" t="s">
        <v>356</v>
      </c>
      <c r="AF60" s="9" t="s">
        <v>811</v>
      </c>
      <c r="AG60" s="9" t="s">
        <v>812</v>
      </c>
      <c r="AH60" s="9" t="s">
        <v>813</v>
      </c>
      <c r="AI60" s="9" t="str">
        <f>Table3[[#This Row],[City]]&amp;", "&amp;Table3[[#This Row],[State]]&amp;", U.S.A."</f>
        <v>MENLO PARK, CA, U.S.A.</v>
      </c>
    </row>
    <row r="61" spans="1:35" ht="15" hidden="1" customHeight="1">
      <c r="A61" s="9" t="s">
        <v>786</v>
      </c>
      <c r="B61" s="18" t="s">
        <v>787</v>
      </c>
      <c r="C61" s="9" t="s">
        <v>899</v>
      </c>
      <c r="D61" s="9" t="s">
        <v>842</v>
      </c>
      <c r="E61" s="10">
        <v>49</v>
      </c>
      <c r="F61" s="11" t="s">
        <v>900</v>
      </c>
      <c r="G61" s="9" t="s">
        <v>901</v>
      </c>
      <c r="H61" s="9" t="s">
        <v>902</v>
      </c>
      <c r="I61" s="9" t="s">
        <v>903</v>
      </c>
      <c r="J61" s="12" t="s">
        <v>904</v>
      </c>
      <c r="K61" s="9" t="s">
        <v>905</v>
      </c>
      <c r="L61" s="9" t="str">
        <f>LEFT(Table3[[#This Row],[CLLI]],6)</f>
        <v>MSBHCA</v>
      </c>
      <c r="M61" s="9" t="s">
        <v>904</v>
      </c>
      <c r="N61" s="4" t="s">
        <v>796</v>
      </c>
      <c r="O61" s="9" t="s">
        <v>797</v>
      </c>
      <c r="P61" s="9" t="s">
        <v>798</v>
      </c>
      <c r="Q61" s="9" t="s">
        <v>799</v>
      </c>
      <c r="R61" s="9" t="s">
        <v>800</v>
      </c>
      <c r="S61" s="9" t="s">
        <v>801</v>
      </c>
      <c r="T61" s="9" t="s">
        <v>802</v>
      </c>
      <c r="U61" s="9" t="s">
        <v>803</v>
      </c>
      <c r="V61" s="9" t="s">
        <v>804</v>
      </c>
      <c r="W61" s="9" t="s">
        <v>805</v>
      </c>
      <c r="X61" s="9" t="s">
        <v>806</v>
      </c>
      <c r="Y61" s="9" t="s">
        <v>807</v>
      </c>
      <c r="Z61" s="9" t="s">
        <v>808</v>
      </c>
      <c r="AA61" s="9" t="s">
        <v>809</v>
      </c>
      <c r="AB61" s="9" t="s">
        <v>354</v>
      </c>
      <c r="AC61" s="9" t="s">
        <v>906</v>
      </c>
      <c r="AD61" s="9">
        <v>650728</v>
      </c>
      <c r="AE61" s="9" t="s">
        <v>356</v>
      </c>
      <c r="AF61" s="9" t="s">
        <v>811</v>
      </c>
      <c r="AG61" s="9" t="s">
        <v>812</v>
      </c>
      <c r="AH61" s="9" t="s">
        <v>813</v>
      </c>
      <c r="AI61" s="9" t="str">
        <f>Table3[[#This Row],[City]]&amp;", "&amp;Table3[[#This Row],[State]]&amp;", U.S.A."</f>
        <v>MOSS BEACH, CA, U.S.A.</v>
      </c>
    </row>
    <row r="62" spans="1:35" ht="15" hidden="1" customHeight="1">
      <c r="A62" s="9" t="s">
        <v>786</v>
      </c>
      <c r="B62" s="18" t="s">
        <v>787</v>
      </c>
      <c r="C62" s="9" t="s">
        <v>907</v>
      </c>
      <c r="D62" s="9" t="s">
        <v>859</v>
      </c>
      <c r="E62" s="10">
        <v>52</v>
      </c>
      <c r="F62" s="11" t="s">
        <v>908</v>
      </c>
      <c r="G62" s="9" t="s">
        <v>909</v>
      </c>
      <c r="H62" s="9" t="s">
        <v>910</v>
      </c>
      <c r="I62" s="9" t="s">
        <v>911</v>
      </c>
      <c r="J62" s="12" t="s">
        <v>912</v>
      </c>
      <c r="K62" s="9" t="s">
        <v>913</v>
      </c>
      <c r="L62" s="9" t="str">
        <f>LEFT(Table3[[#This Row],[CLLI]],6)</f>
        <v>MTVWCA</v>
      </c>
      <c r="M62" s="9" t="s">
        <v>912</v>
      </c>
      <c r="N62" s="4" t="s">
        <v>866</v>
      </c>
      <c r="O62" s="9" t="s">
        <v>797</v>
      </c>
      <c r="P62" s="9" t="s">
        <v>798</v>
      </c>
      <c r="Q62" s="9" t="s">
        <v>799</v>
      </c>
      <c r="R62" s="9" t="s">
        <v>800</v>
      </c>
      <c r="S62" s="9" t="s">
        <v>801</v>
      </c>
      <c r="T62" s="9" t="s">
        <v>802</v>
      </c>
      <c r="U62" s="9" t="s">
        <v>803</v>
      </c>
      <c r="V62" s="9" t="s">
        <v>804</v>
      </c>
      <c r="W62" s="9" t="s">
        <v>805</v>
      </c>
      <c r="X62" s="9" t="s">
        <v>806</v>
      </c>
      <c r="Y62" s="9" t="s">
        <v>807</v>
      </c>
      <c r="Z62" s="9" t="s">
        <v>808</v>
      </c>
      <c r="AA62" s="9" t="s">
        <v>867</v>
      </c>
      <c r="AB62" s="9" t="s">
        <v>354</v>
      </c>
      <c r="AC62" s="9" t="s">
        <v>914</v>
      </c>
      <c r="AD62" s="9">
        <v>650961</v>
      </c>
      <c r="AE62" s="9" t="s">
        <v>420</v>
      </c>
      <c r="AF62" s="9" t="s">
        <v>357</v>
      </c>
      <c r="AG62" s="9" t="s">
        <v>869</v>
      </c>
      <c r="AH62" s="9" t="s">
        <v>870</v>
      </c>
      <c r="AI62" s="9" t="str">
        <f>Table3[[#This Row],[City]]&amp;", "&amp;Table3[[#This Row],[State]]&amp;", U.S.A."</f>
        <v>MOUNTAIN VIEW, CA, U.S.A.</v>
      </c>
    </row>
    <row r="63" spans="1:35" ht="15" hidden="1" customHeight="1">
      <c r="A63" s="9" t="s">
        <v>786</v>
      </c>
      <c r="B63" s="18" t="s">
        <v>787</v>
      </c>
      <c r="C63" s="9" t="s">
        <v>915</v>
      </c>
      <c r="D63" s="9" t="s">
        <v>872</v>
      </c>
      <c r="E63" s="10">
        <v>62</v>
      </c>
      <c r="F63" s="11" t="s">
        <v>916</v>
      </c>
      <c r="G63" s="9" t="s">
        <v>917</v>
      </c>
      <c r="H63" s="9" t="s">
        <v>918</v>
      </c>
      <c r="I63" s="9" t="s">
        <v>919</v>
      </c>
      <c r="J63" s="12" t="s">
        <v>920</v>
      </c>
      <c r="K63" s="9" t="s">
        <v>921</v>
      </c>
      <c r="L63" s="9" t="str">
        <f>LEFT(Table3[[#This Row],[CLLI]],6)</f>
        <v>PCFCCA</v>
      </c>
      <c r="M63" s="9" t="s">
        <v>920</v>
      </c>
      <c r="N63" s="4" t="s">
        <v>796</v>
      </c>
      <c r="O63" s="9" t="s">
        <v>797</v>
      </c>
      <c r="P63" s="9" t="s">
        <v>798</v>
      </c>
      <c r="Q63" s="9" t="s">
        <v>799</v>
      </c>
      <c r="R63" s="9" t="s">
        <v>800</v>
      </c>
      <c r="S63" s="9" t="s">
        <v>801</v>
      </c>
      <c r="T63" s="9" t="s">
        <v>802</v>
      </c>
      <c r="U63" s="9" t="s">
        <v>803</v>
      </c>
      <c r="V63" s="9" t="s">
        <v>804</v>
      </c>
      <c r="W63" s="9" t="s">
        <v>805</v>
      </c>
      <c r="X63" s="9" t="s">
        <v>806</v>
      </c>
      <c r="Y63" s="9" t="s">
        <v>807</v>
      </c>
      <c r="Z63" s="9" t="s">
        <v>808</v>
      </c>
      <c r="AA63" s="9" t="s">
        <v>809</v>
      </c>
      <c r="AB63" s="9" t="s">
        <v>354</v>
      </c>
      <c r="AC63" s="9" t="s">
        <v>922</v>
      </c>
      <c r="AD63" s="9">
        <v>650355</v>
      </c>
      <c r="AE63" s="9" t="s">
        <v>356</v>
      </c>
      <c r="AF63" s="9" t="s">
        <v>811</v>
      </c>
      <c r="AG63" s="9" t="s">
        <v>812</v>
      </c>
      <c r="AH63" s="9" t="s">
        <v>813</v>
      </c>
      <c r="AI63" s="9" t="str">
        <f>Table3[[#This Row],[City]]&amp;", "&amp;Table3[[#This Row],[State]]&amp;", U.S.A."</f>
        <v>PACIFICA, CA, U.S.A.</v>
      </c>
    </row>
    <row r="64" spans="1:35" ht="15" hidden="1" customHeight="1">
      <c r="A64" s="9" t="s">
        <v>786</v>
      </c>
      <c r="B64" s="18" t="s">
        <v>787</v>
      </c>
      <c r="C64" s="9" t="s">
        <v>923</v>
      </c>
      <c r="D64" s="9" t="s">
        <v>924</v>
      </c>
      <c r="E64" s="10">
        <v>58</v>
      </c>
      <c r="F64" s="11" t="s">
        <v>925</v>
      </c>
      <c r="G64" s="9" t="s">
        <v>926</v>
      </c>
      <c r="H64" s="9" t="s">
        <v>927</v>
      </c>
      <c r="I64" s="9" t="s">
        <v>928</v>
      </c>
      <c r="J64" s="12" t="s">
        <v>929</v>
      </c>
      <c r="K64" s="9" t="s">
        <v>930</v>
      </c>
      <c r="L64" s="9" t="str">
        <f>LEFT(Table3[[#This Row],[CLLI]],6)</f>
        <v>PLALCA</v>
      </c>
      <c r="M64" s="9" t="s">
        <v>931</v>
      </c>
      <c r="N64" s="4" t="s">
        <v>866</v>
      </c>
      <c r="O64" s="9" t="s">
        <v>797</v>
      </c>
      <c r="P64" s="9" t="s">
        <v>798</v>
      </c>
      <c r="Q64" s="9" t="s">
        <v>799</v>
      </c>
      <c r="R64" s="9" t="s">
        <v>800</v>
      </c>
      <c r="S64" s="9" t="s">
        <v>801</v>
      </c>
      <c r="T64" s="9" t="s">
        <v>802</v>
      </c>
      <c r="U64" s="9" t="s">
        <v>803</v>
      </c>
      <c r="V64" s="9" t="s">
        <v>804</v>
      </c>
      <c r="W64" s="9" t="s">
        <v>805</v>
      </c>
      <c r="X64" s="9" t="s">
        <v>806</v>
      </c>
      <c r="Y64" s="9" t="s">
        <v>807</v>
      </c>
      <c r="Z64" s="9" t="s">
        <v>808</v>
      </c>
      <c r="AA64" s="9" t="s">
        <v>809</v>
      </c>
      <c r="AB64" s="9" t="s">
        <v>354</v>
      </c>
      <c r="AC64" s="9" t="s">
        <v>932</v>
      </c>
      <c r="AD64" s="9">
        <v>650321</v>
      </c>
      <c r="AE64" s="9" t="s">
        <v>356</v>
      </c>
      <c r="AF64" s="9" t="s">
        <v>811</v>
      </c>
      <c r="AG64" s="9" t="s">
        <v>812</v>
      </c>
      <c r="AH64" s="9" t="s">
        <v>813</v>
      </c>
      <c r="AI64" s="9" t="str">
        <f>Table3[[#This Row],[City]]&amp;", "&amp;Table3[[#This Row],[State]]&amp;", U.S.A."</f>
        <v>PALO ALTO, CA, U.S.A.</v>
      </c>
    </row>
    <row r="65" spans="1:35" ht="15" hidden="1" customHeight="1">
      <c r="A65" s="9" t="s">
        <v>786</v>
      </c>
      <c r="B65" s="18" t="s">
        <v>787</v>
      </c>
      <c r="C65" s="9" t="s">
        <v>933</v>
      </c>
      <c r="D65" s="9" t="s">
        <v>924</v>
      </c>
      <c r="E65" s="10">
        <v>12</v>
      </c>
      <c r="F65" s="11" t="s">
        <v>934</v>
      </c>
      <c r="G65" s="9" t="s">
        <v>935</v>
      </c>
      <c r="H65" s="9" t="s">
        <v>936</v>
      </c>
      <c r="I65" s="9" t="s">
        <v>937</v>
      </c>
      <c r="J65" s="12" t="s">
        <v>938</v>
      </c>
      <c r="K65" s="9" t="s">
        <v>939</v>
      </c>
      <c r="L65" s="9" t="str">
        <f>LEFT(Table3[[#This Row],[CLLI]],6)</f>
        <v>PLALCA</v>
      </c>
      <c r="M65" s="9" t="s">
        <v>931</v>
      </c>
      <c r="N65" s="4" t="s">
        <v>866</v>
      </c>
      <c r="O65" s="9" t="s">
        <v>797</v>
      </c>
      <c r="P65" s="9" t="s">
        <v>798</v>
      </c>
      <c r="Q65" s="9" t="s">
        <v>799</v>
      </c>
      <c r="R65" s="9" t="s">
        <v>800</v>
      </c>
      <c r="S65" s="9" t="s">
        <v>801</v>
      </c>
      <c r="T65" s="9" t="s">
        <v>802</v>
      </c>
      <c r="U65" s="9" t="s">
        <v>803</v>
      </c>
      <c r="V65" s="9" t="s">
        <v>804</v>
      </c>
      <c r="W65" s="9" t="s">
        <v>805</v>
      </c>
      <c r="X65" s="9" t="s">
        <v>806</v>
      </c>
      <c r="Y65" s="9" t="s">
        <v>807</v>
      </c>
      <c r="Z65" s="9" t="s">
        <v>808</v>
      </c>
      <c r="AA65" s="9" t="s">
        <v>809</v>
      </c>
      <c r="AB65" s="9" t="s">
        <v>354</v>
      </c>
      <c r="AC65" s="9" t="s">
        <v>940</v>
      </c>
      <c r="AD65" s="9">
        <v>650493</v>
      </c>
      <c r="AE65" s="9" t="s">
        <v>356</v>
      </c>
      <c r="AF65" s="9" t="s">
        <v>811</v>
      </c>
      <c r="AG65" s="9" t="s">
        <v>812</v>
      </c>
      <c r="AH65" s="9" t="s">
        <v>813</v>
      </c>
      <c r="AI65" s="9" t="str">
        <f>Table3[[#This Row],[City]]&amp;", "&amp;Table3[[#This Row],[State]]&amp;", U.S.A."</f>
        <v>PALO ALTO, CA, U.S.A.</v>
      </c>
    </row>
    <row r="66" spans="1:35" ht="15" hidden="1" customHeight="1">
      <c r="A66" s="9" t="s">
        <v>786</v>
      </c>
      <c r="B66" s="18" t="s">
        <v>787</v>
      </c>
      <c r="C66" s="9" t="s">
        <v>941</v>
      </c>
      <c r="D66" s="9" t="s">
        <v>842</v>
      </c>
      <c r="E66" s="10">
        <v>65</v>
      </c>
      <c r="F66" s="11" t="s">
        <v>942</v>
      </c>
      <c r="G66" s="9" t="s">
        <v>943</v>
      </c>
      <c r="H66" s="9" t="s">
        <v>944</v>
      </c>
      <c r="I66" s="9" t="s">
        <v>945</v>
      </c>
      <c r="J66" s="12" t="s">
        <v>946</v>
      </c>
      <c r="K66" s="9" t="s">
        <v>947</v>
      </c>
      <c r="L66" s="9" t="str">
        <f>LEFT(Table3[[#This Row],[CLLI]],6)</f>
        <v>PSCDCA</v>
      </c>
      <c r="M66" s="9" t="s">
        <v>946</v>
      </c>
      <c r="N66" s="4" t="s">
        <v>796</v>
      </c>
      <c r="O66" s="9" t="s">
        <v>797</v>
      </c>
      <c r="P66" s="9" t="s">
        <v>798</v>
      </c>
      <c r="Q66" s="9" t="s">
        <v>799</v>
      </c>
      <c r="R66" s="9" t="s">
        <v>800</v>
      </c>
      <c r="S66" s="9" t="s">
        <v>801</v>
      </c>
      <c r="T66" s="9" t="s">
        <v>802</v>
      </c>
      <c r="U66" s="9" t="s">
        <v>803</v>
      </c>
      <c r="V66" s="9" t="s">
        <v>804</v>
      </c>
      <c r="W66" s="9" t="s">
        <v>805</v>
      </c>
      <c r="X66" s="9" t="s">
        <v>806</v>
      </c>
      <c r="Y66" s="9" t="s">
        <v>807</v>
      </c>
      <c r="Z66" s="9" t="s">
        <v>808</v>
      </c>
      <c r="AA66" s="9" t="s">
        <v>809</v>
      </c>
      <c r="AB66" s="9" t="s">
        <v>354</v>
      </c>
      <c r="AC66" s="9" t="s">
        <v>948</v>
      </c>
      <c r="AD66" s="9">
        <v>650879</v>
      </c>
      <c r="AE66" s="9" t="s">
        <v>356</v>
      </c>
      <c r="AF66" s="9" t="s">
        <v>811</v>
      </c>
      <c r="AG66" s="9" t="s">
        <v>812</v>
      </c>
      <c r="AH66" s="9" t="s">
        <v>813</v>
      </c>
      <c r="AI66" s="9" t="str">
        <f>Table3[[#This Row],[City]]&amp;", "&amp;Table3[[#This Row],[State]]&amp;", U.S.A."</f>
        <v>PESCADERO, CA, U.S.A.</v>
      </c>
    </row>
    <row r="67" spans="1:35" ht="15" hidden="1" customHeight="1">
      <c r="A67" s="9" t="s">
        <v>786</v>
      </c>
      <c r="B67" s="18" t="s">
        <v>787</v>
      </c>
      <c r="C67" s="9" t="s">
        <v>949</v>
      </c>
      <c r="D67" s="9" t="s">
        <v>789</v>
      </c>
      <c r="E67" s="10">
        <v>68</v>
      </c>
      <c r="F67" s="11" t="s">
        <v>950</v>
      </c>
      <c r="G67" s="9" t="s">
        <v>951</v>
      </c>
      <c r="H67" s="9" t="s">
        <v>952</v>
      </c>
      <c r="I67" s="9" t="s">
        <v>953</v>
      </c>
      <c r="J67" s="12" t="s">
        <v>954</v>
      </c>
      <c r="K67" s="9" t="s">
        <v>955</v>
      </c>
      <c r="L67" s="9" t="str">
        <f>LEFT(Table3[[#This Row],[CLLI]],6)</f>
        <v>RDCYCA</v>
      </c>
      <c r="M67" s="9" t="s">
        <v>954</v>
      </c>
      <c r="N67" s="4" t="s">
        <v>796</v>
      </c>
      <c r="O67" s="9" t="s">
        <v>797</v>
      </c>
      <c r="P67" s="9" t="s">
        <v>798</v>
      </c>
      <c r="Q67" s="9" t="s">
        <v>799</v>
      </c>
      <c r="R67" s="9" t="s">
        <v>800</v>
      </c>
      <c r="S67" s="9" t="s">
        <v>801</v>
      </c>
      <c r="T67" s="9" t="s">
        <v>802</v>
      </c>
      <c r="U67" s="9" t="s">
        <v>803</v>
      </c>
      <c r="V67" s="9" t="s">
        <v>804</v>
      </c>
      <c r="W67" s="9" t="s">
        <v>805</v>
      </c>
      <c r="X67" s="9" t="s">
        <v>806</v>
      </c>
      <c r="Y67" s="9" t="s">
        <v>807</v>
      </c>
      <c r="Z67" s="9" t="s">
        <v>808</v>
      </c>
      <c r="AA67" s="9" t="s">
        <v>809</v>
      </c>
      <c r="AB67" s="9" t="s">
        <v>354</v>
      </c>
      <c r="AC67" s="9" t="s">
        <v>956</v>
      </c>
      <c r="AD67" s="9">
        <v>650361</v>
      </c>
      <c r="AE67" s="9" t="s">
        <v>356</v>
      </c>
      <c r="AF67" s="9" t="s">
        <v>811</v>
      </c>
      <c r="AG67" s="9" t="s">
        <v>812</v>
      </c>
      <c r="AH67" s="9" t="s">
        <v>813</v>
      </c>
      <c r="AI67" s="9" t="str">
        <f>Table3[[#This Row],[City]]&amp;", "&amp;Table3[[#This Row],[State]]&amp;", U.S.A."</f>
        <v>REDWOOD CITY, CA, U.S.A.</v>
      </c>
    </row>
    <row r="68" spans="1:35" ht="15" hidden="1" customHeight="1">
      <c r="A68" s="9" t="s">
        <v>786</v>
      </c>
      <c r="B68" s="18" t="s">
        <v>787</v>
      </c>
      <c r="C68" s="9" t="s">
        <v>957</v>
      </c>
      <c r="D68" s="9" t="s">
        <v>789</v>
      </c>
      <c r="E68" s="10">
        <v>68</v>
      </c>
      <c r="F68" s="11" t="s">
        <v>950</v>
      </c>
      <c r="G68" s="9" t="s">
        <v>951</v>
      </c>
      <c r="H68" s="9" t="s">
        <v>952</v>
      </c>
      <c r="I68" s="9" t="s">
        <v>953</v>
      </c>
      <c r="J68" s="12" t="s">
        <v>954</v>
      </c>
      <c r="K68" s="9" t="s">
        <v>958</v>
      </c>
      <c r="L68" s="9" t="str">
        <f>LEFT(Table3[[#This Row],[CLLI]],6)</f>
        <v>RDCYCA</v>
      </c>
      <c r="M68" s="9" t="s">
        <v>954</v>
      </c>
      <c r="N68" s="4" t="s">
        <v>796</v>
      </c>
      <c r="O68" s="9" t="s">
        <v>797</v>
      </c>
      <c r="P68" s="9" t="s">
        <v>798</v>
      </c>
      <c r="Q68" s="9" t="s">
        <v>799</v>
      </c>
      <c r="R68" s="9" t="s">
        <v>800</v>
      </c>
      <c r="S68" s="9" t="s">
        <v>801</v>
      </c>
      <c r="T68" s="9" t="s">
        <v>802</v>
      </c>
      <c r="U68" s="9" t="s">
        <v>803</v>
      </c>
      <c r="V68" s="9" t="s">
        <v>804</v>
      </c>
      <c r="W68" s="9" t="s">
        <v>805</v>
      </c>
      <c r="X68" s="9" t="s">
        <v>806</v>
      </c>
      <c r="Y68" s="9" t="s">
        <v>807</v>
      </c>
      <c r="Z68" s="9" t="s">
        <v>808</v>
      </c>
      <c r="AA68" s="9" t="s">
        <v>809</v>
      </c>
      <c r="AB68" s="9" t="s">
        <v>354</v>
      </c>
      <c r="AC68" s="9"/>
      <c r="AD68" s="9"/>
      <c r="AE68" s="9"/>
      <c r="AF68" s="9"/>
      <c r="AG68" s="9"/>
      <c r="AH68" s="9"/>
      <c r="AI68" s="9" t="str">
        <f>Table3[[#This Row],[City]]&amp;", "&amp;Table3[[#This Row],[State]]&amp;", U.S.A."</f>
        <v>REDWOOD CITY, CA, U.S.A.</v>
      </c>
    </row>
    <row r="69" spans="1:35" ht="15" hidden="1" customHeight="1">
      <c r="A69" s="9" t="s">
        <v>786</v>
      </c>
      <c r="B69" s="18" t="s">
        <v>787</v>
      </c>
      <c r="C69" s="9" t="s">
        <v>959</v>
      </c>
      <c r="D69" s="9" t="s">
        <v>872</v>
      </c>
      <c r="E69" s="10">
        <v>92</v>
      </c>
      <c r="F69" s="11" t="s">
        <v>960</v>
      </c>
      <c r="G69" s="9" t="s">
        <v>961</v>
      </c>
      <c r="H69" s="9" t="s">
        <v>962</v>
      </c>
      <c r="I69" s="9" t="s">
        <v>963</v>
      </c>
      <c r="J69" s="12" t="s">
        <v>964</v>
      </c>
      <c r="K69" s="9" t="s">
        <v>965</v>
      </c>
      <c r="L69" s="9" t="str">
        <f>LEFT(Table3[[#This Row],[CLLI]],6)</f>
        <v>SNBUCA</v>
      </c>
      <c r="M69" s="9" t="s">
        <v>964</v>
      </c>
      <c r="N69" s="4" t="s">
        <v>796</v>
      </c>
      <c r="O69" s="9" t="s">
        <v>797</v>
      </c>
      <c r="P69" s="9" t="s">
        <v>798</v>
      </c>
      <c r="Q69" s="9" t="s">
        <v>799</v>
      </c>
      <c r="R69" s="9" t="s">
        <v>800</v>
      </c>
      <c r="S69" s="9" t="s">
        <v>801</v>
      </c>
      <c r="T69" s="9" t="s">
        <v>802</v>
      </c>
      <c r="U69" s="9" t="s">
        <v>803</v>
      </c>
      <c r="V69" s="9" t="s">
        <v>804</v>
      </c>
      <c r="W69" s="9" t="s">
        <v>805</v>
      </c>
      <c r="X69" s="9" t="s">
        <v>806</v>
      </c>
      <c r="Y69" s="9" t="s">
        <v>807</v>
      </c>
      <c r="Z69" s="9" t="s">
        <v>808</v>
      </c>
      <c r="AA69" s="9" t="s">
        <v>809</v>
      </c>
      <c r="AB69" s="9" t="s">
        <v>354</v>
      </c>
      <c r="AC69" s="9" t="s">
        <v>966</v>
      </c>
      <c r="AD69" s="9">
        <v>650583</v>
      </c>
      <c r="AE69" s="9" t="s">
        <v>356</v>
      </c>
      <c r="AF69" s="9" t="s">
        <v>811</v>
      </c>
      <c r="AG69" s="9" t="s">
        <v>812</v>
      </c>
      <c r="AH69" s="9" t="s">
        <v>813</v>
      </c>
      <c r="AI69" s="9" t="str">
        <f>Table3[[#This Row],[City]]&amp;", "&amp;Table3[[#This Row],[State]]&amp;", U.S.A."</f>
        <v>SAN BRUNO, CA, U.S.A.</v>
      </c>
    </row>
    <row r="70" spans="1:35" ht="15" hidden="1" customHeight="1">
      <c r="A70" s="9" t="s">
        <v>786</v>
      </c>
      <c r="B70" s="18" t="s">
        <v>787</v>
      </c>
      <c r="C70" s="9" t="s">
        <v>967</v>
      </c>
      <c r="D70" s="9" t="s">
        <v>789</v>
      </c>
      <c r="E70" s="10">
        <v>71</v>
      </c>
      <c r="F70" s="11" t="s">
        <v>968</v>
      </c>
      <c r="G70" s="9" t="s">
        <v>969</v>
      </c>
      <c r="H70" s="9" t="s">
        <v>970</v>
      </c>
      <c r="I70" s="9" t="s">
        <v>971</v>
      </c>
      <c r="J70" s="12" t="s">
        <v>972</v>
      </c>
      <c r="K70" s="9" t="s">
        <v>973</v>
      </c>
      <c r="L70" s="9" t="str">
        <f>LEFT(Table3[[#This Row],[CLLI]],6)</f>
        <v>SNCRCA</v>
      </c>
      <c r="M70" s="9" t="s">
        <v>972</v>
      </c>
      <c r="N70" s="4" t="s">
        <v>796</v>
      </c>
      <c r="O70" s="9" t="s">
        <v>797</v>
      </c>
      <c r="P70" s="9" t="s">
        <v>798</v>
      </c>
      <c r="Q70" s="9" t="s">
        <v>799</v>
      </c>
      <c r="R70" s="9" t="s">
        <v>800</v>
      </c>
      <c r="S70" s="9" t="s">
        <v>801</v>
      </c>
      <c r="T70" s="9" t="s">
        <v>802</v>
      </c>
      <c r="U70" s="9" t="s">
        <v>803</v>
      </c>
      <c r="V70" s="9" t="s">
        <v>804</v>
      </c>
      <c r="W70" s="9" t="s">
        <v>805</v>
      </c>
      <c r="X70" s="9" t="s">
        <v>806</v>
      </c>
      <c r="Y70" s="9" t="s">
        <v>807</v>
      </c>
      <c r="Z70" s="9" t="s">
        <v>808</v>
      </c>
      <c r="AA70" s="9" t="s">
        <v>809</v>
      </c>
      <c r="AB70" s="9" t="s">
        <v>354</v>
      </c>
      <c r="AC70" s="9" t="s">
        <v>974</v>
      </c>
      <c r="AD70" s="9">
        <v>650591</v>
      </c>
      <c r="AE70" s="9" t="s">
        <v>356</v>
      </c>
      <c r="AF70" s="9" t="s">
        <v>811</v>
      </c>
      <c r="AG70" s="9" t="s">
        <v>812</v>
      </c>
      <c r="AH70" s="9" t="s">
        <v>813</v>
      </c>
      <c r="AI70" s="9" t="str">
        <f>Table3[[#This Row],[City]]&amp;", "&amp;Table3[[#This Row],[State]]&amp;", U.S.A."</f>
        <v>SAN CARLOS, CA, U.S.A.</v>
      </c>
    </row>
    <row r="71" spans="1:35" ht="15" hidden="1" customHeight="1">
      <c r="A71" s="9" t="s">
        <v>786</v>
      </c>
      <c r="B71" s="18" t="s">
        <v>787</v>
      </c>
      <c r="C71" s="9" t="s">
        <v>975</v>
      </c>
      <c r="D71" s="9" t="s">
        <v>976</v>
      </c>
      <c r="E71" s="10">
        <v>81</v>
      </c>
      <c r="F71" s="11" t="s">
        <v>977</v>
      </c>
      <c r="G71" s="9" t="s">
        <v>978</v>
      </c>
      <c r="H71" s="9" t="s">
        <v>979</v>
      </c>
      <c r="I71" s="9" t="s">
        <v>980</v>
      </c>
      <c r="J71" s="12" t="s">
        <v>981</v>
      </c>
      <c r="K71" s="9" t="s">
        <v>982</v>
      </c>
      <c r="L71" s="9" t="str">
        <f>LEFT(Table3[[#This Row],[CLLI]],6)</f>
        <v>SNJSCA</v>
      </c>
      <c r="M71" s="9" t="s">
        <v>983</v>
      </c>
      <c r="N71" s="4" t="s">
        <v>866</v>
      </c>
      <c r="O71" s="9" t="s">
        <v>797</v>
      </c>
      <c r="P71" s="9" t="s">
        <v>798</v>
      </c>
      <c r="Q71" s="9" t="s">
        <v>799</v>
      </c>
      <c r="R71" s="9" t="s">
        <v>800</v>
      </c>
      <c r="S71" s="9" t="s">
        <v>822</v>
      </c>
      <c r="T71" s="9" t="s">
        <v>823</v>
      </c>
      <c r="U71" s="9" t="s">
        <v>803</v>
      </c>
      <c r="V71" s="9" t="s">
        <v>824</v>
      </c>
      <c r="W71" s="9" t="s">
        <v>825</v>
      </c>
      <c r="X71" s="9" t="s">
        <v>826</v>
      </c>
      <c r="Y71" s="9" t="s">
        <v>827</v>
      </c>
      <c r="Z71" s="9" t="s">
        <v>828</v>
      </c>
      <c r="AA71" s="9" t="s">
        <v>829</v>
      </c>
      <c r="AB71" s="9" t="s">
        <v>354</v>
      </c>
      <c r="AC71" s="9" t="s">
        <v>984</v>
      </c>
      <c r="AD71" s="9">
        <v>408277</v>
      </c>
      <c r="AE71" s="9" t="s">
        <v>420</v>
      </c>
      <c r="AF71" s="9" t="s">
        <v>811</v>
      </c>
      <c r="AG71" s="9" t="s">
        <v>831</v>
      </c>
      <c r="AH71" s="9" t="s">
        <v>832</v>
      </c>
      <c r="AI71" s="9" t="str">
        <f>Table3[[#This Row],[City]]&amp;", "&amp;Table3[[#This Row],[State]]&amp;", U.S.A."</f>
        <v>SAN JOSE, CA, U.S.A.</v>
      </c>
    </row>
    <row r="72" spans="1:35" ht="15" hidden="1" customHeight="1">
      <c r="A72" s="9" t="s">
        <v>786</v>
      </c>
      <c r="B72" s="18" t="s">
        <v>787</v>
      </c>
      <c r="C72" s="9" t="s">
        <v>985</v>
      </c>
      <c r="D72" s="9" t="s">
        <v>881</v>
      </c>
      <c r="E72" s="10">
        <v>80</v>
      </c>
      <c r="F72" s="11" t="s">
        <v>986</v>
      </c>
      <c r="G72" s="9" t="s">
        <v>987</v>
      </c>
      <c r="H72" s="9" t="s">
        <v>988</v>
      </c>
      <c r="I72" s="9" t="s">
        <v>989</v>
      </c>
      <c r="J72" s="12" t="s">
        <v>990</v>
      </c>
      <c r="K72" s="9" t="s">
        <v>991</v>
      </c>
      <c r="L72" s="9" t="str">
        <f>LEFT(Table3[[#This Row],[CLLI]],6)</f>
        <v>SNJSCA</v>
      </c>
      <c r="M72" s="9" t="s">
        <v>983</v>
      </c>
      <c r="N72" s="4" t="s">
        <v>866</v>
      </c>
      <c r="O72" s="9" t="s">
        <v>797</v>
      </c>
      <c r="P72" s="9" t="s">
        <v>798</v>
      </c>
      <c r="Q72" s="9" t="s">
        <v>799</v>
      </c>
      <c r="R72" s="9" t="s">
        <v>800</v>
      </c>
      <c r="S72" s="9" t="s">
        <v>822</v>
      </c>
      <c r="T72" s="9" t="s">
        <v>823</v>
      </c>
      <c r="U72" s="9" t="s">
        <v>803</v>
      </c>
      <c r="V72" s="9" t="s">
        <v>824</v>
      </c>
      <c r="W72" s="9" t="s">
        <v>825</v>
      </c>
      <c r="X72" s="9" t="s">
        <v>826</v>
      </c>
      <c r="Y72" s="9" t="s">
        <v>827</v>
      </c>
      <c r="Z72" s="9" t="s">
        <v>828</v>
      </c>
      <c r="AA72" s="9" t="s">
        <v>829</v>
      </c>
      <c r="AB72" s="9" t="s">
        <v>354</v>
      </c>
      <c r="AC72" s="9" t="s">
        <v>992</v>
      </c>
      <c r="AD72" s="9">
        <v>408272</v>
      </c>
      <c r="AE72" s="9" t="s">
        <v>420</v>
      </c>
      <c r="AF72" s="9" t="s">
        <v>811</v>
      </c>
      <c r="AG72" s="9" t="s">
        <v>831</v>
      </c>
      <c r="AH72" s="9" t="s">
        <v>832</v>
      </c>
      <c r="AI72" s="9" t="str">
        <f>Table3[[#This Row],[City]]&amp;", "&amp;Table3[[#This Row],[State]]&amp;", U.S.A."</f>
        <v>SAN JOSE, CA, U.S.A.</v>
      </c>
    </row>
    <row r="73" spans="1:35" ht="15" hidden="1" customHeight="1">
      <c r="A73" s="9" t="s">
        <v>786</v>
      </c>
      <c r="B73" s="18" t="s">
        <v>787</v>
      </c>
      <c r="C73" s="9" t="s">
        <v>993</v>
      </c>
      <c r="D73" s="9" t="s">
        <v>994</v>
      </c>
      <c r="E73" s="10">
        <v>10</v>
      </c>
      <c r="F73" s="11" t="s">
        <v>995</v>
      </c>
      <c r="G73" s="9" t="s">
        <v>996</v>
      </c>
      <c r="H73" s="9" t="s">
        <v>997</v>
      </c>
      <c r="I73" s="9" t="s">
        <v>998</v>
      </c>
      <c r="J73" s="12" t="s">
        <v>999</v>
      </c>
      <c r="K73" s="9" t="s">
        <v>1000</v>
      </c>
      <c r="L73" s="9" t="str">
        <f>LEFT(Table3[[#This Row],[CLLI]],6)</f>
        <v>SNJSCA</v>
      </c>
      <c r="M73" s="9" t="s">
        <v>983</v>
      </c>
      <c r="N73" s="4" t="s">
        <v>866</v>
      </c>
      <c r="O73" s="9" t="s">
        <v>797</v>
      </c>
      <c r="P73" s="9" t="s">
        <v>798</v>
      </c>
      <c r="Q73" s="9" t="s">
        <v>799</v>
      </c>
      <c r="R73" s="9" t="s">
        <v>800</v>
      </c>
      <c r="S73" s="9" t="s">
        <v>801</v>
      </c>
      <c r="T73" s="9" t="s">
        <v>802</v>
      </c>
      <c r="U73" s="9" t="s">
        <v>803</v>
      </c>
      <c r="V73" s="9" t="s">
        <v>824</v>
      </c>
      <c r="W73" s="9" t="s">
        <v>805</v>
      </c>
      <c r="X73" s="9" t="s">
        <v>806</v>
      </c>
      <c r="Y73" s="9" t="s">
        <v>807</v>
      </c>
      <c r="Z73" s="9" t="s">
        <v>808</v>
      </c>
      <c r="AA73" s="9" t="s">
        <v>867</v>
      </c>
      <c r="AB73" s="9" t="s">
        <v>354</v>
      </c>
      <c r="AC73" s="9" t="s">
        <v>1001</v>
      </c>
      <c r="AD73" s="9">
        <v>408446</v>
      </c>
      <c r="AE73" s="9" t="s">
        <v>420</v>
      </c>
      <c r="AF73" s="9" t="s">
        <v>357</v>
      </c>
      <c r="AG73" s="9" t="s">
        <v>869</v>
      </c>
      <c r="AH73" s="9" t="s">
        <v>870</v>
      </c>
      <c r="AI73" s="9" t="str">
        <f>Table3[[#This Row],[City]]&amp;", "&amp;Table3[[#This Row],[State]]&amp;", U.S.A."</f>
        <v>SAN JOSE, CA, U.S.A.</v>
      </c>
    </row>
    <row r="74" spans="1:35" ht="15" hidden="1" customHeight="1">
      <c r="A74" s="9" t="s">
        <v>786</v>
      </c>
      <c r="B74" s="18" t="s">
        <v>787</v>
      </c>
      <c r="C74" s="9" t="s">
        <v>1002</v>
      </c>
      <c r="D74" s="9" t="s">
        <v>881</v>
      </c>
      <c r="E74" s="10">
        <v>82</v>
      </c>
      <c r="F74" s="11" t="s">
        <v>1003</v>
      </c>
      <c r="G74" s="9" t="s">
        <v>1004</v>
      </c>
      <c r="H74" s="9" t="s">
        <v>1005</v>
      </c>
      <c r="I74" s="9" t="s">
        <v>1006</v>
      </c>
      <c r="J74" s="12" t="s">
        <v>1007</v>
      </c>
      <c r="K74" s="9" t="s">
        <v>1008</v>
      </c>
      <c r="L74" s="9" t="str">
        <f>LEFT(Table3[[#This Row],[CLLI]],6)</f>
        <v>SNJSCA</v>
      </c>
      <c r="M74" s="9" t="s">
        <v>983</v>
      </c>
      <c r="N74" s="4" t="s">
        <v>866</v>
      </c>
      <c r="O74" s="9" t="s">
        <v>797</v>
      </c>
      <c r="P74" s="9" t="s">
        <v>798</v>
      </c>
      <c r="Q74" s="9" t="s">
        <v>799</v>
      </c>
      <c r="R74" s="9" t="s">
        <v>800</v>
      </c>
      <c r="S74" s="9" t="s">
        <v>822</v>
      </c>
      <c r="T74" s="9" t="s">
        <v>823</v>
      </c>
      <c r="U74" s="9" t="s">
        <v>803</v>
      </c>
      <c r="V74" s="9" t="s">
        <v>824</v>
      </c>
      <c r="W74" s="9" t="s">
        <v>825</v>
      </c>
      <c r="X74" s="9" t="s">
        <v>826</v>
      </c>
      <c r="Y74" s="9" t="s">
        <v>827</v>
      </c>
      <c r="Z74" s="9" t="s">
        <v>828</v>
      </c>
      <c r="AA74" s="9" t="s">
        <v>829</v>
      </c>
      <c r="AB74" s="9" t="s">
        <v>354</v>
      </c>
      <c r="AC74" s="9" t="s">
        <v>1009</v>
      </c>
      <c r="AD74" s="9">
        <v>408224</v>
      </c>
      <c r="AE74" s="9" t="s">
        <v>420</v>
      </c>
      <c r="AF74" s="9" t="s">
        <v>811</v>
      </c>
      <c r="AG74" s="9" t="s">
        <v>831</v>
      </c>
      <c r="AH74" s="9" t="s">
        <v>832</v>
      </c>
      <c r="AI74" s="9" t="str">
        <f>Table3[[#This Row],[City]]&amp;", "&amp;Table3[[#This Row],[State]]&amp;", U.S.A."</f>
        <v>SAN JOSE, CA, U.S.A.</v>
      </c>
    </row>
    <row r="75" spans="1:35" ht="15" hidden="1" customHeight="1">
      <c r="A75" s="9" t="s">
        <v>786</v>
      </c>
      <c r="B75" s="18" t="s">
        <v>787</v>
      </c>
      <c r="C75" s="9" t="s">
        <v>1010</v>
      </c>
      <c r="D75" s="9" t="s">
        <v>881</v>
      </c>
      <c r="E75" s="10">
        <v>84</v>
      </c>
      <c r="F75" s="11" t="s">
        <v>1011</v>
      </c>
      <c r="G75" s="9" t="s">
        <v>1012</v>
      </c>
      <c r="H75" s="9" t="s">
        <v>1013</v>
      </c>
      <c r="I75" s="9" t="s">
        <v>1014</v>
      </c>
      <c r="J75" s="12" t="s">
        <v>1015</v>
      </c>
      <c r="K75" s="9" t="s">
        <v>1016</v>
      </c>
      <c r="L75" s="9" t="str">
        <f>LEFT(Table3[[#This Row],[CLLI]],6)</f>
        <v>SNJSCA</v>
      </c>
      <c r="M75" s="9" t="s">
        <v>983</v>
      </c>
      <c r="N75" s="4" t="s">
        <v>866</v>
      </c>
      <c r="O75" s="9" t="s">
        <v>797</v>
      </c>
      <c r="P75" s="9" t="s">
        <v>798</v>
      </c>
      <c r="Q75" s="9" t="s">
        <v>799</v>
      </c>
      <c r="R75" s="9" t="s">
        <v>800</v>
      </c>
      <c r="S75" s="9" t="s">
        <v>822</v>
      </c>
      <c r="T75" s="9" t="s">
        <v>823</v>
      </c>
      <c r="U75" s="9" t="s">
        <v>803</v>
      </c>
      <c r="V75" s="9" t="s">
        <v>824</v>
      </c>
      <c r="W75" s="9" t="s">
        <v>825</v>
      </c>
      <c r="X75" s="9" t="s">
        <v>826</v>
      </c>
      <c r="Y75" s="9" t="s">
        <v>827</v>
      </c>
      <c r="Z75" s="9" t="s">
        <v>828</v>
      </c>
      <c r="AA75" s="9" t="s">
        <v>867</v>
      </c>
      <c r="AB75" s="9" t="s">
        <v>354</v>
      </c>
      <c r="AC75" s="9" t="s">
        <v>1017</v>
      </c>
      <c r="AD75" s="9">
        <v>408559</v>
      </c>
      <c r="AE75" s="9" t="s">
        <v>420</v>
      </c>
      <c r="AF75" s="9" t="s">
        <v>357</v>
      </c>
      <c r="AG75" s="9" t="s">
        <v>869</v>
      </c>
      <c r="AH75" s="9" t="s">
        <v>870</v>
      </c>
      <c r="AI75" s="9" t="str">
        <f>Table3[[#This Row],[City]]&amp;", "&amp;Table3[[#This Row],[State]]&amp;", U.S.A."</f>
        <v>SAN JOSE, CA, U.S.A.</v>
      </c>
    </row>
    <row r="76" spans="1:35" ht="15" hidden="1" customHeight="1">
      <c r="A76" s="9" t="s">
        <v>786</v>
      </c>
      <c r="B76" s="18" t="s">
        <v>787</v>
      </c>
      <c r="C76" s="9" t="s">
        <v>1018</v>
      </c>
      <c r="D76" s="9" t="s">
        <v>881</v>
      </c>
      <c r="E76" s="10">
        <v>75</v>
      </c>
      <c r="F76" s="11" t="s">
        <v>1019</v>
      </c>
      <c r="G76" s="9" t="s">
        <v>1020</v>
      </c>
      <c r="H76" s="9" t="s">
        <v>1021</v>
      </c>
      <c r="I76" s="9" t="s">
        <v>1022</v>
      </c>
      <c r="J76" s="12" t="s">
        <v>1023</v>
      </c>
      <c r="K76" s="9" t="s">
        <v>1024</v>
      </c>
      <c r="L76" s="9" t="str">
        <f>LEFT(Table3[[#This Row],[CLLI]],6)</f>
        <v>SNJSCA</v>
      </c>
      <c r="M76" s="9" t="s">
        <v>983</v>
      </c>
      <c r="N76" s="4" t="s">
        <v>866</v>
      </c>
      <c r="O76" s="9" t="s">
        <v>797</v>
      </c>
      <c r="P76" s="9" t="s">
        <v>798</v>
      </c>
      <c r="Q76" s="9" t="s">
        <v>799</v>
      </c>
      <c r="R76" s="9" t="s">
        <v>800</v>
      </c>
      <c r="S76" s="9" t="s">
        <v>822</v>
      </c>
      <c r="T76" s="9" t="s">
        <v>823</v>
      </c>
      <c r="U76" s="9" t="s">
        <v>803</v>
      </c>
      <c r="V76" s="9" t="s">
        <v>824</v>
      </c>
      <c r="W76" s="9" t="s">
        <v>825</v>
      </c>
      <c r="X76" s="9" t="s">
        <v>826</v>
      </c>
      <c r="Y76" s="9" t="s">
        <v>827</v>
      </c>
      <c r="Z76" s="9" t="s">
        <v>828</v>
      </c>
      <c r="AA76" s="9" t="s">
        <v>829</v>
      </c>
      <c r="AB76" s="9" t="s">
        <v>354</v>
      </c>
      <c r="AC76" s="9" t="s">
        <v>1025</v>
      </c>
      <c r="AD76" s="9">
        <v>408238</v>
      </c>
      <c r="AE76" s="9" t="s">
        <v>420</v>
      </c>
      <c r="AF76" s="9" t="s">
        <v>811</v>
      </c>
      <c r="AG76" s="9" t="s">
        <v>831</v>
      </c>
      <c r="AH76" s="9" t="s">
        <v>832</v>
      </c>
      <c r="AI76" s="9" t="str">
        <f>Table3[[#This Row],[City]]&amp;", "&amp;Table3[[#This Row],[State]]&amp;", U.S.A."</f>
        <v>SAN JOSE, CA, U.S.A.</v>
      </c>
    </row>
    <row r="77" spans="1:35" ht="15" hidden="1" customHeight="1">
      <c r="A77" s="9" t="s">
        <v>786</v>
      </c>
      <c r="B77" s="18" t="s">
        <v>787</v>
      </c>
      <c r="C77" s="9" t="s">
        <v>1026</v>
      </c>
      <c r="D77" s="9" t="s">
        <v>881</v>
      </c>
      <c r="E77" s="10">
        <v>4</v>
      </c>
      <c r="F77" s="11" t="s">
        <v>1027</v>
      </c>
      <c r="G77" s="9" t="s">
        <v>1028</v>
      </c>
      <c r="H77" s="9" t="s">
        <v>1029</v>
      </c>
      <c r="I77" s="9" t="s">
        <v>1030</v>
      </c>
      <c r="J77" s="12" t="s">
        <v>1031</v>
      </c>
      <c r="K77" s="9" t="s">
        <v>1032</v>
      </c>
      <c r="L77" s="9" t="str">
        <f>LEFT(Table3[[#This Row],[CLLI]],6)</f>
        <v>SNJSCA</v>
      </c>
      <c r="M77" s="9" t="s">
        <v>983</v>
      </c>
      <c r="N77" s="4" t="s">
        <v>866</v>
      </c>
      <c r="O77" s="9" t="s">
        <v>797</v>
      </c>
      <c r="P77" s="9" t="s">
        <v>798</v>
      </c>
      <c r="Q77" s="9" t="s">
        <v>799</v>
      </c>
      <c r="R77" s="9" t="s">
        <v>800</v>
      </c>
      <c r="S77" s="9" t="s">
        <v>822</v>
      </c>
      <c r="T77" s="9" t="s">
        <v>823</v>
      </c>
      <c r="U77" s="9" t="s">
        <v>803</v>
      </c>
      <c r="V77" s="9" t="s">
        <v>824</v>
      </c>
      <c r="W77" s="9" t="s">
        <v>825</v>
      </c>
      <c r="X77" s="9" t="s">
        <v>826</v>
      </c>
      <c r="Y77" s="9" t="s">
        <v>827</v>
      </c>
      <c r="Z77" s="9" t="s">
        <v>828</v>
      </c>
      <c r="AA77" s="9" t="s">
        <v>829</v>
      </c>
      <c r="AB77" s="9" t="s">
        <v>354</v>
      </c>
      <c r="AC77" s="9" t="s">
        <v>1033</v>
      </c>
      <c r="AD77" s="9">
        <v>408268</v>
      </c>
      <c r="AE77" s="9" t="s">
        <v>420</v>
      </c>
      <c r="AF77" s="9" t="s">
        <v>811</v>
      </c>
      <c r="AG77" s="9" t="s">
        <v>831</v>
      </c>
      <c r="AH77" s="9" t="s">
        <v>832</v>
      </c>
      <c r="AI77" s="9" t="str">
        <f>Table3[[#This Row],[City]]&amp;", "&amp;Table3[[#This Row],[State]]&amp;", U.S.A."</f>
        <v>SAN JOSE, CA, U.S.A.</v>
      </c>
    </row>
    <row r="78" spans="1:35" ht="15" hidden="1" customHeight="1">
      <c r="A78" s="9" t="s">
        <v>786</v>
      </c>
      <c r="B78" s="18" t="s">
        <v>787</v>
      </c>
      <c r="C78" s="9" t="s">
        <v>1034</v>
      </c>
      <c r="D78" s="9" t="s">
        <v>976</v>
      </c>
      <c r="E78" s="10">
        <v>21</v>
      </c>
      <c r="F78" s="11" t="s">
        <v>1035</v>
      </c>
      <c r="G78" s="9" t="s">
        <v>1036</v>
      </c>
      <c r="H78" s="9" t="s">
        <v>1037</v>
      </c>
      <c r="I78" s="9" t="s">
        <v>1038</v>
      </c>
      <c r="J78" s="12" t="s">
        <v>1039</v>
      </c>
      <c r="K78" s="9" t="s">
        <v>1040</v>
      </c>
      <c r="L78" s="9" t="str">
        <f>LEFT(Table3[[#This Row],[CLLI]],6)</f>
        <v>SNJSCA</v>
      </c>
      <c r="M78" s="9" t="s">
        <v>983</v>
      </c>
      <c r="N78" s="4" t="s">
        <v>866</v>
      </c>
      <c r="O78" s="9" t="s">
        <v>797</v>
      </c>
      <c r="P78" s="9" t="s">
        <v>798</v>
      </c>
      <c r="Q78" s="9" t="s">
        <v>799</v>
      </c>
      <c r="R78" s="9" t="s">
        <v>800</v>
      </c>
      <c r="S78" s="9" t="s">
        <v>822</v>
      </c>
      <c r="T78" s="9" t="s">
        <v>823</v>
      </c>
      <c r="U78" s="9" t="s">
        <v>803</v>
      </c>
      <c r="V78" s="9" t="s">
        <v>824</v>
      </c>
      <c r="W78" s="9" t="s">
        <v>825</v>
      </c>
      <c r="X78" s="9" t="s">
        <v>826</v>
      </c>
      <c r="Y78" s="9" t="s">
        <v>827</v>
      </c>
      <c r="Z78" s="9" t="s">
        <v>828</v>
      </c>
      <c r="AA78" s="9" t="s">
        <v>867</v>
      </c>
      <c r="AB78" s="9" t="s">
        <v>354</v>
      </c>
      <c r="AC78" s="9" t="s">
        <v>1041</v>
      </c>
      <c r="AD78" s="9">
        <v>408435</v>
      </c>
      <c r="AE78" s="9" t="s">
        <v>420</v>
      </c>
      <c r="AF78" s="9" t="s">
        <v>357</v>
      </c>
      <c r="AG78" s="9" t="s">
        <v>869</v>
      </c>
      <c r="AH78" s="9" t="s">
        <v>870</v>
      </c>
      <c r="AI78" s="9" t="str">
        <f>Table3[[#This Row],[City]]&amp;", "&amp;Table3[[#This Row],[State]]&amp;", U.S.A."</f>
        <v>SAN JOSE, CA, U.S.A.</v>
      </c>
    </row>
    <row r="79" spans="1:35" ht="15" hidden="1" customHeight="1">
      <c r="A79" s="9" t="s">
        <v>786</v>
      </c>
      <c r="B79" s="18" t="s">
        <v>787</v>
      </c>
      <c r="C79" s="9" t="s">
        <v>1042</v>
      </c>
      <c r="D79" s="9" t="s">
        <v>881</v>
      </c>
      <c r="E79" s="10">
        <v>22</v>
      </c>
      <c r="F79" s="11" t="s">
        <v>1043</v>
      </c>
      <c r="G79" s="9" t="s">
        <v>1044</v>
      </c>
      <c r="H79" s="9" t="s">
        <v>1045</v>
      </c>
      <c r="I79" s="9" t="s">
        <v>465</v>
      </c>
      <c r="J79" s="12" t="s">
        <v>1046</v>
      </c>
      <c r="K79" s="9" t="s">
        <v>1047</v>
      </c>
      <c r="L79" s="9" t="str">
        <f>LEFT(Table3[[#This Row],[CLLI]],6)</f>
        <v>SNJSCA</v>
      </c>
      <c r="M79" s="9" t="s">
        <v>983</v>
      </c>
      <c r="N79" s="4" t="s">
        <v>866</v>
      </c>
      <c r="O79" s="9" t="s">
        <v>797</v>
      </c>
      <c r="P79" s="9" t="s">
        <v>798</v>
      </c>
      <c r="Q79" s="9" t="s">
        <v>799</v>
      </c>
      <c r="R79" s="9" t="s">
        <v>800</v>
      </c>
      <c r="S79" s="9" t="s">
        <v>822</v>
      </c>
      <c r="T79" s="9" t="s">
        <v>823</v>
      </c>
      <c r="U79" s="9" t="s">
        <v>803</v>
      </c>
      <c r="V79" s="9" t="s">
        <v>824</v>
      </c>
      <c r="W79" s="9" t="s">
        <v>825</v>
      </c>
      <c r="X79" s="9" t="s">
        <v>826</v>
      </c>
      <c r="Y79" s="9" t="s">
        <v>827</v>
      </c>
      <c r="Z79" s="9" t="s">
        <v>828</v>
      </c>
      <c r="AA79" s="9" t="s">
        <v>829</v>
      </c>
      <c r="AB79" s="9" t="s">
        <v>354</v>
      </c>
      <c r="AC79" s="9" t="s">
        <v>1048</v>
      </c>
      <c r="AD79" s="9">
        <v>408463</v>
      </c>
      <c r="AE79" s="9" t="s">
        <v>420</v>
      </c>
      <c r="AF79" s="9" t="s">
        <v>811</v>
      </c>
      <c r="AG79" s="9" t="s">
        <v>831</v>
      </c>
      <c r="AH79" s="9" t="s">
        <v>832</v>
      </c>
      <c r="AI79" s="9" t="str">
        <f>Table3[[#This Row],[City]]&amp;", "&amp;Table3[[#This Row],[State]]&amp;", U.S.A."</f>
        <v>SAN JOSE, CA, U.S.A.</v>
      </c>
    </row>
    <row r="80" spans="1:35" ht="15" hidden="1" customHeight="1">
      <c r="A80" s="9" t="s">
        <v>786</v>
      </c>
      <c r="B80" s="18" t="s">
        <v>787</v>
      </c>
      <c r="C80" s="9" t="s">
        <v>1049</v>
      </c>
      <c r="D80" s="9" t="s">
        <v>1050</v>
      </c>
      <c r="E80" s="10">
        <v>86</v>
      </c>
      <c r="F80" s="11" t="s">
        <v>1051</v>
      </c>
      <c r="G80" s="9" t="s">
        <v>1052</v>
      </c>
      <c r="H80" s="9" t="s">
        <v>1053</v>
      </c>
      <c r="I80" s="9" t="s">
        <v>1054</v>
      </c>
      <c r="J80" s="12" t="s">
        <v>1055</v>
      </c>
      <c r="K80" s="9" t="s">
        <v>1056</v>
      </c>
      <c r="L80" s="9" t="str">
        <f>LEFT(Table3[[#This Row],[CLLI]],6)</f>
        <v>SNMACA</v>
      </c>
      <c r="M80" s="9" t="s">
        <v>1055</v>
      </c>
      <c r="N80" s="4" t="s">
        <v>866</v>
      </c>
      <c r="O80" s="9" t="s">
        <v>797</v>
      </c>
      <c r="P80" s="9" t="s">
        <v>798</v>
      </c>
      <c r="Q80" s="9" t="s">
        <v>799</v>
      </c>
      <c r="R80" s="9" t="s">
        <v>800</v>
      </c>
      <c r="S80" s="9" t="s">
        <v>822</v>
      </c>
      <c r="T80" s="9" t="s">
        <v>823</v>
      </c>
      <c r="U80" s="9" t="s">
        <v>803</v>
      </c>
      <c r="V80" s="9" t="s">
        <v>824</v>
      </c>
      <c r="W80" s="9" t="s">
        <v>825</v>
      </c>
      <c r="X80" s="9" t="s">
        <v>826</v>
      </c>
      <c r="Y80" s="9" t="s">
        <v>827</v>
      </c>
      <c r="Z80" s="9" t="s">
        <v>828</v>
      </c>
      <c r="AA80" s="9" t="s">
        <v>829</v>
      </c>
      <c r="AB80" s="9" t="s">
        <v>354</v>
      </c>
      <c r="AC80" s="9" t="s">
        <v>1057</v>
      </c>
      <c r="AD80" s="9">
        <v>408683</v>
      </c>
      <c r="AE80" s="9" t="s">
        <v>420</v>
      </c>
      <c r="AF80" s="9" t="s">
        <v>811</v>
      </c>
      <c r="AG80" s="9" t="s">
        <v>831</v>
      </c>
      <c r="AH80" s="9" t="s">
        <v>832</v>
      </c>
      <c r="AI80" s="9" t="str">
        <f>Table3[[#This Row],[City]]&amp;", "&amp;Table3[[#This Row],[State]]&amp;", U.S.A."</f>
        <v>SAN MARTIN, CA, U.S.A.</v>
      </c>
    </row>
    <row r="81" spans="1:35" ht="15" hidden="1" customHeight="1">
      <c r="A81" s="9" t="s">
        <v>786</v>
      </c>
      <c r="B81" s="18" t="s">
        <v>787</v>
      </c>
      <c r="C81" s="9" t="s">
        <v>1058</v>
      </c>
      <c r="D81" s="9" t="s">
        <v>789</v>
      </c>
      <c r="E81" s="10">
        <v>90</v>
      </c>
      <c r="F81" s="11" t="s">
        <v>1059</v>
      </c>
      <c r="G81" s="9" t="s">
        <v>1060</v>
      </c>
      <c r="H81" s="9" t="s">
        <v>1061</v>
      </c>
      <c r="I81" s="9" t="s">
        <v>1062</v>
      </c>
      <c r="J81" s="12" t="s">
        <v>796</v>
      </c>
      <c r="K81" s="9" t="s">
        <v>1063</v>
      </c>
      <c r="L81" s="9" t="str">
        <f>LEFT(Table3[[#This Row],[CLLI]],6)</f>
        <v>SNMTCA</v>
      </c>
      <c r="M81" s="9" t="s">
        <v>796</v>
      </c>
      <c r="N81" s="4" t="s">
        <v>796</v>
      </c>
      <c r="O81" s="9" t="s">
        <v>797</v>
      </c>
      <c r="P81" s="9" t="s">
        <v>798</v>
      </c>
      <c r="Q81" s="9" t="s">
        <v>799</v>
      </c>
      <c r="R81" s="9" t="s">
        <v>800</v>
      </c>
      <c r="S81" s="9" t="s">
        <v>801</v>
      </c>
      <c r="T81" s="9" t="s">
        <v>802</v>
      </c>
      <c r="U81" s="9" t="s">
        <v>803</v>
      </c>
      <c r="V81" s="9" t="s">
        <v>804</v>
      </c>
      <c r="W81" s="9" t="s">
        <v>805</v>
      </c>
      <c r="X81" s="9" t="s">
        <v>806</v>
      </c>
      <c r="Y81" s="9" t="s">
        <v>807</v>
      </c>
      <c r="Z81" s="9" t="s">
        <v>808</v>
      </c>
      <c r="AA81" s="9" t="s">
        <v>809</v>
      </c>
      <c r="AB81" s="9" t="s">
        <v>354</v>
      </c>
      <c r="AC81" s="9" t="s">
        <v>1064</v>
      </c>
      <c r="AD81" s="9">
        <v>650571</v>
      </c>
      <c r="AE81" s="9" t="s">
        <v>356</v>
      </c>
      <c r="AF81" s="9" t="s">
        <v>811</v>
      </c>
      <c r="AG81" s="9" t="s">
        <v>812</v>
      </c>
      <c r="AH81" s="9" t="s">
        <v>813</v>
      </c>
      <c r="AI81" s="9" t="str">
        <f>Table3[[#This Row],[City]]&amp;", "&amp;Table3[[#This Row],[State]]&amp;", U.S.A."</f>
        <v>SAN MATEO, CA, U.S.A.</v>
      </c>
    </row>
    <row r="82" spans="1:35" ht="15" hidden="1" customHeight="1">
      <c r="A82" s="9" t="s">
        <v>786</v>
      </c>
      <c r="B82" s="18" t="s">
        <v>787</v>
      </c>
      <c r="C82" s="9" t="s">
        <v>1065</v>
      </c>
      <c r="D82" s="9" t="s">
        <v>994</v>
      </c>
      <c r="E82" s="10">
        <v>60</v>
      </c>
      <c r="F82" s="11" t="s">
        <v>1066</v>
      </c>
      <c r="G82" s="9" t="s">
        <v>1067</v>
      </c>
      <c r="H82" s="9" t="s">
        <v>1068</v>
      </c>
      <c r="I82" s="9" t="s">
        <v>1069</v>
      </c>
      <c r="J82" s="12" t="s">
        <v>1070</v>
      </c>
      <c r="K82" s="9" t="s">
        <v>1071</v>
      </c>
      <c r="L82" s="9" t="str">
        <f>LEFT(Table3[[#This Row],[CLLI]],6)</f>
        <v>SNTCCA</v>
      </c>
      <c r="M82" s="9" t="s">
        <v>866</v>
      </c>
      <c r="N82" s="4" t="s">
        <v>866</v>
      </c>
      <c r="O82" s="9" t="s">
        <v>797</v>
      </c>
      <c r="P82" s="9" t="s">
        <v>798</v>
      </c>
      <c r="Q82" s="9" t="s">
        <v>799</v>
      </c>
      <c r="R82" s="9" t="s">
        <v>800</v>
      </c>
      <c r="S82" s="9" t="s">
        <v>822</v>
      </c>
      <c r="T82" s="9" t="s">
        <v>823</v>
      </c>
      <c r="U82" s="9" t="s">
        <v>803</v>
      </c>
      <c r="V82" s="9" t="s">
        <v>824</v>
      </c>
      <c r="W82" s="9" t="s">
        <v>825</v>
      </c>
      <c r="X82" s="9" t="s">
        <v>826</v>
      </c>
      <c r="Y82" s="9" t="s">
        <v>827</v>
      </c>
      <c r="Z82" s="9" t="s">
        <v>828</v>
      </c>
      <c r="AA82" s="9" t="s">
        <v>867</v>
      </c>
      <c r="AB82" s="9" t="s">
        <v>354</v>
      </c>
      <c r="AC82" s="9" t="s">
        <v>1072</v>
      </c>
      <c r="AD82" s="9">
        <v>408496</v>
      </c>
      <c r="AE82" s="9" t="s">
        <v>420</v>
      </c>
      <c r="AF82" s="9" t="s">
        <v>357</v>
      </c>
      <c r="AG82" s="9" t="s">
        <v>869</v>
      </c>
      <c r="AH82" s="9" t="s">
        <v>870</v>
      </c>
      <c r="AI82" s="9" t="str">
        <f>Table3[[#This Row],[City]]&amp;", "&amp;Table3[[#This Row],[State]]&amp;", U.S.A."</f>
        <v>SANTA CLARA, CA, U.S.A.</v>
      </c>
    </row>
    <row r="83" spans="1:35" ht="15" hidden="1" customHeight="1">
      <c r="A83" s="9" t="s">
        <v>786</v>
      </c>
      <c r="B83" s="18" t="s">
        <v>787</v>
      </c>
      <c r="C83" s="9" t="s">
        <v>1073</v>
      </c>
      <c r="D83" s="9" t="s">
        <v>994</v>
      </c>
      <c r="E83" s="10">
        <v>79</v>
      </c>
      <c r="F83" s="11" t="s">
        <v>1074</v>
      </c>
      <c r="G83" s="9" t="s">
        <v>1075</v>
      </c>
      <c r="H83" s="9" t="s">
        <v>1076</v>
      </c>
      <c r="I83" s="9" t="s">
        <v>1077</v>
      </c>
      <c r="J83" s="12" t="s">
        <v>1078</v>
      </c>
      <c r="K83" s="9" t="s">
        <v>1079</v>
      </c>
      <c r="L83" s="9" t="str">
        <f>LEFT(Table3[[#This Row],[CLLI]],6)</f>
        <v>SNTCCA</v>
      </c>
      <c r="M83" s="9" t="s">
        <v>866</v>
      </c>
      <c r="N83" s="4" t="s">
        <v>866</v>
      </c>
      <c r="O83" s="9" t="s">
        <v>797</v>
      </c>
      <c r="P83" s="9" t="s">
        <v>798</v>
      </c>
      <c r="Q83" s="9" t="s">
        <v>799</v>
      </c>
      <c r="R83" s="9" t="s">
        <v>800</v>
      </c>
      <c r="S83" s="9" t="s">
        <v>801</v>
      </c>
      <c r="T83" s="9" t="s">
        <v>802</v>
      </c>
      <c r="U83" s="9" t="s">
        <v>803</v>
      </c>
      <c r="V83" s="9" t="s">
        <v>824</v>
      </c>
      <c r="W83" s="9" t="s">
        <v>805</v>
      </c>
      <c r="X83" s="9" t="s">
        <v>806</v>
      </c>
      <c r="Y83" s="9" t="s">
        <v>807</v>
      </c>
      <c r="Z83" s="9" t="s">
        <v>808</v>
      </c>
      <c r="AA83" s="9" t="s">
        <v>867</v>
      </c>
      <c r="AB83" s="9" t="s">
        <v>354</v>
      </c>
      <c r="AC83" s="9" t="s">
        <v>1080</v>
      </c>
      <c r="AD83" s="9">
        <v>408575</v>
      </c>
      <c r="AE83" s="9" t="s">
        <v>420</v>
      </c>
      <c r="AF83" s="9" t="s">
        <v>357</v>
      </c>
      <c r="AG83" s="9" t="s">
        <v>869</v>
      </c>
      <c r="AH83" s="9" t="s">
        <v>870</v>
      </c>
      <c r="AI83" s="9" t="str">
        <f>Table3[[#This Row],[City]]&amp;", "&amp;Table3[[#This Row],[State]]&amp;", U.S.A."</f>
        <v>SANTA CLARA, CA, U.S.A.</v>
      </c>
    </row>
    <row r="84" spans="1:35" ht="15" hidden="1" customHeight="1">
      <c r="A84" s="9" t="s">
        <v>786</v>
      </c>
      <c r="B84" s="18" t="s">
        <v>787</v>
      </c>
      <c r="C84" s="9" t="s">
        <v>1081</v>
      </c>
      <c r="D84" s="9" t="s">
        <v>859</v>
      </c>
      <c r="E84" s="10">
        <v>96</v>
      </c>
      <c r="F84" s="11" t="s">
        <v>1082</v>
      </c>
      <c r="G84" s="9" t="s">
        <v>1083</v>
      </c>
      <c r="H84" s="9" t="s">
        <v>1084</v>
      </c>
      <c r="I84" s="9" t="s">
        <v>1085</v>
      </c>
      <c r="J84" s="12" t="s">
        <v>1086</v>
      </c>
      <c r="K84" s="9" t="s">
        <v>1087</v>
      </c>
      <c r="L84" s="9" t="str">
        <f>LEFT(Table3[[#This Row],[CLLI]],6)</f>
        <v>SNVACA</v>
      </c>
      <c r="M84" s="9" t="s">
        <v>1088</v>
      </c>
      <c r="N84" s="4" t="s">
        <v>866</v>
      </c>
      <c r="O84" s="9" t="s">
        <v>797</v>
      </c>
      <c r="P84" s="9" t="s">
        <v>798</v>
      </c>
      <c r="Q84" s="9" t="s">
        <v>799</v>
      </c>
      <c r="R84" s="9" t="s">
        <v>800</v>
      </c>
      <c r="S84" s="9" t="s">
        <v>801</v>
      </c>
      <c r="T84" s="9" t="s">
        <v>802</v>
      </c>
      <c r="U84" s="9" t="s">
        <v>803</v>
      </c>
      <c r="V84" s="9" t="s">
        <v>804</v>
      </c>
      <c r="W84" s="9" t="s">
        <v>805</v>
      </c>
      <c r="X84" s="9" t="s">
        <v>806</v>
      </c>
      <c r="Y84" s="9" t="s">
        <v>807</v>
      </c>
      <c r="Z84" s="9" t="s">
        <v>808</v>
      </c>
      <c r="AA84" s="9" t="s">
        <v>867</v>
      </c>
      <c r="AB84" s="9" t="s">
        <v>354</v>
      </c>
      <c r="AC84" s="9" t="s">
        <v>1089</v>
      </c>
      <c r="AD84" s="9">
        <v>408737</v>
      </c>
      <c r="AE84" s="9" t="s">
        <v>420</v>
      </c>
      <c r="AF84" s="9" t="s">
        <v>357</v>
      </c>
      <c r="AG84" s="9" t="s">
        <v>869</v>
      </c>
      <c r="AH84" s="9" t="s">
        <v>870</v>
      </c>
      <c r="AI84" s="9" t="str">
        <f>Table3[[#This Row],[City]]&amp;", "&amp;Table3[[#This Row],[State]]&amp;", U.S.A."</f>
        <v>SUNNYVALE, CA, U.S.A.</v>
      </c>
    </row>
    <row r="85" spans="1:35" ht="15" hidden="1" customHeight="1">
      <c r="A85" s="9" t="s">
        <v>786</v>
      </c>
      <c r="B85" s="18" t="s">
        <v>787</v>
      </c>
      <c r="C85" s="9" t="s">
        <v>1090</v>
      </c>
      <c r="D85" s="9" t="s">
        <v>859</v>
      </c>
      <c r="E85" s="10">
        <v>76</v>
      </c>
      <c r="F85" s="11" t="s">
        <v>1091</v>
      </c>
      <c r="G85" s="9" t="s">
        <v>1092</v>
      </c>
      <c r="H85" s="9" t="s">
        <v>1093</v>
      </c>
      <c r="I85" s="9" t="s">
        <v>1094</v>
      </c>
      <c r="J85" s="12" t="s">
        <v>1095</v>
      </c>
      <c r="K85" s="9" t="s">
        <v>1096</v>
      </c>
      <c r="L85" s="9" t="str">
        <f>LEFT(Table3[[#This Row],[CLLI]],6)</f>
        <v>SNVACA</v>
      </c>
      <c r="M85" s="9" t="s">
        <v>1088</v>
      </c>
      <c r="N85" s="4" t="s">
        <v>866</v>
      </c>
      <c r="O85" s="9" t="s">
        <v>797</v>
      </c>
      <c r="P85" s="9" t="s">
        <v>798</v>
      </c>
      <c r="Q85" s="9" t="s">
        <v>799</v>
      </c>
      <c r="R85" s="9" t="s">
        <v>800</v>
      </c>
      <c r="S85" s="9" t="s">
        <v>801</v>
      </c>
      <c r="T85" s="9" t="s">
        <v>802</v>
      </c>
      <c r="U85" s="9" t="s">
        <v>803</v>
      </c>
      <c r="V85" s="9" t="s">
        <v>804</v>
      </c>
      <c r="W85" s="9" t="s">
        <v>805</v>
      </c>
      <c r="X85" s="9" t="s">
        <v>806</v>
      </c>
      <c r="Y85" s="9" t="s">
        <v>807</v>
      </c>
      <c r="Z85" s="9" t="s">
        <v>808</v>
      </c>
      <c r="AA85" s="9" t="s">
        <v>867</v>
      </c>
      <c r="AB85" s="9" t="s">
        <v>354</v>
      </c>
      <c r="AC85" s="9" t="s">
        <v>1097</v>
      </c>
      <c r="AD85" s="9">
        <v>408734</v>
      </c>
      <c r="AE85" s="9" t="s">
        <v>420</v>
      </c>
      <c r="AF85" s="9" t="s">
        <v>357</v>
      </c>
      <c r="AG85" s="9" t="s">
        <v>869</v>
      </c>
      <c r="AH85" s="9" t="s">
        <v>870</v>
      </c>
      <c r="AI85" s="9" t="str">
        <f>Table3[[#This Row],[City]]&amp;", "&amp;Table3[[#This Row],[State]]&amp;", U.S.A."</f>
        <v>SUNNYVALE, CA, U.S.A.</v>
      </c>
    </row>
    <row r="86" spans="1:35" ht="15" hidden="1" customHeight="1">
      <c r="A86" s="9" t="s">
        <v>786</v>
      </c>
      <c r="B86" s="18" t="s">
        <v>787</v>
      </c>
      <c r="C86" s="9" t="s">
        <v>1098</v>
      </c>
      <c r="D86" s="9" t="s">
        <v>515</v>
      </c>
      <c r="E86" s="10">
        <v>31</v>
      </c>
      <c r="F86" s="11" t="s">
        <v>1099</v>
      </c>
      <c r="G86" s="9" t="s">
        <v>1100</v>
      </c>
      <c r="H86" s="9" t="s">
        <v>1101</v>
      </c>
      <c r="I86" s="9" t="s">
        <v>1102</v>
      </c>
      <c r="J86" s="12" t="s">
        <v>1103</v>
      </c>
      <c r="K86" s="9" t="s">
        <v>1104</v>
      </c>
      <c r="L86" s="9" t="str">
        <f>LEFT(Table3[[#This Row],[CLLI]],6)</f>
        <v>UNCYCA</v>
      </c>
      <c r="M86" s="9" t="s">
        <v>1105</v>
      </c>
      <c r="N86" s="4" t="s">
        <v>340</v>
      </c>
      <c r="O86" s="9" t="s">
        <v>797</v>
      </c>
      <c r="P86" s="9" t="s">
        <v>798</v>
      </c>
      <c r="Q86" s="9" t="s">
        <v>799</v>
      </c>
      <c r="R86" s="9" t="s">
        <v>800</v>
      </c>
      <c r="S86" s="9" t="s">
        <v>822</v>
      </c>
      <c r="T86" s="9" t="s">
        <v>823</v>
      </c>
      <c r="U86" s="9" t="s">
        <v>803</v>
      </c>
      <c r="V86" s="9" t="s">
        <v>824</v>
      </c>
      <c r="W86" s="9" t="s">
        <v>825</v>
      </c>
      <c r="X86" s="9" t="s">
        <v>826</v>
      </c>
      <c r="Y86" s="9" t="s">
        <v>827</v>
      </c>
      <c r="Z86" s="9" t="s">
        <v>828</v>
      </c>
      <c r="AA86" s="9" t="s">
        <v>829</v>
      </c>
      <c r="AB86" s="9" t="s">
        <v>354</v>
      </c>
      <c r="AC86" s="9" t="s">
        <v>1106</v>
      </c>
      <c r="AD86" s="9">
        <v>510471</v>
      </c>
      <c r="AE86" s="9" t="s">
        <v>420</v>
      </c>
      <c r="AF86" s="9" t="s">
        <v>811</v>
      </c>
      <c r="AG86" s="9" t="s">
        <v>831</v>
      </c>
      <c r="AH86" s="9" t="s">
        <v>832</v>
      </c>
      <c r="AI86" s="9" t="str">
        <f>Table3[[#This Row],[City]]&amp;", "&amp;Table3[[#This Row],[State]]&amp;", U.S.A."</f>
        <v>UNION CITY, CA, U.S.A.</v>
      </c>
    </row>
    <row r="87" spans="1:35" ht="15" hidden="1" customHeight="1">
      <c r="A87" s="9" t="s">
        <v>1107</v>
      </c>
      <c r="B87" s="18" t="s">
        <v>1108</v>
      </c>
      <c r="C87" s="9" t="s">
        <v>1109</v>
      </c>
      <c r="D87" s="9" t="s">
        <v>1110</v>
      </c>
      <c r="E87" s="10">
        <v>13</v>
      </c>
      <c r="F87" s="11" t="s">
        <v>1111</v>
      </c>
      <c r="G87" s="9" t="s">
        <v>1112</v>
      </c>
      <c r="H87" s="9" t="s">
        <v>1113</v>
      </c>
      <c r="I87" s="9" t="s">
        <v>1114</v>
      </c>
      <c r="J87" s="12" t="s">
        <v>1115</v>
      </c>
      <c r="K87" s="9" t="s">
        <v>1116</v>
      </c>
      <c r="L87" s="9" t="str">
        <f>LEFT(Table3[[#This Row],[CLLI]],6)</f>
        <v>ACTNCA</v>
      </c>
      <c r="M87" s="9" t="s">
        <v>1115</v>
      </c>
      <c r="N87" s="4" t="s">
        <v>1117</v>
      </c>
      <c r="O87" s="9" t="s">
        <v>1118</v>
      </c>
      <c r="P87" s="9" t="s">
        <v>1119</v>
      </c>
      <c r="Q87" s="9" t="s">
        <v>1120</v>
      </c>
      <c r="R87" s="9" t="s">
        <v>1121</v>
      </c>
      <c r="S87" s="9" t="s">
        <v>1122</v>
      </c>
      <c r="T87" s="9" t="s">
        <v>1123</v>
      </c>
      <c r="U87" s="9" t="s">
        <v>1124</v>
      </c>
      <c r="V87" s="9" t="s">
        <v>1125</v>
      </c>
      <c r="W87" s="9" t="s">
        <v>1126</v>
      </c>
      <c r="X87" s="9" t="s">
        <v>1127</v>
      </c>
      <c r="Y87" s="9" t="s">
        <v>1128</v>
      </c>
      <c r="Z87" s="9" t="s">
        <v>1129</v>
      </c>
      <c r="AA87" s="9" t="s">
        <v>1122</v>
      </c>
      <c r="AB87" s="9" t="s">
        <v>354</v>
      </c>
      <c r="AC87" s="9" t="s">
        <v>1130</v>
      </c>
      <c r="AD87" s="9">
        <v>661269</v>
      </c>
      <c r="AE87" s="9" t="s">
        <v>1131</v>
      </c>
      <c r="AF87" s="9" t="s">
        <v>811</v>
      </c>
      <c r="AG87" s="9" t="s">
        <v>1132</v>
      </c>
      <c r="AH87" s="9" t="s">
        <v>1133</v>
      </c>
      <c r="AI87" s="9" t="str">
        <f>Table3[[#This Row],[City]]&amp;", "&amp;Table3[[#This Row],[State]]&amp;", U.S.A."</f>
        <v>ACTON, CA, U.S.A.</v>
      </c>
    </row>
    <row r="88" spans="1:35" ht="15" hidden="1" customHeight="1">
      <c r="A88" s="9" t="s">
        <v>1107</v>
      </c>
      <c r="B88" s="18" t="s">
        <v>1108</v>
      </c>
      <c r="C88" s="9" t="s">
        <v>1134</v>
      </c>
      <c r="D88" s="9" t="s">
        <v>1110</v>
      </c>
      <c r="E88" s="10">
        <v>27</v>
      </c>
      <c r="F88" s="11" t="s">
        <v>1135</v>
      </c>
      <c r="G88" s="9" t="s">
        <v>1136</v>
      </c>
      <c r="H88" s="9" t="s">
        <v>1029</v>
      </c>
      <c r="I88" s="9" t="s">
        <v>1137</v>
      </c>
      <c r="J88" s="12" t="s">
        <v>1138</v>
      </c>
      <c r="K88" s="9" t="s">
        <v>1139</v>
      </c>
      <c r="L88" s="9" t="str">
        <f>LEFT(Table3[[#This Row],[CLLI]],6)</f>
        <v>AGDLCA</v>
      </c>
      <c r="M88" s="9" t="s">
        <v>1138</v>
      </c>
      <c r="N88" s="4" t="s">
        <v>1117</v>
      </c>
      <c r="O88" s="9" t="s">
        <v>1118</v>
      </c>
      <c r="P88" s="9" t="s">
        <v>1119</v>
      </c>
      <c r="Q88" s="9" t="s">
        <v>1120</v>
      </c>
      <c r="R88" s="9" t="s">
        <v>1121</v>
      </c>
      <c r="S88" s="9" t="s">
        <v>1122</v>
      </c>
      <c r="T88" s="9" t="s">
        <v>1123</v>
      </c>
      <c r="U88" s="9" t="s">
        <v>1124</v>
      </c>
      <c r="V88" s="9" t="s">
        <v>1125</v>
      </c>
      <c r="W88" s="9" t="s">
        <v>1126</v>
      </c>
      <c r="X88" s="9" t="s">
        <v>1127</v>
      </c>
      <c r="Y88" s="9" t="s">
        <v>1128</v>
      </c>
      <c r="Z88" s="9" t="s">
        <v>1129</v>
      </c>
      <c r="AA88" s="9" t="s">
        <v>1122</v>
      </c>
      <c r="AB88" s="9" t="s">
        <v>354</v>
      </c>
      <c r="AC88" s="9" t="s">
        <v>1140</v>
      </c>
      <c r="AD88" s="9">
        <v>661268</v>
      </c>
      <c r="AE88" s="9" t="s">
        <v>1131</v>
      </c>
      <c r="AF88" s="9" t="s">
        <v>811</v>
      </c>
      <c r="AG88" s="9" t="s">
        <v>1132</v>
      </c>
      <c r="AH88" s="9" t="s">
        <v>1133</v>
      </c>
      <c r="AI88" s="9" t="str">
        <f>Table3[[#This Row],[City]]&amp;", "&amp;Table3[[#This Row],[State]]&amp;", U.S.A."</f>
        <v>AGUA DULCE, CA, U.S.A.</v>
      </c>
    </row>
    <row r="89" spans="1:35" ht="15" hidden="1" customHeight="1">
      <c r="A89" s="9" t="s">
        <v>1107</v>
      </c>
      <c r="B89" s="18" t="s">
        <v>1108</v>
      </c>
      <c r="C89" s="9" t="s">
        <v>1141</v>
      </c>
      <c r="D89" s="9" t="s">
        <v>1142</v>
      </c>
      <c r="E89" s="10">
        <v>26</v>
      </c>
      <c r="F89" s="11" t="s">
        <v>1143</v>
      </c>
      <c r="G89" s="9" t="s">
        <v>1144</v>
      </c>
      <c r="H89" s="9" t="s">
        <v>1145</v>
      </c>
      <c r="I89" s="9" t="s">
        <v>1146</v>
      </c>
      <c r="J89" s="12" t="s">
        <v>1147</v>
      </c>
      <c r="K89" s="9" t="s">
        <v>1148</v>
      </c>
      <c r="L89" s="9" t="str">
        <f>LEFT(Table3[[#This Row],[CLLI]],6)</f>
        <v>AGORCA</v>
      </c>
      <c r="M89" s="9" t="s">
        <v>1147</v>
      </c>
      <c r="N89" s="4" t="s">
        <v>1117</v>
      </c>
      <c r="O89" s="9" t="s">
        <v>1118</v>
      </c>
      <c r="P89" s="9" t="s">
        <v>1119</v>
      </c>
      <c r="Q89" s="9" t="s">
        <v>1120</v>
      </c>
      <c r="R89" s="9" t="s">
        <v>1121</v>
      </c>
      <c r="S89" s="9" t="s">
        <v>1122</v>
      </c>
      <c r="T89" s="9" t="s">
        <v>1123</v>
      </c>
      <c r="U89" s="9" t="s">
        <v>1124</v>
      </c>
      <c r="V89" s="9" t="s">
        <v>1149</v>
      </c>
      <c r="W89" s="9" t="s">
        <v>1150</v>
      </c>
      <c r="X89" s="9" t="s">
        <v>1151</v>
      </c>
      <c r="Y89" s="9" t="s">
        <v>1128</v>
      </c>
      <c r="Z89" s="9" t="s">
        <v>1129</v>
      </c>
      <c r="AA89" s="9" t="s">
        <v>1122</v>
      </c>
      <c r="AB89" s="9" t="s">
        <v>354</v>
      </c>
      <c r="AC89" s="9" t="s">
        <v>1152</v>
      </c>
      <c r="AD89" s="9">
        <v>818706</v>
      </c>
      <c r="AE89" s="9" t="s">
        <v>1131</v>
      </c>
      <c r="AF89" s="9" t="s">
        <v>811</v>
      </c>
      <c r="AG89" s="9" t="s">
        <v>1132</v>
      </c>
      <c r="AH89" s="9" t="s">
        <v>1133</v>
      </c>
      <c r="AI89" s="9" t="str">
        <f>Table3[[#This Row],[City]]&amp;", "&amp;Table3[[#This Row],[State]]&amp;", U.S.A."</f>
        <v>AGOURA, CA, U.S.A.</v>
      </c>
    </row>
    <row r="90" spans="1:35" ht="15" hidden="1" customHeight="1">
      <c r="A90" s="9" t="s">
        <v>1107</v>
      </c>
      <c r="B90" s="18" t="s">
        <v>1108</v>
      </c>
      <c r="C90" s="9" t="s">
        <v>1153</v>
      </c>
      <c r="D90" s="9" t="s">
        <v>1154</v>
      </c>
      <c r="E90" s="10">
        <v>14</v>
      </c>
      <c r="F90" s="11" t="s">
        <v>1155</v>
      </c>
      <c r="G90" s="9" t="s">
        <v>1156</v>
      </c>
      <c r="H90" s="9" t="s">
        <v>1157</v>
      </c>
      <c r="I90" s="9" t="s">
        <v>1158</v>
      </c>
      <c r="J90" s="12" t="s">
        <v>1159</v>
      </c>
      <c r="K90" s="9" t="s">
        <v>1160</v>
      </c>
      <c r="L90" s="9" t="str">
        <f>LEFT(Table3[[#This Row],[CLLI]],6)</f>
        <v>ALHBCA</v>
      </c>
      <c r="M90" s="9" t="s">
        <v>1159</v>
      </c>
      <c r="N90" s="4" t="s">
        <v>1117</v>
      </c>
      <c r="O90" s="9" t="s">
        <v>1161</v>
      </c>
      <c r="P90" s="9" t="s">
        <v>1162</v>
      </c>
      <c r="Q90" s="9" t="s">
        <v>1163</v>
      </c>
      <c r="R90" s="9" t="s">
        <v>1121</v>
      </c>
      <c r="S90" s="9" t="s">
        <v>1164</v>
      </c>
      <c r="T90" s="9" t="s">
        <v>1165</v>
      </c>
      <c r="U90" s="9" t="s">
        <v>1124</v>
      </c>
      <c r="V90" s="9" t="s">
        <v>1166</v>
      </c>
      <c r="W90" s="9" t="s">
        <v>1167</v>
      </c>
      <c r="X90" s="9" t="s">
        <v>1168</v>
      </c>
      <c r="Y90" s="9" t="s">
        <v>1169</v>
      </c>
      <c r="Z90" s="9" t="s">
        <v>1170</v>
      </c>
      <c r="AA90" s="9" t="s">
        <v>1164</v>
      </c>
      <c r="AB90" s="9" t="s">
        <v>354</v>
      </c>
      <c r="AC90" s="9" t="s">
        <v>1171</v>
      </c>
      <c r="AD90" s="9">
        <v>626281</v>
      </c>
      <c r="AE90" s="9" t="s">
        <v>1172</v>
      </c>
      <c r="AF90" s="9" t="s">
        <v>811</v>
      </c>
      <c r="AG90" s="9" t="s">
        <v>1173</v>
      </c>
      <c r="AH90" s="9" t="s">
        <v>1174</v>
      </c>
      <c r="AI90" s="9" t="str">
        <f>Table3[[#This Row],[City]]&amp;", "&amp;Table3[[#This Row],[State]]&amp;", U.S.A."</f>
        <v>ALHAMBRA, CA, U.S.A.</v>
      </c>
    </row>
    <row r="91" spans="1:35" ht="15" hidden="1" customHeight="1">
      <c r="A91" s="9" t="s">
        <v>1107</v>
      </c>
      <c r="B91" s="18" t="s">
        <v>1108</v>
      </c>
      <c r="C91" s="9" t="s">
        <v>1175</v>
      </c>
      <c r="D91" s="9" t="s">
        <v>1176</v>
      </c>
      <c r="E91" s="10">
        <v>11</v>
      </c>
      <c r="F91" s="11" t="s">
        <v>1177</v>
      </c>
      <c r="G91" s="9" t="s">
        <v>1178</v>
      </c>
      <c r="H91" s="9" t="s">
        <v>1179</v>
      </c>
      <c r="I91" s="9" t="s">
        <v>1180</v>
      </c>
      <c r="J91" s="12" t="s">
        <v>1181</v>
      </c>
      <c r="K91" s="9" t="s">
        <v>1182</v>
      </c>
      <c r="L91" s="9" t="str">
        <f>LEFT(Table3[[#This Row],[CLLI]],6)</f>
        <v>ARCDCA</v>
      </c>
      <c r="M91" s="9" t="s">
        <v>1181</v>
      </c>
      <c r="N91" s="4" t="s">
        <v>1117</v>
      </c>
      <c r="O91" s="9" t="s">
        <v>1161</v>
      </c>
      <c r="P91" s="9" t="s">
        <v>1162</v>
      </c>
      <c r="Q91" s="9" t="s">
        <v>1163</v>
      </c>
      <c r="R91" s="9" t="s">
        <v>1121</v>
      </c>
      <c r="S91" s="9" t="s">
        <v>1164</v>
      </c>
      <c r="T91" s="9" t="s">
        <v>1165</v>
      </c>
      <c r="U91" s="9" t="s">
        <v>1124</v>
      </c>
      <c r="V91" s="9" t="s">
        <v>1166</v>
      </c>
      <c r="W91" s="9" t="s">
        <v>1167</v>
      </c>
      <c r="X91" s="9" t="s">
        <v>1168</v>
      </c>
      <c r="Y91" s="9" t="s">
        <v>1169</v>
      </c>
      <c r="Z91" s="9" t="s">
        <v>1170</v>
      </c>
      <c r="AA91" s="9" t="s">
        <v>1164</v>
      </c>
      <c r="AB91" s="9" t="s">
        <v>354</v>
      </c>
      <c r="AC91" s="9" t="s">
        <v>1183</v>
      </c>
      <c r="AD91" s="9">
        <v>626445</v>
      </c>
      <c r="AE91" s="9" t="s">
        <v>1172</v>
      </c>
      <c r="AF91" s="9" t="s">
        <v>811</v>
      </c>
      <c r="AG91" s="9" t="s">
        <v>1173</v>
      </c>
      <c r="AH91" s="9" t="s">
        <v>1174</v>
      </c>
      <c r="AI91" s="9" t="str">
        <f>Table3[[#This Row],[City]]&amp;", "&amp;Table3[[#This Row],[State]]&amp;", U.S.A."</f>
        <v>ARCADIA, CA, U.S.A.</v>
      </c>
    </row>
    <row r="92" spans="1:35" ht="15" hidden="1" customHeight="1">
      <c r="A92" s="9" t="s">
        <v>1107</v>
      </c>
      <c r="B92" s="18" t="s">
        <v>1108</v>
      </c>
      <c r="C92" s="9" t="s">
        <v>1184</v>
      </c>
      <c r="D92" s="9" t="s">
        <v>1185</v>
      </c>
      <c r="E92" s="10">
        <v>2</v>
      </c>
      <c r="F92" s="11" t="s">
        <v>1186</v>
      </c>
      <c r="G92" s="9" t="s">
        <v>1187</v>
      </c>
      <c r="H92" s="9" t="s">
        <v>1188</v>
      </c>
      <c r="I92" s="9" t="s">
        <v>1189</v>
      </c>
      <c r="J92" s="12" t="s">
        <v>1190</v>
      </c>
      <c r="K92" s="9" t="s">
        <v>1191</v>
      </c>
      <c r="L92" s="9" t="str">
        <f>LEFT(Table3[[#This Row],[CLLI]],6)</f>
        <v>AVLNCA</v>
      </c>
      <c r="M92" s="9" t="s">
        <v>1190</v>
      </c>
      <c r="N92" s="4" t="s">
        <v>1117</v>
      </c>
      <c r="O92" s="9" t="s">
        <v>1161</v>
      </c>
      <c r="P92" s="9" t="s">
        <v>1162</v>
      </c>
      <c r="Q92" s="9" t="s">
        <v>1163</v>
      </c>
      <c r="R92" s="9" t="s">
        <v>1121</v>
      </c>
      <c r="S92" s="9" t="s">
        <v>1192</v>
      </c>
      <c r="T92" s="9" t="s">
        <v>1193</v>
      </c>
      <c r="U92" s="9" t="s">
        <v>1192</v>
      </c>
      <c r="V92" s="9" t="s">
        <v>1194</v>
      </c>
      <c r="W92" s="9" t="s">
        <v>1195</v>
      </c>
      <c r="X92" s="9" t="s">
        <v>1196</v>
      </c>
      <c r="Y92" s="9" t="s">
        <v>1197</v>
      </c>
      <c r="Z92" s="9" t="s">
        <v>1198</v>
      </c>
      <c r="AA92" s="9" t="s">
        <v>1199</v>
      </c>
      <c r="AB92" s="9" t="s">
        <v>354</v>
      </c>
      <c r="AC92" s="9" t="s">
        <v>1200</v>
      </c>
      <c r="AD92" s="9">
        <v>310510</v>
      </c>
      <c r="AE92" s="9" t="s">
        <v>1172</v>
      </c>
      <c r="AF92" s="9" t="s">
        <v>386</v>
      </c>
      <c r="AG92" s="9" t="s">
        <v>1201</v>
      </c>
      <c r="AH92" s="9" t="s">
        <v>1202</v>
      </c>
      <c r="AI92" s="9" t="str">
        <f>Table3[[#This Row],[City]]&amp;", "&amp;Table3[[#This Row],[State]]&amp;", U.S.A."</f>
        <v>AVALON, CA, U.S.A.</v>
      </c>
    </row>
    <row r="93" spans="1:35" ht="15" hidden="1" customHeight="1">
      <c r="A93" s="9" t="s">
        <v>1107</v>
      </c>
      <c r="B93" s="18" t="s">
        <v>1108</v>
      </c>
      <c r="C93" s="9" t="s">
        <v>1203</v>
      </c>
      <c r="D93" s="9" t="s">
        <v>1204</v>
      </c>
      <c r="E93" s="10">
        <v>12</v>
      </c>
      <c r="F93" s="11" t="s">
        <v>1205</v>
      </c>
      <c r="G93" s="9" t="s">
        <v>1206</v>
      </c>
      <c r="H93" s="9" t="s">
        <v>1207</v>
      </c>
      <c r="I93" s="9" t="s">
        <v>1208</v>
      </c>
      <c r="J93" s="12" t="s">
        <v>1209</v>
      </c>
      <c r="K93" s="9" t="s">
        <v>1210</v>
      </c>
      <c r="L93" s="9" t="str">
        <f>LEFT(Table3[[#This Row],[CLLI]],6)</f>
        <v>BELLCA</v>
      </c>
      <c r="M93" s="9" t="s">
        <v>1209</v>
      </c>
      <c r="N93" s="4" t="s">
        <v>1117</v>
      </c>
      <c r="O93" s="9" t="s">
        <v>1161</v>
      </c>
      <c r="P93" s="9" t="s">
        <v>1162</v>
      </c>
      <c r="Q93" s="9" t="s">
        <v>1163</v>
      </c>
      <c r="R93" s="9" t="s">
        <v>1121</v>
      </c>
      <c r="S93" s="9" t="s">
        <v>1192</v>
      </c>
      <c r="T93" s="9" t="s">
        <v>1193</v>
      </c>
      <c r="U93" s="9" t="s">
        <v>1192</v>
      </c>
      <c r="V93" s="9" t="s">
        <v>1211</v>
      </c>
      <c r="W93" s="9" t="s">
        <v>1195</v>
      </c>
      <c r="X93" s="9" t="s">
        <v>1196</v>
      </c>
      <c r="Y93" s="9" t="s">
        <v>1197</v>
      </c>
      <c r="Z93" s="9" t="s">
        <v>1198</v>
      </c>
      <c r="AA93" s="9" t="s">
        <v>1199</v>
      </c>
      <c r="AB93" s="9" t="s">
        <v>354</v>
      </c>
      <c r="AC93" s="9" t="s">
        <v>1212</v>
      </c>
      <c r="AD93" s="9">
        <v>323562</v>
      </c>
      <c r="AE93" s="9" t="s">
        <v>1172</v>
      </c>
      <c r="AF93" s="9" t="s">
        <v>386</v>
      </c>
      <c r="AG93" s="9" t="s">
        <v>1201</v>
      </c>
      <c r="AH93" s="9" t="s">
        <v>1202</v>
      </c>
      <c r="AI93" s="9" t="str">
        <f>Table3[[#This Row],[City]]&amp;", "&amp;Table3[[#This Row],[State]]&amp;", U.S.A."</f>
        <v>BELL, CA, U.S.A.</v>
      </c>
    </row>
    <row r="94" spans="1:35" ht="15" hidden="1" customHeight="1">
      <c r="A94" s="9" t="s">
        <v>1107</v>
      </c>
      <c r="B94" s="18" t="s">
        <v>1108</v>
      </c>
      <c r="C94" s="9" t="s">
        <v>1213</v>
      </c>
      <c r="D94" s="9" t="s">
        <v>1110</v>
      </c>
      <c r="E94" s="10">
        <v>1</v>
      </c>
      <c r="F94" s="11" t="s">
        <v>1214</v>
      </c>
      <c r="G94" s="9" t="s">
        <v>1215</v>
      </c>
      <c r="H94" s="9" t="s">
        <v>465</v>
      </c>
      <c r="I94" s="9" t="s">
        <v>465</v>
      </c>
      <c r="J94" s="12" t="s">
        <v>1216</v>
      </c>
      <c r="K94" s="9" t="s">
        <v>1217</v>
      </c>
      <c r="L94" s="9" t="str">
        <f>LEFT(Table3[[#This Row],[CLLI]],6)</f>
        <v>BGBTCA</v>
      </c>
      <c r="M94" s="9" t="s">
        <v>1218</v>
      </c>
      <c r="N94" s="4" t="s">
        <v>1117</v>
      </c>
      <c r="O94" s="9" t="s">
        <v>1118</v>
      </c>
      <c r="P94" s="9" t="s">
        <v>1107</v>
      </c>
      <c r="Q94" s="9" t="s">
        <v>1120</v>
      </c>
      <c r="R94" s="9" t="s">
        <v>1121</v>
      </c>
      <c r="S94" s="9" t="s">
        <v>1122</v>
      </c>
      <c r="T94" s="9" t="s">
        <v>1123</v>
      </c>
      <c r="U94" s="9" t="s">
        <v>1124</v>
      </c>
      <c r="V94" s="9" t="s">
        <v>1125</v>
      </c>
      <c r="W94" s="9" t="s">
        <v>1126</v>
      </c>
      <c r="X94" s="9" t="s">
        <v>1127</v>
      </c>
      <c r="Y94" s="9" t="s">
        <v>1128</v>
      </c>
      <c r="Z94" s="9" t="s">
        <v>1129</v>
      </c>
      <c r="AA94" s="9" t="s">
        <v>1122</v>
      </c>
      <c r="AB94" s="9" t="s">
        <v>354</v>
      </c>
      <c r="AC94" s="9"/>
      <c r="AD94" s="9"/>
      <c r="AE94" s="9"/>
      <c r="AF94" s="9"/>
      <c r="AG94" s="9"/>
      <c r="AH94" s="9"/>
      <c r="AI94" s="9" t="str">
        <f>Table3[[#This Row],[City]]&amp;", "&amp;Table3[[#This Row],[State]]&amp;", U.S.A."</f>
        <v>LAKE L.A., CA, U.S.A.</v>
      </c>
    </row>
    <row r="95" spans="1:35" ht="15" hidden="1" customHeight="1">
      <c r="A95" s="9" t="s">
        <v>1107</v>
      </c>
      <c r="B95" s="18" t="s">
        <v>1108</v>
      </c>
      <c r="C95" s="9" t="s">
        <v>1219</v>
      </c>
      <c r="D95" s="9" t="s">
        <v>1220</v>
      </c>
      <c r="E95" s="10">
        <v>15</v>
      </c>
      <c r="F95" s="11" t="s">
        <v>1221</v>
      </c>
      <c r="G95" s="9" t="s">
        <v>1222</v>
      </c>
      <c r="H95" s="9" t="s">
        <v>1223</v>
      </c>
      <c r="I95" s="9" t="s">
        <v>1224</v>
      </c>
      <c r="J95" s="12" t="s">
        <v>1225</v>
      </c>
      <c r="K95" s="9" t="s">
        <v>1226</v>
      </c>
      <c r="L95" s="9" t="str">
        <f>LEFT(Table3[[#This Row],[CLLI]],6)</f>
        <v>BRBNCA</v>
      </c>
      <c r="M95" s="9" t="s">
        <v>1227</v>
      </c>
      <c r="N95" s="4" t="s">
        <v>1117</v>
      </c>
      <c r="O95" s="9" t="s">
        <v>1161</v>
      </c>
      <c r="P95" s="9" t="s">
        <v>1162</v>
      </c>
      <c r="Q95" s="9" t="s">
        <v>1163</v>
      </c>
      <c r="R95" s="9" t="s">
        <v>1121</v>
      </c>
      <c r="S95" s="9" t="s">
        <v>1164</v>
      </c>
      <c r="T95" s="9" t="s">
        <v>1165</v>
      </c>
      <c r="U95" s="9" t="s">
        <v>1124</v>
      </c>
      <c r="V95" s="9" t="s">
        <v>1228</v>
      </c>
      <c r="W95" s="9" t="s">
        <v>1167</v>
      </c>
      <c r="X95" s="9" t="s">
        <v>1168</v>
      </c>
      <c r="Y95" s="9" t="s">
        <v>1169</v>
      </c>
      <c r="Z95" s="9" t="s">
        <v>1170</v>
      </c>
      <c r="AA95" s="9" t="s">
        <v>1164</v>
      </c>
      <c r="AB95" s="9" t="s">
        <v>354</v>
      </c>
      <c r="AC95" s="9" t="s">
        <v>1229</v>
      </c>
      <c r="AD95" s="9">
        <v>818840</v>
      </c>
      <c r="AE95" s="9" t="s">
        <v>1172</v>
      </c>
      <c r="AF95" s="9" t="s">
        <v>811</v>
      </c>
      <c r="AG95" s="9" t="s">
        <v>1173</v>
      </c>
      <c r="AH95" s="9" t="s">
        <v>1174</v>
      </c>
      <c r="AI95" s="9" t="str">
        <f>Table3[[#This Row],[City]]&amp;", "&amp;Table3[[#This Row],[State]]&amp;", U.S.A."</f>
        <v>BURBANK, CA, U.S.A.</v>
      </c>
    </row>
    <row r="96" spans="1:35" ht="15" hidden="1" customHeight="1">
      <c r="A96" s="9" t="s">
        <v>1107</v>
      </c>
      <c r="B96" s="18" t="s">
        <v>1108</v>
      </c>
      <c r="C96" s="9" t="s">
        <v>1230</v>
      </c>
      <c r="D96" s="9" t="s">
        <v>1220</v>
      </c>
      <c r="E96" s="10">
        <v>13</v>
      </c>
      <c r="F96" s="11" t="s">
        <v>1231</v>
      </c>
      <c r="G96" s="9" t="s">
        <v>1222</v>
      </c>
      <c r="H96" s="9" t="s">
        <v>1223</v>
      </c>
      <c r="I96" s="9" t="s">
        <v>1232</v>
      </c>
      <c r="J96" s="12" t="s">
        <v>1233</v>
      </c>
      <c r="K96" s="9" t="s">
        <v>1234</v>
      </c>
      <c r="L96" s="9" t="str">
        <f>LEFT(Table3[[#This Row],[CLLI]],6)</f>
        <v>BRBNCA</v>
      </c>
      <c r="M96" s="9" t="s">
        <v>1227</v>
      </c>
      <c r="N96" s="4" t="s">
        <v>1117</v>
      </c>
      <c r="O96" s="9" t="s">
        <v>1161</v>
      </c>
      <c r="P96" s="9" t="s">
        <v>1162</v>
      </c>
      <c r="Q96" s="9" t="s">
        <v>1163</v>
      </c>
      <c r="R96" s="9" t="s">
        <v>1121</v>
      </c>
      <c r="S96" s="9" t="s">
        <v>1164</v>
      </c>
      <c r="T96" s="9" t="s">
        <v>1165</v>
      </c>
      <c r="U96" s="9" t="s">
        <v>1124</v>
      </c>
      <c r="V96" s="9" t="s">
        <v>1228</v>
      </c>
      <c r="W96" s="9" t="s">
        <v>1167</v>
      </c>
      <c r="X96" s="9" t="s">
        <v>1168</v>
      </c>
      <c r="Y96" s="9" t="s">
        <v>1169</v>
      </c>
      <c r="Z96" s="9" t="s">
        <v>1170</v>
      </c>
      <c r="AA96" s="9" t="s">
        <v>1164</v>
      </c>
      <c r="AB96" s="9" t="s">
        <v>354</v>
      </c>
      <c r="AC96" s="9" t="s">
        <v>1229</v>
      </c>
      <c r="AD96" s="9">
        <v>818565</v>
      </c>
      <c r="AE96" s="9" t="s">
        <v>1172</v>
      </c>
      <c r="AF96" s="9" t="s">
        <v>811</v>
      </c>
      <c r="AG96" s="9" t="s">
        <v>1173</v>
      </c>
      <c r="AH96" s="9" t="s">
        <v>1174</v>
      </c>
      <c r="AI96" s="9" t="str">
        <f>Table3[[#This Row],[City]]&amp;", "&amp;Table3[[#This Row],[State]]&amp;", U.S.A."</f>
        <v>BURBANK, CA, U.S.A.</v>
      </c>
    </row>
    <row r="97" spans="1:35" ht="15" hidden="1" customHeight="1">
      <c r="A97" s="9" t="s">
        <v>1107</v>
      </c>
      <c r="B97" s="18" t="s">
        <v>1108</v>
      </c>
      <c r="C97" s="9" t="s">
        <v>1235</v>
      </c>
      <c r="D97" s="9" t="s">
        <v>1236</v>
      </c>
      <c r="E97" s="10">
        <v>2</v>
      </c>
      <c r="F97" s="11" t="s">
        <v>1237</v>
      </c>
      <c r="G97" s="9" t="s">
        <v>1238</v>
      </c>
      <c r="H97" s="9" t="s">
        <v>570</v>
      </c>
      <c r="I97" s="9" t="s">
        <v>1239</v>
      </c>
      <c r="J97" s="12" t="s">
        <v>1240</v>
      </c>
      <c r="K97" s="9" t="s">
        <v>1241</v>
      </c>
      <c r="L97" s="9" t="str">
        <f>LEFT(Table3[[#This Row],[CLLI]],6)</f>
        <v>BVHLCA</v>
      </c>
      <c r="M97" s="9" t="s">
        <v>1240</v>
      </c>
      <c r="N97" s="4" t="s">
        <v>1117</v>
      </c>
      <c r="O97" s="9" t="s">
        <v>1118</v>
      </c>
      <c r="P97" s="9" t="s">
        <v>1119</v>
      </c>
      <c r="Q97" s="9" t="s">
        <v>1120</v>
      </c>
      <c r="R97" s="9" t="s">
        <v>1121</v>
      </c>
      <c r="S97" s="9" t="s">
        <v>1242</v>
      </c>
      <c r="T97" s="9" t="s">
        <v>1243</v>
      </c>
      <c r="U97" s="9" t="s">
        <v>1192</v>
      </c>
      <c r="V97" s="9" t="s">
        <v>1244</v>
      </c>
      <c r="W97" s="9" t="s">
        <v>1245</v>
      </c>
      <c r="X97" s="9" t="s">
        <v>1246</v>
      </c>
      <c r="Y97" s="9" t="s">
        <v>1247</v>
      </c>
      <c r="Z97" s="9" t="s">
        <v>1248</v>
      </c>
      <c r="AA97" s="9" t="s">
        <v>1249</v>
      </c>
      <c r="AB97" s="9" t="s">
        <v>354</v>
      </c>
      <c r="AC97" s="9" t="s">
        <v>1250</v>
      </c>
      <c r="AD97" s="9">
        <v>310271</v>
      </c>
      <c r="AE97" s="9" t="s">
        <v>1251</v>
      </c>
      <c r="AF97" s="9" t="s">
        <v>811</v>
      </c>
      <c r="AG97" s="9" t="s">
        <v>1252</v>
      </c>
      <c r="AH97" s="9" t="s">
        <v>1253</v>
      </c>
      <c r="AI97" s="9" t="str">
        <f>Table3[[#This Row],[City]]&amp;", "&amp;Table3[[#This Row],[State]]&amp;", U.S.A."</f>
        <v>BEVERLY HILLS, CA, U.S.A.</v>
      </c>
    </row>
    <row r="98" spans="1:35" ht="15" hidden="1" customHeight="1">
      <c r="A98" s="9" t="s">
        <v>1107</v>
      </c>
      <c r="B98" s="18" t="s">
        <v>1108</v>
      </c>
      <c r="C98" s="9" t="s">
        <v>1254</v>
      </c>
      <c r="D98" s="9" t="s">
        <v>1142</v>
      </c>
      <c r="E98" s="10">
        <v>27</v>
      </c>
      <c r="F98" s="11" t="s">
        <v>1255</v>
      </c>
      <c r="G98" s="9" t="s">
        <v>1256</v>
      </c>
      <c r="H98" s="9" t="s">
        <v>1257</v>
      </c>
      <c r="I98" s="9" t="s">
        <v>1258</v>
      </c>
      <c r="J98" s="12" t="s">
        <v>1259</v>
      </c>
      <c r="K98" s="9" t="s">
        <v>1260</v>
      </c>
      <c r="L98" s="9" t="str">
        <f>LEFT(Table3[[#This Row],[CLLI]],6)</f>
        <v>CLBSCA</v>
      </c>
      <c r="M98" s="9" t="s">
        <v>1261</v>
      </c>
      <c r="N98" s="4" t="s">
        <v>1117</v>
      </c>
      <c r="O98" s="9" t="s">
        <v>1118</v>
      </c>
      <c r="P98" s="9" t="s">
        <v>1119</v>
      </c>
      <c r="Q98" s="9" t="s">
        <v>1120</v>
      </c>
      <c r="R98" s="9" t="s">
        <v>1121</v>
      </c>
      <c r="S98" s="9" t="s">
        <v>1122</v>
      </c>
      <c r="T98" s="9" t="s">
        <v>1123</v>
      </c>
      <c r="U98" s="9" t="s">
        <v>1124</v>
      </c>
      <c r="V98" s="9" t="s">
        <v>1149</v>
      </c>
      <c r="W98" s="9" t="s">
        <v>1150</v>
      </c>
      <c r="X98" s="9" t="s">
        <v>1151</v>
      </c>
      <c r="Y98" s="9" t="s">
        <v>1128</v>
      </c>
      <c r="Z98" s="9" t="s">
        <v>1129</v>
      </c>
      <c r="AA98" s="9" t="s">
        <v>1122</v>
      </c>
      <c r="AB98" s="9" t="s">
        <v>354</v>
      </c>
      <c r="AC98" s="9" t="s">
        <v>1262</v>
      </c>
      <c r="AD98" s="9">
        <v>818876</v>
      </c>
      <c r="AE98" s="9" t="s">
        <v>1131</v>
      </c>
      <c r="AF98" s="9" t="s">
        <v>811</v>
      </c>
      <c r="AG98" s="9" t="s">
        <v>1132</v>
      </c>
      <c r="AH98" s="9" t="s">
        <v>1133</v>
      </c>
      <c r="AI98" s="9" t="str">
        <f>Table3[[#This Row],[City]]&amp;", "&amp;Table3[[#This Row],[State]]&amp;", U.S.A."</f>
        <v>CALABASAS, CA, U.S.A.</v>
      </c>
    </row>
    <row r="99" spans="1:35" ht="15" hidden="1" customHeight="1">
      <c r="A99" s="9" t="s">
        <v>1107</v>
      </c>
      <c r="B99" s="18" t="s">
        <v>1108</v>
      </c>
      <c r="C99" s="9" t="s">
        <v>1263</v>
      </c>
      <c r="D99" s="9" t="s">
        <v>1142</v>
      </c>
      <c r="E99" s="10">
        <v>26</v>
      </c>
      <c r="F99" s="11" t="s">
        <v>1143</v>
      </c>
      <c r="G99" s="9" t="s">
        <v>1264</v>
      </c>
      <c r="H99" s="9" t="s">
        <v>1265</v>
      </c>
      <c r="I99" s="9" t="s">
        <v>1266</v>
      </c>
      <c r="J99" s="12" t="s">
        <v>1261</v>
      </c>
      <c r="K99" s="9" t="s">
        <v>1267</v>
      </c>
      <c r="L99" s="9" t="str">
        <f>LEFT(Table3[[#This Row],[CLLI]],6)</f>
        <v>CLBSCA</v>
      </c>
      <c r="M99" s="9" t="s">
        <v>1261</v>
      </c>
      <c r="N99" s="4" t="s">
        <v>1117</v>
      </c>
      <c r="O99" s="9" t="s">
        <v>1118</v>
      </c>
      <c r="P99" s="9" t="s">
        <v>1119</v>
      </c>
      <c r="Q99" s="9" t="s">
        <v>1120</v>
      </c>
      <c r="R99" s="9" t="s">
        <v>1121</v>
      </c>
      <c r="S99" s="9" t="s">
        <v>1122</v>
      </c>
      <c r="T99" s="9" t="s">
        <v>1123</v>
      </c>
      <c r="U99" s="9" t="s">
        <v>1124</v>
      </c>
      <c r="V99" s="9" t="s">
        <v>1149</v>
      </c>
      <c r="W99" s="9" t="s">
        <v>1150</v>
      </c>
      <c r="X99" s="9" t="s">
        <v>1151</v>
      </c>
      <c r="Y99" s="9" t="s">
        <v>1128</v>
      </c>
      <c r="Z99" s="9" t="s">
        <v>1129</v>
      </c>
      <c r="AA99" s="9" t="s">
        <v>1122</v>
      </c>
      <c r="AB99" s="9" t="s">
        <v>354</v>
      </c>
      <c r="AC99" s="9" t="s">
        <v>1268</v>
      </c>
      <c r="AD99" s="9">
        <v>818880</v>
      </c>
      <c r="AE99" s="9" t="s">
        <v>1131</v>
      </c>
      <c r="AF99" s="9" t="s">
        <v>811</v>
      </c>
      <c r="AG99" s="9" t="s">
        <v>1132</v>
      </c>
      <c r="AH99" s="9" t="s">
        <v>1133</v>
      </c>
      <c r="AI99" s="9" t="str">
        <f>Table3[[#This Row],[City]]&amp;", "&amp;Table3[[#This Row],[State]]&amp;", U.S.A."</f>
        <v>CALABASAS, CA, U.S.A.</v>
      </c>
    </row>
    <row r="100" spans="1:35" ht="15" hidden="1" customHeight="1">
      <c r="A100" s="9" t="s">
        <v>1107</v>
      </c>
      <c r="B100" s="18" t="s">
        <v>1108</v>
      </c>
      <c r="C100" s="9" t="s">
        <v>1269</v>
      </c>
      <c r="D100" s="9" t="s">
        <v>1270</v>
      </c>
      <c r="E100" s="10">
        <v>3</v>
      </c>
      <c r="F100" s="11" t="s">
        <v>1271</v>
      </c>
      <c r="G100" s="9" t="s">
        <v>1272</v>
      </c>
      <c r="H100" s="9" t="s">
        <v>1273</v>
      </c>
      <c r="I100" s="9" t="s">
        <v>1274</v>
      </c>
      <c r="J100" s="12" t="s">
        <v>1275</v>
      </c>
      <c r="K100" s="9" t="s">
        <v>1276</v>
      </c>
      <c r="L100" s="9" t="str">
        <f>LEFT(Table3[[#This Row],[CLLI]],6)</f>
        <v>CLCYCA</v>
      </c>
      <c r="M100" s="9" t="s">
        <v>1275</v>
      </c>
      <c r="N100" s="4" t="s">
        <v>1117</v>
      </c>
      <c r="O100" s="9" t="s">
        <v>1118</v>
      </c>
      <c r="P100" s="9" t="s">
        <v>1119</v>
      </c>
      <c r="Q100" s="9" t="s">
        <v>1120</v>
      </c>
      <c r="R100" s="9" t="s">
        <v>1121</v>
      </c>
      <c r="S100" s="9" t="s">
        <v>1242</v>
      </c>
      <c r="T100" s="9" t="s">
        <v>1243</v>
      </c>
      <c r="U100" s="9" t="s">
        <v>1192</v>
      </c>
      <c r="V100" s="9" t="s">
        <v>1244</v>
      </c>
      <c r="W100" s="9" t="s">
        <v>1245</v>
      </c>
      <c r="X100" s="9" t="s">
        <v>1246</v>
      </c>
      <c r="Y100" s="9" t="s">
        <v>1247</v>
      </c>
      <c r="Z100" s="9" t="s">
        <v>1248</v>
      </c>
      <c r="AA100" s="9" t="s">
        <v>1249</v>
      </c>
      <c r="AB100" s="9" t="s">
        <v>354</v>
      </c>
      <c r="AC100" s="9" t="s">
        <v>1277</v>
      </c>
      <c r="AD100" s="9">
        <v>310202</v>
      </c>
      <c r="AE100" s="9" t="s">
        <v>1251</v>
      </c>
      <c r="AF100" s="9" t="s">
        <v>811</v>
      </c>
      <c r="AG100" s="9" t="s">
        <v>1252</v>
      </c>
      <c r="AH100" s="9" t="s">
        <v>1253</v>
      </c>
      <c r="AI100" s="9" t="str">
        <f>Table3[[#This Row],[City]]&amp;", "&amp;Table3[[#This Row],[State]]&amp;", U.S.A."</f>
        <v>CULVER CITY, CA, U.S.A.</v>
      </c>
    </row>
    <row r="101" spans="1:35" ht="15" hidden="1" customHeight="1">
      <c r="A101" s="9" t="s">
        <v>1107</v>
      </c>
      <c r="B101" s="18" t="s">
        <v>1108</v>
      </c>
      <c r="C101" s="9" t="s">
        <v>1278</v>
      </c>
      <c r="D101" s="9" t="s">
        <v>1270</v>
      </c>
      <c r="E101" s="10">
        <v>3</v>
      </c>
      <c r="F101" s="11" t="s">
        <v>1271</v>
      </c>
      <c r="G101" s="9" t="s">
        <v>1272</v>
      </c>
      <c r="H101" s="9" t="s">
        <v>465</v>
      </c>
      <c r="I101" s="9" t="s">
        <v>465</v>
      </c>
      <c r="J101" s="12" t="s">
        <v>1275</v>
      </c>
      <c r="K101" s="9" t="s">
        <v>1279</v>
      </c>
      <c r="L101" s="9" t="str">
        <f>LEFT(Table3[[#This Row],[CLLI]],6)</f>
        <v>CLCYCA</v>
      </c>
      <c r="M101" s="9" t="s">
        <v>1275</v>
      </c>
      <c r="N101" s="4" t="s">
        <v>1117</v>
      </c>
      <c r="O101" s="9" t="s">
        <v>1118</v>
      </c>
      <c r="P101" s="9" t="s">
        <v>1107</v>
      </c>
      <c r="Q101" s="9" t="s">
        <v>1120</v>
      </c>
      <c r="R101" s="9" t="s">
        <v>1121</v>
      </c>
      <c r="S101" s="9" t="s">
        <v>1242</v>
      </c>
      <c r="T101" s="9" t="s">
        <v>1243</v>
      </c>
      <c r="U101" s="9" t="s">
        <v>1192</v>
      </c>
      <c r="V101" s="9" t="s">
        <v>1244</v>
      </c>
      <c r="W101" s="9" t="s">
        <v>1245</v>
      </c>
      <c r="X101" s="9" t="s">
        <v>1246</v>
      </c>
      <c r="Y101" s="9" t="s">
        <v>1247</v>
      </c>
      <c r="Z101" s="9" t="s">
        <v>1248</v>
      </c>
      <c r="AA101" s="9" t="s">
        <v>1249</v>
      </c>
      <c r="AB101" s="9" t="s">
        <v>354</v>
      </c>
      <c r="AC101" s="9"/>
      <c r="AD101" s="9"/>
      <c r="AE101" s="9"/>
      <c r="AF101" s="9"/>
      <c r="AG101" s="9"/>
      <c r="AH101" s="9"/>
      <c r="AI101" s="9" t="str">
        <f>Table3[[#This Row],[City]]&amp;", "&amp;Table3[[#This Row],[State]]&amp;", U.S.A."</f>
        <v>CULVER CITY, CA, U.S.A.</v>
      </c>
    </row>
    <row r="102" spans="1:35" ht="15" hidden="1" customHeight="1">
      <c r="A102" s="9" t="s">
        <v>1107</v>
      </c>
      <c r="B102" s="18" t="s">
        <v>1108</v>
      </c>
      <c r="C102" s="9" t="s">
        <v>1280</v>
      </c>
      <c r="D102" s="9" t="s">
        <v>1281</v>
      </c>
      <c r="E102" s="10">
        <v>4</v>
      </c>
      <c r="F102" s="11" t="s">
        <v>1282</v>
      </c>
      <c r="G102" s="9" t="s">
        <v>1283</v>
      </c>
      <c r="H102" s="9" t="s">
        <v>1189</v>
      </c>
      <c r="I102" s="9" t="s">
        <v>1284</v>
      </c>
      <c r="J102" s="12" t="s">
        <v>1285</v>
      </c>
      <c r="K102" s="9" t="s">
        <v>1286</v>
      </c>
      <c r="L102" s="9" t="str">
        <f>LEFT(Table3[[#This Row],[CLLI]],6)</f>
        <v>CMTNCA</v>
      </c>
      <c r="M102" s="9" t="s">
        <v>1285</v>
      </c>
      <c r="N102" s="4" t="s">
        <v>1117</v>
      </c>
      <c r="O102" s="9" t="s">
        <v>1161</v>
      </c>
      <c r="P102" s="9" t="s">
        <v>1162</v>
      </c>
      <c r="Q102" s="9" t="s">
        <v>1163</v>
      </c>
      <c r="R102" s="9" t="s">
        <v>1121</v>
      </c>
      <c r="S102" s="9" t="s">
        <v>1192</v>
      </c>
      <c r="T102" s="9" t="s">
        <v>1193</v>
      </c>
      <c r="U102" s="9" t="s">
        <v>1192</v>
      </c>
      <c r="V102" s="9" t="s">
        <v>1211</v>
      </c>
      <c r="W102" s="9" t="s">
        <v>1195</v>
      </c>
      <c r="X102" s="9" t="s">
        <v>1196</v>
      </c>
      <c r="Y102" s="9" t="s">
        <v>1197</v>
      </c>
      <c r="Z102" s="9" t="s">
        <v>1198</v>
      </c>
      <c r="AA102" s="9" t="s">
        <v>1199</v>
      </c>
      <c r="AB102" s="9" t="s">
        <v>354</v>
      </c>
      <c r="AC102" s="9" t="s">
        <v>1287</v>
      </c>
      <c r="AD102" s="9">
        <v>310603</v>
      </c>
      <c r="AE102" s="9" t="s">
        <v>1172</v>
      </c>
      <c r="AF102" s="9" t="s">
        <v>386</v>
      </c>
      <c r="AG102" s="9" t="s">
        <v>1201</v>
      </c>
      <c r="AH102" s="9" t="s">
        <v>1202</v>
      </c>
      <c r="AI102" s="9" t="str">
        <f>Table3[[#This Row],[City]]&amp;", "&amp;Table3[[#This Row],[State]]&amp;", U.S.A."</f>
        <v>COMPTON, CA, U.S.A.</v>
      </c>
    </row>
    <row r="103" spans="1:35" ht="15" hidden="1" customHeight="1">
      <c r="A103" s="9" t="s">
        <v>1107</v>
      </c>
      <c r="B103" s="18" t="s">
        <v>1108</v>
      </c>
      <c r="C103" s="9" t="s">
        <v>1288</v>
      </c>
      <c r="D103" s="9" t="s">
        <v>1142</v>
      </c>
      <c r="E103" s="10">
        <v>23</v>
      </c>
      <c r="F103" s="11" t="s">
        <v>1289</v>
      </c>
      <c r="G103" s="9" t="s">
        <v>1290</v>
      </c>
      <c r="H103" s="9" t="s">
        <v>1291</v>
      </c>
      <c r="I103" s="9" t="s">
        <v>1292</v>
      </c>
      <c r="J103" s="12" t="s">
        <v>1293</v>
      </c>
      <c r="K103" s="9" t="s">
        <v>1294</v>
      </c>
      <c r="L103" s="9" t="str">
        <f>LEFT(Table3[[#This Row],[CLLI]],6)</f>
        <v>CNPKCA</v>
      </c>
      <c r="M103" s="9" t="s">
        <v>1293</v>
      </c>
      <c r="N103" s="4" t="s">
        <v>1117</v>
      </c>
      <c r="O103" s="9" t="s">
        <v>1118</v>
      </c>
      <c r="P103" s="9" t="s">
        <v>1119</v>
      </c>
      <c r="Q103" s="9" t="s">
        <v>1120</v>
      </c>
      <c r="R103" s="9" t="s">
        <v>1121</v>
      </c>
      <c r="S103" s="9" t="s">
        <v>1122</v>
      </c>
      <c r="T103" s="9" t="s">
        <v>1123</v>
      </c>
      <c r="U103" s="9" t="s">
        <v>1124</v>
      </c>
      <c r="V103" s="9" t="s">
        <v>1149</v>
      </c>
      <c r="W103" s="9" t="s">
        <v>1150</v>
      </c>
      <c r="X103" s="9" t="s">
        <v>1151</v>
      </c>
      <c r="Y103" s="9" t="s">
        <v>1128</v>
      </c>
      <c r="Z103" s="9" t="s">
        <v>1129</v>
      </c>
      <c r="AA103" s="9" t="s">
        <v>1122</v>
      </c>
      <c r="AB103" s="9" t="s">
        <v>354</v>
      </c>
      <c r="AC103" s="9" t="s">
        <v>1295</v>
      </c>
      <c r="AD103" s="9">
        <v>818340</v>
      </c>
      <c r="AE103" s="9" t="s">
        <v>1131</v>
      </c>
      <c r="AF103" s="9" t="s">
        <v>811</v>
      </c>
      <c r="AG103" s="9" t="s">
        <v>1132</v>
      </c>
      <c r="AH103" s="9" t="s">
        <v>1133</v>
      </c>
      <c r="AI103" s="9" t="str">
        <f>Table3[[#This Row],[City]]&amp;", "&amp;Table3[[#This Row],[State]]&amp;", U.S.A."</f>
        <v>CANOGA PARK, CA, U.S.A.</v>
      </c>
    </row>
    <row r="104" spans="1:35" ht="15" hidden="1" customHeight="1">
      <c r="A104" s="9" t="s">
        <v>1107</v>
      </c>
      <c r="B104" s="18" t="s">
        <v>1108</v>
      </c>
      <c r="C104" s="9" t="s">
        <v>1296</v>
      </c>
      <c r="D104" s="9" t="s">
        <v>1110</v>
      </c>
      <c r="E104" s="10">
        <v>20</v>
      </c>
      <c r="F104" s="11" t="s">
        <v>1297</v>
      </c>
      <c r="G104" s="9" t="s">
        <v>1298</v>
      </c>
      <c r="H104" s="9" t="s">
        <v>1299</v>
      </c>
      <c r="I104" s="9" t="s">
        <v>1300</v>
      </c>
      <c r="J104" s="12" t="s">
        <v>1301</v>
      </c>
      <c r="K104" s="9" t="s">
        <v>1302</v>
      </c>
      <c r="L104" s="9" t="str">
        <f>LEFT(Table3[[#This Row],[CLLI]],6)</f>
        <v>CSTCCA</v>
      </c>
      <c r="M104" s="9" t="s">
        <v>1301</v>
      </c>
      <c r="N104" s="4" t="s">
        <v>1117</v>
      </c>
      <c r="O104" s="9" t="s">
        <v>1118</v>
      </c>
      <c r="P104" s="9" t="s">
        <v>1119</v>
      </c>
      <c r="Q104" s="9" t="s">
        <v>1120</v>
      </c>
      <c r="R104" s="9" t="s">
        <v>1121</v>
      </c>
      <c r="S104" s="9" t="s">
        <v>1122</v>
      </c>
      <c r="T104" s="9" t="s">
        <v>1123</v>
      </c>
      <c r="U104" s="9" t="s">
        <v>1124</v>
      </c>
      <c r="V104" s="9" t="s">
        <v>1125</v>
      </c>
      <c r="W104" s="9" t="s">
        <v>1126</v>
      </c>
      <c r="X104" s="9" t="s">
        <v>1127</v>
      </c>
      <c r="Y104" s="9" t="s">
        <v>1128</v>
      </c>
      <c r="Z104" s="9" t="s">
        <v>1129</v>
      </c>
      <c r="AA104" s="9" t="s">
        <v>1122</v>
      </c>
      <c r="AB104" s="9" t="s">
        <v>354</v>
      </c>
      <c r="AC104" s="9" t="s">
        <v>1303</v>
      </c>
      <c r="AD104" s="9">
        <v>661257</v>
      </c>
      <c r="AE104" s="9" t="s">
        <v>1131</v>
      </c>
      <c r="AF104" s="9" t="s">
        <v>811</v>
      </c>
      <c r="AG104" s="9" t="s">
        <v>1132</v>
      </c>
      <c r="AH104" s="9" t="s">
        <v>1133</v>
      </c>
      <c r="AI104" s="9" t="str">
        <f>Table3[[#This Row],[City]]&amp;", "&amp;Table3[[#This Row],[State]]&amp;", U.S.A."</f>
        <v>CASTAIC, CA, U.S.A.</v>
      </c>
    </row>
    <row r="105" spans="1:35" ht="15" hidden="1" customHeight="1">
      <c r="A105" s="9" t="s">
        <v>1107</v>
      </c>
      <c r="B105" s="18" t="s">
        <v>1108</v>
      </c>
      <c r="C105" s="9" t="s">
        <v>1304</v>
      </c>
      <c r="D105" s="9" t="s">
        <v>1110</v>
      </c>
      <c r="E105" s="10">
        <v>20</v>
      </c>
      <c r="F105" s="11" t="s">
        <v>1297</v>
      </c>
      <c r="G105" s="9" t="s">
        <v>1298</v>
      </c>
      <c r="H105" s="9" t="s">
        <v>465</v>
      </c>
      <c r="I105" s="9" t="s">
        <v>465</v>
      </c>
      <c r="J105" s="12" t="s">
        <v>1301</v>
      </c>
      <c r="K105" s="9" t="s">
        <v>1305</v>
      </c>
      <c r="L105" s="9" t="str">
        <f>LEFT(Table3[[#This Row],[CLLI]],6)</f>
        <v>CSTCCA</v>
      </c>
      <c r="M105" s="9" t="s">
        <v>1301</v>
      </c>
      <c r="N105" s="4" t="s">
        <v>1117</v>
      </c>
      <c r="O105" s="9" t="s">
        <v>1118</v>
      </c>
      <c r="P105" s="9" t="s">
        <v>1119</v>
      </c>
      <c r="Q105" s="9" t="s">
        <v>1120</v>
      </c>
      <c r="R105" s="9" t="s">
        <v>1121</v>
      </c>
      <c r="S105" s="9" t="s">
        <v>1122</v>
      </c>
      <c r="T105" s="9" t="s">
        <v>1123</v>
      </c>
      <c r="U105" s="9" t="s">
        <v>1124</v>
      </c>
      <c r="V105" s="9" t="s">
        <v>1125</v>
      </c>
      <c r="W105" s="9" t="s">
        <v>1126</v>
      </c>
      <c r="X105" s="9" t="s">
        <v>1127</v>
      </c>
      <c r="Y105" s="9" t="s">
        <v>1128</v>
      </c>
      <c r="Z105" s="9" t="s">
        <v>1129</v>
      </c>
      <c r="AA105" s="9" t="s">
        <v>1122</v>
      </c>
      <c r="AB105" s="9" t="s">
        <v>354</v>
      </c>
      <c r="AC105" s="9"/>
      <c r="AD105" s="9"/>
      <c r="AE105" s="9"/>
      <c r="AF105" s="9"/>
      <c r="AG105" s="9"/>
      <c r="AH105" s="9"/>
      <c r="AI105" s="9" t="str">
        <f>Table3[[#This Row],[City]]&amp;", "&amp;Table3[[#This Row],[State]]&amp;", U.S.A."</f>
        <v>CASTAIC, CA, U.S.A.</v>
      </c>
    </row>
    <row r="106" spans="1:35" ht="15" hidden="1" customHeight="1">
      <c r="A106" s="9" t="s">
        <v>1107</v>
      </c>
      <c r="B106" s="18" t="s">
        <v>1108</v>
      </c>
      <c r="C106" s="9" t="s">
        <v>1306</v>
      </c>
      <c r="D106" s="9" t="s">
        <v>1110</v>
      </c>
      <c r="E106" s="10">
        <v>20</v>
      </c>
      <c r="F106" s="11" t="s">
        <v>1297</v>
      </c>
      <c r="G106" s="9" t="s">
        <v>1298</v>
      </c>
      <c r="H106" s="9" t="s">
        <v>465</v>
      </c>
      <c r="I106" s="9" t="s">
        <v>465</v>
      </c>
      <c r="J106" s="12" t="s">
        <v>1301</v>
      </c>
      <c r="K106" s="9" t="s">
        <v>1307</v>
      </c>
      <c r="L106" s="9" t="str">
        <f>LEFT(Table3[[#This Row],[CLLI]],6)</f>
        <v>CSTCCA</v>
      </c>
      <c r="M106" s="9" t="s">
        <v>1301</v>
      </c>
      <c r="N106" s="4" t="s">
        <v>1117</v>
      </c>
      <c r="O106" s="9" t="s">
        <v>1118</v>
      </c>
      <c r="P106" s="9" t="s">
        <v>1119</v>
      </c>
      <c r="Q106" s="9" t="s">
        <v>1120</v>
      </c>
      <c r="R106" s="9" t="s">
        <v>1121</v>
      </c>
      <c r="S106" s="9" t="s">
        <v>1122</v>
      </c>
      <c r="T106" s="9" t="s">
        <v>1123</v>
      </c>
      <c r="U106" s="9" t="s">
        <v>1124</v>
      </c>
      <c r="V106" s="9" t="s">
        <v>1125</v>
      </c>
      <c r="W106" s="9" t="s">
        <v>1126</v>
      </c>
      <c r="X106" s="9" t="s">
        <v>1127</v>
      </c>
      <c r="Y106" s="9" t="s">
        <v>1128</v>
      </c>
      <c r="Z106" s="9" t="s">
        <v>1129</v>
      </c>
      <c r="AA106" s="9" t="s">
        <v>1122</v>
      </c>
      <c r="AB106" s="9" t="s">
        <v>354</v>
      </c>
      <c r="AC106" s="9"/>
      <c r="AD106" s="9"/>
      <c r="AE106" s="9"/>
      <c r="AF106" s="9"/>
      <c r="AG106" s="9"/>
      <c r="AH106" s="9"/>
      <c r="AI106" s="9" t="str">
        <f>Table3[[#This Row],[City]]&amp;", "&amp;Table3[[#This Row],[State]]&amp;", U.S.A."</f>
        <v>CASTAIC, CA, U.S.A.</v>
      </c>
    </row>
    <row r="107" spans="1:35" ht="15" hidden="1" customHeight="1">
      <c r="A107" s="9" t="s">
        <v>1107</v>
      </c>
      <c r="B107" s="18" t="s">
        <v>1108</v>
      </c>
      <c r="C107" s="9" t="s">
        <v>1308</v>
      </c>
      <c r="D107" s="9" t="s">
        <v>1176</v>
      </c>
      <c r="E107" s="10">
        <v>13</v>
      </c>
      <c r="F107" s="11" t="s">
        <v>1309</v>
      </c>
      <c r="G107" s="9" t="s">
        <v>1310</v>
      </c>
      <c r="H107" s="9" t="s">
        <v>1311</v>
      </c>
      <c r="I107" s="9" t="s">
        <v>1312</v>
      </c>
      <c r="J107" s="12" t="s">
        <v>1313</v>
      </c>
      <c r="K107" s="9" t="s">
        <v>1314</v>
      </c>
      <c r="L107" s="9" t="str">
        <f>LEFT(Table3[[#This Row],[CLLI]],6)</f>
        <v>ELMNCA</v>
      </c>
      <c r="M107" s="9" t="s">
        <v>1313</v>
      </c>
      <c r="N107" s="4" t="s">
        <v>1117</v>
      </c>
      <c r="O107" s="9" t="s">
        <v>1161</v>
      </c>
      <c r="P107" s="9" t="s">
        <v>1162</v>
      </c>
      <c r="Q107" s="9" t="s">
        <v>1163</v>
      </c>
      <c r="R107" s="9" t="s">
        <v>1121</v>
      </c>
      <c r="S107" s="9" t="s">
        <v>1164</v>
      </c>
      <c r="T107" s="9" t="s">
        <v>1165</v>
      </c>
      <c r="U107" s="9" t="s">
        <v>1124</v>
      </c>
      <c r="V107" s="9" t="s">
        <v>1166</v>
      </c>
      <c r="W107" s="9" t="s">
        <v>1167</v>
      </c>
      <c r="X107" s="9" t="s">
        <v>1168</v>
      </c>
      <c r="Y107" s="9" t="s">
        <v>1169</v>
      </c>
      <c r="Z107" s="9" t="s">
        <v>1170</v>
      </c>
      <c r="AA107" s="9" t="s">
        <v>1164</v>
      </c>
      <c r="AB107" s="9" t="s">
        <v>354</v>
      </c>
      <c r="AC107" s="9" t="s">
        <v>1315</v>
      </c>
      <c r="AD107" s="9">
        <v>626350</v>
      </c>
      <c r="AE107" s="9" t="s">
        <v>1172</v>
      </c>
      <c r="AF107" s="9" t="s">
        <v>811</v>
      </c>
      <c r="AG107" s="9" t="s">
        <v>1173</v>
      </c>
      <c r="AH107" s="9" t="s">
        <v>1174</v>
      </c>
      <c r="AI107" s="9" t="str">
        <f>Table3[[#This Row],[City]]&amp;", "&amp;Table3[[#This Row],[State]]&amp;", U.S.A."</f>
        <v>EL MONTE, CA, U.S.A.</v>
      </c>
    </row>
    <row r="108" spans="1:35" ht="15" hidden="1" customHeight="1">
      <c r="A108" s="9" t="s">
        <v>1107</v>
      </c>
      <c r="B108" s="18" t="s">
        <v>1108</v>
      </c>
      <c r="C108" s="9" t="s">
        <v>1316</v>
      </c>
      <c r="D108" s="9" t="s">
        <v>1317</v>
      </c>
      <c r="E108" s="10">
        <v>5</v>
      </c>
      <c r="F108" s="11" t="s">
        <v>1318</v>
      </c>
      <c r="G108" s="9" t="s">
        <v>1319</v>
      </c>
      <c r="H108" s="9" t="s">
        <v>1320</v>
      </c>
      <c r="I108" s="9" t="s">
        <v>1321</v>
      </c>
      <c r="J108" s="12" t="s">
        <v>1322</v>
      </c>
      <c r="K108" s="9" t="s">
        <v>1323</v>
      </c>
      <c r="L108" s="9" t="str">
        <f>LEFT(Table3[[#This Row],[CLLI]],6)</f>
        <v>ELSGCA</v>
      </c>
      <c r="M108" s="9" t="s">
        <v>1324</v>
      </c>
      <c r="N108" s="4" t="s">
        <v>1117</v>
      </c>
      <c r="O108" s="9" t="s">
        <v>1161</v>
      </c>
      <c r="P108" s="9" t="s">
        <v>1162</v>
      </c>
      <c r="Q108" s="9" t="s">
        <v>1163</v>
      </c>
      <c r="R108" s="9" t="s">
        <v>1121</v>
      </c>
      <c r="S108" s="9" t="s">
        <v>1192</v>
      </c>
      <c r="T108" s="9" t="s">
        <v>1193</v>
      </c>
      <c r="U108" s="9" t="s">
        <v>1192</v>
      </c>
      <c r="V108" s="9" t="s">
        <v>1194</v>
      </c>
      <c r="W108" s="9" t="s">
        <v>1195</v>
      </c>
      <c r="X108" s="9" t="s">
        <v>1196</v>
      </c>
      <c r="Y108" s="9" t="s">
        <v>1197</v>
      </c>
      <c r="Z108" s="9" t="s">
        <v>1198</v>
      </c>
      <c r="AA108" s="9" t="s">
        <v>1199</v>
      </c>
      <c r="AB108" s="9" t="s">
        <v>354</v>
      </c>
      <c r="AC108" s="9" t="s">
        <v>1325</v>
      </c>
      <c r="AD108" s="9">
        <v>310414</v>
      </c>
      <c r="AE108" s="9" t="s">
        <v>1172</v>
      </c>
      <c r="AF108" s="9" t="s">
        <v>386</v>
      </c>
      <c r="AG108" s="9" t="s">
        <v>1201</v>
      </c>
      <c r="AH108" s="9" t="s">
        <v>1202</v>
      </c>
      <c r="AI108" s="9" t="str">
        <f>Table3[[#This Row],[City]]&amp;", "&amp;Table3[[#This Row],[State]]&amp;", U.S.A."</f>
        <v>EL SEGUNDO, CA, U.S.A.</v>
      </c>
    </row>
    <row r="109" spans="1:35" ht="15" hidden="1" customHeight="1">
      <c r="A109" s="9" t="s">
        <v>1107</v>
      </c>
      <c r="B109" s="18" t="s">
        <v>1108</v>
      </c>
      <c r="C109" s="9" t="s">
        <v>1326</v>
      </c>
      <c r="D109" s="9" t="s">
        <v>1327</v>
      </c>
      <c r="E109" s="10">
        <v>4</v>
      </c>
      <c r="F109" s="11" t="s">
        <v>1328</v>
      </c>
      <c r="G109" s="9" t="s">
        <v>1329</v>
      </c>
      <c r="H109" s="9" t="s">
        <v>335</v>
      </c>
      <c r="I109" s="9" t="s">
        <v>1330</v>
      </c>
      <c r="J109" s="12" t="s">
        <v>1331</v>
      </c>
      <c r="K109" s="9" t="s">
        <v>1332</v>
      </c>
      <c r="L109" s="9" t="str">
        <f>LEFT(Table3[[#This Row],[CLLI]],6)</f>
        <v>FLMRCA</v>
      </c>
      <c r="M109" s="9" t="s">
        <v>1331</v>
      </c>
      <c r="N109" s="4" t="s">
        <v>1333</v>
      </c>
      <c r="O109" s="9" t="s">
        <v>1118</v>
      </c>
      <c r="P109" s="9" t="s">
        <v>1119</v>
      </c>
      <c r="Q109" s="9" t="s">
        <v>1120</v>
      </c>
      <c r="R109" s="9" t="s">
        <v>1121</v>
      </c>
      <c r="S109" s="9" t="s">
        <v>1122</v>
      </c>
      <c r="T109" s="9" t="s">
        <v>1123</v>
      </c>
      <c r="U109" s="9" t="s">
        <v>1124</v>
      </c>
      <c r="V109" s="9" t="s">
        <v>1125</v>
      </c>
      <c r="W109" s="9" t="s">
        <v>1150</v>
      </c>
      <c r="X109" s="9" t="s">
        <v>1151</v>
      </c>
      <c r="Y109" s="9" t="s">
        <v>1128</v>
      </c>
      <c r="Z109" s="9" t="s">
        <v>1129</v>
      </c>
      <c r="AA109" s="9" t="s">
        <v>1122</v>
      </c>
      <c r="AB109" s="9" t="s">
        <v>354</v>
      </c>
      <c r="AC109" s="9" t="s">
        <v>1334</v>
      </c>
      <c r="AD109" s="9">
        <v>805524</v>
      </c>
      <c r="AE109" s="9" t="s">
        <v>1131</v>
      </c>
      <c r="AF109" s="9" t="s">
        <v>811</v>
      </c>
      <c r="AG109" s="9" t="s">
        <v>1132</v>
      </c>
      <c r="AH109" s="9" t="s">
        <v>1133</v>
      </c>
      <c r="AI109" s="9" t="str">
        <f>Table3[[#This Row],[City]]&amp;", "&amp;Table3[[#This Row],[State]]&amp;", U.S.A."</f>
        <v>FILLMORE, CA, U.S.A.</v>
      </c>
    </row>
    <row r="110" spans="1:35" ht="15" hidden="1" customHeight="1">
      <c r="A110" s="9" t="s">
        <v>1107</v>
      </c>
      <c r="B110" s="18" t="s">
        <v>1108</v>
      </c>
      <c r="C110" s="9" t="s">
        <v>1335</v>
      </c>
      <c r="D110" s="9" t="s">
        <v>1336</v>
      </c>
      <c r="E110" s="10">
        <v>6</v>
      </c>
      <c r="F110" s="11" t="s">
        <v>1337</v>
      </c>
      <c r="G110" s="9" t="s">
        <v>1338</v>
      </c>
      <c r="H110" s="9" t="s">
        <v>1339</v>
      </c>
      <c r="I110" s="9" t="s">
        <v>1340</v>
      </c>
      <c r="J110" s="12" t="s">
        <v>1341</v>
      </c>
      <c r="K110" s="9" t="s">
        <v>1342</v>
      </c>
      <c r="L110" s="9" t="str">
        <f>LEFT(Table3[[#This Row],[CLLI]],6)</f>
        <v>GLDLCA</v>
      </c>
      <c r="M110" s="9" t="s">
        <v>1341</v>
      </c>
      <c r="N110" s="4" t="s">
        <v>1117</v>
      </c>
      <c r="O110" s="9" t="s">
        <v>1161</v>
      </c>
      <c r="P110" s="9" t="s">
        <v>1162</v>
      </c>
      <c r="Q110" s="9" t="s">
        <v>1163</v>
      </c>
      <c r="R110" s="9" t="s">
        <v>1121</v>
      </c>
      <c r="S110" s="9" t="s">
        <v>1164</v>
      </c>
      <c r="T110" s="9" t="s">
        <v>1165</v>
      </c>
      <c r="U110" s="9" t="s">
        <v>1124</v>
      </c>
      <c r="V110" s="9" t="s">
        <v>1228</v>
      </c>
      <c r="W110" s="9" t="s">
        <v>1167</v>
      </c>
      <c r="X110" s="9" t="s">
        <v>1168</v>
      </c>
      <c r="Y110" s="9" t="s">
        <v>1169</v>
      </c>
      <c r="Z110" s="9" t="s">
        <v>1170</v>
      </c>
      <c r="AA110" s="9" t="s">
        <v>1164</v>
      </c>
      <c r="AB110" s="9" t="s">
        <v>354</v>
      </c>
      <c r="AC110" s="9" t="s">
        <v>1343</v>
      </c>
      <c r="AD110" s="9">
        <v>818240</v>
      </c>
      <c r="AE110" s="9" t="s">
        <v>1172</v>
      </c>
      <c r="AF110" s="9" t="s">
        <v>811</v>
      </c>
      <c r="AG110" s="9" t="s">
        <v>1173</v>
      </c>
      <c r="AH110" s="9" t="s">
        <v>1174</v>
      </c>
      <c r="AI110" s="9" t="str">
        <f>Table3[[#This Row],[City]]&amp;", "&amp;Table3[[#This Row],[State]]&amp;", U.S.A."</f>
        <v>GLENDALE, CA, U.S.A.</v>
      </c>
    </row>
    <row r="111" spans="1:35" ht="15" hidden="1" customHeight="1">
      <c r="A111" s="9" t="s">
        <v>1107</v>
      </c>
      <c r="B111" s="18" t="s">
        <v>1108</v>
      </c>
      <c r="C111" s="9" t="s">
        <v>1344</v>
      </c>
      <c r="D111" s="9" t="s">
        <v>1317</v>
      </c>
      <c r="E111" s="10">
        <v>6</v>
      </c>
      <c r="F111" s="11" t="s">
        <v>1345</v>
      </c>
      <c r="G111" s="9" t="s">
        <v>1346</v>
      </c>
      <c r="H111" s="9" t="s">
        <v>1347</v>
      </c>
      <c r="I111" s="9" t="s">
        <v>1348</v>
      </c>
      <c r="J111" s="12" t="s">
        <v>1349</v>
      </c>
      <c r="K111" s="9" t="s">
        <v>1350</v>
      </c>
      <c r="L111" s="9" t="str">
        <f>LEFT(Table3[[#This Row],[CLLI]],6)</f>
        <v>GRDNCA</v>
      </c>
      <c r="M111" s="9" t="s">
        <v>1349</v>
      </c>
      <c r="N111" s="4" t="s">
        <v>1117</v>
      </c>
      <c r="O111" s="9" t="s">
        <v>1161</v>
      </c>
      <c r="P111" s="9" t="s">
        <v>1162</v>
      </c>
      <c r="Q111" s="9" t="s">
        <v>1163</v>
      </c>
      <c r="R111" s="9" t="s">
        <v>1121</v>
      </c>
      <c r="S111" s="9" t="s">
        <v>1192</v>
      </c>
      <c r="T111" s="9" t="s">
        <v>1193</v>
      </c>
      <c r="U111" s="9" t="s">
        <v>1192</v>
      </c>
      <c r="V111" s="9" t="s">
        <v>1194</v>
      </c>
      <c r="W111" s="9" t="s">
        <v>1195</v>
      </c>
      <c r="X111" s="9" t="s">
        <v>1196</v>
      </c>
      <c r="Y111" s="9" t="s">
        <v>1197</v>
      </c>
      <c r="Z111" s="9" t="s">
        <v>1198</v>
      </c>
      <c r="AA111" s="9" t="s">
        <v>1199</v>
      </c>
      <c r="AB111" s="9" t="s">
        <v>354</v>
      </c>
      <c r="AC111" s="9" t="s">
        <v>1351</v>
      </c>
      <c r="AD111" s="9">
        <v>310217</v>
      </c>
      <c r="AE111" s="9" t="s">
        <v>1172</v>
      </c>
      <c r="AF111" s="9" t="s">
        <v>386</v>
      </c>
      <c r="AG111" s="9" t="s">
        <v>1201</v>
      </c>
      <c r="AH111" s="9" t="s">
        <v>1202</v>
      </c>
      <c r="AI111" s="9" t="str">
        <f>Table3[[#This Row],[City]]&amp;", "&amp;Table3[[#This Row],[State]]&amp;", U.S.A."</f>
        <v>GARDENA, CA, U.S.A.</v>
      </c>
    </row>
    <row r="112" spans="1:35" ht="15" hidden="1" customHeight="1">
      <c r="A112" s="9" t="s">
        <v>1107</v>
      </c>
      <c r="B112" s="18" t="s">
        <v>1108</v>
      </c>
      <c r="C112" s="9" t="s">
        <v>1352</v>
      </c>
      <c r="D112" s="9" t="s">
        <v>1317</v>
      </c>
      <c r="E112" s="10">
        <v>6</v>
      </c>
      <c r="F112" s="11" t="s">
        <v>1345</v>
      </c>
      <c r="G112" s="9" t="s">
        <v>1346</v>
      </c>
      <c r="H112" s="9" t="s">
        <v>465</v>
      </c>
      <c r="I112" s="9" t="s">
        <v>465</v>
      </c>
      <c r="J112" s="12" t="s">
        <v>1349</v>
      </c>
      <c r="K112" s="9" t="s">
        <v>1353</v>
      </c>
      <c r="L112" s="9" t="str">
        <f>LEFT(Table3[[#This Row],[CLLI]],6)</f>
        <v>GRDNCA</v>
      </c>
      <c r="M112" s="9" t="s">
        <v>1349</v>
      </c>
      <c r="N112" s="4" t="s">
        <v>1117</v>
      </c>
      <c r="O112" s="9" t="s">
        <v>1161</v>
      </c>
      <c r="P112" s="9" t="s">
        <v>1107</v>
      </c>
      <c r="Q112" s="9" t="s">
        <v>1163</v>
      </c>
      <c r="R112" s="9" t="s">
        <v>1121</v>
      </c>
      <c r="S112" s="9" t="s">
        <v>1192</v>
      </c>
      <c r="T112" s="9" t="s">
        <v>1193</v>
      </c>
      <c r="U112" s="9" t="s">
        <v>1192</v>
      </c>
      <c r="V112" s="9" t="s">
        <v>1194</v>
      </c>
      <c r="W112" s="9" t="s">
        <v>1195</v>
      </c>
      <c r="X112" s="9" t="s">
        <v>1196</v>
      </c>
      <c r="Y112" s="9" t="s">
        <v>1197</v>
      </c>
      <c r="Z112" s="9" t="s">
        <v>1198</v>
      </c>
      <c r="AA112" s="9" t="s">
        <v>1199</v>
      </c>
      <c r="AB112" s="9" t="s">
        <v>354</v>
      </c>
      <c r="AC112" s="9"/>
      <c r="AD112" s="9"/>
      <c r="AE112" s="9"/>
      <c r="AF112" s="9"/>
      <c r="AG112" s="9"/>
      <c r="AH112" s="9"/>
      <c r="AI112" s="9" t="str">
        <f>Table3[[#This Row],[City]]&amp;", "&amp;Table3[[#This Row],[State]]&amp;", U.S.A."</f>
        <v>GARDENA, CA, U.S.A.</v>
      </c>
    </row>
    <row r="113" spans="1:35" ht="15" hidden="1" customHeight="1">
      <c r="A113" s="9" t="s">
        <v>1107</v>
      </c>
      <c r="B113" s="18" t="s">
        <v>1108</v>
      </c>
      <c r="C113" s="9" t="s">
        <v>1354</v>
      </c>
      <c r="D113" s="9" t="s">
        <v>1355</v>
      </c>
      <c r="E113" s="10">
        <v>4</v>
      </c>
      <c r="F113" s="11" t="s">
        <v>1356</v>
      </c>
      <c r="G113" s="9" t="s">
        <v>1357</v>
      </c>
      <c r="H113" s="9" t="s">
        <v>636</v>
      </c>
      <c r="I113" s="9" t="s">
        <v>1358</v>
      </c>
      <c r="J113" s="12" t="s">
        <v>1359</v>
      </c>
      <c r="K113" s="9" t="s">
        <v>1360</v>
      </c>
      <c r="L113" s="9" t="str">
        <f>LEFT(Table3[[#This Row],[CLLI]],6)</f>
        <v>HLWDCA</v>
      </c>
      <c r="M113" s="9" t="s">
        <v>1359</v>
      </c>
      <c r="N113" s="4" t="s">
        <v>1117</v>
      </c>
      <c r="O113" s="9" t="s">
        <v>1118</v>
      </c>
      <c r="P113" s="9" t="s">
        <v>1119</v>
      </c>
      <c r="Q113" s="9" t="s">
        <v>1120</v>
      </c>
      <c r="R113" s="9" t="s">
        <v>1121</v>
      </c>
      <c r="S113" s="9" t="s">
        <v>1242</v>
      </c>
      <c r="T113" s="9" t="s">
        <v>1243</v>
      </c>
      <c r="U113" s="9" t="s">
        <v>1192</v>
      </c>
      <c r="V113" s="9" t="s">
        <v>1361</v>
      </c>
      <c r="W113" s="9" t="s">
        <v>1245</v>
      </c>
      <c r="X113" s="9" t="s">
        <v>1246</v>
      </c>
      <c r="Y113" s="9" t="s">
        <v>1247</v>
      </c>
      <c r="Z113" s="9" t="s">
        <v>1248</v>
      </c>
      <c r="AA113" s="9" t="s">
        <v>1249</v>
      </c>
      <c r="AB113" s="9" t="s">
        <v>354</v>
      </c>
      <c r="AC113" s="9" t="s">
        <v>1362</v>
      </c>
      <c r="AD113" s="9">
        <v>323460</v>
      </c>
      <c r="AE113" s="9" t="s">
        <v>1251</v>
      </c>
      <c r="AF113" s="9" t="s">
        <v>811</v>
      </c>
      <c r="AG113" s="9" t="s">
        <v>1252</v>
      </c>
      <c r="AH113" s="9" t="s">
        <v>1253</v>
      </c>
      <c r="AI113" s="9" t="str">
        <f>Table3[[#This Row],[City]]&amp;", "&amp;Table3[[#This Row],[State]]&amp;", U.S.A."</f>
        <v>HOLLYWOOD, CA, U.S.A.</v>
      </c>
    </row>
    <row r="114" spans="1:35" ht="15" hidden="1" customHeight="1">
      <c r="A114" s="9" t="s">
        <v>1107</v>
      </c>
      <c r="B114" s="18" t="s">
        <v>1108</v>
      </c>
      <c r="C114" s="9" t="s">
        <v>1363</v>
      </c>
      <c r="D114" s="9" t="s">
        <v>1204</v>
      </c>
      <c r="E114" s="10">
        <v>18</v>
      </c>
      <c r="F114" s="11" t="s">
        <v>1364</v>
      </c>
      <c r="G114" s="9" t="s">
        <v>1365</v>
      </c>
      <c r="H114" s="9" t="s">
        <v>1366</v>
      </c>
      <c r="I114" s="9" t="s">
        <v>1367</v>
      </c>
      <c r="J114" s="12" t="s">
        <v>1368</v>
      </c>
      <c r="K114" s="9" t="s">
        <v>1369</v>
      </c>
      <c r="L114" s="9" t="str">
        <f>LEFT(Table3[[#This Row],[CLLI]],6)</f>
        <v>HNPKCA</v>
      </c>
      <c r="M114" s="9" t="s">
        <v>1368</v>
      </c>
      <c r="N114" s="4" t="s">
        <v>1117</v>
      </c>
      <c r="O114" s="9" t="s">
        <v>1161</v>
      </c>
      <c r="P114" s="9" t="s">
        <v>1162</v>
      </c>
      <c r="Q114" s="9" t="s">
        <v>1163</v>
      </c>
      <c r="R114" s="9" t="s">
        <v>1121</v>
      </c>
      <c r="S114" s="9" t="s">
        <v>1192</v>
      </c>
      <c r="T114" s="9" t="s">
        <v>1193</v>
      </c>
      <c r="U114" s="9" t="s">
        <v>1192</v>
      </c>
      <c r="V114" s="9" t="s">
        <v>1211</v>
      </c>
      <c r="W114" s="9" t="s">
        <v>1195</v>
      </c>
      <c r="X114" s="9" t="s">
        <v>1196</v>
      </c>
      <c r="Y114" s="9" t="s">
        <v>1197</v>
      </c>
      <c r="Z114" s="9" t="s">
        <v>1198</v>
      </c>
      <c r="AA114" s="9" t="s">
        <v>1199</v>
      </c>
      <c r="AB114" s="9" t="s">
        <v>354</v>
      </c>
      <c r="AC114" s="9" t="s">
        <v>1370</v>
      </c>
      <c r="AD114" s="9">
        <v>323582</v>
      </c>
      <c r="AE114" s="9" t="s">
        <v>1172</v>
      </c>
      <c r="AF114" s="9" t="s">
        <v>386</v>
      </c>
      <c r="AG114" s="9" t="s">
        <v>1201</v>
      </c>
      <c r="AH114" s="9" t="s">
        <v>1202</v>
      </c>
      <c r="AI114" s="9" t="str">
        <f>Table3[[#This Row],[City]]&amp;", "&amp;Table3[[#This Row],[State]]&amp;", U.S.A."</f>
        <v>HUNTINGTON PARK, CA, U.S.A.</v>
      </c>
    </row>
    <row r="115" spans="1:35" ht="15" hidden="1" customHeight="1">
      <c r="A115" s="9" t="s">
        <v>1107</v>
      </c>
      <c r="B115" s="18" t="s">
        <v>1108</v>
      </c>
      <c r="C115" s="9" t="s">
        <v>1371</v>
      </c>
      <c r="D115" s="9" t="s">
        <v>1317</v>
      </c>
      <c r="E115" s="10">
        <v>7</v>
      </c>
      <c r="F115" s="11" t="s">
        <v>1372</v>
      </c>
      <c r="G115" s="9" t="s">
        <v>1373</v>
      </c>
      <c r="H115" s="9" t="s">
        <v>1374</v>
      </c>
      <c r="I115" s="9" t="s">
        <v>1375</v>
      </c>
      <c r="J115" s="12" t="s">
        <v>1376</v>
      </c>
      <c r="K115" s="9" t="s">
        <v>1377</v>
      </c>
      <c r="L115" s="9" t="str">
        <f>LEFT(Table3[[#This Row],[CLLI]],6)</f>
        <v>HWTHCA</v>
      </c>
      <c r="M115" s="9" t="s">
        <v>1376</v>
      </c>
      <c r="N115" s="4" t="s">
        <v>1117</v>
      </c>
      <c r="O115" s="9" t="s">
        <v>1161</v>
      </c>
      <c r="P115" s="9" t="s">
        <v>1162</v>
      </c>
      <c r="Q115" s="9" t="s">
        <v>1163</v>
      </c>
      <c r="R115" s="9" t="s">
        <v>1121</v>
      </c>
      <c r="S115" s="9" t="s">
        <v>1192</v>
      </c>
      <c r="T115" s="9" t="s">
        <v>1193</v>
      </c>
      <c r="U115" s="9" t="s">
        <v>1192</v>
      </c>
      <c r="V115" s="9" t="s">
        <v>1194</v>
      </c>
      <c r="W115" s="9" t="s">
        <v>1195</v>
      </c>
      <c r="X115" s="9" t="s">
        <v>1196</v>
      </c>
      <c r="Y115" s="9" t="s">
        <v>1197</v>
      </c>
      <c r="Z115" s="9" t="s">
        <v>1198</v>
      </c>
      <c r="AA115" s="9" t="s">
        <v>1199</v>
      </c>
      <c r="AB115" s="9" t="s">
        <v>354</v>
      </c>
      <c r="AC115" s="9" t="s">
        <v>1378</v>
      </c>
      <c r="AD115" s="9">
        <v>310219</v>
      </c>
      <c r="AE115" s="9" t="s">
        <v>1172</v>
      </c>
      <c r="AF115" s="9" t="s">
        <v>386</v>
      </c>
      <c r="AG115" s="9" t="s">
        <v>1201</v>
      </c>
      <c r="AH115" s="9" t="s">
        <v>1202</v>
      </c>
      <c r="AI115" s="9" t="str">
        <f>Table3[[#This Row],[City]]&amp;", "&amp;Table3[[#This Row],[State]]&amp;", U.S.A."</f>
        <v>HAWTHORNE, CA, U.S.A.</v>
      </c>
    </row>
    <row r="116" spans="1:35" ht="15" hidden="1" customHeight="1">
      <c r="A116" s="9" t="s">
        <v>1107</v>
      </c>
      <c r="B116" s="18" t="s">
        <v>1108</v>
      </c>
      <c r="C116" s="9" t="s">
        <v>1379</v>
      </c>
      <c r="D116" s="9" t="s">
        <v>1317</v>
      </c>
      <c r="E116" s="10">
        <v>7</v>
      </c>
      <c r="F116" s="11" t="s">
        <v>1372</v>
      </c>
      <c r="G116" s="9" t="s">
        <v>1373</v>
      </c>
      <c r="H116" s="9" t="s">
        <v>465</v>
      </c>
      <c r="I116" s="9" t="s">
        <v>465</v>
      </c>
      <c r="J116" s="12" t="s">
        <v>1376</v>
      </c>
      <c r="K116" s="9" t="s">
        <v>1380</v>
      </c>
      <c r="L116" s="9" t="str">
        <f>LEFT(Table3[[#This Row],[CLLI]],6)</f>
        <v>HWTHCA</v>
      </c>
      <c r="M116" s="9" t="s">
        <v>1376</v>
      </c>
      <c r="N116" s="4" t="s">
        <v>1117</v>
      </c>
      <c r="O116" s="9" t="s">
        <v>1161</v>
      </c>
      <c r="P116" s="9" t="s">
        <v>1162</v>
      </c>
      <c r="Q116" s="9" t="s">
        <v>1163</v>
      </c>
      <c r="R116" s="9" t="s">
        <v>1121</v>
      </c>
      <c r="S116" s="9" t="s">
        <v>1192</v>
      </c>
      <c r="T116" s="9" t="s">
        <v>1193</v>
      </c>
      <c r="U116" s="9" t="s">
        <v>1192</v>
      </c>
      <c r="V116" s="9" t="s">
        <v>1194</v>
      </c>
      <c r="W116" s="9" t="s">
        <v>1195</v>
      </c>
      <c r="X116" s="9" t="s">
        <v>1196</v>
      </c>
      <c r="Y116" s="9" t="s">
        <v>1197</v>
      </c>
      <c r="Z116" s="9" t="s">
        <v>1198</v>
      </c>
      <c r="AA116" s="9" t="s">
        <v>1199</v>
      </c>
      <c r="AB116" s="9" t="s">
        <v>354</v>
      </c>
      <c r="AC116" s="9"/>
      <c r="AD116" s="9"/>
      <c r="AE116" s="9"/>
      <c r="AF116" s="9"/>
      <c r="AG116" s="9"/>
      <c r="AH116" s="9"/>
      <c r="AI116" s="9" t="str">
        <f>Table3[[#This Row],[City]]&amp;", "&amp;Table3[[#This Row],[State]]&amp;", U.S.A."</f>
        <v>HAWTHORNE, CA, U.S.A.</v>
      </c>
    </row>
    <row r="117" spans="1:35" ht="15" hidden="1" customHeight="1">
      <c r="A117" s="9" t="s">
        <v>1107</v>
      </c>
      <c r="B117" s="18" t="s">
        <v>1108</v>
      </c>
      <c r="C117" s="9" t="s">
        <v>1381</v>
      </c>
      <c r="D117" s="9" t="s">
        <v>1382</v>
      </c>
      <c r="E117" s="10">
        <v>8</v>
      </c>
      <c r="F117" s="11" t="s">
        <v>1383</v>
      </c>
      <c r="G117" s="9" t="s">
        <v>1384</v>
      </c>
      <c r="H117" s="9" t="s">
        <v>1385</v>
      </c>
      <c r="I117" s="9" t="s">
        <v>1386</v>
      </c>
      <c r="J117" s="12" t="s">
        <v>1387</v>
      </c>
      <c r="K117" s="9" t="s">
        <v>1388</v>
      </c>
      <c r="L117" s="9" t="str">
        <f>LEFT(Table3[[#This Row],[CLLI]],6)</f>
        <v>IGWDCA</v>
      </c>
      <c r="M117" s="9" t="s">
        <v>1389</v>
      </c>
      <c r="N117" s="4" t="s">
        <v>1117</v>
      </c>
      <c r="O117" s="9" t="s">
        <v>1161</v>
      </c>
      <c r="P117" s="9" t="s">
        <v>1162</v>
      </c>
      <c r="Q117" s="9" t="s">
        <v>1163</v>
      </c>
      <c r="R117" s="9" t="s">
        <v>1121</v>
      </c>
      <c r="S117" s="9" t="s">
        <v>1192</v>
      </c>
      <c r="T117" s="9" t="s">
        <v>1193</v>
      </c>
      <c r="U117" s="9" t="s">
        <v>1192</v>
      </c>
      <c r="V117" s="9" t="s">
        <v>1194</v>
      </c>
      <c r="W117" s="9" t="s">
        <v>1195</v>
      </c>
      <c r="X117" s="9" t="s">
        <v>1196</v>
      </c>
      <c r="Y117" s="9" t="s">
        <v>1197</v>
      </c>
      <c r="Z117" s="9" t="s">
        <v>1198</v>
      </c>
      <c r="AA117" s="9" t="s">
        <v>1199</v>
      </c>
      <c r="AB117" s="9" t="s">
        <v>354</v>
      </c>
      <c r="AC117" s="9" t="s">
        <v>1390</v>
      </c>
      <c r="AD117" s="9">
        <v>310412</v>
      </c>
      <c r="AE117" s="9" t="s">
        <v>1172</v>
      </c>
      <c r="AF117" s="9" t="s">
        <v>386</v>
      </c>
      <c r="AG117" s="9" t="s">
        <v>1201</v>
      </c>
      <c r="AH117" s="9" t="s">
        <v>1202</v>
      </c>
      <c r="AI117" s="9" t="str">
        <f>Table3[[#This Row],[City]]&amp;", "&amp;Table3[[#This Row],[State]]&amp;", U.S.A."</f>
        <v>INGLEWOOD, CA, U.S.A.</v>
      </c>
    </row>
    <row r="118" spans="1:35" ht="15" hidden="1" customHeight="1">
      <c r="A118" s="9" t="s">
        <v>1107</v>
      </c>
      <c r="B118" s="18" t="s">
        <v>1108</v>
      </c>
      <c r="C118" s="9" t="s">
        <v>1391</v>
      </c>
      <c r="D118" s="9" t="s">
        <v>1392</v>
      </c>
      <c r="E118" s="10">
        <v>26</v>
      </c>
      <c r="F118" s="11" t="s">
        <v>1393</v>
      </c>
      <c r="G118" s="9" t="s">
        <v>1394</v>
      </c>
      <c r="H118" s="9" t="s">
        <v>1395</v>
      </c>
      <c r="I118" s="9" t="s">
        <v>1396</v>
      </c>
      <c r="J118" s="12" t="s">
        <v>1397</v>
      </c>
      <c r="K118" s="9" t="s">
        <v>1398</v>
      </c>
      <c r="L118" s="9" t="str">
        <f>LEFT(Table3[[#This Row],[CLLI]],6)</f>
        <v>LACNCA</v>
      </c>
      <c r="M118" s="9" t="s">
        <v>1399</v>
      </c>
      <c r="N118" s="4" t="s">
        <v>1117</v>
      </c>
      <c r="O118" s="9" t="s">
        <v>1161</v>
      </c>
      <c r="P118" s="9" t="s">
        <v>1162</v>
      </c>
      <c r="Q118" s="9" t="s">
        <v>1163</v>
      </c>
      <c r="R118" s="9" t="s">
        <v>1121</v>
      </c>
      <c r="S118" s="9" t="s">
        <v>1164</v>
      </c>
      <c r="T118" s="9" t="s">
        <v>1165</v>
      </c>
      <c r="U118" s="9" t="s">
        <v>1124</v>
      </c>
      <c r="V118" s="9" t="s">
        <v>1228</v>
      </c>
      <c r="W118" s="9" t="s">
        <v>1167</v>
      </c>
      <c r="X118" s="9" t="s">
        <v>1168</v>
      </c>
      <c r="Y118" s="9" t="s">
        <v>1169</v>
      </c>
      <c r="Z118" s="9" t="s">
        <v>1170</v>
      </c>
      <c r="AA118" s="9" t="s">
        <v>1164</v>
      </c>
      <c r="AB118" s="9" t="s">
        <v>354</v>
      </c>
      <c r="AC118" s="9"/>
      <c r="AD118" s="9"/>
      <c r="AE118" s="9"/>
      <c r="AF118" s="9"/>
      <c r="AG118" s="9"/>
      <c r="AH118" s="9"/>
      <c r="AI118" s="9" t="str">
        <f>Table3[[#This Row],[City]]&amp;", "&amp;Table3[[#This Row],[State]]&amp;", U.S.A."</f>
        <v>LA CANADA, CA, U.S.A.</v>
      </c>
    </row>
    <row r="119" spans="1:35" ht="15" hidden="1" customHeight="1">
      <c r="A119" s="9" t="s">
        <v>1107</v>
      </c>
      <c r="B119" s="18" t="s">
        <v>1108</v>
      </c>
      <c r="C119" s="9" t="s">
        <v>1400</v>
      </c>
      <c r="D119" s="9" t="s">
        <v>1392</v>
      </c>
      <c r="E119" s="10">
        <v>9</v>
      </c>
      <c r="F119" s="11" t="s">
        <v>1401</v>
      </c>
      <c r="G119" s="9" t="s">
        <v>1402</v>
      </c>
      <c r="H119" s="9" t="s">
        <v>492</v>
      </c>
      <c r="I119" s="9" t="s">
        <v>1403</v>
      </c>
      <c r="J119" s="12" t="s">
        <v>1404</v>
      </c>
      <c r="K119" s="9" t="s">
        <v>1405</v>
      </c>
      <c r="L119" s="9" t="str">
        <f>LEFT(Table3[[#This Row],[CLLI]],6)</f>
        <v>LACRCA</v>
      </c>
      <c r="M119" s="9" t="s">
        <v>1406</v>
      </c>
      <c r="N119" s="4" t="s">
        <v>1117</v>
      </c>
      <c r="O119" s="9" t="s">
        <v>1161</v>
      </c>
      <c r="P119" s="9" t="s">
        <v>1162</v>
      </c>
      <c r="Q119" s="9" t="s">
        <v>1163</v>
      </c>
      <c r="R119" s="9" t="s">
        <v>1121</v>
      </c>
      <c r="S119" s="9" t="s">
        <v>1164</v>
      </c>
      <c r="T119" s="9" t="s">
        <v>1165</v>
      </c>
      <c r="U119" s="9" t="s">
        <v>1124</v>
      </c>
      <c r="V119" s="9" t="s">
        <v>1228</v>
      </c>
      <c r="W119" s="9" t="s">
        <v>1167</v>
      </c>
      <c r="X119" s="9" t="s">
        <v>1168</v>
      </c>
      <c r="Y119" s="9" t="s">
        <v>1169</v>
      </c>
      <c r="Z119" s="9" t="s">
        <v>1170</v>
      </c>
      <c r="AA119" s="9" t="s">
        <v>1164</v>
      </c>
      <c r="AB119" s="9" t="s">
        <v>354</v>
      </c>
      <c r="AC119" s="9" t="s">
        <v>1407</v>
      </c>
      <c r="AD119" s="9">
        <v>818248</v>
      </c>
      <c r="AE119" s="9" t="s">
        <v>1172</v>
      </c>
      <c r="AF119" s="9" t="s">
        <v>811</v>
      </c>
      <c r="AG119" s="9" t="s">
        <v>1173</v>
      </c>
      <c r="AH119" s="9" t="s">
        <v>1174</v>
      </c>
      <c r="AI119" s="9" t="str">
        <f>Table3[[#This Row],[City]]&amp;", "&amp;Table3[[#This Row],[State]]&amp;", U.S.A."</f>
        <v>LA CRESCENTA, CA, U.S.A.</v>
      </c>
    </row>
    <row r="120" spans="1:35" ht="15" hidden="1" customHeight="1">
      <c r="A120" s="9" t="s">
        <v>1107</v>
      </c>
      <c r="B120" s="18" t="s">
        <v>1108</v>
      </c>
      <c r="C120" s="9" t="s">
        <v>1408</v>
      </c>
      <c r="D120" s="9" t="s">
        <v>1110</v>
      </c>
      <c r="E120" s="10">
        <v>29</v>
      </c>
      <c r="F120" s="11" t="s">
        <v>1409</v>
      </c>
      <c r="G120" s="9" t="s">
        <v>1410</v>
      </c>
      <c r="H120" s="9" t="s">
        <v>1411</v>
      </c>
      <c r="I120" s="9" t="s">
        <v>1412</v>
      </c>
      <c r="J120" s="12" t="s">
        <v>1218</v>
      </c>
      <c r="K120" s="9" t="s">
        <v>1413</v>
      </c>
      <c r="L120" s="9" t="str">
        <f>LEFT(Table3[[#This Row],[CLLI]],6)</f>
        <v>LKLACA</v>
      </c>
      <c r="M120" s="9" t="s">
        <v>1218</v>
      </c>
      <c r="N120" s="4" t="s">
        <v>1117</v>
      </c>
      <c r="O120" s="9" t="s">
        <v>1118</v>
      </c>
      <c r="P120" s="9" t="s">
        <v>1119</v>
      </c>
      <c r="Q120" s="9" t="s">
        <v>1120</v>
      </c>
      <c r="R120" s="9" t="s">
        <v>1121</v>
      </c>
      <c r="S120" s="9" t="s">
        <v>1122</v>
      </c>
      <c r="T120" s="9" t="s">
        <v>1123</v>
      </c>
      <c r="U120" s="9" t="s">
        <v>1124</v>
      </c>
      <c r="V120" s="9" t="s">
        <v>1125</v>
      </c>
      <c r="W120" s="9" t="s">
        <v>1126</v>
      </c>
      <c r="X120" s="9" t="s">
        <v>1127</v>
      </c>
      <c r="Y120" s="9" t="s">
        <v>1128</v>
      </c>
      <c r="Z120" s="9" t="s">
        <v>1129</v>
      </c>
      <c r="AA120" s="9" t="s">
        <v>1122</v>
      </c>
      <c r="AB120" s="9" t="s">
        <v>354</v>
      </c>
      <c r="AC120" s="9" t="s">
        <v>1414</v>
      </c>
      <c r="AD120" s="9">
        <v>661261</v>
      </c>
      <c r="AE120" s="9" t="s">
        <v>1131</v>
      </c>
      <c r="AF120" s="9" t="s">
        <v>811</v>
      </c>
      <c r="AG120" s="9" t="s">
        <v>1132</v>
      </c>
      <c r="AH120" s="9" t="s">
        <v>1133</v>
      </c>
      <c r="AI120" s="9" t="str">
        <f>Table3[[#This Row],[City]]&amp;", "&amp;Table3[[#This Row],[State]]&amp;", U.S.A."</f>
        <v>LAKE L.A., CA, U.S.A.</v>
      </c>
    </row>
    <row r="121" spans="1:35" ht="15" hidden="1" customHeight="1">
      <c r="A121" s="9" t="s">
        <v>1107</v>
      </c>
      <c r="B121" s="18" t="s">
        <v>1108</v>
      </c>
      <c r="C121" s="9" t="s">
        <v>1408</v>
      </c>
      <c r="D121" s="9" t="s">
        <v>1110</v>
      </c>
      <c r="E121" s="10">
        <v>1</v>
      </c>
      <c r="F121" s="11" t="s">
        <v>1214</v>
      </c>
      <c r="G121" s="9" t="s">
        <v>1410</v>
      </c>
      <c r="H121" s="9" t="s">
        <v>1411</v>
      </c>
      <c r="I121" s="9" t="s">
        <v>1412</v>
      </c>
      <c r="J121" s="12" t="s">
        <v>1216</v>
      </c>
      <c r="K121" s="9" t="s">
        <v>1413</v>
      </c>
      <c r="L121" s="9" t="str">
        <f>LEFT(Table3[[#This Row],[CLLI]],6)</f>
        <v>LKLACA</v>
      </c>
      <c r="M121" s="9" t="s">
        <v>1218</v>
      </c>
      <c r="N121" s="4" t="s">
        <v>1117</v>
      </c>
      <c r="O121" s="9" t="s">
        <v>1118</v>
      </c>
      <c r="P121" s="9" t="s">
        <v>1119</v>
      </c>
      <c r="Q121" s="9" t="s">
        <v>1120</v>
      </c>
      <c r="R121" s="9" t="s">
        <v>1121</v>
      </c>
      <c r="S121" s="9" t="s">
        <v>1122</v>
      </c>
      <c r="T121" s="9" t="s">
        <v>1123</v>
      </c>
      <c r="U121" s="9" t="s">
        <v>1124</v>
      </c>
      <c r="V121" s="9" t="s">
        <v>1125</v>
      </c>
      <c r="W121" s="9" t="s">
        <v>1126</v>
      </c>
      <c r="X121" s="9" t="s">
        <v>1127</v>
      </c>
      <c r="Y121" s="9" t="s">
        <v>1128</v>
      </c>
      <c r="Z121" s="9" t="s">
        <v>1129</v>
      </c>
      <c r="AA121" s="9" t="s">
        <v>1122</v>
      </c>
      <c r="AB121" s="9" t="s">
        <v>354</v>
      </c>
      <c r="AC121" s="9" t="s">
        <v>1414</v>
      </c>
      <c r="AD121" s="9">
        <v>661261</v>
      </c>
      <c r="AE121" s="9" t="s">
        <v>1131</v>
      </c>
      <c r="AF121" s="9" t="s">
        <v>811</v>
      </c>
      <c r="AG121" s="9" t="s">
        <v>1132</v>
      </c>
      <c r="AH121" s="9" t="s">
        <v>1133</v>
      </c>
      <c r="AI121" s="9" t="str">
        <f>Table3[[#This Row],[City]]&amp;", "&amp;Table3[[#This Row],[State]]&amp;", U.S.A."</f>
        <v>LAKE L.A., CA, U.S.A.</v>
      </c>
    </row>
    <row r="122" spans="1:35" ht="15" hidden="1" customHeight="1">
      <c r="A122" s="9" t="s">
        <v>1107</v>
      </c>
      <c r="B122" s="18" t="s">
        <v>1108</v>
      </c>
      <c r="C122" s="9" t="s">
        <v>1415</v>
      </c>
      <c r="D122" s="9" t="s">
        <v>1110</v>
      </c>
      <c r="E122" s="10">
        <v>28</v>
      </c>
      <c r="F122" s="11" t="s">
        <v>1416</v>
      </c>
      <c r="G122" s="9" t="s">
        <v>1417</v>
      </c>
      <c r="H122" s="9" t="s">
        <v>1418</v>
      </c>
      <c r="I122" s="9" t="s">
        <v>1419</v>
      </c>
      <c r="J122" s="12" t="s">
        <v>1420</v>
      </c>
      <c r="K122" s="9" t="s">
        <v>1421</v>
      </c>
      <c r="L122" s="9" t="str">
        <f>LEFT(Table3[[#This Row],[CLLI]],6)</f>
        <v>LNVYCA</v>
      </c>
      <c r="M122" s="9" t="s">
        <v>1420</v>
      </c>
      <c r="N122" s="4" t="s">
        <v>1117</v>
      </c>
      <c r="O122" s="9" t="s">
        <v>1118</v>
      </c>
      <c r="P122" s="9" t="s">
        <v>1119</v>
      </c>
      <c r="Q122" s="9" t="s">
        <v>1120</v>
      </c>
      <c r="R122" s="9" t="s">
        <v>1121</v>
      </c>
      <c r="S122" s="9" t="s">
        <v>1122</v>
      </c>
      <c r="T122" s="9" t="s">
        <v>1123</v>
      </c>
      <c r="U122" s="9" t="s">
        <v>1124</v>
      </c>
      <c r="V122" s="9" t="s">
        <v>1125</v>
      </c>
      <c r="W122" s="9" t="s">
        <v>1126</v>
      </c>
      <c r="X122" s="9" t="s">
        <v>1127</v>
      </c>
      <c r="Y122" s="9" t="s">
        <v>1128</v>
      </c>
      <c r="Z122" s="9" t="s">
        <v>1129</v>
      </c>
      <c r="AA122" s="9" t="s">
        <v>1122</v>
      </c>
      <c r="AB122" s="9" t="s">
        <v>354</v>
      </c>
      <c r="AC122" s="9" t="s">
        <v>1422</v>
      </c>
      <c r="AD122" s="9">
        <v>661270</v>
      </c>
      <c r="AE122" s="9" t="s">
        <v>1131</v>
      </c>
      <c r="AF122" s="9" t="s">
        <v>811</v>
      </c>
      <c r="AG122" s="9" t="s">
        <v>1132</v>
      </c>
      <c r="AH122" s="9" t="s">
        <v>1133</v>
      </c>
      <c r="AI122" s="9" t="str">
        <f>Table3[[#This Row],[City]]&amp;", "&amp;Table3[[#This Row],[State]]&amp;", U.S.A."</f>
        <v>LEONA VALLEY, CA, U.S.A.</v>
      </c>
    </row>
    <row r="123" spans="1:35" ht="15" hidden="1" customHeight="1">
      <c r="A123" s="9" t="s">
        <v>1107</v>
      </c>
      <c r="B123" s="18" t="s">
        <v>1108</v>
      </c>
      <c r="C123" s="9" t="s">
        <v>1423</v>
      </c>
      <c r="D123" s="9" t="s">
        <v>1424</v>
      </c>
      <c r="E123" s="10">
        <v>9</v>
      </c>
      <c r="F123" s="11" t="s">
        <v>1425</v>
      </c>
      <c r="G123" s="9" t="s">
        <v>1426</v>
      </c>
      <c r="H123" s="9" t="s">
        <v>1427</v>
      </c>
      <c r="I123" s="9" t="s">
        <v>1428</v>
      </c>
      <c r="J123" s="12" t="s">
        <v>1429</v>
      </c>
      <c r="K123" s="9" t="s">
        <v>1430</v>
      </c>
      <c r="L123" s="9" t="str">
        <f>LEFT(Table3[[#This Row],[CLLI]],6)</f>
        <v>LOMTCA</v>
      </c>
      <c r="M123" s="9" t="s">
        <v>1429</v>
      </c>
      <c r="N123" s="4" t="s">
        <v>1117</v>
      </c>
      <c r="O123" s="9" t="s">
        <v>1161</v>
      </c>
      <c r="P123" s="9" t="s">
        <v>1162</v>
      </c>
      <c r="Q123" s="9" t="s">
        <v>1163</v>
      </c>
      <c r="R123" s="9" t="s">
        <v>1121</v>
      </c>
      <c r="S123" s="9" t="s">
        <v>1192</v>
      </c>
      <c r="T123" s="9" t="s">
        <v>1193</v>
      </c>
      <c r="U123" s="9" t="s">
        <v>1192</v>
      </c>
      <c r="V123" s="9" t="s">
        <v>1194</v>
      </c>
      <c r="W123" s="9" t="s">
        <v>1195</v>
      </c>
      <c r="X123" s="9" t="s">
        <v>1196</v>
      </c>
      <c r="Y123" s="9" t="s">
        <v>1197</v>
      </c>
      <c r="Z123" s="9" t="s">
        <v>1198</v>
      </c>
      <c r="AA123" s="9" t="s">
        <v>1199</v>
      </c>
      <c r="AB123" s="9" t="s">
        <v>354</v>
      </c>
      <c r="AC123" s="9" t="s">
        <v>1431</v>
      </c>
      <c r="AD123" s="9">
        <v>310517</v>
      </c>
      <c r="AE123" s="9" t="s">
        <v>1172</v>
      </c>
      <c r="AF123" s="9" t="s">
        <v>386</v>
      </c>
      <c r="AG123" s="9" t="s">
        <v>1201</v>
      </c>
      <c r="AH123" s="9" t="s">
        <v>1202</v>
      </c>
      <c r="AI123" s="9" t="str">
        <f>Table3[[#This Row],[City]]&amp;", "&amp;Table3[[#This Row],[State]]&amp;", U.S.A."</f>
        <v>LOMITA, CA, U.S.A.</v>
      </c>
    </row>
    <row r="124" spans="1:35" ht="15" hidden="1" customHeight="1">
      <c r="A124" s="9" t="s">
        <v>1107</v>
      </c>
      <c r="B124" s="18" t="s">
        <v>1108</v>
      </c>
      <c r="C124" s="9" t="s">
        <v>1432</v>
      </c>
      <c r="D124" s="9" t="s">
        <v>1433</v>
      </c>
      <c r="E124" s="10">
        <v>5</v>
      </c>
      <c r="F124" s="11" t="s">
        <v>1434</v>
      </c>
      <c r="G124" s="9" t="s">
        <v>1435</v>
      </c>
      <c r="H124" s="9" t="s">
        <v>465</v>
      </c>
      <c r="I124" s="9" t="s">
        <v>465</v>
      </c>
      <c r="J124" s="12" t="s">
        <v>1436</v>
      </c>
      <c r="K124" s="9" t="s">
        <v>1437</v>
      </c>
      <c r="L124" s="9" t="str">
        <f>LEFT(Table3[[#This Row],[CLLI]],6)</f>
        <v>LSANCA</v>
      </c>
      <c r="M124" s="9" t="s">
        <v>1117</v>
      </c>
      <c r="N124" s="4" t="s">
        <v>1117</v>
      </c>
      <c r="O124" s="9" t="s">
        <v>1118</v>
      </c>
      <c r="P124" s="9" t="s">
        <v>1119</v>
      </c>
      <c r="Q124" s="9" t="s">
        <v>1120</v>
      </c>
      <c r="R124" s="9" t="s">
        <v>1121</v>
      </c>
      <c r="S124" s="9" t="s">
        <v>1242</v>
      </c>
      <c r="T124" s="9" t="s">
        <v>1243</v>
      </c>
      <c r="U124" s="9" t="s">
        <v>1192</v>
      </c>
      <c r="V124" s="9" t="s">
        <v>1361</v>
      </c>
      <c r="W124" s="9" t="s">
        <v>1245</v>
      </c>
      <c r="X124" s="9" t="s">
        <v>1246</v>
      </c>
      <c r="Y124" s="9" t="s">
        <v>1247</v>
      </c>
      <c r="Z124" s="9" t="s">
        <v>1248</v>
      </c>
      <c r="AA124" s="9" t="s">
        <v>1249</v>
      </c>
      <c r="AB124" s="9" t="s">
        <v>354</v>
      </c>
      <c r="AC124" s="9"/>
      <c r="AD124" s="9"/>
      <c r="AE124" s="9"/>
      <c r="AF124" s="9"/>
      <c r="AG124" s="9"/>
      <c r="AH124" s="9"/>
      <c r="AI124" s="9" t="str">
        <f>Table3[[#This Row],[City]]&amp;", "&amp;Table3[[#This Row],[State]]&amp;", U.S.A."</f>
        <v>LOS ANGELES, CA, U.S.A.</v>
      </c>
    </row>
    <row r="125" spans="1:35" ht="15" hidden="1" customHeight="1">
      <c r="A125" s="9" t="s">
        <v>1107</v>
      </c>
      <c r="B125" s="18" t="s">
        <v>1108</v>
      </c>
      <c r="C125" s="9" t="s">
        <v>1438</v>
      </c>
      <c r="D125" s="9" t="s">
        <v>1433</v>
      </c>
      <c r="E125" s="10">
        <v>5</v>
      </c>
      <c r="F125" s="11" t="s">
        <v>1434</v>
      </c>
      <c r="G125" s="9" t="s">
        <v>1435</v>
      </c>
      <c r="H125" s="9" t="s">
        <v>1439</v>
      </c>
      <c r="I125" s="9" t="s">
        <v>611</v>
      </c>
      <c r="J125" s="12" t="s">
        <v>1436</v>
      </c>
      <c r="K125" s="9" t="s">
        <v>1440</v>
      </c>
      <c r="L125" s="9" t="str">
        <f>LEFT(Table3[[#This Row],[CLLI]],6)</f>
        <v>LSANCA</v>
      </c>
      <c r="M125" s="9" t="s">
        <v>1117</v>
      </c>
      <c r="N125" s="4" t="s">
        <v>1117</v>
      </c>
      <c r="O125" s="9" t="s">
        <v>1118</v>
      </c>
      <c r="P125" s="9" t="s">
        <v>1107</v>
      </c>
      <c r="Q125" s="9" t="s">
        <v>1120</v>
      </c>
      <c r="R125" s="9" t="s">
        <v>1121</v>
      </c>
      <c r="S125" s="9" t="s">
        <v>1242</v>
      </c>
      <c r="T125" s="9" t="s">
        <v>1243</v>
      </c>
      <c r="U125" s="9" t="s">
        <v>1192</v>
      </c>
      <c r="V125" s="9" t="s">
        <v>1361</v>
      </c>
      <c r="W125" s="9" t="s">
        <v>1245</v>
      </c>
      <c r="X125" s="9" t="s">
        <v>1246</v>
      </c>
      <c r="Y125" s="9" t="s">
        <v>1247</v>
      </c>
      <c r="Z125" s="9" t="s">
        <v>1248</v>
      </c>
      <c r="AA125" s="9" t="s">
        <v>1249</v>
      </c>
      <c r="AB125" s="9" t="s">
        <v>354</v>
      </c>
      <c r="AC125" s="9" t="s">
        <v>1441</v>
      </c>
      <c r="AD125" s="9">
        <v>213228</v>
      </c>
      <c r="AE125" s="9" t="s">
        <v>1251</v>
      </c>
      <c r="AF125" s="9" t="s">
        <v>811</v>
      </c>
      <c r="AG125" s="9" t="s">
        <v>1252</v>
      </c>
      <c r="AH125" s="9" t="s">
        <v>1253</v>
      </c>
      <c r="AI125" s="9" t="str">
        <f>Table3[[#This Row],[City]]&amp;", "&amp;Table3[[#This Row],[State]]&amp;", U.S.A."</f>
        <v>LOS ANGELES, CA, U.S.A.</v>
      </c>
    </row>
    <row r="126" spans="1:35" ht="15" hidden="1" customHeight="1">
      <c r="A126" s="9" t="s">
        <v>1107</v>
      </c>
      <c r="B126" s="18" t="s">
        <v>1108</v>
      </c>
      <c r="C126" s="9" t="s">
        <v>1442</v>
      </c>
      <c r="D126" s="9" t="s">
        <v>1433</v>
      </c>
      <c r="E126" s="10">
        <v>5</v>
      </c>
      <c r="F126" s="11" t="s">
        <v>1434</v>
      </c>
      <c r="G126" s="9" t="s">
        <v>1435</v>
      </c>
      <c r="H126" s="9" t="s">
        <v>1443</v>
      </c>
      <c r="I126" s="9" t="s">
        <v>1444</v>
      </c>
      <c r="J126" s="12" t="s">
        <v>1436</v>
      </c>
      <c r="K126" s="9" t="s">
        <v>1445</v>
      </c>
      <c r="L126" s="9" t="str">
        <f>LEFT(Table3[[#This Row],[CLLI]],6)</f>
        <v>LSANCA</v>
      </c>
      <c r="M126" s="9" t="s">
        <v>1117</v>
      </c>
      <c r="N126" s="4" t="s">
        <v>1117</v>
      </c>
      <c r="O126" s="9" t="s">
        <v>1118</v>
      </c>
      <c r="P126" s="9" t="s">
        <v>1119</v>
      </c>
      <c r="Q126" s="9" t="s">
        <v>1120</v>
      </c>
      <c r="R126" s="9" t="s">
        <v>1121</v>
      </c>
      <c r="S126" s="9" t="s">
        <v>1242</v>
      </c>
      <c r="T126" s="9" t="s">
        <v>1243</v>
      </c>
      <c r="U126" s="9" t="s">
        <v>1192</v>
      </c>
      <c r="V126" s="9" t="s">
        <v>1361</v>
      </c>
      <c r="W126" s="9" t="s">
        <v>1245</v>
      </c>
      <c r="X126" s="9" t="s">
        <v>1246</v>
      </c>
      <c r="Y126" s="9" t="s">
        <v>1247</v>
      </c>
      <c r="Z126" s="9" t="s">
        <v>1248</v>
      </c>
      <c r="AA126" s="9" t="s">
        <v>1249</v>
      </c>
      <c r="AB126" s="9" t="s">
        <v>354</v>
      </c>
      <c r="AC126" s="9"/>
      <c r="AD126" s="9"/>
      <c r="AE126" s="9"/>
      <c r="AF126" s="9"/>
      <c r="AG126" s="9"/>
      <c r="AH126" s="9"/>
      <c r="AI126" s="9" t="str">
        <f>Table3[[#This Row],[City]]&amp;", "&amp;Table3[[#This Row],[State]]&amp;", U.S.A."</f>
        <v>LOS ANGELES, CA, U.S.A.</v>
      </c>
    </row>
    <row r="127" spans="1:35" ht="15" hidden="1" customHeight="1">
      <c r="A127" s="9" t="s">
        <v>1107</v>
      </c>
      <c r="B127" s="18" t="s">
        <v>1108</v>
      </c>
      <c r="C127" s="9" t="s">
        <v>1446</v>
      </c>
      <c r="D127" s="9" t="s">
        <v>1433</v>
      </c>
      <c r="E127" s="10">
        <v>5</v>
      </c>
      <c r="F127" s="11" t="s">
        <v>1434</v>
      </c>
      <c r="G127" s="9" t="s">
        <v>1435</v>
      </c>
      <c r="H127" s="9" t="s">
        <v>465</v>
      </c>
      <c r="I127" s="9" t="s">
        <v>465</v>
      </c>
      <c r="J127" s="12" t="s">
        <v>1436</v>
      </c>
      <c r="K127" s="9" t="s">
        <v>1447</v>
      </c>
      <c r="L127" s="9" t="str">
        <f>LEFT(Table3[[#This Row],[CLLI]],6)</f>
        <v>LSANCA</v>
      </c>
      <c r="M127" s="9" t="s">
        <v>1117</v>
      </c>
      <c r="N127" s="4" t="s">
        <v>1117</v>
      </c>
      <c r="O127" s="9" t="s">
        <v>1118</v>
      </c>
      <c r="P127" s="9" t="s">
        <v>1107</v>
      </c>
      <c r="Q127" s="9" t="s">
        <v>1120</v>
      </c>
      <c r="R127" s="9" t="s">
        <v>1121</v>
      </c>
      <c r="S127" s="9" t="s">
        <v>1242</v>
      </c>
      <c r="T127" s="9" t="s">
        <v>1243</v>
      </c>
      <c r="U127" s="9" t="s">
        <v>1192</v>
      </c>
      <c r="V127" s="9" t="s">
        <v>1361</v>
      </c>
      <c r="W127" s="9" t="s">
        <v>1245</v>
      </c>
      <c r="X127" s="9" t="s">
        <v>1246</v>
      </c>
      <c r="Y127" s="9" t="s">
        <v>1247</v>
      </c>
      <c r="Z127" s="9" t="s">
        <v>1248</v>
      </c>
      <c r="AA127" s="9" t="s">
        <v>1249</v>
      </c>
      <c r="AB127" s="9" t="s">
        <v>354</v>
      </c>
      <c r="AC127" s="9"/>
      <c r="AD127" s="9"/>
      <c r="AE127" s="9"/>
      <c r="AF127" s="9"/>
      <c r="AG127" s="9"/>
      <c r="AH127" s="9"/>
      <c r="AI127" s="9" t="str">
        <f>Table3[[#This Row],[City]]&amp;", "&amp;Table3[[#This Row],[State]]&amp;", U.S.A."</f>
        <v>LOS ANGELES, CA, U.S.A.</v>
      </c>
    </row>
    <row r="128" spans="1:35" ht="15" hidden="1" customHeight="1">
      <c r="A128" s="9" t="s">
        <v>1107</v>
      </c>
      <c r="B128" s="18" t="s">
        <v>1108</v>
      </c>
      <c r="C128" s="9" t="s">
        <v>1448</v>
      </c>
      <c r="D128" s="9" t="s">
        <v>1449</v>
      </c>
      <c r="E128" s="10">
        <v>11</v>
      </c>
      <c r="F128" s="11" t="s">
        <v>1450</v>
      </c>
      <c r="G128" s="9" t="s">
        <v>1451</v>
      </c>
      <c r="H128" s="9" t="s">
        <v>1452</v>
      </c>
      <c r="I128" s="9" t="s">
        <v>1453</v>
      </c>
      <c r="J128" s="12" t="s">
        <v>1454</v>
      </c>
      <c r="K128" s="9" t="s">
        <v>1455</v>
      </c>
      <c r="L128" s="9" t="str">
        <f>LEFT(Table3[[#This Row],[CLLI]],6)</f>
        <v>LSANCA</v>
      </c>
      <c r="M128" s="9" t="s">
        <v>1117</v>
      </c>
      <c r="N128" s="4" t="s">
        <v>1117</v>
      </c>
      <c r="O128" s="9" t="s">
        <v>1161</v>
      </c>
      <c r="P128" s="9" t="s">
        <v>1162</v>
      </c>
      <c r="Q128" s="9" t="s">
        <v>1163</v>
      </c>
      <c r="R128" s="9" t="s">
        <v>1121</v>
      </c>
      <c r="S128" s="9" t="s">
        <v>1192</v>
      </c>
      <c r="T128" s="9" t="s">
        <v>1193</v>
      </c>
      <c r="U128" s="9" t="s">
        <v>1192</v>
      </c>
      <c r="V128" s="9" t="s">
        <v>1211</v>
      </c>
      <c r="W128" s="9" t="s">
        <v>1195</v>
      </c>
      <c r="X128" s="9" t="s">
        <v>1196</v>
      </c>
      <c r="Y128" s="9" t="s">
        <v>1197</v>
      </c>
      <c r="Z128" s="9" t="s">
        <v>1198</v>
      </c>
      <c r="AA128" s="9" t="s">
        <v>1199</v>
      </c>
      <c r="AB128" s="9" t="s">
        <v>354</v>
      </c>
      <c r="AC128" s="9" t="s">
        <v>1456</v>
      </c>
      <c r="AD128" s="9">
        <v>323751</v>
      </c>
      <c r="AE128" s="9" t="s">
        <v>1172</v>
      </c>
      <c r="AF128" s="9" t="s">
        <v>386</v>
      </c>
      <c r="AG128" s="9" t="s">
        <v>1201</v>
      </c>
      <c r="AH128" s="9" t="s">
        <v>1202</v>
      </c>
      <c r="AI128" s="9" t="str">
        <f>Table3[[#This Row],[City]]&amp;", "&amp;Table3[[#This Row],[State]]&amp;", U.S.A."</f>
        <v>LOS ANGELES, CA, U.S.A.</v>
      </c>
    </row>
    <row r="129" spans="1:35" ht="15" hidden="1" customHeight="1">
      <c r="A129" s="9" t="s">
        <v>1107</v>
      </c>
      <c r="B129" s="18" t="s">
        <v>1108</v>
      </c>
      <c r="C129" s="9" t="s">
        <v>1457</v>
      </c>
      <c r="D129" s="9" t="s">
        <v>1458</v>
      </c>
      <c r="E129" s="10">
        <v>8</v>
      </c>
      <c r="F129" s="11" t="s">
        <v>1459</v>
      </c>
      <c r="G129" s="9" t="s">
        <v>1460</v>
      </c>
      <c r="H129" s="9" t="s">
        <v>1461</v>
      </c>
      <c r="I129" s="9" t="s">
        <v>1462</v>
      </c>
      <c r="J129" s="12" t="s">
        <v>1463</v>
      </c>
      <c r="K129" s="9" t="s">
        <v>1464</v>
      </c>
      <c r="L129" s="9" t="str">
        <f>LEFT(Table3[[#This Row],[CLLI]],6)</f>
        <v>LSANCA</v>
      </c>
      <c r="M129" s="9" t="s">
        <v>1117</v>
      </c>
      <c r="N129" s="4" t="s">
        <v>1117</v>
      </c>
      <c r="O129" s="9" t="s">
        <v>1118</v>
      </c>
      <c r="P129" s="9" t="s">
        <v>1119</v>
      </c>
      <c r="Q129" s="9" t="s">
        <v>1120</v>
      </c>
      <c r="R129" s="9" t="s">
        <v>1121</v>
      </c>
      <c r="S129" s="9" t="s">
        <v>1242</v>
      </c>
      <c r="T129" s="9" t="s">
        <v>1243</v>
      </c>
      <c r="U129" s="9" t="s">
        <v>1192</v>
      </c>
      <c r="V129" s="9" t="s">
        <v>1361</v>
      </c>
      <c r="W129" s="9" t="s">
        <v>1245</v>
      </c>
      <c r="X129" s="9" t="s">
        <v>1246</v>
      </c>
      <c r="Y129" s="9" t="s">
        <v>1247</v>
      </c>
      <c r="Z129" s="9" t="s">
        <v>1248</v>
      </c>
      <c r="AA129" s="9" t="s">
        <v>1249</v>
      </c>
      <c r="AB129" s="9" t="s">
        <v>354</v>
      </c>
      <c r="AC129" s="9" t="s">
        <v>1465</v>
      </c>
      <c r="AD129" s="9">
        <v>213413</v>
      </c>
      <c r="AE129" s="9" t="s">
        <v>1251</v>
      </c>
      <c r="AF129" s="9" t="s">
        <v>811</v>
      </c>
      <c r="AG129" s="9" t="s">
        <v>1252</v>
      </c>
      <c r="AH129" s="9" t="s">
        <v>1253</v>
      </c>
      <c r="AI129" s="9" t="str">
        <f>Table3[[#This Row],[City]]&amp;", "&amp;Table3[[#This Row],[State]]&amp;", U.S.A."</f>
        <v>LOS ANGELES, CA, U.S.A.</v>
      </c>
    </row>
    <row r="130" spans="1:35" ht="15" hidden="1" customHeight="1">
      <c r="A130" s="9" t="s">
        <v>1107</v>
      </c>
      <c r="B130" s="18" t="s">
        <v>1108</v>
      </c>
      <c r="C130" s="9" t="s">
        <v>1466</v>
      </c>
      <c r="D130" s="9" t="s">
        <v>1382</v>
      </c>
      <c r="E130" s="10">
        <v>1</v>
      </c>
      <c r="F130" s="11" t="s">
        <v>1467</v>
      </c>
      <c r="G130" s="9" t="s">
        <v>1468</v>
      </c>
      <c r="H130" s="9" t="s">
        <v>1469</v>
      </c>
      <c r="I130" s="9" t="s">
        <v>1470</v>
      </c>
      <c r="J130" s="12" t="s">
        <v>1471</v>
      </c>
      <c r="K130" s="9" t="s">
        <v>1472</v>
      </c>
      <c r="L130" s="9" t="str">
        <f>LEFT(Table3[[#This Row],[CLLI]],6)</f>
        <v>LSANCA</v>
      </c>
      <c r="M130" s="9" t="s">
        <v>1117</v>
      </c>
      <c r="N130" s="4" t="s">
        <v>1117</v>
      </c>
      <c r="O130" s="9" t="s">
        <v>1161</v>
      </c>
      <c r="P130" s="9" t="s">
        <v>1162</v>
      </c>
      <c r="Q130" s="9" t="s">
        <v>1163</v>
      </c>
      <c r="R130" s="9" t="s">
        <v>1121</v>
      </c>
      <c r="S130" s="9" t="s">
        <v>1192</v>
      </c>
      <c r="T130" s="9" t="s">
        <v>1193</v>
      </c>
      <c r="U130" s="9" t="s">
        <v>1192</v>
      </c>
      <c r="V130" s="9" t="s">
        <v>1194</v>
      </c>
      <c r="W130" s="9" t="s">
        <v>1195</v>
      </c>
      <c r="X130" s="9" t="s">
        <v>1196</v>
      </c>
      <c r="Y130" s="9" t="s">
        <v>1197</v>
      </c>
      <c r="Z130" s="9" t="s">
        <v>1198</v>
      </c>
      <c r="AA130" s="9" t="s">
        <v>1199</v>
      </c>
      <c r="AB130" s="9" t="s">
        <v>354</v>
      </c>
      <c r="AC130" s="9" t="s">
        <v>1473</v>
      </c>
      <c r="AD130" s="9">
        <v>310417</v>
      </c>
      <c r="AE130" s="9" t="s">
        <v>1172</v>
      </c>
      <c r="AF130" s="9" t="s">
        <v>386</v>
      </c>
      <c r="AG130" s="9" t="s">
        <v>1201</v>
      </c>
      <c r="AH130" s="9" t="s">
        <v>1202</v>
      </c>
      <c r="AI130" s="9" t="str">
        <f>Table3[[#This Row],[City]]&amp;", "&amp;Table3[[#This Row],[State]]&amp;", U.S.A."</f>
        <v>LOS ANGELES, CA, U.S.A.</v>
      </c>
    </row>
    <row r="131" spans="1:35" ht="15" hidden="1" customHeight="1">
      <c r="A131" s="9" t="s">
        <v>1107</v>
      </c>
      <c r="B131" s="18" t="s">
        <v>1108</v>
      </c>
      <c r="C131" s="9" t="s">
        <v>1474</v>
      </c>
      <c r="D131" s="9" t="s">
        <v>1475</v>
      </c>
      <c r="E131" s="10">
        <v>5</v>
      </c>
      <c r="F131" s="11" t="s">
        <v>1476</v>
      </c>
      <c r="G131" s="9" t="s">
        <v>1477</v>
      </c>
      <c r="H131" s="9" t="s">
        <v>1478</v>
      </c>
      <c r="I131" s="9" t="s">
        <v>1479</v>
      </c>
      <c r="J131" s="12" t="s">
        <v>1480</v>
      </c>
      <c r="K131" s="9" t="s">
        <v>1481</v>
      </c>
      <c r="L131" s="9" t="str">
        <f>LEFT(Table3[[#This Row],[CLLI]],6)</f>
        <v>LSANCA</v>
      </c>
      <c r="M131" s="9" t="s">
        <v>1117</v>
      </c>
      <c r="N131" s="4" t="s">
        <v>1117</v>
      </c>
      <c r="O131" s="9" t="s">
        <v>1118</v>
      </c>
      <c r="P131" s="9" t="s">
        <v>1119</v>
      </c>
      <c r="Q131" s="9" t="s">
        <v>1120</v>
      </c>
      <c r="R131" s="9" t="s">
        <v>1121</v>
      </c>
      <c r="S131" s="9" t="s">
        <v>1242</v>
      </c>
      <c r="T131" s="9" t="s">
        <v>1243</v>
      </c>
      <c r="U131" s="9" t="s">
        <v>1192</v>
      </c>
      <c r="V131" s="9" t="s">
        <v>1244</v>
      </c>
      <c r="W131" s="9" t="s">
        <v>1245</v>
      </c>
      <c r="X131" s="9" t="s">
        <v>1246</v>
      </c>
      <c r="Y131" s="9" t="s">
        <v>1247</v>
      </c>
      <c r="Z131" s="9" t="s">
        <v>1248</v>
      </c>
      <c r="AA131" s="9" t="s">
        <v>1249</v>
      </c>
      <c r="AB131" s="9" t="s">
        <v>354</v>
      </c>
      <c r="AC131" s="9" t="s">
        <v>1482</v>
      </c>
      <c r="AD131" s="9">
        <v>323650</v>
      </c>
      <c r="AE131" s="9" t="s">
        <v>1251</v>
      </c>
      <c r="AF131" s="9" t="s">
        <v>811</v>
      </c>
      <c r="AG131" s="9" t="s">
        <v>1252</v>
      </c>
      <c r="AH131" s="9" t="s">
        <v>1253</v>
      </c>
      <c r="AI131" s="9" t="str">
        <f>Table3[[#This Row],[City]]&amp;", "&amp;Table3[[#This Row],[State]]&amp;", U.S.A."</f>
        <v>LOS ANGELES, CA, U.S.A.</v>
      </c>
    </row>
    <row r="132" spans="1:35" ht="15" hidden="1" customHeight="1">
      <c r="A132" s="9" t="s">
        <v>1107</v>
      </c>
      <c r="B132" s="18" t="s">
        <v>1108</v>
      </c>
      <c r="C132" s="9" t="s">
        <v>1483</v>
      </c>
      <c r="D132" s="9" t="s">
        <v>1484</v>
      </c>
      <c r="E132" s="10">
        <v>7</v>
      </c>
      <c r="F132" s="11" t="s">
        <v>1485</v>
      </c>
      <c r="G132" s="9" t="s">
        <v>1486</v>
      </c>
      <c r="H132" s="9" t="s">
        <v>1487</v>
      </c>
      <c r="I132" s="9" t="s">
        <v>1488</v>
      </c>
      <c r="J132" s="12" t="s">
        <v>663</v>
      </c>
      <c r="K132" s="9" t="s">
        <v>1489</v>
      </c>
      <c r="L132" s="9" t="str">
        <f>LEFT(Table3[[#This Row],[CLLI]],6)</f>
        <v>LSANCA</v>
      </c>
      <c r="M132" s="9" t="s">
        <v>1117</v>
      </c>
      <c r="N132" s="4" t="s">
        <v>1117</v>
      </c>
      <c r="O132" s="9" t="s">
        <v>1118</v>
      </c>
      <c r="P132" s="9" t="s">
        <v>1119</v>
      </c>
      <c r="Q132" s="9" t="s">
        <v>1120</v>
      </c>
      <c r="R132" s="9" t="s">
        <v>1121</v>
      </c>
      <c r="S132" s="9" t="s">
        <v>1242</v>
      </c>
      <c r="T132" s="9" t="s">
        <v>1243</v>
      </c>
      <c r="U132" s="9" t="s">
        <v>1192</v>
      </c>
      <c r="V132" s="9" t="s">
        <v>1361</v>
      </c>
      <c r="W132" s="9" t="s">
        <v>1245</v>
      </c>
      <c r="X132" s="9" t="s">
        <v>1246</v>
      </c>
      <c r="Y132" s="9" t="s">
        <v>1247</v>
      </c>
      <c r="Z132" s="9" t="s">
        <v>1248</v>
      </c>
      <c r="AA132" s="9" t="s">
        <v>1249</v>
      </c>
      <c r="AB132" s="9" t="s">
        <v>354</v>
      </c>
      <c r="AC132" s="9" t="s">
        <v>1490</v>
      </c>
      <c r="AD132" s="9">
        <v>213741</v>
      </c>
      <c r="AE132" s="9" t="s">
        <v>1251</v>
      </c>
      <c r="AF132" s="9" t="s">
        <v>811</v>
      </c>
      <c r="AG132" s="9" t="s">
        <v>1252</v>
      </c>
      <c r="AH132" s="9" t="s">
        <v>1253</v>
      </c>
      <c r="AI132" s="9" t="str">
        <f>Table3[[#This Row],[City]]&amp;", "&amp;Table3[[#This Row],[State]]&amp;", U.S.A."</f>
        <v>LOS ANGELES, CA, U.S.A.</v>
      </c>
    </row>
    <row r="133" spans="1:35" ht="15" hidden="1" customHeight="1">
      <c r="A133" s="9" t="s">
        <v>1107</v>
      </c>
      <c r="B133" s="18" t="s">
        <v>1108</v>
      </c>
      <c r="C133" s="9" t="s">
        <v>1491</v>
      </c>
      <c r="D133" s="9" t="s">
        <v>1270</v>
      </c>
      <c r="E133" s="10">
        <v>7</v>
      </c>
      <c r="F133" s="11" t="s">
        <v>1492</v>
      </c>
      <c r="G133" s="9" t="s">
        <v>1493</v>
      </c>
      <c r="H133" s="9" t="s">
        <v>1494</v>
      </c>
      <c r="I133" s="9" t="s">
        <v>1495</v>
      </c>
      <c r="J133" s="12" t="s">
        <v>1496</v>
      </c>
      <c r="K133" s="9" t="s">
        <v>1497</v>
      </c>
      <c r="L133" s="9" t="str">
        <f>LEFT(Table3[[#This Row],[CLLI]],6)</f>
        <v>LSANCA</v>
      </c>
      <c r="M133" s="9" t="s">
        <v>1117</v>
      </c>
      <c r="N133" s="4" t="s">
        <v>1117</v>
      </c>
      <c r="O133" s="9" t="s">
        <v>1118</v>
      </c>
      <c r="P133" s="9" t="s">
        <v>1119</v>
      </c>
      <c r="Q133" s="9" t="s">
        <v>1120</v>
      </c>
      <c r="R133" s="9" t="s">
        <v>1121</v>
      </c>
      <c r="S133" s="9" t="s">
        <v>1242</v>
      </c>
      <c r="T133" s="9" t="s">
        <v>1243</v>
      </c>
      <c r="U133" s="9" t="s">
        <v>1192</v>
      </c>
      <c r="V133" s="9" t="s">
        <v>1244</v>
      </c>
      <c r="W133" s="9" t="s">
        <v>1245</v>
      </c>
      <c r="X133" s="9" t="s">
        <v>1246</v>
      </c>
      <c r="Y133" s="9" t="s">
        <v>1247</v>
      </c>
      <c r="Z133" s="9" t="s">
        <v>1248</v>
      </c>
      <c r="AA133" s="9" t="s">
        <v>1249</v>
      </c>
      <c r="AB133" s="9" t="s">
        <v>354</v>
      </c>
      <c r="AC133" s="9" t="s">
        <v>1498</v>
      </c>
      <c r="AD133" s="9">
        <v>323857</v>
      </c>
      <c r="AE133" s="9" t="s">
        <v>1251</v>
      </c>
      <c r="AF133" s="9" t="s">
        <v>811</v>
      </c>
      <c r="AG133" s="9" t="s">
        <v>1252</v>
      </c>
      <c r="AH133" s="9" t="s">
        <v>1253</v>
      </c>
      <c r="AI133" s="9" t="str">
        <f>Table3[[#This Row],[City]]&amp;", "&amp;Table3[[#This Row],[State]]&amp;", U.S.A."</f>
        <v>LOS ANGELES, CA, U.S.A.</v>
      </c>
    </row>
    <row r="134" spans="1:35" ht="15" hidden="1" customHeight="1">
      <c r="A134" s="9" t="s">
        <v>1107</v>
      </c>
      <c r="B134" s="18" t="s">
        <v>1108</v>
      </c>
      <c r="C134" s="9" t="s">
        <v>1499</v>
      </c>
      <c r="D134" s="9" t="s">
        <v>1458</v>
      </c>
      <c r="E134" s="10">
        <v>4</v>
      </c>
      <c r="F134" s="11" t="s">
        <v>1500</v>
      </c>
      <c r="G134" s="9" t="s">
        <v>1501</v>
      </c>
      <c r="H134" s="9" t="s">
        <v>1502</v>
      </c>
      <c r="I134" s="9" t="s">
        <v>1503</v>
      </c>
      <c r="J134" s="12" t="s">
        <v>1504</v>
      </c>
      <c r="K134" s="9" t="s">
        <v>1505</v>
      </c>
      <c r="L134" s="9" t="str">
        <f>LEFT(Table3[[#This Row],[CLLI]],6)</f>
        <v>LSANCA</v>
      </c>
      <c r="M134" s="9" t="s">
        <v>1117</v>
      </c>
      <c r="N134" s="4" t="s">
        <v>1117</v>
      </c>
      <c r="O134" s="9" t="s">
        <v>1118</v>
      </c>
      <c r="P134" s="9" t="s">
        <v>1119</v>
      </c>
      <c r="Q134" s="9" t="s">
        <v>1120</v>
      </c>
      <c r="R134" s="9" t="s">
        <v>1121</v>
      </c>
      <c r="S134" s="9" t="s">
        <v>1242</v>
      </c>
      <c r="T134" s="9" t="s">
        <v>1243</v>
      </c>
      <c r="U134" s="9" t="s">
        <v>1192</v>
      </c>
      <c r="V134" s="9" t="s">
        <v>1361</v>
      </c>
      <c r="W134" s="9" t="s">
        <v>1245</v>
      </c>
      <c r="X134" s="9" t="s">
        <v>1246</v>
      </c>
      <c r="Y134" s="9" t="s">
        <v>1247</v>
      </c>
      <c r="Z134" s="9" t="s">
        <v>1248</v>
      </c>
      <c r="AA134" s="9" t="s">
        <v>1249</v>
      </c>
      <c r="AB134" s="9" t="s">
        <v>354</v>
      </c>
      <c r="AC134" s="9" t="s">
        <v>1506</v>
      </c>
      <c r="AD134" s="9">
        <v>213387</v>
      </c>
      <c r="AE134" s="9" t="s">
        <v>1251</v>
      </c>
      <c r="AF134" s="9" t="s">
        <v>811</v>
      </c>
      <c r="AG134" s="9" t="s">
        <v>1252</v>
      </c>
      <c r="AH134" s="9" t="s">
        <v>1253</v>
      </c>
      <c r="AI134" s="9" t="str">
        <f>Table3[[#This Row],[City]]&amp;", "&amp;Table3[[#This Row],[State]]&amp;", U.S.A."</f>
        <v>LOS ANGELES, CA, U.S.A.</v>
      </c>
    </row>
    <row r="135" spans="1:35" ht="15" hidden="1" customHeight="1">
      <c r="A135" s="9" t="s">
        <v>1107</v>
      </c>
      <c r="B135" s="18" t="s">
        <v>1108</v>
      </c>
      <c r="C135" s="9" t="s">
        <v>1507</v>
      </c>
      <c r="D135" s="9" t="s">
        <v>1508</v>
      </c>
      <c r="E135" s="10">
        <v>6</v>
      </c>
      <c r="F135" s="11" t="s">
        <v>1509</v>
      </c>
      <c r="G135" s="9" t="s">
        <v>1510</v>
      </c>
      <c r="H135" s="9" t="s">
        <v>1511</v>
      </c>
      <c r="I135" s="9" t="s">
        <v>1512</v>
      </c>
      <c r="J135" s="12" t="s">
        <v>1513</v>
      </c>
      <c r="K135" s="9" t="s">
        <v>1514</v>
      </c>
      <c r="L135" s="9" t="str">
        <f>LEFT(Table3[[#This Row],[CLLI]],6)</f>
        <v>LSANCA</v>
      </c>
      <c r="M135" s="9" t="s">
        <v>1117</v>
      </c>
      <c r="N135" s="4" t="s">
        <v>1117</v>
      </c>
      <c r="O135" s="9" t="s">
        <v>1118</v>
      </c>
      <c r="P135" s="9" t="s">
        <v>1119</v>
      </c>
      <c r="Q135" s="9" t="s">
        <v>1120</v>
      </c>
      <c r="R135" s="9" t="s">
        <v>1121</v>
      </c>
      <c r="S135" s="9" t="s">
        <v>1242</v>
      </c>
      <c r="T135" s="9" t="s">
        <v>1243</v>
      </c>
      <c r="U135" s="9" t="s">
        <v>1192</v>
      </c>
      <c r="V135" s="9" t="s">
        <v>1361</v>
      </c>
      <c r="W135" s="9" t="s">
        <v>1245</v>
      </c>
      <c r="X135" s="9" t="s">
        <v>1246</v>
      </c>
      <c r="Y135" s="9" t="s">
        <v>1247</v>
      </c>
      <c r="Z135" s="9" t="s">
        <v>1248</v>
      </c>
      <c r="AA135" s="9" t="s">
        <v>1249</v>
      </c>
      <c r="AB135" s="9" t="s">
        <v>354</v>
      </c>
      <c r="AC135" s="9" t="s">
        <v>1515</v>
      </c>
      <c r="AD135" s="9">
        <v>323664</v>
      </c>
      <c r="AE135" s="9" t="s">
        <v>1251</v>
      </c>
      <c r="AF135" s="9" t="s">
        <v>811</v>
      </c>
      <c r="AG135" s="9" t="s">
        <v>1252</v>
      </c>
      <c r="AH135" s="9" t="s">
        <v>1253</v>
      </c>
      <c r="AI135" s="9" t="str">
        <f>Table3[[#This Row],[City]]&amp;", "&amp;Table3[[#This Row],[State]]&amp;", U.S.A."</f>
        <v>LOS ANGELES, CA, U.S.A.</v>
      </c>
    </row>
    <row r="136" spans="1:35" ht="15" hidden="1" customHeight="1">
      <c r="A136" s="9" t="s">
        <v>1107</v>
      </c>
      <c r="B136" s="18" t="s">
        <v>1108</v>
      </c>
      <c r="C136" s="9" t="s">
        <v>1516</v>
      </c>
      <c r="D136" s="9" t="s">
        <v>1449</v>
      </c>
      <c r="E136" s="10">
        <v>12</v>
      </c>
      <c r="F136" s="11" t="s">
        <v>1517</v>
      </c>
      <c r="G136" s="9" t="s">
        <v>1518</v>
      </c>
      <c r="H136" s="9" t="s">
        <v>1519</v>
      </c>
      <c r="I136" s="9" t="s">
        <v>400</v>
      </c>
      <c r="J136" s="12" t="s">
        <v>1520</v>
      </c>
      <c r="K136" s="9" t="s">
        <v>1521</v>
      </c>
      <c r="L136" s="9" t="str">
        <f>LEFT(Table3[[#This Row],[CLLI]],6)</f>
        <v>LSANCA</v>
      </c>
      <c r="M136" s="9" t="s">
        <v>1117</v>
      </c>
      <c r="N136" s="4" t="s">
        <v>1117</v>
      </c>
      <c r="O136" s="9" t="s">
        <v>1161</v>
      </c>
      <c r="P136" s="9" t="s">
        <v>1162</v>
      </c>
      <c r="Q136" s="9" t="s">
        <v>1163</v>
      </c>
      <c r="R136" s="9" t="s">
        <v>1121</v>
      </c>
      <c r="S136" s="9" t="s">
        <v>1192</v>
      </c>
      <c r="T136" s="9" t="s">
        <v>1193</v>
      </c>
      <c r="U136" s="9" t="s">
        <v>1192</v>
      </c>
      <c r="V136" s="9" t="s">
        <v>1194</v>
      </c>
      <c r="W136" s="9" t="s">
        <v>1195</v>
      </c>
      <c r="X136" s="9" t="s">
        <v>1196</v>
      </c>
      <c r="Y136" s="9" t="s">
        <v>1197</v>
      </c>
      <c r="Z136" s="9" t="s">
        <v>1198</v>
      </c>
      <c r="AA136" s="9" t="s">
        <v>1199</v>
      </c>
      <c r="AB136" s="9" t="s">
        <v>354</v>
      </c>
      <c r="AC136" s="9" t="s">
        <v>1522</v>
      </c>
      <c r="AD136" s="9">
        <v>323418</v>
      </c>
      <c r="AE136" s="9" t="s">
        <v>1172</v>
      </c>
      <c r="AF136" s="9" t="s">
        <v>386</v>
      </c>
      <c r="AG136" s="9" t="s">
        <v>1201</v>
      </c>
      <c r="AH136" s="9" t="s">
        <v>1202</v>
      </c>
      <c r="AI136" s="9" t="str">
        <f>Table3[[#This Row],[City]]&amp;", "&amp;Table3[[#This Row],[State]]&amp;", U.S.A."</f>
        <v>LOS ANGELES, CA, U.S.A.</v>
      </c>
    </row>
    <row r="137" spans="1:35" ht="15" hidden="1" customHeight="1">
      <c r="A137" s="9" t="s">
        <v>1107</v>
      </c>
      <c r="B137" s="18" t="s">
        <v>1108</v>
      </c>
      <c r="C137" s="9" t="s">
        <v>1523</v>
      </c>
      <c r="D137" s="9" t="s">
        <v>1484</v>
      </c>
      <c r="E137" s="10">
        <v>1</v>
      </c>
      <c r="F137" s="11" t="s">
        <v>1524</v>
      </c>
      <c r="G137" s="9" t="s">
        <v>1525</v>
      </c>
      <c r="H137" s="9" t="s">
        <v>661</v>
      </c>
      <c r="I137" s="9" t="s">
        <v>1526</v>
      </c>
      <c r="J137" s="12" t="s">
        <v>1527</v>
      </c>
      <c r="K137" s="9" t="s">
        <v>1528</v>
      </c>
      <c r="L137" s="9" t="str">
        <f>LEFT(Table3[[#This Row],[CLLI]],6)</f>
        <v>LSANCA</v>
      </c>
      <c r="M137" s="9" t="s">
        <v>1117</v>
      </c>
      <c r="N137" s="4" t="s">
        <v>1117</v>
      </c>
      <c r="O137" s="9" t="s">
        <v>1161</v>
      </c>
      <c r="P137" s="9" t="s">
        <v>1162</v>
      </c>
      <c r="Q137" s="9" t="s">
        <v>1163</v>
      </c>
      <c r="R137" s="9" t="s">
        <v>1121</v>
      </c>
      <c r="S137" s="9" t="s">
        <v>1192</v>
      </c>
      <c r="T137" s="9" t="s">
        <v>1193</v>
      </c>
      <c r="U137" s="9" t="s">
        <v>1192</v>
      </c>
      <c r="V137" s="9" t="s">
        <v>1529</v>
      </c>
      <c r="W137" s="9" t="s">
        <v>1195</v>
      </c>
      <c r="X137" s="9" t="s">
        <v>1196</v>
      </c>
      <c r="Y137" s="9" t="s">
        <v>1197</v>
      </c>
      <c r="Z137" s="9" t="s">
        <v>1198</v>
      </c>
      <c r="AA137" s="9" t="s">
        <v>1199</v>
      </c>
      <c r="AB137" s="9" t="s">
        <v>354</v>
      </c>
      <c r="AC137" s="9" t="s">
        <v>1530</v>
      </c>
      <c r="AD137" s="9">
        <v>323231</v>
      </c>
      <c r="AE137" s="9" t="s">
        <v>1172</v>
      </c>
      <c r="AF137" s="9" t="s">
        <v>386</v>
      </c>
      <c r="AG137" s="9" t="s">
        <v>1201</v>
      </c>
      <c r="AH137" s="9" t="s">
        <v>1202</v>
      </c>
      <c r="AI137" s="9" t="str">
        <f>Table3[[#This Row],[City]]&amp;", "&amp;Table3[[#This Row],[State]]&amp;", U.S.A."</f>
        <v>LOS ANGELES, CA, U.S.A.</v>
      </c>
    </row>
    <row r="138" spans="1:35" ht="15" hidden="1" customHeight="1">
      <c r="A138" s="9" t="s">
        <v>1107</v>
      </c>
      <c r="B138" s="18" t="s">
        <v>1108</v>
      </c>
      <c r="C138" s="9" t="s">
        <v>1531</v>
      </c>
      <c r="D138" s="9" t="s">
        <v>1532</v>
      </c>
      <c r="E138" s="10">
        <v>1</v>
      </c>
      <c r="F138" s="11" t="s">
        <v>1533</v>
      </c>
      <c r="G138" s="9" t="s">
        <v>1534</v>
      </c>
      <c r="H138" s="9" t="s">
        <v>1535</v>
      </c>
      <c r="I138" s="9" t="s">
        <v>1536</v>
      </c>
      <c r="J138" s="12" t="s">
        <v>1537</v>
      </c>
      <c r="K138" s="9" t="s">
        <v>1538</v>
      </c>
      <c r="L138" s="9" t="str">
        <f>LEFT(Table3[[#This Row],[CLLI]],6)</f>
        <v>LSANCA</v>
      </c>
      <c r="M138" s="9" t="s">
        <v>1117</v>
      </c>
      <c r="N138" s="4" t="s">
        <v>1117</v>
      </c>
      <c r="O138" s="9" t="s">
        <v>1161</v>
      </c>
      <c r="P138" s="9" t="s">
        <v>1162</v>
      </c>
      <c r="Q138" s="9" t="s">
        <v>1163</v>
      </c>
      <c r="R138" s="9" t="s">
        <v>1121</v>
      </c>
      <c r="S138" s="9" t="s">
        <v>1192</v>
      </c>
      <c r="T138" s="9" t="s">
        <v>1193</v>
      </c>
      <c r="U138" s="9" t="s">
        <v>1192</v>
      </c>
      <c r="V138" s="9" t="s">
        <v>1529</v>
      </c>
      <c r="W138" s="9" t="s">
        <v>1195</v>
      </c>
      <c r="X138" s="9" t="s">
        <v>1196</v>
      </c>
      <c r="Y138" s="9" t="s">
        <v>1197</v>
      </c>
      <c r="Z138" s="9" t="s">
        <v>1198</v>
      </c>
      <c r="AA138" s="9" t="s">
        <v>1199</v>
      </c>
      <c r="AB138" s="9" t="s">
        <v>354</v>
      </c>
      <c r="AC138" s="9" t="s">
        <v>1539</v>
      </c>
      <c r="AD138" s="9">
        <v>323291</v>
      </c>
      <c r="AE138" s="9" t="s">
        <v>1172</v>
      </c>
      <c r="AF138" s="9" t="s">
        <v>386</v>
      </c>
      <c r="AG138" s="9" t="s">
        <v>1201</v>
      </c>
      <c r="AH138" s="9" t="s">
        <v>1202</v>
      </c>
      <c r="AI138" s="9" t="str">
        <f>Table3[[#This Row],[City]]&amp;", "&amp;Table3[[#This Row],[State]]&amp;", U.S.A."</f>
        <v>LOS ANGELES, CA, U.S.A.</v>
      </c>
    </row>
    <row r="139" spans="1:35" ht="15" hidden="1" customHeight="1">
      <c r="A139" s="9" t="s">
        <v>1107</v>
      </c>
      <c r="B139" s="18" t="s">
        <v>1108</v>
      </c>
      <c r="C139" s="9" t="s">
        <v>1540</v>
      </c>
      <c r="D139" s="9" t="s">
        <v>1508</v>
      </c>
      <c r="E139" s="10">
        <v>2</v>
      </c>
      <c r="F139" s="11" t="s">
        <v>1541</v>
      </c>
      <c r="G139" s="9" t="s">
        <v>1542</v>
      </c>
      <c r="H139" s="9" t="s">
        <v>713</v>
      </c>
      <c r="I139" s="9" t="s">
        <v>1543</v>
      </c>
      <c r="J139" s="12" t="s">
        <v>1544</v>
      </c>
      <c r="K139" s="9" t="s">
        <v>1545</v>
      </c>
      <c r="L139" s="9" t="str">
        <f>LEFT(Table3[[#This Row],[CLLI]],6)</f>
        <v>LSANCA</v>
      </c>
      <c r="M139" s="9" t="s">
        <v>1117</v>
      </c>
      <c r="N139" s="4" t="s">
        <v>1117</v>
      </c>
      <c r="O139" s="9" t="s">
        <v>1161</v>
      </c>
      <c r="P139" s="9" t="s">
        <v>1162</v>
      </c>
      <c r="Q139" s="9" t="s">
        <v>1163</v>
      </c>
      <c r="R139" s="9" t="s">
        <v>1121</v>
      </c>
      <c r="S139" s="9" t="s">
        <v>1164</v>
      </c>
      <c r="T139" s="9" t="s">
        <v>1165</v>
      </c>
      <c r="U139" s="9" t="s">
        <v>1124</v>
      </c>
      <c r="V139" s="9" t="s">
        <v>1166</v>
      </c>
      <c r="W139" s="9" t="s">
        <v>1167</v>
      </c>
      <c r="X139" s="9" t="s">
        <v>1168</v>
      </c>
      <c r="Y139" s="9" t="s">
        <v>1169</v>
      </c>
      <c r="Z139" s="9" t="s">
        <v>1170</v>
      </c>
      <c r="AA139" s="9" t="s">
        <v>1164</v>
      </c>
      <c r="AB139" s="9" t="s">
        <v>354</v>
      </c>
      <c r="AC139" s="9" t="s">
        <v>1546</v>
      </c>
      <c r="AD139" s="9">
        <v>323221</v>
      </c>
      <c r="AE139" s="9" t="s">
        <v>1172</v>
      </c>
      <c r="AF139" s="9" t="s">
        <v>811</v>
      </c>
      <c r="AG139" s="9" t="s">
        <v>1173</v>
      </c>
      <c r="AH139" s="9" t="s">
        <v>1174</v>
      </c>
      <c r="AI139" s="9" t="str">
        <f>Table3[[#This Row],[City]]&amp;", "&amp;Table3[[#This Row],[State]]&amp;", U.S.A."</f>
        <v>LOS ANGELES, CA, U.S.A.</v>
      </c>
    </row>
    <row r="140" spans="1:35" ht="15" hidden="1" customHeight="1">
      <c r="A140" s="9" t="s">
        <v>1107</v>
      </c>
      <c r="B140" s="18" t="s">
        <v>1108</v>
      </c>
      <c r="C140" s="9" t="s">
        <v>1547</v>
      </c>
      <c r="D140" s="9" t="s">
        <v>1475</v>
      </c>
      <c r="E140" s="10">
        <v>10</v>
      </c>
      <c r="F140" s="11" t="s">
        <v>1548</v>
      </c>
      <c r="G140" s="9" t="s">
        <v>1549</v>
      </c>
      <c r="H140" s="9" t="s">
        <v>1550</v>
      </c>
      <c r="I140" s="9" t="s">
        <v>1551</v>
      </c>
      <c r="J140" s="12" t="s">
        <v>1552</v>
      </c>
      <c r="K140" s="9" t="s">
        <v>1553</v>
      </c>
      <c r="L140" s="9" t="str">
        <f>LEFT(Table3[[#This Row],[CLLI]],6)</f>
        <v>LSANCA</v>
      </c>
      <c r="M140" s="9" t="s">
        <v>1117</v>
      </c>
      <c r="N140" s="4" t="s">
        <v>1117</v>
      </c>
      <c r="O140" s="9" t="s">
        <v>1118</v>
      </c>
      <c r="P140" s="9" t="s">
        <v>1119</v>
      </c>
      <c r="Q140" s="9" t="s">
        <v>1120</v>
      </c>
      <c r="R140" s="9" t="s">
        <v>1121</v>
      </c>
      <c r="S140" s="9" t="s">
        <v>1242</v>
      </c>
      <c r="T140" s="9" t="s">
        <v>1243</v>
      </c>
      <c r="U140" s="9" t="s">
        <v>1192</v>
      </c>
      <c r="V140" s="9" t="s">
        <v>1244</v>
      </c>
      <c r="W140" s="9" t="s">
        <v>1245</v>
      </c>
      <c r="X140" s="9" t="s">
        <v>1246</v>
      </c>
      <c r="Y140" s="9" t="s">
        <v>1247</v>
      </c>
      <c r="Z140" s="9" t="s">
        <v>1248</v>
      </c>
      <c r="AA140" s="9" t="s">
        <v>1249</v>
      </c>
      <c r="AB140" s="9" t="s">
        <v>354</v>
      </c>
      <c r="AC140" s="9" t="s">
        <v>1554</v>
      </c>
      <c r="AD140" s="9">
        <v>323850</v>
      </c>
      <c r="AE140" s="9" t="s">
        <v>1251</v>
      </c>
      <c r="AF140" s="9" t="s">
        <v>811</v>
      </c>
      <c r="AG140" s="9" t="s">
        <v>1252</v>
      </c>
      <c r="AH140" s="9" t="s">
        <v>1253</v>
      </c>
      <c r="AI140" s="9" t="str">
        <f>Table3[[#This Row],[City]]&amp;", "&amp;Table3[[#This Row],[State]]&amp;", U.S.A."</f>
        <v>LOS ANGELES, CA, U.S.A.</v>
      </c>
    </row>
    <row r="141" spans="1:35" ht="15" hidden="1" customHeight="1">
      <c r="A141" s="9" t="s">
        <v>1107</v>
      </c>
      <c r="B141" s="18" t="s">
        <v>1108</v>
      </c>
      <c r="C141" s="9" t="s">
        <v>1555</v>
      </c>
      <c r="D141" s="9" t="s">
        <v>1556</v>
      </c>
      <c r="E141" s="10">
        <v>10</v>
      </c>
      <c r="F141" s="11" t="s">
        <v>1557</v>
      </c>
      <c r="G141" s="9" t="s">
        <v>1558</v>
      </c>
      <c r="H141" s="9" t="s">
        <v>1559</v>
      </c>
      <c r="I141" s="9" t="s">
        <v>688</v>
      </c>
      <c r="J141" s="12" t="s">
        <v>1560</v>
      </c>
      <c r="K141" s="9" t="s">
        <v>1561</v>
      </c>
      <c r="L141" s="9" t="str">
        <f>LEFT(Table3[[#This Row],[CLLI]],6)</f>
        <v>LSANCA</v>
      </c>
      <c r="M141" s="9" t="s">
        <v>1117</v>
      </c>
      <c r="N141" s="4" t="s">
        <v>1117</v>
      </c>
      <c r="O141" s="9" t="s">
        <v>1161</v>
      </c>
      <c r="P141" s="9" t="s">
        <v>1162</v>
      </c>
      <c r="Q141" s="9" t="s">
        <v>1163</v>
      </c>
      <c r="R141" s="9" t="s">
        <v>1121</v>
      </c>
      <c r="S141" s="9" t="s">
        <v>1164</v>
      </c>
      <c r="T141" s="9" t="s">
        <v>1165</v>
      </c>
      <c r="U141" s="9" t="s">
        <v>1124</v>
      </c>
      <c r="V141" s="9" t="s">
        <v>1166</v>
      </c>
      <c r="W141" s="9" t="s">
        <v>1167</v>
      </c>
      <c r="X141" s="9" t="s">
        <v>1168</v>
      </c>
      <c r="Y141" s="9" t="s">
        <v>1169</v>
      </c>
      <c r="Z141" s="9" t="s">
        <v>1170</v>
      </c>
      <c r="AA141" s="9" t="s">
        <v>1164</v>
      </c>
      <c r="AB141" s="9" t="s">
        <v>354</v>
      </c>
      <c r="AC141" s="9" t="s">
        <v>1562</v>
      </c>
      <c r="AD141" s="9">
        <v>323260</v>
      </c>
      <c r="AE141" s="9" t="s">
        <v>1172</v>
      </c>
      <c r="AF141" s="9" t="s">
        <v>811</v>
      </c>
      <c r="AG141" s="9" t="s">
        <v>1173</v>
      </c>
      <c r="AH141" s="9" t="s">
        <v>1174</v>
      </c>
      <c r="AI141" s="9" t="str">
        <f>Table3[[#This Row],[City]]&amp;", "&amp;Table3[[#This Row],[State]]&amp;", U.S.A."</f>
        <v>LOS ANGELES, CA, U.S.A.</v>
      </c>
    </row>
    <row r="142" spans="1:35" ht="15" hidden="1" customHeight="1">
      <c r="A142" s="9" t="s">
        <v>1107</v>
      </c>
      <c r="B142" s="18" t="s">
        <v>1108</v>
      </c>
      <c r="C142" s="9" t="s">
        <v>1563</v>
      </c>
      <c r="D142" s="9" t="s">
        <v>1556</v>
      </c>
      <c r="E142" s="10">
        <v>21</v>
      </c>
      <c r="F142" s="11" t="s">
        <v>1564</v>
      </c>
      <c r="G142" s="9" t="s">
        <v>1565</v>
      </c>
      <c r="H142" s="9" t="s">
        <v>1566</v>
      </c>
      <c r="I142" s="9" t="s">
        <v>1567</v>
      </c>
      <c r="J142" s="12" t="s">
        <v>1568</v>
      </c>
      <c r="K142" s="9" t="s">
        <v>1569</v>
      </c>
      <c r="L142" s="9" t="str">
        <f>LEFT(Table3[[#This Row],[CLLI]],6)</f>
        <v>LSANCA</v>
      </c>
      <c r="M142" s="9" t="s">
        <v>1117</v>
      </c>
      <c r="N142" s="4" t="s">
        <v>1117</v>
      </c>
      <c r="O142" s="9" t="s">
        <v>1161</v>
      </c>
      <c r="P142" s="9" t="s">
        <v>1162</v>
      </c>
      <c r="Q142" s="9" t="s">
        <v>1163</v>
      </c>
      <c r="R142" s="9" t="s">
        <v>1121</v>
      </c>
      <c r="S142" s="9" t="s">
        <v>1164</v>
      </c>
      <c r="T142" s="9" t="s">
        <v>1165</v>
      </c>
      <c r="U142" s="9" t="s">
        <v>1124</v>
      </c>
      <c r="V142" s="9" t="s">
        <v>1166</v>
      </c>
      <c r="W142" s="9" t="s">
        <v>1167</v>
      </c>
      <c r="X142" s="9" t="s">
        <v>1168</v>
      </c>
      <c r="Y142" s="9" t="s">
        <v>1169</v>
      </c>
      <c r="Z142" s="9" t="s">
        <v>1170</v>
      </c>
      <c r="AA142" s="9" t="s">
        <v>1164</v>
      </c>
      <c r="AB142" s="9" t="s">
        <v>354</v>
      </c>
      <c r="AC142" s="9" t="s">
        <v>1570</v>
      </c>
      <c r="AD142" s="9">
        <v>323721</v>
      </c>
      <c r="AE142" s="9" t="s">
        <v>1172</v>
      </c>
      <c r="AF142" s="9" t="s">
        <v>811</v>
      </c>
      <c r="AG142" s="9" t="s">
        <v>1173</v>
      </c>
      <c r="AH142" s="9" t="s">
        <v>1174</v>
      </c>
      <c r="AI142" s="9" t="str">
        <f>Table3[[#This Row],[City]]&amp;", "&amp;Table3[[#This Row],[State]]&amp;", U.S.A."</f>
        <v>LOS ANGELES, CA, U.S.A.</v>
      </c>
    </row>
    <row r="143" spans="1:35" ht="15" hidden="1" customHeight="1">
      <c r="A143" s="9" t="s">
        <v>1107</v>
      </c>
      <c r="B143" s="18" t="s">
        <v>1108</v>
      </c>
      <c r="C143" s="9" t="s">
        <v>1571</v>
      </c>
      <c r="D143" s="9" t="s">
        <v>1532</v>
      </c>
      <c r="E143" s="10">
        <v>6</v>
      </c>
      <c r="F143" s="11" t="s">
        <v>1572</v>
      </c>
      <c r="G143" s="9" t="s">
        <v>1573</v>
      </c>
      <c r="H143" s="9" t="s">
        <v>1574</v>
      </c>
      <c r="I143" s="9" t="s">
        <v>1575</v>
      </c>
      <c r="J143" s="12" t="s">
        <v>1576</v>
      </c>
      <c r="K143" s="9" t="s">
        <v>1577</v>
      </c>
      <c r="L143" s="9" t="str">
        <f>LEFT(Table3[[#This Row],[CLLI]],6)</f>
        <v>LSANCA</v>
      </c>
      <c r="M143" s="9" t="s">
        <v>1117</v>
      </c>
      <c r="N143" s="4" t="s">
        <v>1117</v>
      </c>
      <c r="O143" s="9" t="s">
        <v>1161</v>
      </c>
      <c r="P143" s="9" t="s">
        <v>1162</v>
      </c>
      <c r="Q143" s="9" t="s">
        <v>1163</v>
      </c>
      <c r="R143" s="9" t="s">
        <v>1121</v>
      </c>
      <c r="S143" s="9" t="s">
        <v>1192</v>
      </c>
      <c r="T143" s="9" t="s">
        <v>1193</v>
      </c>
      <c r="U143" s="9" t="s">
        <v>1192</v>
      </c>
      <c r="V143" s="9" t="s">
        <v>1529</v>
      </c>
      <c r="W143" s="9" t="s">
        <v>1195</v>
      </c>
      <c r="X143" s="9" t="s">
        <v>1196</v>
      </c>
      <c r="Y143" s="9" t="s">
        <v>1197</v>
      </c>
      <c r="Z143" s="9" t="s">
        <v>1198</v>
      </c>
      <c r="AA143" s="9" t="s">
        <v>1199</v>
      </c>
      <c r="AB143" s="9" t="s">
        <v>354</v>
      </c>
      <c r="AC143" s="9" t="s">
        <v>1578</v>
      </c>
      <c r="AD143" s="9">
        <v>323730</v>
      </c>
      <c r="AE143" s="9" t="s">
        <v>1172</v>
      </c>
      <c r="AF143" s="9" t="s">
        <v>386</v>
      </c>
      <c r="AG143" s="9" t="s">
        <v>1201</v>
      </c>
      <c r="AH143" s="9" t="s">
        <v>1202</v>
      </c>
      <c r="AI143" s="9" t="str">
        <f>Table3[[#This Row],[City]]&amp;", "&amp;Table3[[#This Row],[State]]&amp;", U.S.A."</f>
        <v>LOS ANGELES, CA, U.S.A.</v>
      </c>
    </row>
    <row r="144" spans="1:35" ht="15" hidden="1" customHeight="1">
      <c r="A144" s="9" t="s">
        <v>1107</v>
      </c>
      <c r="B144" s="18" t="s">
        <v>1108</v>
      </c>
      <c r="C144" s="9" t="s">
        <v>1579</v>
      </c>
      <c r="D144" s="9" t="s">
        <v>1508</v>
      </c>
      <c r="E144" s="10">
        <v>3</v>
      </c>
      <c r="F144" s="11" t="s">
        <v>1580</v>
      </c>
      <c r="G144" s="9" t="s">
        <v>1581</v>
      </c>
      <c r="H144" s="9" t="s">
        <v>1582</v>
      </c>
      <c r="I144" s="9" t="s">
        <v>1583</v>
      </c>
      <c r="J144" s="12" t="s">
        <v>1584</v>
      </c>
      <c r="K144" s="9" t="s">
        <v>1585</v>
      </c>
      <c r="L144" s="9" t="str">
        <f>LEFT(Table3[[#This Row],[CLLI]],6)</f>
        <v>LSANCA</v>
      </c>
      <c r="M144" s="9" t="s">
        <v>1117</v>
      </c>
      <c r="N144" s="4" t="s">
        <v>1117</v>
      </c>
      <c r="O144" s="9" t="s">
        <v>1161</v>
      </c>
      <c r="P144" s="9" t="s">
        <v>1162</v>
      </c>
      <c r="Q144" s="9" t="s">
        <v>1163</v>
      </c>
      <c r="R144" s="9" t="s">
        <v>1121</v>
      </c>
      <c r="S144" s="9" t="s">
        <v>1164</v>
      </c>
      <c r="T144" s="9" t="s">
        <v>1165</v>
      </c>
      <c r="U144" s="9" t="s">
        <v>1124</v>
      </c>
      <c r="V144" s="9" t="s">
        <v>1228</v>
      </c>
      <c r="W144" s="9" t="s">
        <v>1167</v>
      </c>
      <c r="X144" s="9" t="s">
        <v>1168</v>
      </c>
      <c r="Y144" s="9" t="s">
        <v>1169</v>
      </c>
      <c r="Z144" s="9" t="s">
        <v>1170</v>
      </c>
      <c r="AA144" s="9" t="s">
        <v>1164</v>
      </c>
      <c r="AB144" s="9" t="s">
        <v>354</v>
      </c>
      <c r="AC144" s="9" t="s">
        <v>1586</v>
      </c>
      <c r="AD144" s="9">
        <v>323256</v>
      </c>
      <c r="AE144" s="9" t="s">
        <v>1172</v>
      </c>
      <c r="AF144" s="9" t="s">
        <v>811</v>
      </c>
      <c r="AG144" s="9" t="s">
        <v>1173</v>
      </c>
      <c r="AH144" s="9" t="s">
        <v>1174</v>
      </c>
      <c r="AI144" s="9" t="str">
        <f>Table3[[#This Row],[City]]&amp;", "&amp;Table3[[#This Row],[State]]&amp;", U.S.A."</f>
        <v>LOS ANGELES, CA, U.S.A.</v>
      </c>
    </row>
    <row r="145" spans="1:35" ht="15" hidden="1" customHeight="1">
      <c r="A145" s="9" t="s">
        <v>1107</v>
      </c>
      <c r="B145" s="18" t="s">
        <v>1108</v>
      </c>
      <c r="C145" s="9" t="s">
        <v>1587</v>
      </c>
      <c r="D145" s="9" t="s">
        <v>1110</v>
      </c>
      <c r="E145" s="10">
        <v>24</v>
      </c>
      <c r="F145" s="11" t="s">
        <v>1588</v>
      </c>
      <c r="G145" s="9" t="s">
        <v>1589</v>
      </c>
      <c r="H145" s="9" t="s">
        <v>1590</v>
      </c>
      <c r="I145" s="9" t="s">
        <v>1591</v>
      </c>
      <c r="J145" s="12" t="s">
        <v>1592</v>
      </c>
      <c r="K145" s="9" t="s">
        <v>1593</v>
      </c>
      <c r="L145" s="9" t="str">
        <f>LEFT(Table3[[#This Row],[CLLI]],6)</f>
        <v>LTRKCA</v>
      </c>
      <c r="M145" s="9" t="s">
        <v>1592</v>
      </c>
      <c r="N145" s="4" t="s">
        <v>1117</v>
      </c>
      <c r="O145" s="9" t="s">
        <v>1118</v>
      </c>
      <c r="P145" s="9" t="s">
        <v>1119</v>
      </c>
      <c r="Q145" s="9" t="s">
        <v>1120</v>
      </c>
      <c r="R145" s="9" t="s">
        <v>1121</v>
      </c>
      <c r="S145" s="9" t="s">
        <v>1122</v>
      </c>
      <c r="T145" s="9" t="s">
        <v>1123</v>
      </c>
      <c r="U145" s="9" t="s">
        <v>1124</v>
      </c>
      <c r="V145" s="9" t="s">
        <v>1125</v>
      </c>
      <c r="W145" s="9" t="s">
        <v>1126</v>
      </c>
      <c r="X145" s="9" t="s">
        <v>1127</v>
      </c>
      <c r="Y145" s="9" t="s">
        <v>1128</v>
      </c>
      <c r="Z145" s="9" t="s">
        <v>1129</v>
      </c>
      <c r="AA145" s="9" t="s">
        <v>1122</v>
      </c>
      <c r="AB145" s="9" t="s">
        <v>354</v>
      </c>
      <c r="AC145" s="9" t="s">
        <v>1594</v>
      </c>
      <c r="AD145" s="9">
        <v>661944</v>
      </c>
      <c r="AE145" s="9" t="s">
        <v>1131</v>
      </c>
      <c r="AF145" s="9" t="s">
        <v>811</v>
      </c>
      <c r="AG145" s="9" t="s">
        <v>1132</v>
      </c>
      <c r="AH145" s="9" t="s">
        <v>1133</v>
      </c>
      <c r="AI145" s="9" t="str">
        <f>Table3[[#This Row],[City]]&amp;", "&amp;Table3[[#This Row],[State]]&amp;", U.S.A."</f>
        <v>LITTLEROCK, CA, U.S.A.</v>
      </c>
    </row>
    <row r="146" spans="1:35" ht="15" hidden="1" customHeight="1">
      <c r="A146" s="9" t="s">
        <v>1107</v>
      </c>
      <c r="B146" s="18" t="s">
        <v>1108</v>
      </c>
      <c r="C146" s="9" t="s">
        <v>1595</v>
      </c>
      <c r="D146" s="9" t="s">
        <v>1327</v>
      </c>
      <c r="E146" s="10">
        <v>11</v>
      </c>
      <c r="F146" s="11" t="s">
        <v>1596</v>
      </c>
      <c r="G146" s="9" t="s">
        <v>1597</v>
      </c>
      <c r="H146" s="9" t="s">
        <v>1598</v>
      </c>
      <c r="I146" s="9" t="s">
        <v>1599</v>
      </c>
      <c r="J146" s="12" t="s">
        <v>1600</v>
      </c>
      <c r="K146" s="9" t="s">
        <v>1601</v>
      </c>
      <c r="L146" s="9" t="str">
        <f>LEFT(Table3[[#This Row],[CLLI]],6)</f>
        <v>MRPKCA</v>
      </c>
      <c r="M146" s="9" t="s">
        <v>1600</v>
      </c>
      <c r="N146" s="4" t="s">
        <v>1333</v>
      </c>
      <c r="O146" s="9" t="s">
        <v>1118</v>
      </c>
      <c r="P146" s="9" t="s">
        <v>1119</v>
      </c>
      <c r="Q146" s="9" t="s">
        <v>1120</v>
      </c>
      <c r="R146" s="9" t="s">
        <v>1121</v>
      </c>
      <c r="S146" s="9" t="s">
        <v>1122</v>
      </c>
      <c r="T146" s="9" t="s">
        <v>1123</v>
      </c>
      <c r="U146" s="9" t="s">
        <v>1124</v>
      </c>
      <c r="V146" s="9" t="s">
        <v>1125</v>
      </c>
      <c r="W146" s="9" t="s">
        <v>1150</v>
      </c>
      <c r="X146" s="9" t="s">
        <v>1151</v>
      </c>
      <c r="Y146" s="9" t="s">
        <v>1128</v>
      </c>
      <c r="Z146" s="9" t="s">
        <v>1129</v>
      </c>
      <c r="AA146" s="9" t="s">
        <v>1122</v>
      </c>
      <c r="AB146" s="9" t="s">
        <v>354</v>
      </c>
      <c r="AC146" s="9" t="s">
        <v>1602</v>
      </c>
      <c r="AD146" s="9">
        <v>805523</v>
      </c>
      <c r="AE146" s="9" t="s">
        <v>1131</v>
      </c>
      <c r="AF146" s="9" t="s">
        <v>811</v>
      </c>
      <c r="AG146" s="9" t="s">
        <v>1132</v>
      </c>
      <c r="AH146" s="9" t="s">
        <v>1133</v>
      </c>
      <c r="AI146" s="9" t="str">
        <f>Table3[[#This Row],[City]]&amp;", "&amp;Table3[[#This Row],[State]]&amp;", U.S.A."</f>
        <v>MOORPARK, CA, U.S.A.</v>
      </c>
    </row>
    <row r="147" spans="1:35" ht="15" hidden="1" customHeight="1">
      <c r="A147" s="9" t="s">
        <v>1107</v>
      </c>
      <c r="B147" s="18" t="s">
        <v>1108</v>
      </c>
      <c r="C147" s="9" t="s">
        <v>1603</v>
      </c>
      <c r="D147" s="9" t="s">
        <v>1110</v>
      </c>
      <c r="E147" s="10">
        <v>12</v>
      </c>
      <c r="F147" s="11" t="s">
        <v>1604</v>
      </c>
      <c r="G147" s="9" t="s">
        <v>1605</v>
      </c>
      <c r="H147" s="9" t="s">
        <v>1443</v>
      </c>
      <c r="I147" s="9" t="s">
        <v>1606</v>
      </c>
      <c r="J147" s="12" t="s">
        <v>1607</v>
      </c>
      <c r="K147" s="9" t="s">
        <v>1608</v>
      </c>
      <c r="L147" s="9" t="str">
        <f>LEFT(Table3[[#This Row],[CLLI]],6)</f>
        <v>NHLLCA</v>
      </c>
      <c r="M147" s="9" t="s">
        <v>1607</v>
      </c>
      <c r="N147" s="4" t="s">
        <v>1117</v>
      </c>
      <c r="O147" s="9" t="s">
        <v>1118</v>
      </c>
      <c r="P147" s="9" t="s">
        <v>1119</v>
      </c>
      <c r="Q147" s="9" t="s">
        <v>1120</v>
      </c>
      <c r="R147" s="9" t="s">
        <v>1121</v>
      </c>
      <c r="S147" s="9" t="s">
        <v>1122</v>
      </c>
      <c r="T147" s="9" t="s">
        <v>1123</v>
      </c>
      <c r="U147" s="9" t="s">
        <v>1124</v>
      </c>
      <c r="V147" s="9" t="s">
        <v>1125</v>
      </c>
      <c r="W147" s="9" t="s">
        <v>1126</v>
      </c>
      <c r="X147" s="9" t="s">
        <v>1127</v>
      </c>
      <c r="Y147" s="9" t="s">
        <v>1128</v>
      </c>
      <c r="Z147" s="9" t="s">
        <v>1129</v>
      </c>
      <c r="AA147" s="9" t="s">
        <v>1122</v>
      </c>
      <c r="AB147" s="9" t="s">
        <v>354</v>
      </c>
      <c r="AC147" s="9" t="s">
        <v>1609</v>
      </c>
      <c r="AD147" s="9">
        <v>661253</v>
      </c>
      <c r="AE147" s="9" t="s">
        <v>1131</v>
      </c>
      <c r="AF147" s="9" t="s">
        <v>811</v>
      </c>
      <c r="AG147" s="9" t="s">
        <v>1132</v>
      </c>
      <c r="AH147" s="9" t="s">
        <v>1133</v>
      </c>
      <c r="AI147" s="9" t="str">
        <f>Table3[[#This Row],[City]]&amp;", "&amp;Table3[[#This Row],[State]]&amp;", U.S.A."</f>
        <v>NEWHALL, CA, U.S.A.</v>
      </c>
    </row>
    <row r="148" spans="1:35" ht="15" hidden="1" customHeight="1">
      <c r="A148" s="9" t="s">
        <v>1107</v>
      </c>
      <c r="B148" s="18" t="s">
        <v>1108</v>
      </c>
      <c r="C148" s="9" t="s">
        <v>1610</v>
      </c>
      <c r="D148" s="9" t="s">
        <v>1611</v>
      </c>
      <c r="E148" s="10">
        <v>8</v>
      </c>
      <c r="F148" s="11" t="s">
        <v>1612</v>
      </c>
      <c r="G148" s="9" t="s">
        <v>1613</v>
      </c>
      <c r="H148" s="9" t="s">
        <v>1614</v>
      </c>
      <c r="I148" s="9" t="s">
        <v>1615</v>
      </c>
      <c r="J148" s="12" t="s">
        <v>1616</v>
      </c>
      <c r="K148" s="9" t="s">
        <v>1617</v>
      </c>
      <c r="L148" s="9" t="str">
        <f>LEFT(Table3[[#This Row],[CLLI]],6)</f>
        <v>NHWDCA</v>
      </c>
      <c r="M148" s="9" t="s">
        <v>1618</v>
      </c>
      <c r="N148" s="4" t="s">
        <v>1117</v>
      </c>
      <c r="O148" s="9" t="s">
        <v>1118</v>
      </c>
      <c r="P148" s="9" t="s">
        <v>1119</v>
      </c>
      <c r="Q148" s="9" t="s">
        <v>1120</v>
      </c>
      <c r="R148" s="9" t="s">
        <v>1121</v>
      </c>
      <c r="S148" s="9" t="s">
        <v>1122</v>
      </c>
      <c r="T148" s="9" t="s">
        <v>1123</v>
      </c>
      <c r="U148" s="9" t="s">
        <v>1124</v>
      </c>
      <c r="V148" s="9" t="s">
        <v>1619</v>
      </c>
      <c r="W148" s="9" t="s">
        <v>1126</v>
      </c>
      <c r="X148" s="9" t="s">
        <v>1127</v>
      </c>
      <c r="Y148" s="9" t="s">
        <v>1128</v>
      </c>
      <c r="Z148" s="9" t="s">
        <v>1129</v>
      </c>
      <c r="AA148" s="9" t="s">
        <v>1122</v>
      </c>
      <c r="AB148" s="9" t="s">
        <v>354</v>
      </c>
      <c r="AC148" s="9" t="s">
        <v>1620</v>
      </c>
      <c r="AD148" s="9">
        <v>818503</v>
      </c>
      <c r="AE148" s="9" t="s">
        <v>1131</v>
      </c>
      <c r="AF148" s="9" t="s">
        <v>811</v>
      </c>
      <c r="AG148" s="9" t="s">
        <v>1132</v>
      </c>
      <c r="AH148" s="9" t="s">
        <v>1133</v>
      </c>
      <c r="AI148" s="9" t="str">
        <f>Table3[[#This Row],[City]]&amp;", "&amp;Table3[[#This Row],[State]]&amp;", U.S.A."</f>
        <v>NORTH HOLLYWOOD, CA, U.S.A.</v>
      </c>
    </row>
    <row r="149" spans="1:35" ht="15" hidden="1" customHeight="1">
      <c r="A149" s="9" t="s">
        <v>1107</v>
      </c>
      <c r="B149" s="18" t="s">
        <v>1108</v>
      </c>
      <c r="C149" s="9" t="s">
        <v>1621</v>
      </c>
      <c r="D149" s="9" t="s">
        <v>1611</v>
      </c>
      <c r="E149" s="10">
        <v>9</v>
      </c>
      <c r="F149" s="11" t="s">
        <v>1622</v>
      </c>
      <c r="G149" s="9" t="s">
        <v>1623</v>
      </c>
      <c r="H149" s="9" t="s">
        <v>1624</v>
      </c>
      <c r="I149" s="9" t="s">
        <v>1625</v>
      </c>
      <c r="J149" s="12" t="s">
        <v>1626</v>
      </c>
      <c r="K149" s="9" t="s">
        <v>1627</v>
      </c>
      <c r="L149" s="9" t="str">
        <f>LEFT(Table3[[#This Row],[CLLI]],6)</f>
        <v>NHWDCA</v>
      </c>
      <c r="M149" s="9" t="s">
        <v>1618</v>
      </c>
      <c r="N149" s="4" t="s">
        <v>1117</v>
      </c>
      <c r="O149" s="9" t="s">
        <v>1118</v>
      </c>
      <c r="P149" s="9" t="s">
        <v>1119</v>
      </c>
      <c r="Q149" s="9" t="s">
        <v>1120</v>
      </c>
      <c r="R149" s="9" t="s">
        <v>1121</v>
      </c>
      <c r="S149" s="9" t="s">
        <v>1122</v>
      </c>
      <c r="T149" s="9" t="s">
        <v>1123</v>
      </c>
      <c r="U149" s="9" t="s">
        <v>1124</v>
      </c>
      <c r="V149" s="9" t="s">
        <v>1619</v>
      </c>
      <c r="W149" s="9" t="s">
        <v>1126</v>
      </c>
      <c r="X149" s="9" t="s">
        <v>1127</v>
      </c>
      <c r="Y149" s="9" t="s">
        <v>1128</v>
      </c>
      <c r="Z149" s="9" t="s">
        <v>1129</v>
      </c>
      <c r="AA149" s="9" t="s">
        <v>1122</v>
      </c>
      <c r="AB149" s="9" t="s">
        <v>354</v>
      </c>
      <c r="AC149" s="9" t="s">
        <v>1628</v>
      </c>
      <c r="AD149" s="9">
        <v>818506</v>
      </c>
      <c r="AE149" s="9" t="s">
        <v>1131</v>
      </c>
      <c r="AF149" s="9" t="s">
        <v>811</v>
      </c>
      <c r="AG149" s="9" t="s">
        <v>1132</v>
      </c>
      <c r="AH149" s="9" t="s">
        <v>1133</v>
      </c>
      <c r="AI149" s="9" t="str">
        <f>Table3[[#This Row],[City]]&amp;", "&amp;Table3[[#This Row],[State]]&amp;", U.S.A."</f>
        <v>NORTH HOLLYWOOD, CA, U.S.A.</v>
      </c>
    </row>
    <row r="150" spans="1:35" ht="15" hidden="1" customHeight="1">
      <c r="A150" s="9" t="s">
        <v>1107</v>
      </c>
      <c r="B150" s="18" t="s">
        <v>1108</v>
      </c>
      <c r="C150" s="9" t="s">
        <v>1629</v>
      </c>
      <c r="D150" s="9" t="s">
        <v>1630</v>
      </c>
      <c r="E150" s="10">
        <v>20</v>
      </c>
      <c r="F150" s="11" t="s">
        <v>1631</v>
      </c>
      <c r="G150" s="9" t="s">
        <v>1632</v>
      </c>
      <c r="H150" s="9" t="s">
        <v>1633</v>
      </c>
      <c r="I150" s="9" t="s">
        <v>1634</v>
      </c>
      <c r="J150" s="12" t="s">
        <v>1635</v>
      </c>
      <c r="K150" s="9" t="s">
        <v>1636</v>
      </c>
      <c r="L150" s="9" t="str">
        <f>LEFT(Table3[[#This Row],[CLLI]],6)</f>
        <v>NORGCA</v>
      </c>
      <c r="M150" s="9" t="s">
        <v>1635</v>
      </c>
      <c r="N150" s="4" t="s">
        <v>1117</v>
      </c>
      <c r="O150" s="9" t="s">
        <v>1118</v>
      </c>
      <c r="P150" s="9" t="s">
        <v>1119</v>
      </c>
      <c r="Q150" s="9" t="s">
        <v>1120</v>
      </c>
      <c r="R150" s="9" t="s">
        <v>1121</v>
      </c>
      <c r="S150" s="9" t="s">
        <v>1122</v>
      </c>
      <c r="T150" s="9" t="s">
        <v>1123</v>
      </c>
      <c r="U150" s="9" t="s">
        <v>1124</v>
      </c>
      <c r="V150" s="9" t="s">
        <v>1149</v>
      </c>
      <c r="W150" s="9" t="s">
        <v>1150</v>
      </c>
      <c r="X150" s="9" t="s">
        <v>1151</v>
      </c>
      <c r="Y150" s="9" t="s">
        <v>1128</v>
      </c>
      <c r="Z150" s="9" t="s">
        <v>1129</v>
      </c>
      <c r="AA150" s="9" t="s">
        <v>1122</v>
      </c>
      <c r="AB150" s="9" t="s">
        <v>354</v>
      </c>
      <c r="AC150" s="9" t="s">
        <v>1637</v>
      </c>
      <c r="AD150" s="9">
        <v>818341</v>
      </c>
      <c r="AE150" s="9" t="s">
        <v>1131</v>
      </c>
      <c r="AF150" s="9" t="s">
        <v>811</v>
      </c>
      <c r="AG150" s="9" t="s">
        <v>1132</v>
      </c>
      <c r="AH150" s="9" t="s">
        <v>1133</v>
      </c>
      <c r="AI150" s="9" t="str">
        <f>Table3[[#This Row],[City]]&amp;", "&amp;Table3[[#This Row],[State]]&amp;", U.S.A."</f>
        <v>NORTHRIDGE, CA, U.S.A.</v>
      </c>
    </row>
    <row r="151" spans="1:35" ht="15" hidden="1" customHeight="1">
      <c r="A151" s="9" t="s">
        <v>1107</v>
      </c>
      <c r="B151" s="18" t="s">
        <v>1108</v>
      </c>
      <c r="C151" s="9" t="s">
        <v>1638</v>
      </c>
      <c r="D151" s="9" t="s">
        <v>1327</v>
      </c>
      <c r="E151" s="10">
        <v>13</v>
      </c>
      <c r="F151" s="11" t="s">
        <v>1639</v>
      </c>
      <c r="G151" s="9" t="s">
        <v>1640</v>
      </c>
      <c r="H151" s="9" t="s">
        <v>1615</v>
      </c>
      <c r="I151" s="9" t="s">
        <v>1641</v>
      </c>
      <c r="J151" s="12" t="s">
        <v>1642</v>
      </c>
      <c r="K151" s="9" t="s">
        <v>1643</v>
      </c>
      <c r="L151" s="9" t="str">
        <f>LEFT(Table3[[#This Row],[CLLI]],6)</f>
        <v>OJAICA</v>
      </c>
      <c r="M151" s="9" t="s">
        <v>1642</v>
      </c>
      <c r="N151" s="4" t="s">
        <v>1333</v>
      </c>
      <c r="O151" s="9" t="s">
        <v>1118</v>
      </c>
      <c r="P151" s="9" t="s">
        <v>1119</v>
      </c>
      <c r="Q151" s="9" t="s">
        <v>1120</v>
      </c>
      <c r="R151" s="9" t="s">
        <v>1121</v>
      </c>
      <c r="S151" s="9" t="s">
        <v>1122</v>
      </c>
      <c r="T151" s="9" t="s">
        <v>1123</v>
      </c>
      <c r="U151" s="9" t="s">
        <v>1124</v>
      </c>
      <c r="V151" s="9" t="s">
        <v>1125</v>
      </c>
      <c r="W151" s="9" t="s">
        <v>1150</v>
      </c>
      <c r="X151" s="9" t="s">
        <v>1151</v>
      </c>
      <c r="Y151" s="9" t="s">
        <v>1128</v>
      </c>
      <c r="Z151" s="9" t="s">
        <v>1129</v>
      </c>
      <c r="AA151" s="9" t="s">
        <v>1122</v>
      </c>
      <c r="AB151" s="9" t="s">
        <v>354</v>
      </c>
      <c r="AC151" s="9" t="s">
        <v>1644</v>
      </c>
      <c r="AD151" s="9">
        <v>805646</v>
      </c>
      <c r="AE151" s="9" t="s">
        <v>1131</v>
      </c>
      <c r="AF151" s="9" t="s">
        <v>811</v>
      </c>
      <c r="AG151" s="9" t="s">
        <v>1132</v>
      </c>
      <c r="AH151" s="9" t="s">
        <v>1133</v>
      </c>
      <c r="AI151" s="9" t="str">
        <f>Table3[[#This Row],[City]]&amp;", "&amp;Table3[[#This Row],[State]]&amp;", U.S.A."</f>
        <v>OJAI, CA, U.S.A.</v>
      </c>
    </row>
    <row r="152" spans="1:35" ht="15" hidden="1" customHeight="1">
      <c r="A152" s="9" t="s">
        <v>1107</v>
      </c>
      <c r="B152" s="18" t="s">
        <v>1108</v>
      </c>
      <c r="C152" s="9" t="s">
        <v>1645</v>
      </c>
      <c r="D152" s="9" t="s">
        <v>1327</v>
      </c>
      <c r="E152" s="10">
        <v>14</v>
      </c>
      <c r="F152" s="11" t="s">
        <v>1646</v>
      </c>
      <c r="G152" s="9" t="s">
        <v>1647</v>
      </c>
      <c r="H152" s="9" t="s">
        <v>1648</v>
      </c>
      <c r="I152" s="9" t="s">
        <v>1649</v>
      </c>
      <c r="J152" s="12" t="s">
        <v>1650</v>
      </c>
      <c r="K152" s="9" t="s">
        <v>1651</v>
      </c>
      <c r="L152" s="9" t="str">
        <f>LEFT(Table3[[#This Row],[CLLI]],6)</f>
        <v>OKVWCA</v>
      </c>
      <c r="M152" s="9" t="s">
        <v>1650</v>
      </c>
      <c r="N152" s="4" t="s">
        <v>1333</v>
      </c>
      <c r="O152" s="9" t="s">
        <v>1118</v>
      </c>
      <c r="P152" s="9" t="s">
        <v>1119</v>
      </c>
      <c r="Q152" s="9" t="s">
        <v>1120</v>
      </c>
      <c r="R152" s="9" t="s">
        <v>1121</v>
      </c>
      <c r="S152" s="9" t="s">
        <v>1122</v>
      </c>
      <c r="T152" s="9" t="s">
        <v>1123</v>
      </c>
      <c r="U152" s="9" t="s">
        <v>1124</v>
      </c>
      <c r="V152" s="9" t="s">
        <v>1125</v>
      </c>
      <c r="W152" s="9" t="s">
        <v>1150</v>
      </c>
      <c r="X152" s="9" t="s">
        <v>1151</v>
      </c>
      <c r="Y152" s="9" t="s">
        <v>1128</v>
      </c>
      <c r="Z152" s="9" t="s">
        <v>1129</v>
      </c>
      <c r="AA152" s="9" t="s">
        <v>1122</v>
      </c>
      <c r="AB152" s="9" t="s">
        <v>354</v>
      </c>
      <c r="AC152" s="9" t="s">
        <v>1652</v>
      </c>
      <c r="AD152" s="9">
        <v>805649</v>
      </c>
      <c r="AE152" s="9" t="s">
        <v>1131</v>
      </c>
      <c r="AF152" s="9" t="s">
        <v>811</v>
      </c>
      <c r="AG152" s="9" t="s">
        <v>1132</v>
      </c>
      <c r="AH152" s="9" t="s">
        <v>1133</v>
      </c>
      <c r="AI152" s="9" t="str">
        <f>Table3[[#This Row],[City]]&amp;", "&amp;Table3[[#This Row],[State]]&amp;", U.S.A."</f>
        <v>OAKVIEW, CA, U.S.A.</v>
      </c>
    </row>
    <row r="153" spans="1:35" ht="15" hidden="1" customHeight="1">
      <c r="A153" s="9" t="s">
        <v>1107</v>
      </c>
      <c r="B153" s="18" t="s">
        <v>1108</v>
      </c>
      <c r="C153" s="9" t="s">
        <v>1653</v>
      </c>
      <c r="D153" s="9" t="s">
        <v>1327</v>
      </c>
      <c r="E153" s="10">
        <v>17</v>
      </c>
      <c r="F153" s="11" t="s">
        <v>1654</v>
      </c>
      <c r="G153" s="9" t="s">
        <v>1655</v>
      </c>
      <c r="H153" s="9" t="s">
        <v>364</v>
      </c>
      <c r="I153" s="9" t="s">
        <v>1656</v>
      </c>
      <c r="J153" s="12" t="s">
        <v>1657</v>
      </c>
      <c r="K153" s="9" t="s">
        <v>1658</v>
      </c>
      <c r="L153" s="9" t="str">
        <f>LEFT(Table3[[#This Row],[CLLI]],6)</f>
        <v>PIRUCA</v>
      </c>
      <c r="M153" s="9" t="s">
        <v>1657</v>
      </c>
      <c r="N153" s="4" t="s">
        <v>1333</v>
      </c>
      <c r="O153" s="9" t="s">
        <v>1118</v>
      </c>
      <c r="P153" s="9" t="s">
        <v>1119</v>
      </c>
      <c r="Q153" s="9" t="s">
        <v>1120</v>
      </c>
      <c r="R153" s="9" t="s">
        <v>1121</v>
      </c>
      <c r="S153" s="9" t="s">
        <v>1122</v>
      </c>
      <c r="T153" s="9" t="s">
        <v>1123</v>
      </c>
      <c r="U153" s="9" t="s">
        <v>1124</v>
      </c>
      <c r="V153" s="9" t="s">
        <v>1125</v>
      </c>
      <c r="W153" s="9" t="s">
        <v>1150</v>
      </c>
      <c r="X153" s="9" t="s">
        <v>1151</v>
      </c>
      <c r="Y153" s="9" t="s">
        <v>1128</v>
      </c>
      <c r="Z153" s="9" t="s">
        <v>1129</v>
      </c>
      <c r="AA153" s="9" t="s">
        <v>1122</v>
      </c>
      <c r="AB153" s="9" t="s">
        <v>354</v>
      </c>
      <c r="AC153" s="9" t="s">
        <v>1659</v>
      </c>
      <c r="AD153" s="9">
        <v>805521</v>
      </c>
      <c r="AE153" s="9" t="s">
        <v>1131</v>
      </c>
      <c r="AF153" s="9" t="s">
        <v>811</v>
      </c>
      <c r="AG153" s="9" t="s">
        <v>1132</v>
      </c>
      <c r="AH153" s="9" t="s">
        <v>1133</v>
      </c>
      <c r="AI153" s="9" t="str">
        <f>Table3[[#This Row],[City]]&amp;", "&amp;Table3[[#This Row],[State]]&amp;", U.S.A."</f>
        <v>PIRU, CA, U.S.A.</v>
      </c>
    </row>
    <row r="154" spans="1:35" ht="15" hidden="1" customHeight="1">
      <c r="A154" s="9" t="s">
        <v>1107</v>
      </c>
      <c r="B154" s="18" t="s">
        <v>1108</v>
      </c>
      <c r="C154" s="9" t="s">
        <v>1660</v>
      </c>
      <c r="D154" s="9" t="s">
        <v>1110</v>
      </c>
      <c r="E154" s="10">
        <v>16</v>
      </c>
      <c r="F154" s="11" t="s">
        <v>1661</v>
      </c>
      <c r="G154" s="9" t="s">
        <v>1662</v>
      </c>
      <c r="H154" s="9" t="s">
        <v>1663</v>
      </c>
      <c r="I154" s="9" t="s">
        <v>1664</v>
      </c>
      <c r="J154" s="12" t="s">
        <v>1665</v>
      </c>
      <c r="K154" s="9" t="s">
        <v>1666</v>
      </c>
      <c r="L154" s="9" t="str">
        <f>LEFT(Table3[[#This Row],[CLLI]],6)</f>
        <v>PLDLCA</v>
      </c>
      <c r="M154" s="9" t="s">
        <v>1665</v>
      </c>
      <c r="N154" s="4" t="s">
        <v>1117</v>
      </c>
      <c r="O154" s="9" t="s">
        <v>1118</v>
      </c>
      <c r="P154" s="9" t="s">
        <v>1119</v>
      </c>
      <c r="Q154" s="9" t="s">
        <v>1120</v>
      </c>
      <c r="R154" s="9" t="s">
        <v>1121</v>
      </c>
      <c r="S154" s="9" t="s">
        <v>1122</v>
      </c>
      <c r="T154" s="9" t="s">
        <v>1123</v>
      </c>
      <c r="U154" s="9" t="s">
        <v>1124</v>
      </c>
      <c r="V154" s="9" t="s">
        <v>1125</v>
      </c>
      <c r="W154" s="9" t="s">
        <v>1126</v>
      </c>
      <c r="X154" s="9" t="s">
        <v>1127</v>
      </c>
      <c r="Y154" s="9" t="s">
        <v>1128</v>
      </c>
      <c r="Z154" s="9" t="s">
        <v>1129</v>
      </c>
      <c r="AA154" s="9" t="s">
        <v>1122</v>
      </c>
      <c r="AB154" s="9" t="s">
        <v>354</v>
      </c>
      <c r="AC154" s="9" t="s">
        <v>1667</v>
      </c>
      <c r="AD154" s="9">
        <v>661265</v>
      </c>
      <c r="AE154" s="9" t="s">
        <v>1131</v>
      </c>
      <c r="AF154" s="9" t="s">
        <v>811</v>
      </c>
      <c r="AG154" s="9" t="s">
        <v>1132</v>
      </c>
      <c r="AH154" s="9" t="s">
        <v>1133</v>
      </c>
      <c r="AI154" s="9" t="str">
        <f>Table3[[#This Row],[City]]&amp;", "&amp;Table3[[#This Row],[State]]&amp;", U.S.A."</f>
        <v>PALMDALE, CA, U.S.A.</v>
      </c>
    </row>
    <row r="155" spans="1:35" ht="15" hidden="1" customHeight="1">
      <c r="A155" s="9" t="s">
        <v>1107</v>
      </c>
      <c r="B155" s="18" t="s">
        <v>1108</v>
      </c>
      <c r="C155" s="9" t="s">
        <v>1668</v>
      </c>
      <c r="D155" s="9" t="s">
        <v>1110</v>
      </c>
      <c r="E155" s="10">
        <v>32</v>
      </c>
      <c r="F155" s="11" t="s">
        <v>1669</v>
      </c>
      <c r="G155" s="9" t="s">
        <v>1670</v>
      </c>
      <c r="H155" s="9" t="s">
        <v>1671</v>
      </c>
      <c r="I155" s="9" t="s">
        <v>1385</v>
      </c>
      <c r="J155" s="12" t="s">
        <v>1672</v>
      </c>
      <c r="K155" s="9" t="s">
        <v>1673</v>
      </c>
      <c r="L155" s="9" t="str">
        <f>LEFT(Table3[[#This Row],[CLLI]],6)</f>
        <v>PLDLCA</v>
      </c>
      <c r="M155" s="9" t="s">
        <v>1665</v>
      </c>
      <c r="N155" s="4" t="s">
        <v>1117</v>
      </c>
      <c r="O155" s="9" t="s">
        <v>1118</v>
      </c>
      <c r="P155" s="9" t="s">
        <v>1119</v>
      </c>
      <c r="Q155" s="9" t="s">
        <v>1120</v>
      </c>
      <c r="R155" s="9" t="s">
        <v>1121</v>
      </c>
      <c r="S155" s="9" t="s">
        <v>1122</v>
      </c>
      <c r="T155" s="9" t="s">
        <v>1123</v>
      </c>
      <c r="U155" s="9" t="s">
        <v>1124</v>
      </c>
      <c r="V155" s="9" t="s">
        <v>1125</v>
      </c>
      <c r="W155" s="9" t="s">
        <v>1126</v>
      </c>
      <c r="X155" s="9" t="s">
        <v>1127</v>
      </c>
      <c r="Y155" s="9" t="s">
        <v>1128</v>
      </c>
      <c r="Z155" s="9" t="s">
        <v>1129</v>
      </c>
      <c r="AA155" s="9" t="s">
        <v>1122</v>
      </c>
      <c r="AB155" s="9" t="s">
        <v>354</v>
      </c>
      <c r="AC155" s="9" t="s">
        <v>1674</v>
      </c>
      <c r="AD155" s="9">
        <v>661285</v>
      </c>
      <c r="AE155" s="9" t="s">
        <v>1131</v>
      </c>
      <c r="AF155" s="9" t="s">
        <v>811</v>
      </c>
      <c r="AG155" s="9" t="s">
        <v>1132</v>
      </c>
      <c r="AH155" s="9" t="s">
        <v>1133</v>
      </c>
      <c r="AI155" s="9" t="str">
        <f>Table3[[#This Row],[City]]&amp;", "&amp;Table3[[#This Row],[State]]&amp;", U.S.A."</f>
        <v>PALMDALE, CA, U.S.A.</v>
      </c>
    </row>
    <row r="156" spans="1:35" ht="15" hidden="1" customHeight="1">
      <c r="A156" s="9" t="s">
        <v>1107</v>
      </c>
      <c r="B156" s="18" t="s">
        <v>1108</v>
      </c>
      <c r="C156" s="9" t="s">
        <v>1675</v>
      </c>
      <c r="D156" s="9" t="s">
        <v>1110</v>
      </c>
      <c r="E156" s="10">
        <v>32</v>
      </c>
      <c r="F156" s="11" t="s">
        <v>1669</v>
      </c>
      <c r="G156" s="9" t="s">
        <v>1670</v>
      </c>
      <c r="H156" s="9" t="s">
        <v>465</v>
      </c>
      <c r="I156" s="9" t="s">
        <v>465</v>
      </c>
      <c r="J156" s="12" t="s">
        <v>1672</v>
      </c>
      <c r="K156" s="9" t="s">
        <v>1676</v>
      </c>
      <c r="L156" s="9" t="str">
        <f>LEFT(Table3[[#This Row],[CLLI]],6)</f>
        <v>PLDLCA</v>
      </c>
      <c r="M156" s="9" t="s">
        <v>1665</v>
      </c>
      <c r="N156" s="4" t="s">
        <v>1117</v>
      </c>
      <c r="O156" s="9" t="s">
        <v>1118</v>
      </c>
      <c r="P156" s="9" t="s">
        <v>1119</v>
      </c>
      <c r="Q156" s="9" t="s">
        <v>1120</v>
      </c>
      <c r="R156" s="9" t="s">
        <v>1121</v>
      </c>
      <c r="S156" s="9" t="s">
        <v>1122</v>
      </c>
      <c r="T156" s="9" t="s">
        <v>1123</v>
      </c>
      <c r="U156" s="9" t="s">
        <v>1124</v>
      </c>
      <c r="V156" s="9" t="s">
        <v>1125</v>
      </c>
      <c r="W156" s="9" t="s">
        <v>1126</v>
      </c>
      <c r="X156" s="9" t="s">
        <v>1127</v>
      </c>
      <c r="Y156" s="9" t="s">
        <v>1128</v>
      </c>
      <c r="Z156" s="9" t="s">
        <v>1129</v>
      </c>
      <c r="AA156" s="9" t="s">
        <v>1122</v>
      </c>
      <c r="AB156" s="9" t="s">
        <v>354</v>
      </c>
      <c r="AC156" s="9"/>
      <c r="AD156" s="9"/>
      <c r="AE156" s="9"/>
      <c r="AF156" s="9"/>
      <c r="AG156" s="9"/>
      <c r="AH156" s="9"/>
      <c r="AI156" s="9" t="str">
        <f>Table3[[#This Row],[City]]&amp;", "&amp;Table3[[#This Row],[State]]&amp;", U.S.A."</f>
        <v>PALMDALE, CA, U.S.A.</v>
      </c>
    </row>
    <row r="157" spans="1:35" ht="15" hidden="1" customHeight="1">
      <c r="A157" s="9" t="s">
        <v>1107</v>
      </c>
      <c r="B157" s="18" t="s">
        <v>1108</v>
      </c>
      <c r="C157" s="9" t="s">
        <v>1677</v>
      </c>
      <c r="D157" s="9" t="s">
        <v>1110</v>
      </c>
      <c r="E157" s="10">
        <v>31</v>
      </c>
      <c r="F157" s="11" t="s">
        <v>1678</v>
      </c>
      <c r="G157" s="9" t="s">
        <v>1679</v>
      </c>
      <c r="H157" s="9" t="s">
        <v>1680</v>
      </c>
      <c r="I157" s="9" t="s">
        <v>465</v>
      </c>
      <c r="J157" s="12" t="s">
        <v>1681</v>
      </c>
      <c r="K157" s="9" t="s">
        <v>1682</v>
      </c>
      <c r="L157" s="9" t="str">
        <f>LEFT(Table3[[#This Row],[CLLI]],6)</f>
        <v>PLDLCA</v>
      </c>
      <c r="M157" s="9" t="s">
        <v>1665</v>
      </c>
      <c r="N157" s="4" t="s">
        <v>1117</v>
      </c>
      <c r="O157" s="9" t="s">
        <v>1118</v>
      </c>
      <c r="P157" s="9" t="s">
        <v>1119</v>
      </c>
      <c r="Q157" s="9" t="s">
        <v>1120</v>
      </c>
      <c r="R157" s="9" t="s">
        <v>1121</v>
      </c>
      <c r="S157" s="9" t="s">
        <v>1122</v>
      </c>
      <c r="T157" s="9" t="s">
        <v>1123</v>
      </c>
      <c r="U157" s="9" t="s">
        <v>1124</v>
      </c>
      <c r="V157" s="9" t="s">
        <v>1125</v>
      </c>
      <c r="W157" s="9" t="s">
        <v>1126</v>
      </c>
      <c r="X157" s="9" t="s">
        <v>1127</v>
      </c>
      <c r="Y157" s="9" t="s">
        <v>1128</v>
      </c>
      <c r="Z157" s="9" t="s">
        <v>1129</v>
      </c>
      <c r="AA157" s="9" t="s">
        <v>1122</v>
      </c>
      <c r="AB157" s="9" t="s">
        <v>354</v>
      </c>
      <c r="AC157" s="9"/>
      <c r="AD157" s="9"/>
      <c r="AE157" s="9"/>
      <c r="AF157" s="9"/>
      <c r="AG157" s="9"/>
      <c r="AH157" s="9"/>
      <c r="AI157" s="9" t="str">
        <f>Table3[[#This Row],[City]]&amp;", "&amp;Table3[[#This Row],[State]]&amp;", U.S.A."</f>
        <v>PALMDALE, CA, U.S.A.</v>
      </c>
    </row>
    <row r="158" spans="1:35" ht="15" hidden="1" customHeight="1">
      <c r="A158" s="9" t="s">
        <v>1107</v>
      </c>
      <c r="B158" s="18" t="s">
        <v>1108</v>
      </c>
      <c r="C158" s="9" t="s">
        <v>1683</v>
      </c>
      <c r="D158" s="9" t="s">
        <v>1281</v>
      </c>
      <c r="E158" s="10">
        <v>10</v>
      </c>
      <c r="F158" s="11" t="s">
        <v>1684</v>
      </c>
      <c r="G158" s="9" t="s">
        <v>1685</v>
      </c>
      <c r="H158" s="9" t="s">
        <v>1180</v>
      </c>
      <c r="I158" s="9" t="s">
        <v>1648</v>
      </c>
      <c r="J158" s="12" t="s">
        <v>1686</v>
      </c>
      <c r="K158" s="9" t="s">
        <v>1687</v>
      </c>
      <c r="L158" s="9" t="str">
        <f>LEFT(Table3[[#This Row],[CLLI]],6)</f>
        <v>PRMTCA</v>
      </c>
      <c r="M158" s="9" t="s">
        <v>1686</v>
      </c>
      <c r="N158" s="4" t="s">
        <v>1117</v>
      </c>
      <c r="O158" s="9" t="s">
        <v>1161</v>
      </c>
      <c r="P158" s="9" t="s">
        <v>1162</v>
      </c>
      <c r="Q158" s="9" t="s">
        <v>1163</v>
      </c>
      <c r="R158" s="9" t="s">
        <v>1121</v>
      </c>
      <c r="S158" s="9" t="s">
        <v>1192</v>
      </c>
      <c r="T158" s="9" t="s">
        <v>1193</v>
      </c>
      <c r="U158" s="9" t="s">
        <v>1192</v>
      </c>
      <c r="V158" s="9" t="s">
        <v>1211</v>
      </c>
      <c r="W158" s="9" t="s">
        <v>1195</v>
      </c>
      <c r="X158" s="9" t="s">
        <v>1196</v>
      </c>
      <c r="Y158" s="9" t="s">
        <v>1197</v>
      </c>
      <c r="Z158" s="9" t="s">
        <v>1198</v>
      </c>
      <c r="AA158" s="9" t="s">
        <v>1199</v>
      </c>
      <c r="AB158" s="9" t="s">
        <v>354</v>
      </c>
      <c r="AC158" s="9" t="s">
        <v>1688</v>
      </c>
      <c r="AD158" s="9">
        <v>562602</v>
      </c>
      <c r="AE158" s="9" t="s">
        <v>1172</v>
      </c>
      <c r="AF158" s="9" t="s">
        <v>386</v>
      </c>
      <c r="AG158" s="9" t="s">
        <v>1201</v>
      </c>
      <c r="AH158" s="9" t="s">
        <v>1202</v>
      </c>
      <c r="AI158" s="9" t="str">
        <f>Table3[[#This Row],[City]]&amp;", "&amp;Table3[[#This Row],[State]]&amp;", U.S.A."</f>
        <v>PARAMOUNT, CA, U.S.A.</v>
      </c>
    </row>
    <row r="159" spans="1:35" ht="15" hidden="1" customHeight="1">
      <c r="A159" s="9" t="s">
        <v>1107</v>
      </c>
      <c r="B159" s="18" t="s">
        <v>1108</v>
      </c>
      <c r="C159" s="9" t="s">
        <v>1689</v>
      </c>
      <c r="D159" s="9" t="s">
        <v>1392</v>
      </c>
      <c r="E159" s="10">
        <v>3</v>
      </c>
      <c r="F159" s="11" t="s">
        <v>1690</v>
      </c>
      <c r="G159" s="9" t="s">
        <v>1691</v>
      </c>
      <c r="H159" s="9" t="s">
        <v>1692</v>
      </c>
      <c r="I159" s="9" t="s">
        <v>1693</v>
      </c>
      <c r="J159" s="12" t="s">
        <v>1694</v>
      </c>
      <c r="K159" s="9" t="s">
        <v>1695</v>
      </c>
      <c r="L159" s="9" t="str">
        <f>LEFT(Table3[[#This Row],[CLLI]],6)</f>
        <v>PSDNCA</v>
      </c>
      <c r="M159" s="9" t="s">
        <v>1696</v>
      </c>
      <c r="N159" s="4" t="s">
        <v>1117</v>
      </c>
      <c r="O159" s="9" t="s">
        <v>1161</v>
      </c>
      <c r="P159" s="9" t="s">
        <v>1162</v>
      </c>
      <c r="Q159" s="9" t="s">
        <v>1163</v>
      </c>
      <c r="R159" s="9" t="s">
        <v>1121</v>
      </c>
      <c r="S159" s="9" t="s">
        <v>1164</v>
      </c>
      <c r="T159" s="9" t="s">
        <v>1165</v>
      </c>
      <c r="U159" s="9" t="s">
        <v>1124</v>
      </c>
      <c r="V159" s="9" t="s">
        <v>1228</v>
      </c>
      <c r="W159" s="9" t="s">
        <v>1167</v>
      </c>
      <c r="X159" s="9" t="s">
        <v>1168</v>
      </c>
      <c r="Y159" s="9" t="s">
        <v>1169</v>
      </c>
      <c r="Z159" s="9" t="s">
        <v>1170</v>
      </c>
      <c r="AA159" s="9" t="s">
        <v>1164</v>
      </c>
      <c r="AB159" s="9" t="s">
        <v>354</v>
      </c>
      <c r="AC159" s="9" t="s">
        <v>1697</v>
      </c>
      <c r="AD159" s="9">
        <v>626304</v>
      </c>
      <c r="AE159" s="9" t="s">
        <v>1172</v>
      </c>
      <c r="AF159" s="9" t="s">
        <v>811</v>
      </c>
      <c r="AG159" s="9" t="s">
        <v>1173</v>
      </c>
      <c r="AH159" s="9" t="s">
        <v>1174</v>
      </c>
      <c r="AI159" s="9" t="str">
        <f>Table3[[#This Row],[City]]&amp;", "&amp;Table3[[#This Row],[State]]&amp;", U.S.A."</f>
        <v>PASADENA, CA, U.S.A.</v>
      </c>
    </row>
    <row r="160" spans="1:35" ht="15" hidden="1" customHeight="1">
      <c r="A160" s="9" t="s">
        <v>1107</v>
      </c>
      <c r="B160" s="18" t="s">
        <v>1108</v>
      </c>
      <c r="C160" s="9" t="s">
        <v>1698</v>
      </c>
      <c r="D160" s="9" t="s">
        <v>1392</v>
      </c>
      <c r="E160" s="10">
        <v>7</v>
      </c>
      <c r="F160" s="11" t="s">
        <v>1699</v>
      </c>
      <c r="G160" s="9" t="s">
        <v>1700</v>
      </c>
      <c r="H160" s="9" t="s">
        <v>1701</v>
      </c>
      <c r="I160" s="9" t="s">
        <v>1702</v>
      </c>
      <c r="J160" s="12" t="s">
        <v>1703</v>
      </c>
      <c r="K160" s="9" t="s">
        <v>1704</v>
      </c>
      <c r="L160" s="9" t="str">
        <f>LEFT(Table3[[#This Row],[CLLI]],6)</f>
        <v>PSDNCA</v>
      </c>
      <c r="M160" s="9" t="s">
        <v>1696</v>
      </c>
      <c r="N160" s="4" t="s">
        <v>1117</v>
      </c>
      <c r="O160" s="9" t="s">
        <v>1161</v>
      </c>
      <c r="P160" s="9" t="s">
        <v>1162</v>
      </c>
      <c r="Q160" s="9" t="s">
        <v>1163</v>
      </c>
      <c r="R160" s="9" t="s">
        <v>1121</v>
      </c>
      <c r="S160" s="9" t="s">
        <v>1164</v>
      </c>
      <c r="T160" s="9" t="s">
        <v>1165</v>
      </c>
      <c r="U160" s="9" t="s">
        <v>1124</v>
      </c>
      <c r="V160" s="9" t="s">
        <v>1228</v>
      </c>
      <c r="W160" s="9" t="s">
        <v>1167</v>
      </c>
      <c r="X160" s="9" t="s">
        <v>1168</v>
      </c>
      <c r="Y160" s="9" t="s">
        <v>1169</v>
      </c>
      <c r="Z160" s="9" t="s">
        <v>1170</v>
      </c>
      <c r="AA160" s="9" t="s">
        <v>1164</v>
      </c>
      <c r="AB160" s="9" t="s">
        <v>354</v>
      </c>
      <c r="AC160" s="9" t="s">
        <v>1705</v>
      </c>
      <c r="AD160" s="9">
        <v>626791</v>
      </c>
      <c r="AE160" s="9" t="s">
        <v>1172</v>
      </c>
      <c r="AF160" s="9" t="s">
        <v>811</v>
      </c>
      <c r="AG160" s="9" t="s">
        <v>1173</v>
      </c>
      <c r="AH160" s="9" t="s">
        <v>1174</v>
      </c>
      <c r="AI160" s="9" t="str">
        <f>Table3[[#This Row],[City]]&amp;", "&amp;Table3[[#This Row],[State]]&amp;", U.S.A."</f>
        <v>PASADENA, CA, U.S.A.</v>
      </c>
    </row>
    <row r="161" spans="1:35" ht="15" hidden="1" customHeight="1">
      <c r="A161" s="9" t="s">
        <v>1107</v>
      </c>
      <c r="B161" s="18" t="s">
        <v>1108</v>
      </c>
      <c r="C161" s="9" t="s">
        <v>1706</v>
      </c>
      <c r="D161" s="9" t="s">
        <v>1630</v>
      </c>
      <c r="E161" s="10">
        <v>18</v>
      </c>
      <c r="F161" s="11" t="s">
        <v>1707</v>
      </c>
      <c r="G161" s="9" t="s">
        <v>1708</v>
      </c>
      <c r="H161" s="9" t="s">
        <v>792</v>
      </c>
      <c r="I161" s="9" t="s">
        <v>1709</v>
      </c>
      <c r="J161" s="12" t="s">
        <v>1710</v>
      </c>
      <c r="K161" s="9" t="s">
        <v>1711</v>
      </c>
      <c r="L161" s="9" t="str">
        <f>LEFT(Table3[[#This Row],[CLLI]],6)</f>
        <v>RESDCA</v>
      </c>
      <c r="M161" s="9" t="s">
        <v>1710</v>
      </c>
      <c r="N161" s="4" t="s">
        <v>1117</v>
      </c>
      <c r="O161" s="9" t="s">
        <v>1118</v>
      </c>
      <c r="P161" s="9" t="s">
        <v>1119</v>
      </c>
      <c r="Q161" s="9" t="s">
        <v>1120</v>
      </c>
      <c r="R161" s="9" t="s">
        <v>1121</v>
      </c>
      <c r="S161" s="9" t="s">
        <v>1122</v>
      </c>
      <c r="T161" s="9" t="s">
        <v>1123</v>
      </c>
      <c r="U161" s="9" t="s">
        <v>1124</v>
      </c>
      <c r="V161" s="9" t="s">
        <v>1149</v>
      </c>
      <c r="W161" s="9" t="s">
        <v>1150</v>
      </c>
      <c r="X161" s="9" t="s">
        <v>1151</v>
      </c>
      <c r="Y161" s="9" t="s">
        <v>1128</v>
      </c>
      <c r="Z161" s="9" t="s">
        <v>1129</v>
      </c>
      <c r="AA161" s="9" t="s">
        <v>1122</v>
      </c>
      <c r="AB161" s="9" t="s">
        <v>354</v>
      </c>
      <c r="AC161" s="9" t="s">
        <v>1712</v>
      </c>
      <c r="AD161" s="9">
        <v>818342</v>
      </c>
      <c r="AE161" s="9" t="s">
        <v>1131</v>
      </c>
      <c r="AF161" s="9" t="s">
        <v>811</v>
      </c>
      <c r="AG161" s="9" t="s">
        <v>1132</v>
      </c>
      <c r="AH161" s="9" t="s">
        <v>1133</v>
      </c>
      <c r="AI161" s="9" t="str">
        <f>Table3[[#This Row],[City]]&amp;", "&amp;Table3[[#This Row],[State]]&amp;", U.S.A."</f>
        <v>RESEDA, CA, U.S.A.</v>
      </c>
    </row>
    <row r="162" spans="1:35" ht="15" hidden="1" customHeight="1">
      <c r="A162" s="9" t="s">
        <v>1107</v>
      </c>
      <c r="B162" s="18" t="s">
        <v>1108</v>
      </c>
      <c r="C162" s="9" t="s">
        <v>1713</v>
      </c>
      <c r="D162" s="9" t="s">
        <v>1154</v>
      </c>
      <c r="E162" s="10">
        <v>16</v>
      </c>
      <c r="F162" s="11" t="s">
        <v>1714</v>
      </c>
      <c r="G162" s="9" t="s">
        <v>1715</v>
      </c>
      <c r="H162" s="9" t="s">
        <v>1716</v>
      </c>
      <c r="I162" s="9" t="s">
        <v>1717</v>
      </c>
      <c r="J162" s="12" t="s">
        <v>1718</v>
      </c>
      <c r="K162" s="9" t="s">
        <v>1719</v>
      </c>
      <c r="L162" s="9" t="str">
        <f>LEFT(Table3[[#This Row],[CLLI]],6)</f>
        <v>ROSMCA</v>
      </c>
      <c r="M162" s="9" t="s">
        <v>1718</v>
      </c>
      <c r="N162" s="4" t="s">
        <v>1117</v>
      </c>
      <c r="O162" s="9" t="s">
        <v>1161</v>
      </c>
      <c r="P162" s="9" t="s">
        <v>1162</v>
      </c>
      <c r="Q162" s="9" t="s">
        <v>1163</v>
      </c>
      <c r="R162" s="9" t="s">
        <v>1121</v>
      </c>
      <c r="S162" s="9" t="s">
        <v>1164</v>
      </c>
      <c r="T162" s="9" t="s">
        <v>1165</v>
      </c>
      <c r="U162" s="9" t="s">
        <v>1124</v>
      </c>
      <c r="V162" s="9" t="s">
        <v>1166</v>
      </c>
      <c r="W162" s="9" t="s">
        <v>1167</v>
      </c>
      <c r="X162" s="9" t="s">
        <v>1168</v>
      </c>
      <c r="Y162" s="9" t="s">
        <v>1169</v>
      </c>
      <c r="Z162" s="9" t="s">
        <v>1170</v>
      </c>
      <c r="AA162" s="9" t="s">
        <v>1164</v>
      </c>
      <c r="AB162" s="9" t="s">
        <v>354</v>
      </c>
      <c r="AC162" s="9" t="s">
        <v>1720</v>
      </c>
      <c r="AD162" s="9">
        <v>626280</v>
      </c>
      <c r="AE162" s="9" t="s">
        <v>1172</v>
      </c>
      <c r="AF162" s="9" t="s">
        <v>811</v>
      </c>
      <c r="AG162" s="9" t="s">
        <v>1173</v>
      </c>
      <c r="AH162" s="9" t="s">
        <v>1174</v>
      </c>
      <c r="AI162" s="9" t="str">
        <f>Table3[[#This Row],[City]]&amp;", "&amp;Table3[[#This Row],[State]]&amp;", U.S.A."</f>
        <v>ROSEMEAD, CA, U.S.A.</v>
      </c>
    </row>
    <row r="163" spans="1:35" ht="15" hidden="1" customHeight="1">
      <c r="A163" s="9" t="s">
        <v>1107</v>
      </c>
      <c r="B163" s="18" t="s">
        <v>1108</v>
      </c>
      <c r="C163" s="9" t="s">
        <v>1721</v>
      </c>
      <c r="D163" s="9" t="s">
        <v>1110</v>
      </c>
      <c r="E163" s="10">
        <v>30</v>
      </c>
      <c r="F163" s="11" t="s">
        <v>1722</v>
      </c>
      <c r="G163" s="9" t="s">
        <v>1723</v>
      </c>
      <c r="H163" s="9" t="s">
        <v>1724</v>
      </c>
      <c r="I163" s="9" t="s">
        <v>1725</v>
      </c>
      <c r="J163" s="12" t="s">
        <v>1726</v>
      </c>
      <c r="K163" s="9" t="s">
        <v>1727</v>
      </c>
      <c r="L163" s="9" t="str">
        <f>LEFT(Table3[[#This Row],[CLLI]],6)</f>
        <v>SAGSCA</v>
      </c>
      <c r="M163" s="9" t="s">
        <v>1726</v>
      </c>
      <c r="N163" s="4" t="s">
        <v>1117</v>
      </c>
      <c r="O163" s="9" t="s">
        <v>1118</v>
      </c>
      <c r="P163" s="9" t="s">
        <v>1119</v>
      </c>
      <c r="Q163" s="9" t="s">
        <v>1120</v>
      </c>
      <c r="R163" s="9" t="s">
        <v>1121</v>
      </c>
      <c r="S163" s="9" t="s">
        <v>1122</v>
      </c>
      <c r="T163" s="9" t="s">
        <v>1123</v>
      </c>
      <c r="U163" s="9" t="s">
        <v>1124</v>
      </c>
      <c r="V163" s="9" t="s">
        <v>1125</v>
      </c>
      <c r="W163" s="9" t="s">
        <v>1126</v>
      </c>
      <c r="X163" s="9" t="s">
        <v>1127</v>
      </c>
      <c r="Y163" s="9" t="s">
        <v>1128</v>
      </c>
      <c r="Z163" s="9" t="s">
        <v>1129</v>
      </c>
      <c r="AA163" s="9" t="s">
        <v>1122</v>
      </c>
      <c r="AB163" s="9" t="s">
        <v>354</v>
      </c>
      <c r="AC163" s="9" t="s">
        <v>1728</v>
      </c>
      <c r="AD163" s="9">
        <v>661296</v>
      </c>
      <c r="AE163" s="9" t="s">
        <v>1131</v>
      </c>
      <c r="AF163" s="9" t="s">
        <v>811</v>
      </c>
      <c r="AG163" s="9" t="s">
        <v>1132</v>
      </c>
      <c r="AH163" s="9" t="s">
        <v>1133</v>
      </c>
      <c r="AI163" s="9" t="str">
        <f>Table3[[#This Row],[City]]&amp;", "&amp;Table3[[#This Row],[State]]&amp;", U.S.A."</f>
        <v>SAUGAS, CA, U.S.A.</v>
      </c>
    </row>
    <row r="164" spans="1:35" ht="15" hidden="1" customHeight="1">
      <c r="A164" s="9" t="s">
        <v>1107</v>
      </c>
      <c r="B164" s="18" t="s">
        <v>1108</v>
      </c>
      <c r="C164" s="9" t="s">
        <v>1729</v>
      </c>
      <c r="D164" s="9" t="s">
        <v>1327</v>
      </c>
      <c r="E164" s="10">
        <v>19</v>
      </c>
      <c r="F164" s="11" t="s">
        <v>1730</v>
      </c>
      <c r="G164" s="9" t="s">
        <v>1731</v>
      </c>
      <c r="H164" s="9" t="s">
        <v>1625</v>
      </c>
      <c r="I164" s="9" t="s">
        <v>1732</v>
      </c>
      <c r="J164" s="12" t="s">
        <v>1733</v>
      </c>
      <c r="K164" s="9" t="s">
        <v>1734</v>
      </c>
      <c r="L164" s="9" t="str">
        <f>LEFT(Table3[[#This Row],[CLLI]],6)</f>
        <v>SATCCA</v>
      </c>
      <c r="M164" s="9" t="s">
        <v>1733</v>
      </c>
      <c r="N164" s="4" t="s">
        <v>1333</v>
      </c>
      <c r="O164" s="9" t="s">
        <v>1118</v>
      </c>
      <c r="P164" s="9" t="s">
        <v>1119</v>
      </c>
      <c r="Q164" s="9" t="s">
        <v>1120</v>
      </c>
      <c r="R164" s="9" t="s">
        <v>1121</v>
      </c>
      <c r="S164" s="9" t="s">
        <v>1122</v>
      </c>
      <c r="T164" s="9" t="s">
        <v>1123</v>
      </c>
      <c r="U164" s="9" t="s">
        <v>1124</v>
      </c>
      <c r="V164" s="9" t="s">
        <v>1125</v>
      </c>
      <c r="W164" s="9" t="s">
        <v>1150</v>
      </c>
      <c r="X164" s="9" t="s">
        <v>1151</v>
      </c>
      <c r="Y164" s="9" t="s">
        <v>1128</v>
      </c>
      <c r="Z164" s="9" t="s">
        <v>1129</v>
      </c>
      <c r="AA164" s="9" t="s">
        <v>1122</v>
      </c>
      <c r="AB164" s="9" t="s">
        <v>354</v>
      </c>
      <c r="AC164" s="9" t="s">
        <v>1735</v>
      </c>
      <c r="AD164" s="9">
        <v>805647</v>
      </c>
      <c r="AE164" s="9" t="s">
        <v>1131</v>
      </c>
      <c r="AF164" s="9" t="s">
        <v>811</v>
      </c>
      <c r="AG164" s="9" t="s">
        <v>1132</v>
      </c>
      <c r="AH164" s="9" t="s">
        <v>1133</v>
      </c>
      <c r="AI164" s="9" t="str">
        <f>Table3[[#This Row],[City]]&amp;", "&amp;Table3[[#This Row],[State]]&amp;", U.S.A."</f>
        <v>SATICOY, CA, U.S.A.</v>
      </c>
    </row>
    <row r="165" spans="1:35" ht="15" hidden="1" customHeight="1">
      <c r="A165" s="9" t="s">
        <v>1107</v>
      </c>
      <c r="B165" s="18" t="s">
        <v>1108</v>
      </c>
      <c r="C165" s="9" t="s">
        <v>1736</v>
      </c>
      <c r="D165" s="9" t="s">
        <v>1204</v>
      </c>
      <c r="E165" s="10">
        <v>24</v>
      </c>
      <c r="F165" s="11" t="s">
        <v>1737</v>
      </c>
      <c r="G165" s="9" t="s">
        <v>1738</v>
      </c>
      <c r="H165" s="9" t="s">
        <v>1739</v>
      </c>
      <c r="I165" s="9" t="s">
        <v>1740</v>
      </c>
      <c r="J165" s="12" t="s">
        <v>1741</v>
      </c>
      <c r="K165" s="9" t="s">
        <v>1742</v>
      </c>
      <c r="L165" s="9" t="str">
        <f>LEFT(Table3[[#This Row],[CLLI]],6)</f>
        <v>SGATCA</v>
      </c>
      <c r="M165" s="9" t="s">
        <v>1741</v>
      </c>
      <c r="N165" s="4" t="s">
        <v>1117</v>
      </c>
      <c r="O165" s="9" t="s">
        <v>1161</v>
      </c>
      <c r="P165" s="9" t="s">
        <v>1162</v>
      </c>
      <c r="Q165" s="9" t="s">
        <v>1163</v>
      </c>
      <c r="R165" s="9" t="s">
        <v>1121</v>
      </c>
      <c r="S165" s="9" t="s">
        <v>1192</v>
      </c>
      <c r="T165" s="9" t="s">
        <v>1193</v>
      </c>
      <c r="U165" s="9" t="s">
        <v>1192</v>
      </c>
      <c r="V165" s="9" t="s">
        <v>1211</v>
      </c>
      <c r="W165" s="9" t="s">
        <v>1195</v>
      </c>
      <c r="X165" s="9" t="s">
        <v>1196</v>
      </c>
      <c r="Y165" s="9" t="s">
        <v>1197</v>
      </c>
      <c r="Z165" s="9" t="s">
        <v>1198</v>
      </c>
      <c r="AA165" s="9" t="s">
        <v>1199</v>
      </c>
      <c r="AB165" s="9" t="s">
        <v>354</v>
      </c>
      <c r="AC165" s="9" t="s">
        <v>1743</v>
      </c>
      <c r="AD165" s="9">
        <v>323563</v>
      </c>
      <c r="AE165" s="9" t="s">
        <v>1172</v>
      </c>
      <c r="AF165" s="9" t="s">
        <v>386</v>
      </c>
      <c r="AG165" s="9" t="s">
        <v>1201</v>
      </c>
      <c r="AH165" s="9" t="s">
        <v>1202</v>
      </c>
      <c r="AI165" s="9" t="str">
        <f>Table3[[#This Row],[City]]&amp;", "&amp;Table3[[#This Row],[State]]&amp;", U.S.A."</f>
        <v>SOUTH GATE, CA, U.S.A.</v>
      </c>
    </row>
    <row r="166" spans="1:35" ht="15" hidden="1" customHeight="1">
      <c r="A166" s="9" t="s">
        <v>1107</v>
      </c>
      <c r="B166" s="18" t="s">
        <v>1108</v>
      </c>
      <c r="C166" s="9" t="s">
        <v>1744</v>
      </c>
      <c r="D166" s="9" t="s">
        <v>1745</v>
      </c>
      <c r="E166" s="10">
        <v>7</v>
      </c>
      <c r="F166" s="11" t="s">
        <v>1746</v>
      </c>
      <c r="G166" s="9" t="s">
        <v>1747</v>
      </c>
      <c r="H166" s="9" t="s">
        <v>1748</v>
      </c>
      <c r="I166" s="9" t="s">
        <v>1749</v>
      </c>
      <c r="J166" s="12" t="s">
        <v>1750</v>
      </c>
      <c r="K166" s="9" t="s">
        <v>1751</v>
      </c>
      <c r="L166" s="9" t="str">
        <f>LEFT(Table3[[#This Row],[CLLI]],6)</f>
        <v>SHOKCA</v>
      </c>
      <c r="M166" s="9" t="s">
        <v>1752</v>
      </c>
      <c r="N166" s="4" t="s">
        <v>1117</v>
      </c>
      <c r="O166" s="9" t="s">
        <v>1118</v>
      </c>
      <c r="P166" s="9" t="s">
        <v>1119</v>
      </c>
      <c r="Q166" s="9" t="s">
        <v>1120</v>
      </c>
      <c r="R166" s="9" t="s">
        <v>1121</v>
      </c>
      <c r="S166" s="9" t="s">
        <v>1122</v>
      </c>
      <c r="T166" s="9" t="s">
        <v>1123</v>
      </c>
      <c r="U166" s="9" t="s">
        <v>1124</v>
      </c>
      <c r="V166" s="9" t="s">
        <v>1619</v>
      </c>
      <c r="W166" s="9" t="s">
        <v>1126</v>
      </c>
      <c r="X166" s="9" t="s">
        <v>1127</v>
      </c>
      <c r="Y166" s="9" t="s">
        <v>1128</v>
      </c>
      <c r="Z166" s="9" t="s">
        <v>1129</v>
      </c>
      <c r="AA166" s="9" t="s">
        <v>1122</v>
      </c>
      <c r="AB166" s="9" t="s">
        <v>354</v>
      </c>
      <c r="AC166" s="9" t="s">
        <v>1753</v>
      </c>
      <c r="AD166" s="9">
        <v>818501</v>
      </c>
      <c r="AE166" s="9" t="s">
        <v>1131</v>
      </c>
      <c r="AF166" s="9" t="s">
        <v>811</v>
      </c>
      <c r="AG166" s="9" t="s">
        <v>1132</v>
      </c>
      <c r="AH166" s="9" t="s">
        <v>1133</v>
      </c>
      <c r="AI166" s="9" t="str">
        <f>Table3[[#This Row],[City]]&amp;", "&amp;Table3[[#This Row],[State]]&amp;", U.S.A."</f>
        <v>SHERMAN OAKS, CA, U.S.A.</v>
      </c>
    </row>
    <row r="167" spans="1:35" ht="15" hidden="1" customHeight="1">
      <c r="A167" s="9" t="s">
        <v>1107</v>
      </c>
      <c r="B167" s="18" t="s">
        <v>1108</v>
      </c>
      <c r="C167" s="9" t="s">
        <v>1754</v>
      </c>
      <c r="D167" s="9" t="s">
        <v>1327</v>
      </c>
      <c r="E167" s="10">
        <v>21</v>
      </c>
      <c r="F167" s="11" t="s">
        <v>1755</v>
      </c>
      <c r="G167" s="9" t="s">
        <v>1756</v>
      </c>
      <c r="H167" s="9" t="s">
        <v>962</v>
      </c>
      <c r="I167" s="9" t="s">
        <v>1757</v>
      </c>
      <c r="J167" s="12" t="s">
        <v>1758</v>
      </c>
      <c r="K167" s="9" t="s">
        <v>1759</v>
      </c>
      <c r="L167" s="9" t="str">
        <f>LEFT(Table3[[#This Row],[CLLI]],6)</f>
        <v>SIMICA</v>
      </c>
      <c r="M167" s="9" t="s">
        <v>1758</v>
      </c>
      <c r="N167" s="4" t="s">
        <v>1333</v>
      </c>
      <c r="O167" s="9" t="s">
        <v>1118</v>
      </c>
      <c r="P167" s="9" t="s">
        <v>1119</v>
      </c>
      <c r="Q167" s="9" t="s">
        <v>1120</v>
      </c>
      <c r="R167" s="9" t="s">
        <v>1121</v>
      </c>
      <c r="S167" s="9" t="s">
        <v>1122</v>
      </c>
      <c r="T167" s="9" t="s">
        <v>1123</v>
      </c>
      <c r="U167" s="9" t="s">
        <v>1124</v>
      </c>
      <c r="V167" s="9" t="s">
        <v>1125</v>
      </c>
      <c r="W167" s="9" t="s">
        <v>1150</v>
      </c>
      <c r="X167" s="9" t="s">
        <v>1151</v>
      </c>
      <c r="Y167" s="9" t="s">
        <v>1128</v>
      </c>
      <c r="Z167" s="9" t="s">
        <v>1129</v>
      </c>
      <c r="AA167" s="9" t="s">
        <v>1122</v>
      </c>
      <c r="AB167" s="9" t="s">
        <v>354</v>
      </c>
      <c r="AC167" s="9" t="s">
        <v>1760</v>
      </c>
      <c r="AD167" s="9">
        <v>805583</v>
      </c>
      <c r="AE167" s="9" t="s">
        <v>1131</v>
      </c>
      <c r="AF167" s="9" t="s">
        <v>811</v>
      </c>
      <c r="AG167" s="9" t="s">
        <v>1132</v>
      </c>
      <c r="AH167" s="9" t="s">
        <v>1133</v>
      </c>
      <c r="AI167" s="9" t="str">
        <f>Table3[[#This Row],[City]]&amp;", "&amp;Table3[[#This Row],[State]]&amp;", U.S.A."</f>
        <v>SIMI VALLEY, CA, U.S.A.</v>
      </c>
    </row>
    <row r="168" spans="1:35" ht="15" hidden="1" customHeight="1">
      <c r="A168" s="9" t="s">
        <v>1107</v>
      </c>
      <c r="B168" s="18" t="s">
        <v>1108</v>
      </c>
      <c r="C168" s="9" t="s">
        <v>1761</v>
      </c>
      <c r="D168" s="9" t="s">
        <v>1110</v>
      </c>
      <c r="E168" s="10">
        <v>25</v>
      </c>
      <c r="F168" s="11" t="s">
        <v>1762</v>
      </c>
      <c r="G168" s="9" t="s">
        <v>1763</v>
      </c>
      <c r="H168" s="9" t="s">
        <v>1764</v>
      </c>
      <c r="I168" s="9" t="s">
        <v>1765</v>
      </c>
      <c r="J168" s="12" t="s">
        <v>1766</v>
      </c>
      <c r="K168" s="9" t="s">
        <v>1767</v>
      </c>
      <c r="L168" s="9" t="str">
        <f>LEFT(Table3[[#This Row],[CLLI]],6)</f>
        <v>SLMNCA</v>
      </c>
      <c r="M168" s="9" t="s">
        <v>1768</v>
      </c>
      <c r="N168" s="4" t="s">
        <v>1117</v>
      </c>
      <c r="O168" s="9" t="s">
        <v>1118</v>
      </c>
      <c r="P168" s="9" t="s">
        <v>1119</v>
      </c>
      <c r="Q168" s="9" t="s">
        <v>1120</v>
      </c>
      <c r="R168" s="9" t="s">
        <v>1121</v>
      </c>
      <c r="S168" s="9" t="s">
        <v>1122</v>
      </c>
      <c r="T168" s="9" t="s">
        <v>1123</v>
      </c>
      <c r="U168" s="9" t="s">
        <v>1124</v>
      </c>
      <c r="V168" s="9" t="s">
        <v>1125</v>
      </c>
      <c r="W168" s="9" t="s">
        <v>1126</v>
      </c>
      <c r="X168" s="9" t="s">
        <v>1127</v>
      </c>
      <c r="Y168" s="9" t="s">
        <v>1128</v>
      </c>
      <c r="Z168" s="9" t="s">
        <v>1129</v>
      </c>
      <c r="AA168" s="9" t="s">
        <v>1122</v>
      </c>
      <c r="AB168" s="9" t="s">
        <v>354</v>
      </c>
      <c r="AC168" s="9" t="s">
        <v>1769</v>
      </c>
      <c r="AD168" s="9">
        <v>661251</v>
      </c>
      <c r="AE168" s="9" t="s">
        <v>1131</v>
      </c>
      <c r="AF168" s="9" t="s">
        <v>811</v>
      </c>
      <c r="AG168" s="9" t="s">
        <v>1132</v>
      </c>
      <c r="AH168" s="9" t="s">
        <v>1133</v>
      </c>
      <c r="AI168" s="9" t="str">
        <f>Table3[[#This Row],[City]]&amp;", "&amp;Table3[[#This Row],[State]]&amp;", U.S.A."</f>
        <v>SANTA CLARITA, CA, U.S.A.</v>
      </c>
    </row>
    <row r="169" spans="1:35" ht="15" hidden="1" customHeight="1">
      <c r="A169" s="9" t="s">
        <v>1107</v>
      </c>
      <c r="B169" s="18" t="s">
        <v>1108</v>
      </c>
      <c r="C169" s="9" t="s">
        <v>1770</v>
      </c>
      <c r="D169" s="9" t="s">
        <v>1154</v>
      </c>
      <c r="E169" s="10">
        <v>23</v>
      </c>
      <c r="F169" s="11" t="s">
        <v>1771</v>
      </c>
      <c r="G169" s="9" t="s">
        <v>1772</v>
      </c>
      <c r="H169" s="9" t="s">
        <v>1671</v>
      </c>
      <c r="I169" s="9" t="s">
        <v>1478</v>
      </c>
      <c r="J169" s="12" t="s">
        <v>1773</v>
      </c>
      <c r="K169" s="9" t="s">
        <v>1774</v>
      </c>
      <c r="L169" s="9" t="str">
        <f>LEFT(Table3[[#This Row],[CLLI]],6)</f>
        <v>SNGBCA</v>
      </c>
      <c r="M169" s="9" t="s">
        <v>1773</v>
      </c>
      <c r="N169" s="4" t="s">
        <v>1117</v>
      </c>
      <c r="O169" s="9" t="s">
        <v>1161</v>
      </c>
      <c r="P169" s="9" t="s">
        <v>1162</v>
      </c>
      <c r="Q169" s="9" t="s">
        <v>1163</v>
      </c>
      <c r="R169" s="9" t="s">
        <v>1121</v>
      </c>
      <c r="S169" s="9" t="s">
        <v>1164</v>
      </c>
      <c r="T169" s="9" t="s">
        <v>1165</v>
      </c>
      <c r="U169" s="9" t="s">
        <v>1124</v>
      </c>
      <c r="V169" s="9" t="s">
        <v>1166</v>
      </c>
      <c r="W169" s="9" t="s">
        <v>1167</v>
      </c>
      <c r="X169" s="9" t="s">
        <v>1168</v>
      </c>
      <c r="Y169" s="9" t="s">
        <v>1169</v>
      </c>
      <c r="Z169" s="9" t="s">
        <v>1170</v>
      </c>
      <c r="AA169" s="9" t="s">
        <v>1164</v>
      </c>
      <c r="AB169" s="9" t="s">
        <v>354</v>
      </c>
      <c r="AC169" s="9" t="s">
        <v>1775</v>
      </c>
      <c r="AD169" s="9">
        <v>626285</v>
      </c>
      <c r="AE169" s="9" t="s">
        <v>1172</v>
      </c>
      <c r="AF169" s="9" t="s">
        <v>811</v>
      </c>
      <c r="AG169" s="9" t="s">
        <v>1173</v>
      </c>
      <c r="AH169" s="9" t="s">
        <v>1174</v>
      </c>
      <c r="AI169" s="9" t="str">
        <f>Table3[[#This Row],[City]]&amp;", "&amp;Table3[[#This Row],[State]]&amp;", U.S.A."</f>
        <v>SAN GABRIEL, CA, U.S.A.</v>
      </c>
    </row>
    <row r="170" spans="1:35" ht="15" hidden="1" customHeight="1">
      <c r="A170" s="9" t="s">
        <v>1107</v>
      </c>
      <c r="B170" s="18" t="s">
        <v>1108</v>
      </c>
      <c r="C170" s="9" t="s">
        <v>1776</v>
      </c>
      <c r="D170" s="9" t="s">
        <v>1424</v>
      </c>
      <c r="E170" s="10">
        <v>14</v>
      </c>
      <c r="F170" s="11" t="s">
        <v>1777</v>
      </c>
      <c r="G170" s="9" t="s">
        <v>1778</v>
      </c>
      <c r="H170" s="9" t="s">
        <v>1779</v>
      </c>
      <c r="I170" s="9" t="s">
        <v>1780</v>
      </c>
      <c r="J170" s="12" t="s">
        <v>1781</v>
      </c>
      <c r="K170" s="9" t="s">
        <v>1782</v>
      </c>
      <c r="L170" s="9" t="str">
        <f>LEFT(Table3[[#This Row],[CLLI]],6)</f>
        <v>SNPDCA</v>
      </c>
      <c r="M170" s="9" t="s">
        <v>1781</v>
      </c>
      <c r="N170" s="4" t="s">
        <v>1117</v>
      </c>
      <c r="O170" s="9" t="s">
        <v>1161</v>
      </c>
      <c r="P170" s="9" t="s">
        <v>1162</v>
      </c>
      <c r="Q170" s="9" t="s">
        <v>1163</v>
      </c>
      <c r="R170" s="9" t="s">
        <v>1121</v>
      </c>
      <c r="S170" s="9" t="s">
        <v>1192</v>
      </c>
      <c r="T170" s="9" t="s">
        <v>1193</v>
      </c>
      <c r="U170" s="9" t="s">
        <v>1192</v>
      </c>
      <c r="V170" s="9" t="s">
        <v>1194</v>
      </c>
      <c r="W170" s="9" t="s">
        <v>1195</v>
      </c>
      <c r="X170" s="9" t="s">
        <v>1196</v>
      </c>
      <c r="Y170" s="9" t="s">
        <v>1197</v>
      </c>
      <c r="Z170" s="9" t="s">
        <v>1198</v>
      </c>
      <c r="AA170" s="9" t="s">
        <v>1199</v>
      </c>
      <c r="AB170" s="9" t="s">
        <v>354</v>
      </c>
      <c r="AC170" s="9" t="s">
        <v>1783</v>
      </c>
      <c r="AD170" s="9">
        <v>310514</v>
      </c>
      <c r="AE170" s="9" t="s">
        <v>1172</v>
      </c>
      <c r="AF170" s="9" t="s">
        <v>386</v>
      </c>
      <c r="AG170" s="9" t="s">
        <v>1201</v>
      </c>
      <c r="AH170" s="9" t="s">
        <v>1202</v>
      </c>
      <c r="AI170" s="9" t="str">
        <f>Table3[[#This Row],[City]]&amp;", "&amp;Table3[[#This Row],[State]]&amp;", U.S.A."</f>
        <v>SAN PEDRO, CA, U.S.A.</v>
      </c>
    </row>
    <row r="171" spans="1:35" ht="15" hidden="1" customHeight="1">
      <c r="A171" s="9" t="s">
        <v>1107</v>
      </c>
      <c r="B171" s="18" t="s">
        <v>1108</v>
      </c>
      <c r="C171" s="9" t="s">
        <v>1784</v>
      </c>
      <c r="D171" s="9" t="s">
        <v>1392</v>
      </c>
      <c r="E171" s="10">
        <v>8</v>
      </c>
      <c r="F171" s="11" t="s">
        <v>1785</v>
      </c>
      <c r="G171" s="9" t="s">
        <v>1786</v>
      </c>
      <c r="H171" s="9" t="s">
        <v>1787</v>
      </c>
      <c r="I171" s="9" t="s">
        <v>1788</v>
      </c>
      <c r="J171" s="12" t="s">
        <v>1789</v>
      </c>
      <c r="K171" s="9" t="s">
        <v>1790</v>
      </c>
      <c r="L171" s="9" t="str">
        <f>LEFT(Table3[[#This Row],[CLLI]],6)</f>
        <v>SPSDCA</v>
      </c>
      <c r="M171" s="9" t="s">
        <v>1789</v>
      </c>
      <c r="N171" s="4" t="s">
        <v>1117</v>
      </c>
      <c r="O171" s="9" t="s">
        <v>1161</v>
      </c>
      <c r="P171" s="9" t="s">
        <v>1162</v>
      </c>
      <c r="Q171" s="9" t="s">
        <v>1163</v>
      </c>
      <c r="R171" s="9" t="s">
        <v>1121</v>
      </c>
      <c r="S171" s="9" t="s">
        <v>1164</v>
      </c>
      <c r="T171" s="9" t="s">
        <v>1165</v>
      </c>
      <c r="U171" s="9" t="s">
        <v>1124</v>
      </c>
      <c r="V171" s="9" t="s">
        <v>1228</v>
      </c>
      <c r="W171" s="9" t="s">
        <v>1167</v>
      </c>
      <c r="X171" s="9" t="s">
        <v>1168</v>
      </c>
      <c r="Y171" s="9" t="s">
        <v>1169</v>
      </c>
      <c r="Z171" s="9" t="s">
        <v>1170</v>
      </c>
      <c r="AA171" s="9" t="s">
        <v>1164</v>
      </c>
      <c r="AB171" s="9" t="s">
        <v>354</v>
      </c>
      <c r="AC171" s="9" t="s">
        <v>1791</v>
      </c>
      <c r="AD171" s="9">
        <v>626441</v>
      </c>
      <c r="AE171" s="9" t="s">
        <v>1172</v>
      </c>
      <c r="AF171" s="9" t="s">
        <v>811</v>
      </c>
      <c r="AG171" s="9" t="s">
        <v>1173</v>
      </c>
      <c r="AH171" s="9" t="s">
        <v>1174</v>
      </c>
      <c r="AI171" s="9" t="str">
        <f>Table3[[#This Row],[City]]&amp;", "&amp;Table3[[#This Row],[State]]&amp;", U.S.A."</f>
        <v>MISSION-PASADENA, CA, U.S.A.</v>
      </c>
    </row>
    <row r="172" spans="1:35" ht="15" hidden="1" customHeight="1">
      <c r="A172" s="9" t="s">
        <v>1107</v>
      </c>
      <c r="B172" s="18" t="s">
        <v>1108</v>
      </c>
      <c r="C172" s="9" t="s">
        <v>1792</v>
      </c>
      <c r="D172" s="9" t="s">
        <v>1424</v>
      </c>
      <c r="E172" s="10">
        <v>13</v>
      </c>
      <c r="F172" s="11" t="s">
        <v>1793</v>
      </c>
      <c r="G172" s="9" t="s">
        <v>1794</v>
      </c>
      <c r="H172" s="9" t="s">
        <v>1795</v>
      </c>
      <c r="I172" s="9" t="s">
        <v>1796</v>
      </c>
      <c r="J172" s="12" t="s">
        <v>1797</v>
      </c>
      <c r="K172" s="9" t="s">
        <v>1798</v>
      </c>
      <c r="L172" s="9" t="str">
        <f>LEFT(Table3[[#This Row],[CLLI]],6)</f>
        <v>TRNCCA</v>
      </c>
      <c r="M172" s="9" t="s">
        <v>1797</v>
      </c>
      <c r="N172" s="4" t="s">
        <v>1117</v>
      </c>
      <c r="O172" s="9" t="s">
        <v>1161</v>
      </c>
      <c r="P172" s="9" t="s">
        <v>1162</v>
      </c>
      <c r="Q172" s="9" t="s">
        <v>1163</v>
      </c>
      <c r="R172" s="9" t="s">
        <v>1121</v>
      </c>
      <c r="S172" s="9" t="s">
        <v>1192</v>
      </c>
      <c r="T172" s="9" t="s">
        <v>1193</v>
      </c>
      <c r="U172" s="9" t="s">
        <v>1192</v>
      </c>
      <c r="V172" s="9" t="s">
        <v>1194</v>
      </c>
      <c r="W172" s="9" t="s">
        <v>1195</v>
      </c>
      <c r="X172" s="9" t="s">
        <v>1196</v>
      </c>
      <c r="Y172" s="9" t="s">
        <v>1197</v>
      </c>
      <c r="Z172" s="9" t="s">
        <v>1198</v>
      </c>
      <c r="AA172" s="9" t="s">
        <v>1199</v>
      </c>
      <c r="AB172" s="9" t="s">
        <v>354</v>
      </c>
      <c r="AC172" s="9" t="s">
        <v>1799</v>
      </c>
      <c r="AD172" s="9">
        <v>310533</v>
      </c>
      <c r="AE172" s="9" t="s">
        <v>1172</v>
      </c>
      <c r="AF172" s="9" t="s">
        <v>386</v>
      </c>
      <c r="AG172" s="9" t="s">
        <v>1201</v>
      </c>
      <c r="AH172" s="9" t="s">
        <v>1202</v>
      </c>
      <c r="AI172" s="9" t="str">
        <f>Table3[[#This Row],[City]]&amp;", "&amp;Table3[[#This Row],[State]]&amp;", U.S.A."</f>
        <v>TORRANCE, CA, U.S.A.</v>
      </c>
    </row>
    <row r="173" spans="1:35" ht="15" hidden="1" customHeight="1">
      <c r="A173" s="9" t="s">
        <v>1107</v>
      </c>
      <c r="B173" s="18" t="s">
        <v>1108</v>
      </c>
      <c r="C173" s="9" t="s">
        <v>1800</v>
      </c>
      <c r="D173" s="9" t="s">
        <v>1424</v>
      </c>
      <c r="E173" s="10">
        <v>13</v>
      </c>
      <c r="F173" s="11" t="s">
        <v>1793</v>
      </c>
      <c r="G173" s="9" t="s">
        <v>1794</v>
      </c>
      <c r="H173" s="9" t="s">
        <v>465</v>
      </c>
      <c r="I173" s="9" t="s">
        <v>465</v>
      </c>
      <c r="J173" s="12" t="s">
        <v>1797</v>
      </c>
      <c r="K173" s="9" t="s">
        <v>1801</v>
      </c>
      <c r="L173" s="9" t="str">
        <f>LEFT(Table3[[#This Row],[CLLI]],6)</f>
        <v>TRNCCA</v>
      </c>
      <c r="M173" s="9" t="s">
        <v>1797</v>
      </c>
      <c r="N173" s="4" t="s">
        <v>1117</v>
      </c>
      <c r="O173" s="9" t="s">
        <v>1161</v>
      </c>
      <c r="P173" s="9" t="s">
        <v>1107</v>
      </c>
      <c r="Q173" s="9" t="s">
        <v>1163</v>
      </c>
      <c r="R173" s="9" t="s">
        <v>1121</v>
      </c>
      <c r="S173" s="9" t="s">
        <v>1192</v>
      </c>
      <c r="T173" s="9" t="s">
        <v>1193</v>
      </c>
      <c r="U173" s="9" t="s">
        <v>1192</v>
      </c>
      <c r="V173" s="9" t="s">
        <v>1194</v>
      </c>
      <c r="W173" s="9" t="s">
        <v>1195</v>
      </c>
      <c r="X173" s="9" t="s">
        <v>1196</v>
      </c>
      <c r="Y173" s="9" t="s">
        <v>1197</v>
      </c>
      <c r="Z173" s="9" t="s">
        <v>1198</v>
      </c>
      <c r="AA173" s="9" t="s">
        <v>1199</v>
      </c>
      <c r="AB173" s="9" t="s">
        <v>354</v>
      </c>
      <c r="AC173" s="9"/>
      <c r="AD173" s="9"/>
      <c r="AE173" s="9"/>
      <c r="AF173" s="9"/>
      <c r="AG173" s="9"/>
      <c r="AH173" s="9"/>
      <c r="AI173" s="9" t="str">
        <f>Table3[[#This Row],[City]]&amp;", "&amp;Table3[[#This Row],[State]]&amp;", U.S.A."</f>
        <v>TORRANCE, CA, U.S.A.</v>
      </c>
    </row>
    <row r="174" spans="1:35" ht="15" hidden="1" customHeight="1">
      <c r="A174" s="9" t="s">
        <v>1107</v>
      </c>
      <c r="B174" s="18" t="s">
        <v>1108</v>
      </c>
      <c r="C174" s="9" t="s">
        <v>1802</v>
      </c>
      <c r="D174" s="9" t="s">
        <v>1424</v>
      </c>
      <c r="E174" s="10">
        <v>13</v>
      </c>
      <c r="F174" s="11" t="s">
        <v>1793</v>
      </c>
      <c r="G174" s="9" t="s">
        <v>1794</v>
      </c>
      <c r="H174" s="9" t="s">
        <v>465</v>
      </c>
      <c r="I174" s="9" t="s">
        <v>465</v>
      </c>
      <c r="J174" s="12" t="s">
        <v>1797</v>
      </c>
      <c r="K174" s="9" t="s">
        <v>1803</v>
      </c>
      <c r="L174" s="9" t="str">
        <f>LEFT(Table3[[#This Row],[CLLI]],6)</f>
        <v>TRNCCA</v>
      </c>
      <c r="M174" s="9" t="s">
        <v>1797</v>
      </c>
      <c r="N174" s="4" t="s">
        <v>1117</v>
      </c>
      <c r="O174" s="9" t="s">
        <v>1161</v>
      </c>
      <c r="P174" s="9" t="s">
        <v>1107</v>
      </c>
      <c r="Q174" s="9" t="s">
        <v>1163</v>
      </c>
      <c r="R174" s="9" t="s">
        <v>1121</v>
      </c>
      <c r="S174" s="9" t="s">
        <v>1192</v>
      </c>
      <c r="T174" s="9" t="s">
        <v>1193</v>
      </c>
      <c r="U174" s="9" t="s">
        <v>1192</v>
      </c>
      <c r="V174" s="9" t="s">
        <v>1194</v>
      </c>
      <c r="W174" s="9" t="s">
        <v>1195</v>
      </c>
      <c r="X174" s="9" t="s">
        <v>1196</v>
      </c>
      <c r="Y174" s="9" t="s">
        <v>1197</v>
      </c>
      <c r="Z174" s="9" t="s">
        <v>1198</v>
      </c>
      <c r="AA174" s="9" t="s">
        <v>1199</v>
      </c>
      <c r="AB174" s="9" t="s">
        <v>354</v>
      </c>
      <c r="AC174" s="9"/>
      <c r="AD174" s="9"/>
      <c r="AE174" s="9"/>
      <c r="AF174" s="9"/>
      <c r="AG174" s="9"/>
      <c r="AH174" s="9"/>
      <c r="AI174" s="9" t="str">
        <f>Table3[[#This Row],[City]]&amp;", "&amp;Table3[[#This Row],[State]]&amp;", U.S.A."</f>
        <v>TORRANCE, CA, U.S.A.</v>
      </c>
    </row>
    <row r="175" spans="1:35" ht="15" hidden="1" customHeight="1">
      <c r="A175" s="9" t="s">
        <v>1107</v>
      </c>
      <c r="B175" s="18" t="s">
        <v>1108</v>
      </c>
      <c r="C175" s="9" t="s">
        <v>1804</v>
      </c>
      <c r="D175" s="9" t="s">
        <v>1805</v>
      </c>
      <c r="E175" s="10">
        <v>2</v>
      </c>
      <c r="F175" s="11" t="s">
        <v>1806</v>
      </c>
      <c r="G175" s="9" t="s">
        <v>1807</v>
      </c>
      <c r="H175" s="9" t="s">
        <v>1808</v>
      </c>
      <c r="I175" s="9" t="s">
        <v>1809</v>
      </c>
      <c r="J175" s="12" t="s">
        <v>1810</v>
      </c>
      <c r="K175" s="9" t="s">
        <v>1811</v>
      </c>
      <c r="L175" s="9" t="str">
        <f>LEFT(Table3[[#This Row],[CLLI]],6)</f>
        <v>VNNYCA</v>
      </c>
      <c r="M175" s="9" t="s">
        <v>1810</v>
      </c>
      <c r="N175" s="4" t="s">
        <v>1117</v>
      </c>
      <c r="O175" s="9" t="s">
        <v>1118</v>
      </c>
      <c r="P175" s="9" t="s">
        <v>1119</v>
      </c>
      <c r="Q175" s="9" t="s">
        <v>1120</v>
      </c>
      <c r="R175" s="9" t="s">
        <v>1121</v>
      </c>
      <c r="S175" s="9" t="s">
        <v>1122</v>
      </c>
      <c r="T175" s="9" t="s">
        <v>1123</v>
      </c>
      <c r="U175" s="9" t="s">
        <v>1124</v>
      </c>
      <c r="V175" s="9" t="s">
        <v>1619</v>
      </c>
      <c r="W175" s="9" t="s">
        <v>1126</v>
      </c>
      <c r="X175" s="9" t="s">
        <v>1127</v>
      </c>
      <c r="Y175" s="9" t="s">
        <v>1128</v>
      </c>
      <c r="Z175" s="9" t="s">
        <v>1129</v>
      </c>
      <c r="AA175" s="9" t="s">
        <v>1122</v>
      </c>
      <c r="AB175" s="9" t="s">
        <v>354</v>
      </c>
      <c r="AC175" s="9" t="s">
        <v>1812</v>
      </c>
      <c r="AD175" s="9">
        <v>818780</v>
      </c>
      <c r="AE175" s="9" t="s">
        <v>1131</v>
      </c>
      <c r="AF175" s="9" t="s">
        <v>811</v>
      </c>
      <c r="AG175" s="9" t="s">
        <v>1132</v>
      </c>
      <c r="AH175" s="9" t="s">
        <v>1133</v>
      </c>
      <c r="AI175" s="9" t="str">
        <f>Table3[[#This Row],[City]]&amp;", "&amp;Table3[[#This Row],[State]]&amp;", U.S.A."</f>
        <v>VAN NUYS, CA, U.S.A.</v>
      </c>
    </row>
    <row r="176" spans="1:35" ht="15" hidden="1" customHeight="1">
      <c r="A176" s="9" t="s">
        <v>1107</v>
      </c>
      <c r="B176" s="18" t="s">
        <v>1108</v>
      </c>
      <c r="C176" s="9" t="s">
        <v>1813</v>
      </c>
      <c r="D176" s="9" t="s">
        <v>1327</v>
      </c>
      <c r="E176" s="10">
        <v>5</v>
      </c>
      <c r="F176" s="11" t="s">
        <v>1814</v>
      </c>
      <c r="G176" s="9" t="s">
        <v>1815</v>
      </c>
      <c r="H176" s="9" t="s">
        <v>1709</v>
      </c>
      <c r="I176" s="9" t="s">
        <v>1816</v>
      </c>
      <c r="J176" s="12" t="s">
        <v>1817</v>
      </c>
      <c r="K176" s="9" t="s">
        <v>1818</v>
      </c>
      <c r="L176" s="9" t="str">
        <f>LEFT(Table3[[#This Row],[CLLI]],6)</f>
        <v>VNTRCA</v>
      </c>
      <c r="M176" s="9" t="s">
        <v>1333</v>
      </c>
      <c r="N176" s="4" t="s">
        <v>1333</v>
      </c>
      <c r="O176" s="9" t="s">
        <v>1118</v>
      </c>
      <c r="P176" s="9" t="s">
        <v>1119</v>
      </c>
      <c r="Q176" s="9" t="s">
        <v>1120</v>
      </c>
      <c r="R176" s="9" t="s">
        <v>1121</v>
      </c>
      <c r="S176" s="9" t="s">
        <v>1122</v>
      </c>
      <c r="T176" s="9" t="s">
        <v>1123</v>
      </c>
      <c r="U176" s="9" t="s">
        <v>1124</v>
      </c>
      <c r="V176" s="9" t="s">
        <v>1125</v>
      </c>
      <c r="W176" s="9" t="s">
        <v>1150</v>
      </c>
      <c r="X176" s="9" t="s">
        <v>1151</v>
      </c>
      <c r="Y176" s="9" t="s">
        <v>1128</v>
      </c>
      <c r="Z176" s="9" t="s">
        <v>1129</v>
      </c>
      <c r="AA176" s="9" t="s">
        <v>1122</v>
      </c>
      <c r="AB176" s="9" t="s">
        <v>354</v>
      </c>
      <c r="AC176" s="9" t="s">
        <v>1819</v>
      </c>
      <c r="AD176" s="9">
        <v>805652</v>
      </c>
      <c r="AE176" s="9" t="s">
        <v>1131</v>
      </c>
      <c r="AF176" s="9" t="s">
        <v>811</v>
      </c>
      <c r="AG176" s="9" t="s">
        <v>1132</v>
      </c>
      <c r="AH176" s="9" t="s">
        <v>1133</v>
      </c>
      <c r="AI176" s="9" t="str">
        <f>Table3[[#This Row],[City]]&amp;", "&amp;Table3[[#This Row],[State]]&amp;", U.S.A."</f>
        <v>VENTURA, CA, U.S.A.</v>
      </c>
    </row>
    <row r="177" spans="1:35" ht="15" hidden="1" customHeight="1">
      <c r="A177" s="9" t="s">
        <v>1107</v>
      </c>
      <c r="B177" s="18" t="s">
        <v>1108</v>
      </c>
      <c r="C177" s="9" t="s">
        <v>1820</v>
      </c>
      <c r="D177" s="9" t="s">
        <v>1327</v>
      </c>
      <c r="E177" s="10">
        <v>10</v>
      </c>
      <c r="F177" s="11" t="s">
        <v>1821</v>
      </c>
      <c r="G177" s="9" t="s">
        <v>1822</v>
      </c>
      <c r="H177" s="9" t="s">
        <v>1567</v>
      </c>
      <c r="I177" s="9" t="s">
        <v>1823</v>
      </c>
      <c r="J177" s="12" t="s">
        <v>1824</v>
      </c>
      <c r="K177" s="9" t="s">
        <v>1825</v>
      </c>
      <c r="L177" s="9" t="str">
        <f>LEFT(Table3[[#This Row],[CLLI]],6)</f>
        <v>VNTRCA</v>
      </c>
      <c r="M177" s="9" t="s">
        <v>1333</v>
      </c>
      <c r="N177" s="4" t="s">
        <v>1333</v>
      </c>
      <c r="O177" s="9" t="s">
        <v>1118</v>
      </c>
      <c r="P177" s="9" t="s">
        <v>1119</v>
      </c>
      <c r="Q177" s="9" t="s">
        <v>1120</v>
      </c>
      <c r="R177" s="9" t="s">
        <v>1121</v>
      </c>
      <c r="S177" s="9" t="s">
        <v>1122</v>
      </c>
      <c r="T177" s="9" t="s">
        <v>1123</v>
      </c>
      <c r="U177" s="9" t="s">
        <v>1124</v>
      </c>
      <c r="V177" s="9" t="s">
        <v>1125</v>
      </c>
      <c r="W177" s="9" t="s">
        <v>1150</v>
      </c>
      <c r="X177" s="9" t="s">
        <v>1151</v>
      </c>
      <c r="Y177" s="9" t="s">
        <v>1128</v>
      </c>
      <c r="Z177" s="9" t="s">
        <v>1129</v>
      </c>
      <c r="AA177" s="9" t="s">
        <v>1122</v>
      </c>
      <c r="AB177" s="9" t="s">
        <v>354</v>
      </c>
      <c r="AC177" s="9" t="s">
        <v>1826</v>
      </c>
      <c r="AD177" s="9">
        <v>805642</v>
      </c>
      <c r="AE177" s="9" t="s">
        <v>1131</v>
      </c>
      <c r="AF177" s="9" t="s">
        <v>811</v>
      </c>
      <c r="AG177" s="9" t="s">
        <v>1132</v>
      </c>
      <c r="AH177" s="9" t="s">
        <v>1133</v>
      </c>
      <c r="AI177" s="9" t="str">
        <f>Table3[[#This Row],[City]]&amp;", "&amp;Table3[[#This Row],[State]]&amp;", U.S.A."</f>
        <v>VENTURA, CA, U.S.A.</v>
      </c>
    </row>
    <row r="178" spans="1:35" ht="15" hidden="1" customHeight="1">
      <c r="A178" s="9" t="s">
        <v>1107</v>
      </c>
      <c r="B178" s="18" t="s">
        <v>1108</v>
      </c>
      <c r="C178" s="9" t="s">
        <v>1827</v>
      </c>
      <c r="D178" s="9" t="s">
        <v>1236</v>
      </c>
      <c r="E178" s="10">
        <v>8</v>
      </c>
      <c r="F178" s="11" t="s">
        <v>1828</v>
      </c>
      <c r="G178" s="9" t="s">
        <v>1829</v>
      </c>
      <c r="H178" s="9" t="s">
        <v>1830</v>
      </c>
      <c r="I178" s="9" t="s">
        <v>1831</v>
      </c>
      <c r="J178" s="12" t="s">
        <v>1832</v>
      </c>
      <c r="K178" s="9" t="s">
        <v>1833</v>
      </c>
      <c r="L178" s="9" t="str">
        <f>LEFT(Table3[[#This Row],[CLLI]],6)</f>
        <v>WLANCA</v>
      </c>
      <c r="M178" s="9" t="s">
        <v>1834</v>
      </c>
      <c r="N178" s="4" t="s">
        <v>1117</v>
      </c>
      <c r="O178" s="9" t="s">
        <v>1118</v>
      </c>
      <c r="P178" s="9" t="s">
        <v>1119</v>
      </c>
      <c r="Q178" s="9" t="s">
        <v>1120</v>
      </c>
      <c r="R178" s="9" t="s">
        <v>1121</v>
      </c>
      <c r="S178" s="9" t="s">
        <v>1242</v>
      </c>
      <c r="T178" s="9" t="s">
        <v>1243</v>
      </c>
      <c r="U178" s="9" t="s">
        <v>1192</v>
      </c>
      <c r="V178" s="9" t="s">
        <v>1244</v>
      </c>
      <c r="W178" s="9" t="s">
        <v>1245</v>
      </c>
      <c r="X178" s="9" t="s">
        <v>1246</v>
      </c>
      <c r="Y178" s="9" t="s">
        <v>1247</v>
      </c>
      <c r="Z178" s="9" t="s">
        <v>1248</v>
      </c>
      <c r="AA178" s="9" t="s">
        <v>1249</v>
      </c>
      <c r="AB178" s="9" t="s">
        <v>354</v>
      </c>
      <c r="AC178" s="9" t="s">
        <v>1835</v>
      </c>
      <c r="AD178" s="9">
        <v>310201</v>
      </c>
      <c r="AE178" s="9" t="s">
        <v>1251</v>
      </c>
      <c r="AF178" s="9" t="s">
        <v>811</v>
      </c>
      <c r="AG178" s="9" t="s">
        <v>1252</v>
      </c>
      <c r="AH178" s="9" t="s">
        <v>1253</v>
      </c>
      <c r="AI178" s="9" t="str">
        <f>Table3[[#This Row],[City]]&amp;", "&amp;Table3[[#This Row],[State]]&amp;", U.S.A."</f>
        <v>WEST LOS ANGELES, CA, U.S.A.</v>
      </c>
    </row>
    <row r="179" spans="1:35" ht="15" hidden="1" customHeight="1">
      <c r="A179" s="9" t="s">
        <v>1107</v>
      </c>
      <c r="B179" s="18" t="s">
        <v>1108</v>
      </c>
      <c r="C179" s="9" t="s">
        <v>1836</v>
      </c>
      <c r="D179" s="9" t="s">
        <v>1236</v>
      </c>
      <c r="E179" s="10">
        <v>8</v>
      </c>
      <c r="F179" s="11" t="s">
        <v>1828</v>
      </c>
      <c r="G179" s="9" t="s">
        <v>1829</v>
      </c>
      <c r="H179" s="9" t="s">
        <v>465</v>
      </c>
      <c r="I179" s="9" t="s">
        <v>465</v>
      </c>
      <c r="J179" s="12" t="s">
        <v>1832</v>
      </c>
      <c r="K179" s="9" t="s">
        <v>1837</v>
      </c>
      <c r="L179" s="9" t="str">
        <f>LEFT(Table3[[#This Row],[CLLI]],6)</f>
        <v>WLANCA</v>
      </c>
      <c r="M179" s="9" t="s">
        <v>1834</v>
      </c>
      <c r="N179" s="4" t="s">
        <v>1117</v>
      </c>
      <c r="O179" s="9" t="s">
        <v>1118</v>
      </c>
      <c r="P179" s="9" t="s">
        <v>1107</v>
      </c>
      <c r="Q179" s="9" t="s">
        <v>1120</v>
      </c>
      <c r="R179" s="9" t="s">
        <v>1121</v>
      </c>
      <c r="S179" s="9" t="s">
        <v>1242</v>
      </c>
      <c r="T179" s="9" t="s">
        <v>1243</v>
      </c>
      <c r="U179" s="9" t="s">
        <v>1192</v>
      </c>
      <c r="V179" s="9" t="s">
        <v>1244</v>
      </c>
      <c r="W179" s="9" t="s">
        <v>1245</v>
      </c>
      <c r="X179" s="9" t="s">
        <v>1246</v>
      </c>
      <c r="Y179" s="9" t="s">
        <v>1247</v>
      </c>
      <c r="Z179" s="9" t="s">
        <v>1248</v>
      </c>
      <c r="AA179" s="9" t="s">
        <v>1249</v>
      </c>
      <c r="AB179" s="9" t="s">
        <v>354</v>
      </c>
      <c r="AC179" s="9"/>
      <c r="AD179" s="9"/>
      <c r="AE179" s="9"/>
      <c r="AF179" s="9"/>
      <c r="AG179" s="9"/>
      <c r="AH179" s="9"/>
      <c r="AI179" s="9" t="str">
        <f>Table3[[#This Row],[City]]&amp;", "&amp;Table3[[#This Row],[State]]&amp;", U.S.A."</f>
        <v>WEST LOS ANGELES, CA, U.S.A.</v>
      </c>
    </row>
    <row r="180" spans="1:35" ht="15" hidden="1" customHeight="1">
      <c r="A180" s="9" t="s">
        <v>1107</v>
      </c>
      <c r="B180" s="18" t="s">
        <v>1108</v>
      </c>
      <c r="C180" s="9" t="s">
        <v>1838</v>
      </c>
      <c r="D180" s="9" t="s">
        <v>1236</v>
      </c>
      <c r="E180" s="10">
        <v>8</v>
      </c>
      <c r="F180" s="11" t="s">
        <v>1828</v>
      </c>
      <c r="G180" s="9" t="s">
        <v>1829</v>
      </c>
      <c r="H180" s="9" t="s">
        <v>465</v>
      </c>
      <c r="I180" s="9" t="s">
        <v>465</v>
      </c>
      <c r="J180" s="12" t="s">
        <v>1832</v>
      </c>
      <c r="K180" s="9" t="s">
        <v>1839</v>
      </c>
      <c r="L180" s="9" t="str">
        <f>LEFT(Table3[[#This Row],[CLLI]],6)</f>
        <v>WLANCA</v>
      </c>
      <c r="M180" s="9" t="s">
        <v>1834</v>
      </c>
      <c r="N180" s="4" t="s">
        <v>1117</v>
      </c>
      <c r="O180" s="9" t="s">
        <v>1118</v>
      </c>
      <c r="P180" s="9" t="s">
        <v>1107</v>
      </c>
      <c r="Q180" s="9" t="s">
        <v>1120</v>
      </c>
      <c r="R180" s="9" t="s">
        <v>1121</v>
      </c>
      <c r="S180" s="9" t="s">
        <v>1242</v>
      </c>
      <c r="T180" s="9" t="s">
        <v>1243</v>
      </c>
      <c r="U180" s="9" t="s">
        <v>1192</v>
      </c>
      <c r="V180" s="9" t="s">
        <v>1244</v>
      </c>
      <c r="W180" s="9" t="s">
        <v>1245</v>
      </c>
      <c r="X180" s="9" t="s">
        <v>1246</v>
      </c>
      <c r="Y180" s="9" t="s">
        <v>1247</v>
      </c>
      <c r="Z180" s="9" t="s">
        <v>1248</v>
      </c>
      <c r="AA180" s="9" t="s">
        <v>1249</v>
      </c>
      <c r="AB180" s="9" t="s">
        <v>354</v>
      </c>
      <c r="AC180" s="9"/>
      <c r="AD180" s="9"/>
      <c r="AE180" s="9"/>
      <c r="AF180" s="9"/>
      <c r="AG180" s="9"/>
      <c r="AH180" s="9"/>
      <c r="AI180" s="9" t="str">
        <f>Table3[[#This Row],[City]]&amp;", "&amp;Table3[[#This Row],[State]]&amp;", U.S.A."</f>
        <v>WEST LOS ANGELES, CA, U.S.A.</v>
      </c>
    </row>
    <row r="181" spans="1:35" ht="15" hidden="1" customHeight="1">
      <c r="A181" s="9" t="s">
        <v>1107</v>
      </c>
      <c r="B181" s="18" t="s">
        <v>1108</v>
      </c>
      <c r="C181" s="9" t="s">
        <v>1840</v>
      </c>
      <c r="D181" s="9" t="s">
        <v>1236</v>
      </c>
      <c r="E181" s="10">
        <v>8</v>
      </c>
      <c r="F181" s="11" t="s">
        <v>1828</v>
      </c>
      <c r="G181" s="9" t="s">
        <v>1829</v>
      </c>
      <c r="H181" s="9" t="s">
        <v>465</v>
      </c>
      <c r="I181" s="9" t="s">
        <v>465</v>
      </c>
      <c r="J181" s="12" t="s">
        <v>1832</v>
      </c>
      <c r="K181" s="9" t="s">
        <v>1841</v>
      </c>
      <c r="L181" s="9" t="str">
        <f>LEFT(Table3[[#This Row],[CLLI]],6)</f>
        <v>WLANCA</v>
      </c>
      <c r="M181" s="9" t="s">
        <v>1834</v>
      </c>
      <c r="N181" s="4" t="s">
        <v>1117</v>
      </c>
      <c r="O181" s="9" t="s">
        <v>1118</v>
      </c>
      <c r="P181" s="9" t="s">
        <v>1107</v>
      </c>
      <c r="Q181" s="9" t="s">
        <v>1120</v>
      </c>
      <c r="R181" s="9" t="s">
        <v>1121</v>
      </c>
      <c r="S181" s="9" t="s">
        <v>1242</v>
      </c>
      <c r="T181" s="9" t="s">
        <v>1243</v>
      </c>
      <c r="U181" s="9" t="s">
        <v>1192</v>
      </c>
      <c r="V181" s="9" t="s">
        <v>1244</v>
      </c>
      <c r="W181" s="9" t="s">
        <v>1245</v>
      </c>
      <c r="X181" s="9" t="s">
        <v>1246</v>
      </c>
      <c r="Y181" s="9" t="s">
        <v>1247</v>
      </c>
      <c r="Z181" s="9" t="s">
        <v>1248</v>
      </c>
      <c r="AA181" s="9" t="s">
        <v>1249</v>
      </c>
      <c r="AB181" s="9" t="s">
        <v>354</v>
      </c>
      <c r="AC181" s="9"/>
      <c r="AD181" s="9"/>
      <c r="AE181" s="9"/>
      <c r="AF181" s="9"/>
      <c r="AG181" s="9"/>
      <c r="AH181" s="9"/>
      <c r="AI181" s="9" t="str">
        <f>Table3[[#This Row],[City]]&amp;", "&amp;Table3[[#This Row],[State]]&amp;", U.S.A."</f>
        <v>WEST LOS ANGELES, CA, U.S.A.</v>
      </c>
    </row>
    <row r="182" spans="1:35" ht="15" hidden="1" customHeight="1">
      <c r="A182" s="9" t="s">
        <v>1107</v>
      </c>
      <c r="B182" s="18" t="s">
        <v>1108</v>
      </c>
      <c r="C182" s="9" t="s">
        <v>1842</v>
      </c>
      <c r="D182" s="9" t="s">
        <v>1236</v>
      </c>
      <c r="E182" s="10">
        <v>8</v>
      </c>
      <c r="F182" s="11" t="s">
        <v>1828</v>
      </c>
      <c r="G182" s="9" t="s">
        <v>1829</v>
      </c>
      <c r="H182" s="9" t="s">
        <v>465</v>
      </c>
      <c r="I182" s="9" t="s">
        <v>465</v>
      </c>
      <c r="J182" s="12" t="s">
        <v>1832</v>
      </c>
      <c r="K182" s="9" t="s">
        <v>1843</v>
      </c>
      <c r="L182" s="9" t="str">
        <f>LEFT(Table3[[#This Row],[CLLI]],6)</f>
        <v>WLANCA</v>
      </c>
      <c r="M182" s="9" t="s">
        <v>1834</v>
      </c>
      <c r="N182" s="4" t="s">
        <v>1117</v>
      </c>
      <c r="O182" s="9" t="s">
        <v>1118</v>
      </c>
      <c r="P182" s="9" t="s">
        <v>1107</v>
      </c>
      <c r="Q182" s="9" t="s">
        <v>1120</v>
      </c>
      <c r="R182" s="9" t="s">
        <v>1121</v>
      </c>
      <c r="S182" s="9" t="s">
        <v>1242</v>
      </c>
      <c r="T182" s="9" t="s">
        <v>1243</v>
      </c>
      <c r="U182" s="9" t="s">
        <v>1192</v>
      </c>
      <c r="V182" s="9" t="s">
        <v>1244</v>
      </c>
      <c r="W182" s="9" t="s">
        <v>1245</v>
      </c>
      <c r="X182" s="9" t="s">
        <v>1246</v>
      </c>
      <c r="Y182" s="9" t="s">
        <v>1247</v>
      </c>
      <c r="Z182" s="9" t="s">
        <v>1248</v>
      </c>
      <c r="AA182" s="9" t="s">
        <v>1249</v>
      </c>
      <c r="AB182" s="9" t="s">
        <v>354</v>
      </c>
      <c r="AC182" s="9"/>
      <c r="AD182" s="9"/>
      <c r="AE182" s="9"/>
      <c r="AF182" s="9"/>
      <c r="AG182" s="9"/>
      <c r="AH182" s="9"/>
      <c r="AI182" s="9" t="str">
        <f>Table3[[#This Row],[City]]&amp;", "&amp;Table3[[#This Row],[State]]&amp;", U.S.A."</f>
        <v>WEST LOS ANGELES, CA, U.S.A.</v>
      </c>
    </row>
    <row r="183" spans="1:35" ht="15" hidden="1" customHeight="1">
      <c r="A183" s="9" t="s">
        <v>1107</v>
      </c>
      <c r="B183" s="18" t="s">
        <v>1108</v>
      </c>
      <c r="C183" s="9" t="s">
        <v>1844</v>
      </c>
      <c r="D183" s="9" t="s">
        <v>1424</v>
      </c>
      <c r="E183" s="10">
        <v>3</v>
      </c>
      <c r="F183" s="11" t="s">
        <v>1845</v>
      </c>
      <c r="G183" s="9" t="s">
        <v>1846</v>
      </c>
      <c r="H183" s="9" t="s">
        <v>1847</v>
      </c>
      <c r="I183" s="9" t="s">
        <v>1511</v>
      </c>
      <c r="J183" s="12" t="s">
        <v>1848</v>
      </c>
      <c r="K183" s="9" t="s">
        <v>1849</v>
      </c>
      <c r="L183" s="9" t="str">
        <f>LEFT(Table3[[#This Row],[CLLI]],6)</f>
        <v>WLMGCA</v>
      </c>
      <c r="M183" s="9" t="s">
        <v>1848</v>
      </c>
      <c r="N183" s="4" t="s">
        <v>1117</v>
      </c>
      <c r="O183" s="9" t="s">
        <v>1161</v>
      </c>
      <c r="P183" s="9" t="s">
        <v>1162</v>
      </c>
      <c r="Q183" s="9" t="s">
        <v>1163</v>
      </c>
      <c r="R183" s="9" t="s">
        <v>1121</v>
      </c>
      <c r="S183" s="9" t="s">
        <v>1192</v>
      </c>
      <c r="T183" s="9" t="s">
        <v>1193</v>
      </c>
      <c r="U183" s="9" t="s">
        <v>1192</v>
      </c>
      <c r="V183" s="9" t="s">
        <v>1194</v>
      </c>
      <c r="W183" s="9" t="s">
        <v>1195</v>
      </c>
      <c r="X183" s="9" t="s">
        <v>1196</v>
      </c>
      <c r="Y183" s="9" t="s">
        <v>1197</v>
      </c>
      <c r="Z183" s="9" t="s">
        <v>1198</v>
      </c>
      <c r="AA183" s="9" t="s">
        <v>1199</v>
      </c>
      <c r="AB183" s="9" t="s">
        <v>354</v>
      </c>
      <c r="AC183" s="9" t="s">
        <v>1850</v>
      </c>
      <c r="AD183" s="9">
        <v>310513</v>
      </c>
      <c r="AE183" s="9" t="s">
        <v>1172</v>
      </c>
      <c r="AF183" s="9" t="s">
        <v>386</v>
      </c>
      <c r="AG183" s="9" t="s">
        <v>1201</v>
      </c>
      <c r="AH183" s="9" t="s">
        <v>1202</v>
      </c>
      <c r="AI183" s="9" t="str">
        <f>Table3[[#This Row],[City]]&amp;", "&amp;Table3[[#This Row],[State]]&amp;", U.S.A."</f>
        <v>WILMINGTON, CA, U.S.A.</v>
      </c>
    </row>
    <row r="184" spans="1:35" s="23" customFormat="1" ht="15" hidden="1" customHeight="1">
      <c r="A184" s="19" t="s">
        <v>1851</v>
      </c>
      <c r="B184" s="18" t="s">
        <v>1852</v>
      </c>
      <c r="C184" s="19" t="s">
        <v>1853</v>
      </c>
      <c r="D184" s="19" t="s">
        <v>1854</v>
      </c>
      <c r="E184" s="20">
        <v>3</v>
      </c>
      <c r="F184" s="21" t="s">
        <v>1855</v>
      </c>
      <c r="G184" s="19" t="s">
        <v>1856</v>
      </c>
      <c r="H184" s="19" t="s">
        <v>1857</v>
      </c>
      <c r="I184" s="19" t="s">
        <v>595</v>
      </c>
      <c r="J184" s="22" t="s">
        <v>1858</v>
      </c>
      <c r="K184" s="19" t="s">
        <v>1859</v>
      </c>
      <c r="L184" s="19" t="str">
        <f>LEFT(Table3[[#This Row],[CLLI]],6)</f>
        <v>ALGHCA</v>
      </c>
      <c r="M184" s="19" t="s">
        <v>1858</v>
      </c>
      <c r="N184" s="23" t="s">
        <v>1860</v>
      </c>
      <c r="O184" s="19" t="s">
        <v>1861</v>
      </c>
      <c r="P184" s="19" t="s">
        <v>1862</v>
      </c>
      <c r="Q184" s="19" t="s">
        <v>1863</v>
      </c>
      <c r="R184" s="19" t="s">
        <v>1864</v>
      </c>
      <c r="S184" s="19" t="s">
        <v>1865</v>
      </c>
      <c r="T184" s="19" t="s">
        <v>1866</v>
      </c>
      <c r="U184" s="19" t="s">
        <v>1867</v>
      </c>
      <c r="V184" s="19" t="s">
        <v>1868</v>
      </c>
      <c r="W184" s="19" t="s">
        <v>1869</v>
      </c>
      <c r="X184" s="19" t="s">
        <v>1870</v>
      </c>
      <c r="Y184" s="19" t="s">
        <v>1871</v>
      </c>
      <c r="Z184" s="19" t="s">
        <v>1872</v>
      </c>
      <c r="AA184" s="19" t="s">
        <v>1860</v>
      </c>
      <c r="AB184" s="9" t="s">
        <v>354</v>
      </c>
      <c r="AC184" s="9" t="s">
        <v>1873</v>
      </c>
      <c r="AD184" s="9">
        <v>530287</v>
      </c>
      <c r="AE184" s="9" t="s">
        <v>1874</v>
      </c>
      <c r="AF184" s="9" t="s">
        <v>811</v>
      </c>
      <c r="AG184" s="9" t="s">
        <v>1875</v>
      </c>
      <c r="AH184" s="9" t="s">
        <v>1876</v>
      </c>
      <c r="AI184" s="9" t="str">
        <f>Table3[[#This Row],[City]]&amp;", "&amp;Table3[[#This Row],[State]]&amp;", U.S.A."</f>
        <v>ALLEGHANY, CA, U.S.A.</v>
      </c>
    </row>
    <row r="185" spans="1:35" s="23" customFormat="1" ht="15" hidden="1" customHeight="1">
      <c r="A185" s="19" t="s">
        <v>1851</v>
      </c>
      <c r="B185" s="18" t="s">
        <v>1877</v>
      </c>
      <c r="C185" s="19" t="s">
        <v>1878</v>
      </c>
      <c r="D185" s="19" t="s">
        <v>1879</v>
      </c>
      <c r="E185" s="20">
        <v>64</v>
      </c>
      <c r="F185" s="21" t="s">
        <v>1880</v>
      </c>
      <c r="G185" s="19" t="s">
        <v>1881</v>
      </c>
      <c r="H185" s="19" t="s">
        <v>1882</v>
      </c>
      <c r="I185" s="19" t="s">
        <v>1883</v>
      </c>
      <c r="J185" s="22" t="s">
        <v>1884</v>
      </c>
      <c r="K185" s="19" t="s">
        <v>1885</v>
      </c>
      <c r="L185" s="19" t="str">
        <f>LEFT(Table3[[#This Row],[CLLI]],6)</f>
        <v>ANGWCA</v>
      </c>
      <c r="M185" s="19" t="s">
        <v>1886</v>
      </c>
      <c r="N185" s="23" t="s">
        <v>1887</v>
      </c>
      <c r="O185" s="19" t="s">
        <v>1888</v>
      </c>
      <c r="P185" s="19" t="s">
        <v>1889</v>
      </c>
      <c r="Q185" s="19" t="s">
        <v>1890</v>
      </c>
      <c r="R185" s="19" t="s">
        <v>1864</v>
      </c>
      <c r="S185" s="19" t="s">
        <v>1891</v>
      </c>
      <c r="T185" s="19" t="s">
        <v>1887</v>
      </c>
      <c r="U185" s="19" t="s">
        <v>1867</v>
      </c>
      <c r="V185" s="19" t="s">
        <v>1892</v>
      </c>
      <c r="W185" s="19" t="s">
        <v>1893</v>
      </c>
      <c r="X185" s="19" t="s">
        <v>1894</v>
      </c>
      <c r="Y185" s="19" t="s">
        <v>1895</v>
      </c>
      <c r="Z185" s="19" t="s">
        <v>1896</v>
      </c>
      <c r="AA185" s="19" t="s">
        <v>1897</v>
      </c>
      <c r="AB185" s="9" t="s">
        <v>354</v>
      </c>
      <c r="AC185" s="9" t="s">
        <v>1898</v>
      </c>
      <c r="AD185" s="9">
        <v>707965</v>
      </c>
      <c r="AE185" s="9" t="s">
        <v>1874</v>
      </c>
      <c r="AF185" s="9" t="s">
        <v>357</v>
      </c>
      <c r="AG185" s="9" t="s">
        <v>1899</v>
      </c>
      <c r="AH185" s="9" t="s">
        <v>1900</v>
      </c>
      <c r="AI185" s="9" t="str">
        <f>Table3[[#This Row],[City]]&amp;", "&amp;Table3[[#This Row],[State]]&amp;", U.S.A."</f>
        <v>ANGWIN, CA, U.S.A.</v>
      </c>
    </row>
    <row r="186" spans="1:35" s="23" customFormat="1" ht="15" hidden="1" customHeight="1">
      <c r="A186" s="19" t="s">
        <v>1851</v>
      </c>
      <c r="B186" s="18" t="s">
        <v>1852</v>
      </c>
      <c r="C186" s="19" t="s">
        <v>1901</v>
      </c>
      <c r="D186" s="19" t="s">
        <v>1902</v>
      </c>
      <c r="E186" s="20">
        <v>2</v>
      </c>
      <c r="F186" s="21" t="s">
        <v>1903</v>
      </c>
      <c r="G186" s="19" t="s">
        <v>1904</v>
      </c>
      <c r="H186" s="19" t="s">
        <v>1905</v>
      </c>
      <c r="I186" s="19" t="s">
        <v>1906</v>
      </c>
      <c r="J186" s="22" t="s">
        <v>1907</v>
      </c>
      <c r="K186" s="19" t="s">
        <v>1908</v>
      </c>
      <c r="L186" s="19" t="str">
        <f>LEFT(Table3[[#This Row],[CLLI]],6)</f>
        <v>ANNPCA</v>
      </c>
      <c r="M186" s="19" t="s">
        <v>1907</v>
      </c>
      <c r="N186" s="23" t="s">
        <v>1909</v>
      </c>
      <c r="O186" s="19" t="s">
        <v>1888</v>
      </c>
      <c r="P186" s="19" t="s">
        <v>1889</v>
      </c>
      <c r="Q186" s="19" t="s">
        <v>1890</v>
      </c>
      <c r="R186" s="19" t="s">
        <v>1864</v>
      </c>
      <c r="S186" s="19" t="s">
        <v>1910</v>
      </c>
      <c r="T186" s="19" t="s">
        <v>1911</v>
      </c>
      <c r="U186" s="19" t="s">
        <v>1867</v>
      </c>
      <c r="V186" s="19" t="s">
        <v>1892</v>
      </c>
      <c r="W186" s="19" t="s">
        <v>1912</v>
      </c>
      <c r="X186" s="19" t="s">
        <v>1913</v>
      </c>
      <c r="Y186" s="19" t="s">
        <v>1912</v>
      </c>
      <c r="Z186" s="19" t="s">
        <v>1913</v>
      </c>
      <c r="AA186" s="19" t="s">
        <v>1914</v>
      </c>
      <c r="AB186" s="9" t="s">
        <v>354</v>
      </c>
      <c r="AC186" s="9" t="s">
        <v>1915</v>
      </c>
      <c r="AD186" s="9">
        <v>707886</v>
      </c>
      <c r="AE186" s="9" t="s">
        <v>1916</v>
      </c>
      <c r="AF186" s="9" t="s">
        <v>811</v>
      </c>
      <c r="AG186" s="9" t="s">
        <v>1917</v>
      </c>
      <c r="AH186" s="9" t="s">
        <v>1918</v>
      </c>
      <c r="AI186" s="9" t="str">
        <f>Table3[[#This Row],[City]]&amp;", "&amp;Table3[[#This Row],[State]]&amp;", U.S.A."</f>
        <v>ANNAPOLIS, CA, U.S.A.</v>
      </c>
    </row>
    <row r="187" spans="1:35" s="23" customFormat="1" ht="15" hidden="1" customHeight="1">
      <c r="A187" s="19" t="s">
        <v>1851</v>
      </c>
      <c r="B187" s="18" t="s">
        <v>1852</v>
      </c>
      <c r="C187" s="19" t="s">
        <v>1919</v>
      </c>
      <c r="D187" s="19" t="s">
        <v>1920</v>
      </c>
      <c r="E187" s="20">
        <v>5</v>
      </c>
      <c r="F187" s="21" t="s">
        <v>1921</v>
      </c>
      <c r="G187" s="19" t="s">
        <v>1922</v>
      </c>
      <c r="H187" s="19" t="s">
        <v>1923</v>
      </c>
      <c r="I187" s="19" t="s">
        <v>756</v>
      </c>
      <c r="J187" s="22" t="s">
        <v>1924</v>
      </c>
      <c r="K187" s="19" t="s">
        <v>1925</v>
      </c>
      <c r="L187" s="19" t="str">
        <f>LEFT(Table3[[#This Row],[CLLI]],6)</f>
        <v>ARCTCA</v>
      </c>
      <c r="M187" s="19" t="s">
        <v>1924</v>
      </c>
      <c r="N187" s="23" t="s">
        <v>1926</v>
      </c>
      <c r="O187" s="19" t="s">
        <v>1888</v>
      </c>
      <c r="P187" s="19" t="s">
        <v>1889</v>
      </c>
      <c r="Q187" s="19" t="s">
        <v>1890</v>
      </c>
      <c r="R187" s="19" t="s">
        <v>1864</v>
      </c>
      <c r="S187" s="19" t="s">
        <v>1910</v>
      </c>
      <c r="T187" s="19" t="s">
        <v>1911</v>
      </c>
      <c r="U187" s="19" t="s">
        <v>1867</v>
      </c>
      <c r="V187" s="19" t="s">
        <v>1892</v>
      </c>
      <c r="W187" s="19" t="s">
        <v>1912</v>
      </c>
      <c r="X187" s="19" t="s">
        <v>1913</v>
      </c>
      <c r="Y187" s="19" t="s">
        <v>1912</v>
      </c>
      <c r="Z187" s="19" t="s">
        <v>1896</v>
      </c>
      <c r="AA187" s="19" t="s">
        <v>1914</v>
      </c>
      <c r="AB187" s="9" t="s">
        <v>354</v>
      </c>
      <c r="AC187" s="9" t="s">
        <v>1927</v>
      </c>
      <c r="AD187" s="9">
        <v>707822</v>
      </c>
      <c r="AE187" s="9" t="s">
        <v>1916</v>
      </c>
      <c r="AF187" s="9" t="s">
        <v>811</v>
      </c>
      <c r="AG187" s="9" t="s">
        <v>1917</v>
      </c>
      <c r="AH187" s="9" t="s">
        <v>1918</v>
      </c>
      <c r="AI187" s="9" t="str">
        <f>Table3[[#This Row],[City]]&amp;", "&amp;Table3[[#This Row],[State]]&amp;", U.S.A."</f>
        <v>ARCATA, CA, U.S.A.</v>
      </c>
    </row>
    <row r="188" spans="1:35" s="23" customFormat="1" ht="15" hidden="1" customHeight="1">
      <c r="A188" s="19" t="s">
        <v>1851</v>
      </c>
      <c r="B188" s="18" t="s">
        <v>1852</v>
      </c>
      <c r="C188" s="19" t="s">
        <v>1928</v>
      </c>
      <c r="D188" s="19" t="s">
        <v>1929</v>
      </c>
      <c r="E188" s="20">
        <v>2</v>
      </c>
      <c r="F188" s="21" t="s">
        <v>1930</v>
      </c>
      <c r="G188" s="19" t="s">
        <v>1931</v>
      </c>
      <c r="H188" s="19" t="s">
        <v>1932</v>
      </c>
      <c r="I188" s="19" t="s">
        <v>1933</v>
      </c>
      <c r="J188" s="22" t="s">
        <v>1934</v>
      </c>
      <c r="K188" s="19" t="s">
        <v>1935</v>
      </c>
      <c r="L188" s="19" t="str">
        <f>LEFT(Table3[[#This Row],[CLLI]],6)</f>
        <v>ARSNCA</v>
      </c>
      <c r="M188" s="19" t="s">
        <v>1934</v>
      </c>
      <c r="N188" s="23" t="s">
        <v>1936</v>
      </c>
      <c r="O188" s="19" t="s">
        <v>1888</v>
      </c>
      <c r="P188" s="19" t="s">
        <v>1889</v>
      </c>
      <c r="Q188" s="19" t="s">
        <v>1890</v>
      </c>
      <c r="R188" s="19" t="s">
        <v>1864</v>
      </c>
      <c r="S188" s="19" t="s">
        <v>1937</v>
      </c>
      <c r="T188" s="19" t="s">
        <v>1938</v>
      </c>
      <c r="U188" s="19" t="s">
        <v>1867</v>
      </c>
      <c r="V188" s="19" t="s">
        <v>1868</v>
      </c>
      <c r="W188" s="19" t="s">
        <v>1939</v>
      </c>
      <c r="X188" s="19" t="s">
        <v>1940</v>
      </c>
      <c r="Y188" s="19" t="s">
        <v>1939</v>
      </c>
      <c r="Z188" s="19" t="s">
        <v>1940</v>
      </c>
      <c r="AA188" s="19" t="s">
        <v>1941</v>
      </c>
      <c r="AB188" s="9" t="s">
        <v>354</v>
      </c>
      <c r="AC188" s="9" t="s">
        <v>1942</v>
      </c>
      <c r="AD188" s="9">
        <v>530365</v>
      </c>
      <c r="AE188" s="9" t="s">
        <v>1874</v>
      </c>
      <c r="AF188" s="9" t="s">
        <v>386</v>
      </c>
      <c r="AG188" s="9" t="s">
        <v>1943</v>
      </c>
      <c r="AH188" s="9" t="s">
        <v>1944</v>
      </c>
      <c r="AI188" s="9" t="str">
        <f>Table3[[#This Row],[City]]&amp;", "&amp;Table3[[#This Row],[State]]&amp;", U.S.A."</f>
        <v>ANDERSONN, CA, U.S.A.</v>
      </c>
    </row>
    <row r="189" spans="1:35" s="23" customFormat="1" ht="15" hidden="1" customHeight="1">
      <c r="A189" s="19" t="s">
        <v>1851</v>
      </c>
      <c r="B189" s="18" t="s">
        <v>1852</v>
      </c>
      <c r="C189" s="19" t="s">
        <v>1945</v>
      </c>
      <c r="D189" s="19" t="s">
        <v>1854</v>
      </c>
      <c r="E189" s="20">
        <v>11</v>
      </c>
      <c r="F189" s="21" t="s">
        <v>1946</v>
      </c>
      <c r="G189" s="19" t="s">
        <v>1947</v>
      </c>
      <c r="H189" s="19" t="s">
        <v>1948</v>
      </c>
      <c r="I189" s="19" t="s">
        <v>1949</v>
      </c>
      <c r="J189" s="22" t="s">
        <v>1950</v>
      </c>
      <c r="K189" s="19" t="s">
        <v>1951</v>
      </c>
      <c r="L189" s="19" t="str">
        <f>LEFT(Table3[[#This Row],[CLLI]],6)</f>
        <v>AUBNCA</v>
      </c>
      <c r="M189" s="19" t="s">
        <v>1866</v>
      </c>
      <c r="N189" s="23" t="s">
        <v>1952</v>
      </c>
      <c r="O189" s="19" t="s">
        <v>1861</v>
      </c>
      <c r="P189" s="19" t="s">
        <v>1862</v>
      </c>
      <c r="Q189" s="19" t="s">
        <v>1863</v>
      </c>
      <c r="R189" s="19" t="s">
        <v>1864</v>
      </c>
      <c r="S189" s="19" t="s">
        <v>1865</v>
      </c>
      <c r="T189" s="19" t="s">
        <v>1866</v>
      </c>
      <c r="U189" s="19" t="s">
        <v>1867</v>
      </c>
      <c r="V189" s="19" t="s">
        <v>1868</v>
      </c>
      <c r="W189" s="19" t="s">
        <v>1869</v>
      </c>
      <c r="X189" s="19" t="s">
        <v>1870</v>
      </c>
      <c r="Y189" s="19" t="s">
        <v>1871</v>
      </c>
      <c r="Z189" s="19" t="s">
        <v>1872</v>
      </c>
      <c r="AA189" s="19" t="s">
        <v>1860</v>
      </c>
      <c r="AB189" s="9" t="s">
        <v>354</v>
      </c>
      <c r="AC189" s="9" t="s">
        <v>1953</v>
      </c>
      <c r="AD189" s="9">
        <v>530823</v>
      </c>
      <c r="AE189" s="9" t="s">
        <v>1874</v>
      </c>
      <c r="AF189" s="9" t="s">
        <v>811</v>
      </c>
      <c r="AG189" s="9" t="s">
        <v>1875</v>
      </c>
      <c r="AH189" s="9" t="s">
        <v>1876</v>
      </c>
      <c r="AI189" s="9" t="str">
        <f>Table3[[#This Row],[City]]&amp;", "&amp;Table3[[#This Row],[State]]&amp;", U.S.A."</f>
        <v>AUBURN, CA, U.S.A.</v>
      </c>
    </row>
    <row r="190" spans="1:35" s="23" customFormat="1" ht="15" hidden="1" customHeight="1">
      <c r="A190" s="19" t="s">
        <v>1851</v>
      </c>
      <c r="B190" s="18" t="s">
        <v>1852</v>
      </c>
      <c r="C190" s="19" t="s">
        <v>1954</v>
      </c>
      <c r="D190" s="19" t="s">
        <v>1854</v>
      </c>
      <c r="E190" s="20">
        <v>12</v>
      </c>
      <c r="F190" s="21" t="s">
        <v>1955</v>
      </c>
      <c r="G190" s="19" t="s">
        <v>1956</v>
      </c>
      <c r="H190" s="19" t="s">
        <v>1957</v>
      </c>
      <c r="I190" s="19" t="s">
        <v>1958</v>
      </c>
      <c r="J190" s="22" t="s">
        <v>1959</v>
      </c>
      <c r="K190" s="19" t="s">
        <v>1960</v>
      </c>
      <c r="L190" s="19" t="str">
        <f>LEFT(Table3[[#This Row],[CLLI]],6)</f>
        <v>AUBNCA</v>
      </c>
      <c r="M190" s="19" t="s">
        <v>1866</v>
      </c>
      <c r="N190" s="23" t="s">
        <v>1952</v>
      </c>
      <c r="O190" s="19" t="s">
        <v>1861</v>
      </c>
      <c r="P190" s="19" t="s">
        <v>1862</v>
      </c>
      <c r="Q190" s="19" t="s">
        <v>1863</v>
      </c>
      <c r="R190" s="19" t="s">
        <v>1864</v>
      </c>
      <c r="S190" s="19" t="s">
        <v>1865</v>
      </c>
      <c r="T190" s="19" t="s">
        <v>1866</v>
      </c>
      <c r="U190" s="19" t="s">
        <v>1867</v>
      </c>
      <c r="V190" s="19" t="s">
        <v>1868</v>
      </c>
      <c r="W190" s="19" t="s">
        <v>1869</v>
      </c>
      <c r="X190" s="19" t="s">
        <v>1870</v>
      </c>
      <c r="Y190" s="19" t="s">
        <v>1871</v>
      </c>
      <c r="Z190" s="19" t="s">
        <v>1872</v>
      </c>
      <c r="AA190" s="19" t="s">
        <v>1860</v>
      </c>
      <c r="AB190" s="9" t="s">
        <v>354</v>
      </c>
      <c r="AC190" s="9" t="s">
        <v>1961</v>
      </c>
      <c r="AD190" s="9">
        <v>530878</v>
      </c>
      <c r="AE190" s="9" t="s">
        <v>1874</v>
      </c>
      <c r="AF190" s="9" t="s">
        <v>811</v>
      </c>
      <c r="AG190" s="9" t="s">
        <v>1875</v>
      </c>
      <c r="AH190" s="9" t="s">
        <v>1876</v>
      </c>
      <c r="AI190" s="9" t="str">
        <f>Table3[[#This Row],[City]]&amp;", "&amp;Table3[[#This Row],[State]]&amp;", U.S.A."</f>
        <v>AUBURN, CA, U.S.A.</v>
      </c>
    </row>
    <row r="191" spans="1:35" s="23" customFormat="1" ht="15" hidden="1" customHeight="1">
      <c r="A191" s="19" t="s">
        <v>1851</v>
      </c>
      <c r="B191" s="18" t="s">
        <v>1852</v>
      </c>
      <c r="C191" s="19" t="s">
        <v>1962</v>
      </c>
      <c r="D191" s="19" t="s">
        <v>1854</v>
      </c>
      <c r="E191" s="20">
        <v>15</v>
      </c>
      <c r="F191" s="21" t="s">
        <v>1963</v>
      </c>
      <c r="G191" s="19" t="s">
        <v>1964</v>
      </c>
      <c r="H191" s="19" t="s">
        <v>1965</v>
      </c>
      <c r="I191" s="19" t="s">
        <v>1966</v>
      </c>
      <c r="J191" s="22" t="s">
        <v>1967</v>
      </c>
      <c r="K191" s="19" t="s">
        <v>1968</v>
      </c>
      <c r="L191" s="19" t="str">
        <f>LEFT(Table3[[#This Row],[CLLI]],6)</f>
        <v>BCWYCA</v>
      </c>
      <c r="M191" s="19" t="s">
        <v>1967</v>
      </c>
      <c r="N191" s="23" t="s">
        <v>1952</v>
      </c>
      <c r="O191" s="19" t="s">
        <v>1861</v>
      </c>
      <c r="P191" s="19" t="s">
        <v>1862</v>
      </c>
      <c r="Q191" s="19" t="s">
        <v>1863</v>
      </c>
      <c r="R191" s="19" t="s">
        <v>1864</v>
      </c>
      <c r="S191" s="19" t="s">
        <v>1865</v>
      </c>
      <c r="T191" s="19" t="s">
        <v>1866</v>
      </c>
      <c r="U191" s="19" t="s">
        <v>1867</v>
      </c>
      <c r="V191" s="19" t="s">
        <v>1868</v>
      </c>
      <c r="W191" s="19" t="s">
        <v>1869</v>
      </c>
      <c r="X191" s="19" t="s">
        <v>1870</v>
      </c>
      <c r="Y191" s="19" t="s">
        <v>1871</v>
      </c>
      <c r="Z191" s="19" t="s">
        <v>1872</v>
      </c>
      <c r="AA191" s="19" t="s">
        <v>1860</v>
      </c>
      <c r="AB191" s="9" t="s">
        <v>354</v>
      </c>
      <c r="AC191" s="9" t="s">
        <v>1969</v>
      </c>
      <c r="AD191" s="9">
        <v>530546</v>
      </c>
      <c r="AE191" s="9" t="s">
        <v>1874</v>
      </c>
      <c r="AF191" s="9" t="s">
        <v>811</v>
      </c>
      <c r="AG191" s="9" t="s">
        <v>1875</v>
      </c>
      <c r="AH191" s="9" t="s">
        <v>1876</v>
      </c>
      <c r="AI191" s="9" t="str">
        <f>Table3[[#This Row],[City]]&amp;", "&amp;Table3[[#This Row],[State]]&amp;", U.S.A."</f>
        <v>BROCKWAY, CA, U.S.A.</v>
      </c>
    </row>
    <row r="192" spans="1:35" s="23" customFormat="1" ht="15" hidden="1" customHeight="1">
      <c r="A192" s="19" t="s">
        <v>1851</v>
      </c>
      <c r="B192" s="18" t="s">
        <v>1852</v>
      </c>
      <c r="C192" s="19" t="s">
        <v>1970</v>
      </c>
      <c r="D192" s="19" t="s">
        <v>1902</v>
      </c>
      <c r="E192" s="20">
        <v>4</v>
      </c>
      <c r="F192" s="21" t="s">
        <v>1971</v>
      </c>
      <c r="G192" s="19" t="s">
        <v>1972</v>
      </c>
      <c r="H192" s="19" t="s">
        <v>1973</v>
      </c>
      <c r="I192" s="19" t="s">
        <v>1974</v>
      </c>
      <c r="J192" s="22" t="s">
        <v>1975</v>
      </c>
      <c r="K192" s="19" t="s">
        <v>1976</v>
      </c>
      <c r="L192" s="19" t="str">
        <f>LEFT(Table3[[#This Row],[CLLI]],6)</f>
        <v>BDBACA</v>
      </c>
      <c r="M192" s="19" t="s">
        <v>1975</v>
      </c>
      <c r="N192" s="23" t="s">
        <v>1909</v>
      </c>
      <c r="O192" s="19" t="s">
        <v>1888</v>
      </c>
      <c r="P192" s="19" t="s">
        <v>1889</v>
      </c>
      <c r="Q192" s="19" t="s">
        <v>1890</v>
      </c>
      <c r="R192" s="19" t="s">
        <v>1864</v>
      </c>
      <c r="S192" s="19" t="s">
        <v>1977</v>
      </c>
      <c r="T192" s="19" t="s">
        <v>1978</v>
      </c>
      <c r="U192" s="19" t="s">
        <v>1867</v>
      </c>
      <c r="V192" s="19" t="s">
        <v>1892</v>
      </c>
      <c r="W192" s="19" t="s">
        <v>1979</v>
      </c>
      <c r="X192" s="19" t="s">
        <v>1980</v>
      </c>
      <c r="Y192" s="19" t="s">
        <v>1895</v>
      </c>
      <c r="Z192" s="19" t="s">
        <v>1896</v>
      </c>
      <c r="AA192" s="19" t="s">
        <v>1981</v>
      </c>
      <c r="AB192" s="9" t="s">
        <v>354</v>
      </c>
      <c r="AC192" s="9" t="s">
        <v>1982</v>
      </c>
      <c r="AD192" s="9">
        <v>707875</v>
      </c>
      <c r="AE192" s="9" t="s">
        <v>1916</v>
      </c>
      <c r="AF192" s="9" t="s">
        <v>357</v>
      </c>
      <c r="AG192" s="9" t="s">
        <v>1983</v>
      </c>
      <c r="AH192" s="9" t="s">
        <v>1984</v>
      </c>
      <c r="AI192" s="9" t="str">
        <f>Table3[[#This Row],[City]]&amp;", "&amp;Table3[[#This Row],[State]]&amp;", U.S.A."</f>
        <v>BODEGA BAY, CA, U.S.A.</v>
      </c>
    </row>
    <row r="193" spans="1:35" s="23" customFormat="1" ht="15" hidden="1" customHeight="1">
      <c r="A193" s="19" t="s">
        <v>1851</v>
      </c>
      <c r="B193" s="18" t="s">
        <v>1852</v>
      </c>
      <c r="C193" s="19" t="s">
        <v>1985</v>
      </c>
      <c r="D193" s="19" t="s">
        <v>1854</v>
      </c>
      <c r="E193" s="20">
        <v>52</v>
      </c>
      <c r="F193" s="21" t="s">
        <v>1986</v>
      </c>
      <c r="G193" s="19" t="s">
        <v>1987</v>
      </c>
      <c r="H193" s="19" t="s">
        <v>1988</v>
      </c>
      <c r="I193" s="19" t="s">
        <v>1989</v>
      </c>
      <c r="J193" s="22" t="s">
        <v>1990</v>
      </c>
      <c r="K193" s="19" t="s">
        <v>1991</v>
      </c>
      <c r="L193" s="19" t="str">
        <f>LEFT(Table3[[#This Row],[CLLI]],6)</f>
        <v>BEALCA</v>
      </c>
      <c r="M193" s="19" t="s">
        <v>1992</v>
      </c>
      <c r="N193" s="23" t="s">
        <v>1993</v>
      </c>
      <c r="O193" s="19" t="s">
        <v>1861</v>
      </c>
      <c r="P193" s="19" t="s">
        <v>1862</v>
      </c>
      <c r="Q193" s="19" t="s">
        <v>1863</v>
      </c>
      <c r="R193" s="19" t="s">
        <v>1864</v>
      </c>
      <c r="S193" s="19" t="s">
        <v>1865</v>
      </c>
      <c r="T193" s="19" t="s">
        <v>1866</v>
      </c>
      <c r="U193" s="19" t="s">
        <v>1867</v>
      </c>
      <c r="V193" s="19" t="s">
        <v>1868</v>
      </c>
      <c r="W193" s="19" t="s">
        <v>1869</v>
      </c>
      <c r="X193" s="19" t="s">
        <v>1870</v>
      </c>
      <c r="Y193" s="19" t="s">
        <v>1871</v>
      </c>
      <c r="Z193" s="19" t="s">
        <v>1872</v>
      </c>
      <c r="AA193" s="19" t="s">
        <v>1860</v>
      </c>
      <c r="AB193" s="9" t="s">
        <v>354</v>
      </c>
      <c r="AC193" s="9" t="s">
        <v>1994</v>
      </c>
      <c r="AD193" s="9">
        <v>530788</v>
      </c>
      <c r="AE193" s="9" t="s">
        <v>1874</v>
      </c>
      <c r="AF193" s="9" t="s">
        <v>811</v>
      </c>
      <c r="AG193" s="9" t="s">
        <v>1875</v>
      </c>
      <c r="AH193" s="9" t="s">
        <v>1876</v>
      </c>
      <c r="AI193" s="9" t="str">
        <f>Table3[[#This Row],[City]]&amp;", "&amp;Table3[[#This Row],[State]]&amp;", U.S.A."</f>
        <v>BEALE, CA, U.S.A.</v>
      </c>
    </row>
    <row r="194" spans="1:35" s="23" customFormat="1" ht="15" hidden="1" customHeight="1">
      <c r="A194" s="19" t="s">
        <v>1851</v>
      </c>
      <c r="B194" s="18" t="s">
        <v>1852</v>
      </c>
      <c r="C194" s="19" t="s">
        <v>1995</v>
      </c>
      <c r="D194" s="19" t="s">
        <v>1929</v>
      </c>
      <c r="E194" s="20">
        <v>7</v>
      </c>
      <c r="F194" s="21" t="s">
        <v>1996</v>
      </c>
      <c r="G194" s="19" t="s">
        <v>1997</v>
      </c>
      <c r="H194" s="19" t="s">
        <v>1998</v>
      </c>
      <c r="I194" s="19" t="s">
        <v>644</v>
      </c>
      <c r="J194" s="22" t="s">
        <v>1999</v>
      </c>
      <c r="K194" s="19" t="s">
        <v>2000</v>
      </c>
      <c r="L194" s="19" t="str">
        <f>LEFT(Table3[[#This Row],[CLLI]],6)</f>
        <v>BGGSCA</v>
      </c>
      <c r="M194" s="19" t="s">
        <v>1999</v>
      </c>
      <c r="N194" s="23" t="s">
        <v>2001</v>
      </c>
      <c r="O194" s="19" t="s">
        <v>1888</v>
      </c>
      <c r="P194" s="19" t="s">
        <v>1889</v>
      </c>
      <c r="Q194" s="19" t="s">
        <v>1890</v>
      </c>
      <c r="R194" s="19" t="s">
        <v>1864</v>
      </c>
      <c r="S194" s="19" t="s">
        <v>1937</v>
      </c>
      <c r="T194" s="19" t="s">
        <v>1938</v>
      </c>
      <c r="U194" s="19" t="s">
        <v>1867</v>
      </c>
      <c r="V194" s="19" t="s">
        <v>1868</v>
      </c>
      <c r="W194" s="19" t="s">
        <v>1939</v>
      </c>
      <c r="X194" s="19" t="s">
        <v>1940</v>
      </c>
      <c r="Y194" s="19" t="s">
        <v>1939</v>
      </c>
      <c r="Z194" s="19" t="s">
        <v>1940</v>
      </c>
      <c r="AA194" s="19" t="s">
        <v>1941</v>
      </c>
      <c r="AB194" s="9" t="s">
        <v>354</v>
      </c>
      <c r="AC194" s="9" t="s">
        <v>2002</v>
      </c>
      <c r="AD194" s="9">
        <v>530868</v>
      </c>
      <c r="AE194" s="9" t="s">
        <v>1874</v>
      </c>
      <c r="AF194" s="9" t="s">
        <v>386</v>
      </c>
      <c r="AG194" s="9" t="s">
        <v>1943</v>
      </c>
      <c r="AH194" s="9" t="s">
        <v>1944</v>
      </c>
      <c r="AI194" s="9" t="str">
        <f>Table3[[#This Row],[City]]&amp;", "&amp;Table3[[#This Row],[State]]&amp;", U.S.A."</f>
        <v>BIGGS, CA, U.S.A.</v>
      </c>
    </row>
    <row r="195" spans="1:35" s="23" customFormat="1" ht="15" hidden="1" customHeight="1">
      <c r="A195" s="19" t="s">
        <v>1851</v>
      </c>
      <c r="B195" s="18" t="s">
        <v>1852</v>
      </c>
      <c r="C195" s="19" t="s">
        <v>2003</v>
      </c>
      <c r="D195" s="19" t="s">
        <v>1920</v>
      </c>
      <c r="E195" s="20">
        <v>20</v>
      </c>
      <c r="F195" s="21" t="s">
        <v>2004</v>
      </c>
      <c r="G195" s="19" t="s">
        <v>2005</v>
      </c>
      <c r="H195" s="19" t="s">
        <v>2006</v>
      </c>
      <c r="I195" s="19" t="s">
        <v>2007</v>
      </c>
      <c r="J195" s="22" t="s">
        <v>2008</v>
      </c>
      <c r="K195" s="19" t="s">
        <v>2009</v>
      </c>
      <c r="L195" s="19" t="str">
        <f>LEFT(Table3[[#This Row],[CLLI]],6)</f>
        <v>BGVLCA</v>
      </c>
      <c r="M195" s="19" t="s">
        <v>2008</v>
      </c>
      <c r="N195" s="23" t="s">
        <v>1926</v>
      </c>
      <c r="O195" s="19" t="s">
        <v>1888</v>
      </c>
      <c r="P195" s="19" t="s">
        <v>1889</v>
      </c>
      <c r="Q195" s="19" t="s">
        <v>1890</v>
      </c>
      <c r="R195" s="19" t="s">
        <v>1864</v>
      </c>
      <c r="S195" s="19" t="s">
        <v>1910</v>
      </c>
      <c r="T195" s="19" t="s">
        <v>1911</v>
      </c>
      <c r="U195" s="19" t="s">
        <v>1867</v>
      </c>
      <c r="V195" s="19" t="s">
        <v>1892</v>
      </c>
      <c r="W195" s="19" t="s">
        <v>1912</v>
      </c>
      <c r="X195" s="19" t="s">
        <v>1913</v>
      </c>
      <c r="Y195" s="19" t="s">
        <v>1912</v>
      </c>
      <c r="Z195" s="19" t="s">
        <v>1896</v>
      </c>
      <c r="AA195" s="19" t="s">
        <v>1914</v>
      </c>
      <c r="AB195" s="9" t="s">
        <v>354</v>
      </c>
      <c r="AC195" s="9" t="s">
        <v>2010</v>
      </c>
      <c r="AD195" s="9">
        <v>707777</v>
      </c>
      <c r="AE195" s="9" t="s">
        <v>1916</v>
      </c>
      <c r="AF195" s="9" t="s">
        <v>811</v>
      </c>
      <c r="AG195" s="9" t="s">
        <v>1917</v>
      </c>
      <c r="AH195" s="9" t="s">
        <v>1918</v>
      </c>
      <c r="AI195" s="9" t="str">
        <f>Table3[[#This Row],[City]]&amp;", "&amp;Table3[[#This Row],[State]]&amp;", U.S.A."</f>
        <v>BRIDGEVILLE, CA, U.S.A.</v>
      </c>
    </row>
    <row r="196" spans="1:35" s="23" customFormat="1" ht="15" hidden="1" customHeight="1">
      <c r="A196" s="19" t="s">
        <v>1851</v>
      </c>
      <c r="B196" s="18" t="s">
        <v>1852</v>
      </c>
      <c r="C196" s="19" t="s">
        <v>2011</v>
      </c>
      <c r="D196" s="19" t="s">
        <v>1920</v>
      </c>
      <c r="E196" s="20">
        <v>15</v>
      </c>
      <c r="F196" s="21" t="s">
        <v>2012</v>
      </c>
      <c r="G196" s="19" t="s">
        <v>2013</v>
      </c>
      <c r="H196" s="19" t="s">
        <v>2014</v>
      </c>
      <c r="I196" s="19" t="s">
        <v>2015</v>
      </c>
      <c r="J196" s="22" t="s">
        <v>2016</v>
      </c>
      <c r="K196" s="19" t="s">
        <v>2017</v>
      </c>
      <c r="L196" s="19" t="str">
        <f>LEFT(Table3[[#This Row],[CLLI]],6)</f>
        <v>BLLKCA</v>
      </c>
      <c r="M196" s="19" t="s">
        <v>2016</v>
      </c>
      <c r="N196" s="23" t="s">
        <v>1926</v>
      </c>
      <c r="O196" s="19" t="s">
        <v>1888</v>
      </c>
      <c r="P196" s="19" t="s">
        <v>1889</v>
      </c>
      <c r="Q196" s="19" t="s">
        <v>1890</v>
      </c>
      <c r="R196" s="19" t="s">
        <v>1864</v>
      </c>
      <c r="S196" s="19" t="s">
        <v>1910</v>
      </c>
      <c r="T196" s="19" t="s">
        <v>1911</v>
      </c>
      <c r="U196" s="19" t="s">
        <v>1867</v>
      </c>
      <c r="V196" s="19" t="s">
        <v>1892</v>
      </c>
      <c r="W196" s="19" t="s">
        <v>1912</v>
      </c>
      <c r="X196" s="19" t="s">
        <v>1913</v>
      </c>
      <c r="Y196" s="19" t="s">
        <v>1912</v>
      </c>
      <c r="Z196" s="19" t="s">
        <v>1896</v>
      </c>
      <c r="AA196" s="19" t="s">
        <v>1914</v>
      </c>
      <c r="AB196" s="9" t="s">
        <v>354</v>
      </c>
      <c r="AC196" s="9" t="s">
        <v>2018</v>
      </c>
      <c r="AD196" s="9">
        <v>707668</v>
      </c>
      <c r="AE196" s="9" t="s">
        <v>1916</v>
      </c>
      <c r="AF196" s="9" t="s">
        <v>811</v>
      </c>
      <c r="AG196" s="9" t="s">
        <v>1917</v>
      </c>
      <c r="AH196" s="9" t="s">
        <v>1918</v>
      </c>
      <c r="AI196" s="9" t="str">
        <f>Table3[[#This Row],[City]]&amp;", "&amp;Table3[[#This Row],[State]]&amp;", U.S.A."</f>
        <v>BLUE LAKE, CA, U.S.A.</v>
      </c>
    </row>
    <row r="197" spans="1:35" s="23" customFormat="1" ht="15" hidden="1" customHeight="1">
      <c r="A197" s="19" t="s">
        <v>1851</v>
      </c>
      <c r="B197" s="18" t="s">
        <v>1852</v>
      </c>
      <c r="C197" s="19" t="s">
        <v>2019</v>
      </c>
      <c r="D197" s="19" t="s">
        <v>1929</v>
      </c>
      <c r="E197" s="20">
        <v>9</v>
      </c>
      <c r="F197" s="21" t="s">
        <v>2020</v>
      </c>
      <c r="G197" s="19" t="s">
        <v>2021</v>
      </c>
      <c r="H197" s="19" t="s">
        <v>2022</v>
      </c>
      <c r="I197" s="19" t="s">
        <v>2023</v>
      </c>
      <c r="J197" s="22" t="s">
        <v>2024</v>
      </c>
      <c r="K197" s="19" t="s">
        <v>2025</v>
      </c>
      <c r="L197" s="19" t="str">
        <f>LEFT(Table3[[#This Row],[CLLI]],6)</f>
        <v>BLRSCA</v>
      </c>
      <c r="M197" s="19" t="s">
        <v>2024</v>
      </c>
      <c r="N197" s="23" t="s">
        <v>2026</v>
      </c>
      <c r="O197" s="19" t="s">
        <v>1888</v>
      </c>
      <c r="P197" s="19" t="s">
        <v>1889</v>
      </c>
      <c r="Q197" s="19" t="s">
        <v>1890</v>
      </c>
      <c r="R197" s="19" t="s">
        <v>1864</v>
      </c>
      <c r="S197" s="19" t="s">
        <v>1937</v>
      </c>
      <c r="T197" s="19" t="s">
        <v>1938</v>
      </c>
      <c r="U197" s="19" t="s">
        <v>1867</v>
      </c>
      <c r="V197" s="19" t="s">
        <v>1868</v>
      </c>
      <c r="W197" s="19" t="s">
        <v>1939</v>
      </c>
      <c r="X197" s="19" t="s">
        <v>1940</v>
      </c>
      <c r="Y197" s="19" t="s">
        <v>1939</v>
      </c>
      <c r="Z197" s="19" t="s">
        <v>1940</v>
      </c>
      <c r="AA197" s="19" t="s">
        <v>1941</v>
      </c>
      <c r="AB197" s="9" t="s">
        <v>354</v>
      </c>
      <c r="AC197" s="9" t="s">
        <v>2027</v>
      </c>
      <c r="AD197" s="9">
        <v>530836</v>
      </c>
      <c r="AE197" s="9" t="s">
        <v>1874</v>
      </c>
      <c r="AF197" s="9" t="s">
        <v>386</v>
      </c>
      <c r="AG197" s="9" t="s">
        <v>1943</v>
      </c>
      <c r="AH197" s="9" t="s">
        <v>1944</v>
      </c>
      <c r="AI197" s="9" t="str">
        <f>Table3[[#This Row],[City]]&amp;", "&amp;Table3[[#This Row],[State]]&amp;", U.S.A."</f>
        <v>BLAIRSDEN, CA, U.S.A.</v>
      </c>
    </row>
    <row r="198" spans="1:35" s="23" customFormat="1" ht="15" hidden="1" customHeight="1">
      <c r="A198" s="19" t="s">
        <v>1851</v>
      </c>
      <c r="B198" s="18" t="s">
        <v>1877</v>
      </c>
      <c r="C198" s="19" t="s">
        <v>2028</v>
      </c>
      <c r="D198" s="19" t="s">
        <v>1879</v>
      </c>
      <c r="E198" s="20">
        <v>5</v>
      </c>
      <c r="F198" s="21" t="s">
        <v>2029</v>
      </c>
      <c r="G198" s="19" t="s">
        <v>2030</v>
      </c>
      <c r="H198" s="19" t="s">
        <v>2031</v>
      </c>
      <c r="I198" s="19" t="s">
        <v>979</v>
      </c>
      <c r="J198" s="22" t="s">
        <v>2032</v>
      </c>
      <c r="K198" s="19" t="s">
        <v>2033</v>
      </c>
      <c r="L198" s="19" t="str">
        <f>LEFT(Table3[[#This Row],[CLLI]],6)</f>
        <v>BNCICA</v>
      </c>
      <c r="M198" s="19" t="s">
        <v>2032</v>
      </c>
      <c r="N198" s="23" t="s">
        <v>2034</v>
      </c>
      <c r="O198" s="19" t="s">
        <v>1888</v>
      </c>
      <c r="P198" s="19" t="s">
        <v>1889</v>
      </c>
      <c r="Q198" s="19" t="s">
        <v>1890</v>
      </c>
      <c r="R198" s="19" t="s">
        <v>1864</v>
      </c>
      <c r="S198" s="19" t="s">
        <v>1891</v>
      </c>
      <c r="T198" s="19" t="s">
        <v>1887</v>
      </c>
      <c r="U198" s="19" t="s">
        <v>1867</v>
      </c>
      <c r="V198" s="19" t="s">
        <v>1892</v>
      </c>
      <c r="W198" s="19" t="s">
        <v>1893</v>
      </c>
      <c r="X198" s="19" t="s">
        <v>1894</v>
      </c>
      <c r="Y198" s="19" t="s">
        <v>1895</v>
      </c>
      <c r="Z198" s="19" t="s">
        <v>1896</v>
      </c>
      <c r="AA198" s="19" t="s">
        <v>1897</v>
      </c>
      <c r="AB198" s="9" t="s">
        <v>354</v>
      </c>
      <c r="AC198" s="9" t="s">
        <v>2035</v>
      </c>
      <c r="AD198" s="9">
        <v>707745</v>
      </c>
      <c r="AE198" s="9" t="s">
        <v>1874</v>
      </c>
      <c r="AF198" s="9" t="s">
        <v>357</v>
      </c>
      <c r="AG198" s="9" t="s">
        <v>1899</v>
      </c>
      <c r="AH198" s="9" t="s">
        <v>1900</v>
      </c>
      <c r="AI198" s="9" t="str">
        <f>Table3[[#This Row],[City]]&amp;", "&amp;Table3[[#This Row],[State]]&amp;", U.S.A."</f>
        <v>BENICIA, CA, U.S.A.</v>
      </c>
    </row>
    <row r="199" spans="1:35" s="23" customFormat="1" ht="15" hidden="1" customHeight="1">
      <c r="A199" s="19" t="s">
        <v>1851</v>
      </c>
      <c r="B199" s="18" t="s">
        <v>1852</v>
      </c>
      <c r="C199" s="19" t="s">
        <v>2036</v>
      </c>
      <c r="D199" s="19" t="s">
        <v>1929</v>
      </c>
      <c r="E199" s="20">
        <v>5</v>
      </c>
      <c r="F199" s="21" t="s">
        <v>2037</v>
      </c>
      <c r="G199" s="19" t="s">
        <v>2038</v>
      </c>
      <c r="H199" s="19" t="s">
        <v>2039</v>
      </c>
      <c r="I199" s="19" t="s">
        <v>2040</v>
      </c>
      <c r="J199" s="22" t="s">
        <v>2041</v>
      </c>
      <c r="K199" s="19" t="s">
        <v>2042</v>
      </c>
      <c r="L199" s="19" t="str">
        <f>LEFT(Table3[[#This Row],[CLLI]],6)</f>
        <v>BNGRCA</v>
      </c>
      <c r="M199" s="19" t="s">
        <v>2041</v>
      </c>
      <c r="N199" s="23" t="s">
        <v>2001</v>
      </c>
      <c r="O199" s="19" t="s">
        <v>1888</v>
      </c>
      <c r="P199" s="19" t="s">
        <v>1889</v>
      </c>
      <c r="Q199" s="19" t="s">
        <v>1890</v>
      </c>
      <c r="R199" s="19" t="s">
        <v>1864</v>
      </c>
      <c r="S199" s="19" t="s">
        <v>1937</v>
      </c>
      <c r="T199" s="19" t="s">
        <v>1938</v>
      </c>
      <c r="U199" s="19" t="s">
        <v>1867</v>
      </c>
      <c r="V199" s="19" t="s">
        <v>1868</v>
      </c>
      <c r="W199" s="19" t="s">
        <v>1939</v>
      </c>
      <c r="X199" s="19" t="s">
        <v>1940</v>
      </c>
      <c r="Y199" s="19" t="s">
        <v>1939</v>
      </c>
      <c r="Z199" s="19" t="s">
        <v>1940</v>
      </c>
      <c r="AA199" s="19" t="s">
        <v>1941</v>
      </c>
      <c r="AB199" s="9" t="s">
        <v>354</v>
      </c>
      <c r="AC199" s="9" t="s">
        <v>2043</v>
      </c>
      <c r="AD199" s="9">
        <v>530679</v>
      </c>
      <c r="AE199" s="9" t="s">
        <v>1874</v>
      </c>
      <c r="AF199" s="9" t="s">
        <v>386</v>
      </c>
      <c r="AG199" s="9" t="s">
        <v>1943</v>
      </c>
      <c r="AH199" s="9" t="s">
        <v>1944</v>
      </c>
      <c r="AI199" s="9" t="str">
        <f>Table3[[#This Row],[City]]&amp;", "&amp;Table3[[#This Row],[State]]&amp;", U.S.A."</f>
        <v>BANGOR, CA, U.S.A.</v>
      </c>
    </row>
    <row r="200" spans="1:35" s="23" customFormat="1" ht="15" hidden="1" customHeight="1">
      <c r="A200" s="19" t="s">
        <v>1851</v>
      </c>
      <c r="B200" s="18" t="s">
        <v>1852</v>
      </c>
      <c r="C200" s="19" t="s">
        <v>2044</v>
      </c>
      <c r="D200" s="19" t="s">
        <v>1902</v>
      </c>
      <c r="E200" s="20">
        <v>6</v>
      </c>
      <c r="F200" s="21" t="s">
        <v>2045</v>
      </c>
      <c r="G200" s="19" t="s">
        <v>2046</v>
      </c>
      <c r="H200" s="19" t="s">
        <v>2047</v>
      </c>
      <c r="I200" s="19" t="s">
        <v>1716</v>
      </c>
      <c r="J200" s="22" t="s">
        <v>2048</v>
      </c>
      <c r="K200" s="19" t="s">
        <v>2049</v>
      </c>
      <c r="L200" s="19" t="str">
        <f>LEFT(Table3[[#This Row],[CLLI]],6)</f>
        <v>BNVLCA</v>
      </c>
      <c r="M200" s="19" t="s">
        <v>2048</v>
      </c>
      <c r="N200" s="23" t="s">
        <v>2050</v>
      </c>
      <c r="O200" s="19" t="s">
        <v>1888</v>
      </c>
      <c r="P200" s="19" t="s">
        <v>1889</v>
      </c>
      <c r="Q200" s="19" t="s">
        <v>1890</v>
      </c>
      <c r="R200" s="19" t="s">
        <v>1864</v>
      </c>
      <c r="S200" s="19" t="s">
        <v>1910</v>
      </c>
      <c r="T200" s="19" t="s">
        <v>1911</v>
      </c>
      <c r="U200" s="19" t="s">
        <v>1867</v>
      </c>
      <c r="V200" s="19" t="s">
        <v>1892</v>
      </c>
      <c r="W200" s="19" t="s">
        <v>1912</v>
      </c>
      <c r="X200" s="19" t="s">
        <v>1913</v>
      </c>
      <c r="Y200" s="19" t="s">
        <v>1912</v>
      </c>
      <c r="Z200" s="19" t="s">
        <v>1896</v>
      </c>
      <c r="AA200" s="19" t="s">
        <v>1914</v>
      </c>
      <c r="AB200" s="9" t="s">
        <v>354</v>
      </c>
      <c r="AC200" s="9" t="s">
        <v>2051</v>
      </c>
      <c r="AD200" s="9">
        <v>707895</v>
      </c>
      <c r="AE200" s="9" t="s">
        <v>1916</v>
      </c>
      <c r="AF200" s="9" t="s">
        <v>811</v>
      </c>
      <c r="AG200" s="9" t="s">
        <v>1917</v>
      </c>
      <c r="AH200" s="9" t="s">
        <v>1918</v>
      </c>
      <c r="AI200" s="9" t="str">
        <f>Table3[[#This Row],[City]]&amp;", "&amp;Table3[[#This Row],[State]]&amp;", U.S.A."</f>
        <v>BOONEVILLE, CA, U.S.A.</v>
      </c>
    </row>
    <row r="201" spans="1:35" s="23" customFormat="1" ht="15" hidden="1" customHeight="1">
      <c r="A201" s="19" t="s">
        <v>1851</v>
      </c>
      <c r="B201" s="18" t="s">
        <v>1852</v>
      </c>
      <c r="C201" s="19" t="s">
        <v>2052</v>
      </c>
      <c r="D201" s="19" t="s">
        <v>1929</v>
      </c>
      <c r="E201" s="20">
        <v>11</v>
      </c>
      <c r="F201" s="21" t="s">
        <v>2053</v>
      </c>
      <c r="G201" s="19" t="s">
        <v>2054</v>
      </c>
      <c r="H201" s="19" t="s">
        <v>2055</v>
      </c>
      <c r="I201" s="19" t="s">
        <v>1037</v>
      </c>
      <c r="J201" s="22" t="s">
        <v>2056</v>
      </c>
      <c r="K201" s="19" t="s">
        <v>2057</v>
      </c>
      <c r="L201" s="19" t="str">
        <f>LEFT(Table3[[#This Row],[CLLI]],6)</f>
        <v>BTCYCA</v>
      </c>
      <c r="M201" s="19" t="s">
        <v>2056</v>
      </c>
      <c r="N201" s="23" t="s">
        <v>2058</v>
      </c>
      <c r="O201" s="19" t="s">
        <v>1888</v>
      </c>
      <c r="P201" s="19" t="s">
        <v>1889</v>
      </c>
      <c r="Q201" s="19" t="s">
        <v>1890</v>
      </c>
      <c r="R201" s="19" t="s">
        <v>1864</v>
      </c>
      <c r="S201" s="19" t="s">
        <v>1937</v>
      </c>
      <c r="T201" s="19" t="s">
        <v>1938</v>
      </c>
      <c r="U201" s="19" t="s">
        <v>1867</v>
      </c>
      <c r="V201" s="19" t="s">
        <v>1868</v>
      </c>
      <c r="W201" s="19" t="s">
        <v>1939</v>
      </c>
      <c r="X201" s="19" t="s">
        <v>1940</v>
      </c>
      <c r="Y201" s="19" t="s">
        <v>1939</v>
      </c>
      <c r="Z201" s="19" t="s">
        <v>1940</v>
      </c>
      <c r="AA201" s="19" t="s">
        <v>1941</v>
      </c>
      <c r="AB201" s="9" t="s">
        <v>354</v>
      </c>
      <c r="AC201" s="9" t="s">
        <v>2059</v>
      </c>
      <c r="AD201" s="9">
        <v>530982</v>
      </c>
      <c r="AE201" s="9" t="s">
        <v>1874</v>
      </c>
      <c r="AF201" s="9" t="s">
        <v>386</v>
      </c>
      <c r="AG201" s="9" t="s">
        <v>1943</v>
      </c>
      <c r="AH201" s="9" t="s">
        <v>1944</v>
      </c>
      <c r="AI201" s="9" t="str">
        <f>Table3[[#This Row],[City]]&amp;", "&amp;Table3[[#This Row],[State]]&amp;", U.S.A."</f>
        <v>BUTTE CITY, CA, U.S.A.</v>
      </c>
    </row>
    <row r="202" spans="1:35" s="23" customFormat="1" ht="15" hidden="1" customHeight="1">
      <c r="A202" s="19" t="s">
        <v>1851</v>
      </c>
      <c r="B202" s="18" t="s">
        <v>1852</v>
      </c>
      <c r="C202" s="19" t="s">
        <v>2060</v>
      </c>
      <c r="D202" s="19" t="s">
        <v>1902</v>
      </c>
      <c r="E202" s="20">
        <v>13</v>
      </c>
      <c r="F202" s="21" t="s">
        <v>2061</v>
      </c>
      <c r="G202" s="19" t="s">
        <v>2062</v>
      </c>
      <c r="H202" s="19" t="s">
        <v>2063</v>
      </c>
      <c r="I202" s="19" t="s">
        <v>1671</v>
      </c>
      <c r="J202" s="22" t="s">
        <v>2064</v>
      </c>
      <c r="K202" s="19" t="s">
        <v>2065</v>
      </c>
      <c r="L202" s="19" t="str">
        <f>LEFT(Table3[[#This Row],[CLLI]],6)</f>
        <v>CBMTCA</v>
      </c>
      <c r="M202" s="19" t="s">
        <v>2064</v>
      </c>
      <c r="N202" s="23" t="s">
        <v>2066</v>
      </c>
      <c r="O202" s="19" t="s">
        <v>1888</v>
      </c>
      <c r="P202" s="19" t="s">
        <v>1889</v>
      </c>
      <c r="Q202" s="19" t="s">
        <v>1890</v>
      </c>
      <c r="R202" s="19" t="s">
        <v>1864</v>
      </c>
      <c r="S202" s="19" t="s">
        <v>1910</v>
      </c>
      <c r="T202" s="19" t="s">
        <v>1911</v>
      </c>
      <c r="U202" s="19" t="s">
        <v>1867</v>
      </c>
      <c r="V202" s="19" t="s">
        <v>1892</v>
      </c>
      <c r="W202" s="19" t="s">
        <v>1912</v>
      </c>
      <c r="X202" s="19" t="s">
        <v>1913</v>
      </c>
      <c r="Y202" s="19" t="s">
        <v>1912</v>
      </c>
      <c r="Z202" s="19" t="s">
        <v>1896</v>
      </c>
      <c r="AA202" s="19" t="s">
        <v>1914</v>
      </c>
      <c r="AB202" s="9" t="s">
        <v>354</v>
      </c>
      <c r="AC202" s="9" t="s">
        <v>2067</v>
      </c>
      <c r="AD202" s="9">
        <v>707928</v>
      </c>
      <c r="AE202" s="9" t="s">
        <v>1916</v>
      </c>
      <c r="AF202" s="9" t="s">
        <v>811</v>
      </c>
      <c r="AG202" s="9" t="s">
        <v>1917</v>
      </c>
      <c r="AH202" s="9" t="s">
        <v>1918</v>
      </c>
      <c r="AI202" s="9" t="str">
        <f>Table3[[#This Row],[City]]&amp;", "&amp;Table3[[#This Row],[State]]&amp;", U.S.A."</f>
        <v>COBB MOUNTAIN, CA, U.S.A.</v>
      </c>
    </row>
    <row r="203" spans="1:35" s="23" customFormat="1" ht="15" hidden="1" customHeight="1">
      <c r="A203" s="19" t="s">
        <v>1851</v>
      </c>
      <c r="B203" s="18" t="s">
        <v>1852</v>
      </c>
      <c r="C203" s="19" t="s">
        <v>2068</v>
      </c>
      <c r="D203" s="19" t="s">
        <v>1929</v>
      </c>
      <c r="E203" s="20">
        <v>16</v>
      </c>
      <c r="F203" s="21" t="s">
        <v>2069</v>
      </c>
      <c r="G203" s="19" t="s">
        <v>2070</v>
      </c>
      <c r="H203" s="19" t="s">
        <v>2071</v>
      </c>
      <c r="I203" s="19" t="s">
        <v>2072</v>
      </c>
      <c r="J203" s="22" t="s">
        <v>1938</v>
      </c>
      <c r="K203" s="19" t="s">
        <v>2073</v>
      </c>
      <c r="L203" s="19" t="str">
        <f>LEFT(Table3[[#This Row],[CLLI]],6)</f>
        <v>CHICCA</v>
      </c>
      <c r="M203" s="19" t="s">
        <v>1938</v>
      </c>
      <c r="N203" s="23" t="s">
        <v>2001</v>
      </c>
      <c r="O203" s="19" t="s">
        <v>1888</v>
      </c>
      <c r="P203" s="19" t="s">
        <v>1889</v>
      </c>
      <c r="Q203" s="19" t="s">
        <v>1890</v>
      </c>
      <c r="R203" s="19" t="s">
        <v>1864</v>
      </c>
      <c r="S203" s="19" t="s">
        <v>1937</v>
      </c>
      <c r="T203" s="19" t="s">
        <v>1938</v>
      </c>
      <c r="U203" s="19" t="s">
        <v>1867</v>
      </c>
      <c r="V203" s="19" t="s">
        <v>1868</v>
      </c>
      <c r="W203" s="19" t="s">
        <v>1939</v>
      </c>
      <c r="X203" s="19" t="s">
        <v>1940</v>
      </c>
      <c r="Y203" s="19" t="s">
        <v>1939</v>
      </c>
      <c r="Z203" s="19" t="s">
        <v>1940</v>
      </c>
      <c r="AA203" s="19" t="s">
        <v>1941</v>
      </c>
      <c r="AB203" s="9" t="s">
        <v>354</v>
      </c>
      <c r="AC203" s="9" t="s">
        <v>2074</v>
      </c>
      <c r="AD203" s="9">
        <v>530891</v>
      </c>
      <c r="AE203" s="9" t="s">
        <v>1874</v>
      </c>
      <c r="AF203" s="9" t="s">
        <v>386</v>
      </c>
      <c r="AG203" s="9" t="s">
        <v>1943</v>
      </c>
      <c r="AH203" s="9" t="s">
        <v>1944</v>
      </c>
      <c r="AI203" s="9" t="str">
        <f>Table3[[#This Row],[City]]&amp;", "&amp;Table3[[#This Row],[State]]&amp;", U.S.A."</f>
        <v>CHICO, CA, U.S.A.</v>
      </c>
    </row>
    <row r="204" spans="1:35" s="23" customFormat="1" ht="15" hidden="1" customHeight="1">
      <c r="A204" s="19" t="s">
        <v>1851</v>
      </c>
      <c r="B204" s="18" t="s">
        <v>1852</v>
      </c>
      <c r="C204" s="19" t="s">
        <v>2075</v>
      </c>
      <c r="D204" s="19" t="s">
        <v>1929</v>
      </c>
      <c r="E204" s="20">
        <v>13</v>
      </c>
      <c r="F204" s="21" t="s">
        <v>2076</v>
      </c>
      <c r="G204" s="19" t="s">
        <v>2077</v>
      </c>
      <c r="H204" s="19" t="s">
        <v>465</v>
      </c>
      <c r="I204" s="19" t="s">
        <v>2078</v>
      </c>
      <c r="J204" s="22" t="s">
        <v>2079</v>
      </c>
      <c r="K204" s="19" t="s">
        <v>2080</v>
      </c>
      <c r="L204" s="19" t="str">
        <f>LEFT(Table3[[#This Row],[CLLI]],6)</f>
        <v>CHLNCA</v>
      </c>
      <c r="M204" s="19" t="s">
        <v>2079</v>
      </c>
      <c r="N204" s="23" t="s">
        <v>1993</v>
      </c>
      <c r="O204" s="19" t="s">
        <v>1888</v>
      </c>
      <c r="P204" s="19" t="s">
        <v>1889</v>
      </c>
      <c r="Q204" s="19" t="s">
        <v>1890</v>
      </c>
      <c r="R204" s="19" t="s">
        <v>1864</v>
      </c>
      <c r="S204" s="19" t="s">
        <v>1937</v>
      </c>
      <c r="T204" s="19" t="s">
        <v>1938</v>
      </c>
      <c r="U204" s="19" t="s">
        <v>1867</v>
      </c>
      <c r="V204" s="19" t="s">
        <v>1868</v>
      </c>
      <c r="W204" s="19" t="s">
        <v>1939</v>
      </c>
      <c r="X204" s="19" t="s">
        <v>1940</v>
      </c>
      <c r="Y204" s="19" t="s">
        <v>1939</v>
      </c>
      <c r="Z204" s="19" t="s">
        <v>1940</v>
      </c>
      <c r="AA204" s="19" t="s">
        <v>1941</v>
      </c>
      <c r="AB204" s="9" t="s">
        <v>354</v>
      </c>
      <c r="AC204" s="9" t="s">
        <v>2081</v>
      </c>
      <c r="AD204" s="9">
        <v>530675</v>
      </c>
      <c r="AE204" s="9" t="s">
        <v>1874</v>
      </c>
      <c r="AF204" s="9" t="s">
        <v>386</v>
      </c>
      <c r="AG204" s="9" t="s">
        <v>1943</v>
      </c>
      <c r="AH204" s="9" t="s">
        <v>1944</v>
      </c>
      <c r="AI204" s="9" t="str">
        <f>Table3[[#This Row],[City]]&amp;", "&amp;Table3[[#This Row],[State]]&amp;", U.S.A."</f>
        <v>CHALLENGE, CA, U.S.A.</v>
      </c>
    </row>
    <row r="205" spans="1:35" s="23" customFormat="1" ht="15" hidden="1" customHeight="1">
      <c r="A205" s="19" t="s">
        <v>1851</v>
      </c>
      <c r="B205" s="18" t="s">
        <v>1852</v>
      </c>
      <c r="C205" s="19" t="s">
        <v>2082</v>
      </c>
      <c r="D205" s="19" t="s">
        <v>1929</v>
      </c>
      <c r="E205" s="20">
        <v>13</v>
      </c>
      <c r="F205" s="21" t="s">
        <v>2076</v>
      </c>
      <c r="G205" s="19" t="s">
        <v>2077</v>
      </c>
      <c r="H205" s="19" t="s">
        <v>2083</v>
      </c>
      <c r="I205" s="19" t="s">
        <v>465</v>
      </c>
      <c r="J205" s="22" t="s">
        <v>2079</v>
      </c>
      <c r="K205" s="19" t="s">
        <v>2084</v>
      </c>
      <c r="L205" s="19" t="str">
        <f>LEFT(Table3[[#This Row],[CLLI]],6)</f>
        <v>CHLNCA</v>
      </c>
      <c r="M205" s="19" t="s">
        <v>2079</v>
      </c>
      <c r="N205" s="23" t="s">
        <v>1993</v>
      </c>
      <c r="O205" s="19" t="s">
        <v>1888</v>
      </c>
      <c r="P205" s="19" t="s">
        <v>1889</v>
      </c>
      <c r="Q205" s="19" t="s">
        <v>1890</v>
      </c>
      <c r="R205" s="19" t="s">
        <v>1864</v>
      </c>
      <c r="S205" s="19" t="s">
        <v>1937</v>
      </c>
      <c r="T205" s="19" t="s">
        <v>1938</v>
      </c>
      <c r="U205" s="19" t="s">
        <v>1867</v>
      </c>
      <c r="V205" s="19" t="s">
        <v>1868</v>
      </c>
      <c r="W205" s="19" t="s">
        <v>1939</v>
      </c>
      <c r="X205" s="19" t="s">
        <v>1940</v>
      </c>
      <c r="Y205" s="19" t="s">
        <v>1939</v>
      </c>
      <c r="Z205" s="19" t="s">
        <v>1940</v>
      </c>
      <c r="AA205" s="19" t="s">
        <v>1941</v>
      </c>
      <c r="AB205" s="9" t="s">
        <v>354</v>
      </c>
      <c r="AC205" s="9"/>
      <c r="AD205" s="9"/>
      <c r="AE205" s="9"/>
      <c r="AF205" s="9"/>
      <c r="AG205" s="9"/>
      <c r="AH205" s="9"/>
      <c r="AI205" s="9" t="str">
        <f>Table3[[#This Row],[City]]&amp;", "&amp;Table3[[#This Row],[State]]&amp;", U.S.A."</f>
        <v>CHALLENGE, CA, U.S.A.</v>
      </c>
    </row>
    <row r="206" spans="1:35" s="23" customFormat="1" ht="15" hidden="1" customHeight="1">
      <c r="A206" s="19" t="s">
        <v>1851</v>
      </c>
      <c r="B206" s="18" t="s">
        <v>1852</v>
      </c>
      <c r="C206" s="19" t="s">
        <v>2085</v>
      </c>
      <c r="D206" s="19" t="s">
        <v>1902</v>
      </c>
      <c r="E206" s="20">
        <v>8</v>
      </c>
      <c r="F206" s="21" t="s">
        <v>2086</v>
      </c>
      <c r="G206" s="19" t="s">
        <v>2087</v>
      </c>
      <c r="H206" s="19" t="s">
        <v>2088</v>
      </c>
      <c r="I206" s="19" t="s">
        <v>536</v>
      </c>
      <c r="J206" s="22" t="s">
        <v>2089</v>
      </c>
      <c r="K206" s="19" t="s">
        <v>2090</v>
      </c>
      <c r="L206" s="19" t="str">
        <f>LEFT(Table3[[#This Row],[CLLI]],6)</f>
        <v>CLOKCA</v>
      </c>
      <c r="M206" s="19" t="s">
        <v>2089</v>
      </c>
      <c r="N206" s="23" t="s">
        <v>2066</v>
      </c>
      <c r="O206" s="19" t="s">
        <v>1888</v>
      </c>
      <c r="P206" s="19" t="s">
        <v>1889</v>
      </c>
      <c r="Q206" s="19" t="s">
        <v>1890</v>
      </c>
      <c r="R206" s="19" t="s">
        <v>1864</v>
      </c>
      <c r="S206" s="19" t="s">
        <v>1910</v>
      </c>
      <c r="T206" s="19" t="s">
        <v>1911</v>
      </c>
      <c r="U206" s="19" t="s">
        <v>1867</v>
      </c>
      <c r="V206" s="19" t="s">
        <v>1892</v>
      </c>
      <c r="W206" s="19" t="s">
        <v>1912</v>
      </c>
      <c r="X206" s="19" t="s">
        <v>1913</v>
      </c>
      <c r="Y206" s="19" t="s">
        <v>1912</v>
      </c>
      <c r="Z206" s="19" t="s">
        <v>1896</v>
      </c>
      <c r="AA206" s="19" t="s">
        <v>1914</v>
      </c>
      <c r="AB206" s="9" t="s">
        <v>354</v>
      </c>
      <c r="AC206" s="9" t="s">
        <v>2091</v>
      </c>
      <c r="AD206" s="9">
        <v>707998</v>
      </c>
      <c r="AE206" s="9" t="s">
        <v>1916</v>
      </c>
      <c r="AF206" s="9" t="s">
        <v>811</v>
      </c>
      <c r="AG206" s="9" t="s">
        <v>1917</v>
      </c>
      <c r="AH206" s="9" t="s">
        <v>1918</v>
      </c>
      <c r="AI206" s="9" t="str">
        <f>Table3[[#This Row],[City]]&amp;", "&amp;Table3[[#This Row],[State]]&amp;", U.S.A."</f>
        <v>CLEAR LAKE OAKS, CA, U.S.A.</v>
      </c>
    </row>
    <row r="207" spans="1:35" s="23" customFormat="1" ht="15" hidden="1" customHeight="1">
      <c r="A207" s="19" t="s">
        <v>1851</v>
      </c>
      <c r="B207" s="18" t="s">
        <v>1877</v>
      </c>
      <c r="C207" s="19" t="s">
        <v>2092</v>
      </c>
      <c r="D207" s="19" t="s">
        <v>1879</v>
      </c>
      <c r="E207" s="20">
        <v>11</v>
      </c>
      <c r="F207" s="21" t="s">
        <v>2093</v>
      </c>
      <c r="G207" s="19" t="s">
        <v>2094</v>
      </c>
      <c r="H207" s="19" t="s">
        <v>2095</v>
      </c>
      <c r="I207" s="19" t="s">
        <v>2096</v>
      </c>
      <c r="J207" s="22" t="s">
        <v>2097</v>
      </c>
      <c r="K207" s="19" t="s">
        <v>2098</v>
      </c>
      <c r="L207" s="19" t="str">
        <f>LEFT(Table3[[#This Row],[CLLI]],6)</f>
        <v>CLSTCA</v>
      </c>
      <c r="M207" s="19" t="s">
        <v>2097</v>
      </c>
      <c r="N207" s="23" t="s">
        <v>1887</v>
      </c>
      <c r="O207" s="19" t="s">
        <v>1888</v>
      </c>
      <c r="P207" s="19" t="s">
        <v>1889</v>
      </c>
      <c r="Q207" s="19" t="s">
        <v>1890</v>
      </c>
      <c r="R207" s="19" t="s">
        <v>1864</v>
      </c>
      <c r="S207" s="19" t="s">
        <v>1891</v>
      </c>
      <c r="T207" s="19" t="s">
        <v>1887</v>
      </c>
      <c r="U207" s="19" t="s">
        <v>1867</v>
      </c>
      <c r="V207" s="19" t="s">
        <v>1892</v>
      </c>
      <c r="W207" s="19" t="s">
        <v>1893</v>
      </c>
      <c r="X207" s="19" t="s">
        <v>1894</v>
      </c>
      <c r="Y207" s="19" t="s">
        <v>1895</v>
      </c>
      <c r="Z207" s="19" t="s">
        <v>1896</v>
      </c>
      <c r="AA207" s="19" t="s">
        <v>1897</v>
      </c>
      <c r="AB207" s="9" t="s">
        <v>354</v>
      </c>
      <c r="AC207" s="9" t="s">
        <v>2099</v>
      </c>
      <c r="AD207" s="9">
        <v>707942</v>
      </c>
      <c r="AE207" s="9" t="s">
        <v>1874</v>
      </c>
      <c r="AF207" s="9" t="s">
        <v>357</v>
      </c>
      <c r="AG207" s="9" t="s">
        <v>1899</v>
      </c>
      <c r="AH207" s="9" t="s">
        <v>1900</v>
      </c>
      <c r="AI207" s="9" t="str">
        <f>Table3[[#This Row],[City]]&amp;", "&amp;Table3[[#This Row],[State]]&amp;", U.S.A."</f>
        <v>CALISTOGA, CA, U.S.A.</v>
      </c>
    </row>
    <row r="208" spans="1:35" s="23" customFormat="1" ht="15" hidden="1" customHeight="1">
      <c r="A208" s="19" t="s">
        <v>1851</v>
      </c>
      <c r="B208" s="18" t="s">
        <v>1852</v>
      </c>
      <c r="C208" s="19" t="s">
        <v>2100</v>
      </c>
      <c r="D208" s="19" t="s">
        <v>1854</v>
      </c>
      <c r="E208" s="20">
        <v>19</v>
      </c>
      <c r="F208" s="21" t="s">
        <v>2101</v>
      </c>
      <c r="G208" s="19" t="s">
        <v>2102</v>
      </c>
      <c r="H208" s="19" t="s">
        <v>2103</v>
      </c>
      <c r="I208" s="19" t="s">
        <v>579</v>
      </c>
      <c r="J208" s="22" t="s">
        <v>2104</v>
      </c>
      <c r="K208" s="19" t="s">
        <v>2105</v>
      </c>
      <c r="L208" s="19" t="str">
        <f>LEFT(Table3[[#This Row],[CLLI]],6)</f>
        <v>CMPVCA</v>
      </c>
      <c r="M208" s="19" t="s">
        <v>2104</v>
      </c>
      <c r="N208" s="23" t="s">
        <v>1993</v>
      </c>
      <c r="O208" s="19" t="s">
        <v>1861</v>
      </c>
      <c r="P208" s="19" t="s">
        <v>1862</v>
      </c>
      <c r="Q208" s="19" t="s">
        <v>1863</v>
      </c>
      <c r="R208" s="19" t="s">
        <v>1864</v>
      </c>
      <c r="S208" s="19" t="s">
        <v>1865</v>
      </c>
      <c r="T208" s="19" t="s">
        <v>1866</v>
      </c>
      <c r="U208" s="19" t="s">
        <v>1867</v>
      </c>
      <c r="V208" s="19" t="s">
        <v>1868</v>
      </c>
      <c r="W208" s="19" t="s">
        <v>1869</v>
      </c>
      <c r="X208" s="19" t="s">
        <v>1870</v>
      </c>
      <c r="Y208" s="19" t="s">
        <v>1871</v>
      </c>
      <c r="Z208" s="19" t="s">
        <v>1872</v>
      </c>
      <c r="AA208" s="19" t="s">
        <v>1860</v>
      </c>
      <c r="AB208" s="9" t="s">
        <v>354</v>
      </c>
      <c r="AC208" s="9" t="s">
        <v>2106</v>
      </c>
      <c r="AD208" s="9">
        <v>530288</v>
      </c>
      <c r="AE208" s="9" t="s">
        <v>1874</v>
      </c>
      <c r="AF208" s="9" t="s">
        <v>811</v>
      </c>
      <c r="AG208" s="9" t="s">
        <v>1875</v>
      </c>
      <c r="AH208" s="9" t="s">
        <v>1876</v>
      </c>
      <c r="AI208" s="9" t="str">
        <f>Table3[[#This Row],[City]]&amp;", "&amp;Table3[[#This Row],[State]]&amp;", U.S.A."</f>
        <v>CAMPTONVILLE, CA, U.S.A.</v>
      </c>
    </row>
    <row r="209" spans="1:35" s="23" customFormat="1" ht="15" hidden="1" customHeight="1">
      <c r="A209" s="19" t="s">
        <v>1851</v>
      </c>
      <c r="B209" s="18" t="s">
        <v>1852</v>
      </c>
      <c r="C209" s="19" t="s">
        <v>2107</v>
      </c>
      <c r="D209" s="19" t="s">
        <v>1929</v>
      </c>
      <c r="E209" s="20">
        <v>80</v>
      </c>
      <c r="F209" s="21" t="s">
        <v>2108</v>
      </c>
      <c r="G209" s="19" t="s">
        <v>2109</v>
      </c>
      <c r="H209" s="19" t="s">
        <v>1883</v>
      </c>
      <c r="I209" s="19" t="s">
        <v>2110</v>
      </c>
      <c r="J209" s="22" t="s">
        <v>2111</v>
      </c>
      <c r="K209" s="19" t="s">
        <v>2112</v>
      </c>
      <c r="L209" s="19" t="str">
        <f>LEFT(Table3[[#This Row],[CLLI]],6)</f>
        <v>CNVYCA</v>
      </c>
      <c r="M209" s="19" t="s">
        <v>2111</v>
      </c>
      <c r="N209" s="23" t="s">
        <v>2113</v>
      </c>
      <c r="O209" s="19" t="s">
        <v>1888</v>
      </c>
      <c r="P209" s="19" t="s">
        <v>1889</v>
      </c>
      <c r="Q209" s="19" t="s">
        <v>1890</v>
      </c>
      <c r="R209" s="19" t="s">
        <v>1864</v>
      </c>
      <c r="S209" s="19" t="s">
        <v>1937</v>
      </c>
      <c r="T209" s="19" t="s">
        <v>1938</v>
      </c>
      <c r="U209" s="19" t="s">
        <v>1867</v>
      </c>
      <c r="V209" s="19" t="s">
        <v>1868</v>
      </c>
      <c r="W209" s="19" t="s">
        <v>1939</v>
      </c>
      <c r="X209" s="19" t="s">
        <v>1940</v>
      </c>
      <c r="Y209" s="19" t="s">
        <v>1939</v>
      </c>
      <c r="Z209" s="19" t="s">
        <v>1940</v>
      </c>
      <c r="AA209" s="19" t="s">
        <v>1941</v>
      </c>
      <c r="AB209" s="9" t="s">
        <v>354</v>
      </c>
      <c r="AC209" s="9" t="s">
        <v>2114</v>
      </c>
      <c r="AD209" s="9">
        <v>530275</v>
      </c>
      <c r="AE209" s="9" t="s">
        <v>1874</v>
      </c>
      <c r="AF209" s="9" t="s">
        <v>386</v>
      </c>
      <c r="AG209" s="9" t="s">
        <v>1943</v>
      </c>
      <c r="AH209" s="9" t="s">
        <v>1944</v>
      </c>
      <c r="AI209" s="9" t="str">
        <f>Table3[[#This Row],[City]]&amp;", "&amp;Table3[[#This Row],[State]]&amp;", U.S.A."</f>
        <v>CENTRAL VALLEY, CA, U.S.A.</v>
      </c>
    </row>
    <row r="210" spans="1:35" s="23" customFormat="1" ht="15" hidden="1" customHeight="1">
      <c r="A210" s="19" t="s">
        <v>1851</v>
      </c>
      <c r="B210" s="18" t="s">
        <v>1852</v>
      </c>
      <c r="C210" s="19" t="s">
        <v>2115</v>
      </c>
      <c r="D210" s="19" t="s">
        <v>1902</v>
      </c>
      <c r="E210" s="20">
        <v>10</v>
      </c>
      <c r="F210" s="21" t="s">
        <v>2116</v>
      </c>
      <c r="G210" s="19" t="s">
        <v>2117</v>
      </c>
      <c r="H210" s="19" t="s">
        <v>2118</v>
      </c>
      <c r="I210" s="19" t="s">
        <v>2119</v>
      </c>
      <c r="J210" s="22" t="s">
        <v>2120</v>
      </c>
      <c r="K210" s="19" t="s">
        <v>2121</v>
      </c>
      <c r="L210" s="19" t="str">
        <f>LEFT(Table3[[#This Row],[CLLI]],6)</f>
        <v>CODLCA</v>
      </c>
      <c r="M210" s="19" t="s">
        <v>2120</v>
      </c>
      <c r="N210" s="23" t="s">
        <v>1909</v>
      </c>
      <c r="O210" s="19" t="s">
        <v>1888</v>
      </c>
      <c r="P210" s="19" t="s">
        <v>1889</v>
      </c>
      <c r="Q210" s="19" t="s">
        <v>1890</v>
      </c>
      <c r="R210" s="19" t="s">
        <v>1864</v>
      </c>
      <c r="S210" s="19" t="s">
        <v>1977</v>
      </c>
      <c r="T210" s="19" t="s">
        <v>1978</v>
      </c>
      <c r="U210" s="19" t="s">
        <v>1867</v>
      </c>
      <c r="V210" s="19" t="s">
        <v>1892</v>
      </c>
      <c r="W210" s="19" t="s">
        <v>1979</v>
      </c>
      <c r="X210" s="19" t="s">
        <v>1980</v>
      </c>
      <c r="Y210" s="19" t="s">
        <v>1895</v>
      </c>
      <c r="Z210" s="19" t="s">
        <v>1896</v>
      </c>
      <c r="AA210" s="19" t="s">
        <v>1981</v>
      </c>
      <c r="AB210" s="9" t="s">
        <v>354</v>
      </c>
      <c r="AC210" s="9" t="s">
        <v>2122</v>
      </c>
      <c r="AD210" s="9">
        <v>707894</v>
      </c>
      <c r="AE210" s="9" t="s">
        <v>1916</v>
      </c>
      <c r="AF210" s="9" t="s">
        <v>357</v>
      </c>
      <c r="AG210" s="9" t="s">
        <v>1983</v>
      </c>
      <c r="AH210" s="9" t="s">
        <v>1984</v>
      </c>
      <c r="AI210" s="9" t="str">
        <f>Table3[[#This Row],[City]]&amp;", "&amp;Table3[[#This Row],[State]]&amp;", U.S.A."</f>
        <v>CLOVERDALE, CA, U.S.A.</v>
      </c>
    </row>
    <row r="211" spans="1:35" s="23" customFormat="1" ht="15" hidden="1" customHeight="1">
      <c r="A211" s="19" t="s">
        <v>1851</v>
      </c>
      <c r="B211" s="18" t="s">
        <v>1877</v>
      </c>
      <c r="C211" s="19" t="s">
        <v>2123</v>
      </c>
      <c r="D211" s="19" t="s">
        <v>1879</v>
      </c>
      <c r="E211" s="20">
        <v>16</v>
      </c>
      <c r="F211" s="21" t="s">
        <v>2124</v>
      </c>
      <c r="G211" s="19" t="s">
        <v>2125</v>
      </c>
      <c r="H211" s="19" t="s">
        <v>2126</v>
      </c>
      <c r="I211" s="19" t="s">
        <v>2127</v>
      </c>
      <c r="J211" s="22" t="s">
        <v>2128</v>
      </c>
      <c r="K211" s="19" t="s">
        <v>2129</v>
      </c>
      <c r="L211" s="19" t="str">
        <f>LEFT(Table3[[#This Row],[CLLI]],6)</f>
        <v>CORDCA</v>
      </c>
      <c r="M211" s="19" t="s">
        <v>2128</v>
      </c>
      <c r="N211" s="23" t="s">
        <v>2034</v>
      </c>
      <c r="O211" s="19" t="s">
        <v>1888</v>
      </c>
      <c r="P211" s="19" t="s">
        <v>1889</v>
      </c>
      <c r="Q211" s="19" t="s">
        <v>1890</v>
      </c>
      <c r="R211" s="19" t="s">
        <v>1864</v>
      </c>
      <c r="S211" s="19" t="s">
        <v>1891</v>
      </c>
      <c r="T211" s="19" t="s">
        <v>1887</v>
      </c>
      <c r="U211" s="19" t="s">
        <v>1867</v>
      </c>
      <c r="V211" s="19" t="s">
        <v>1892</v>
      </c>
      <c r="W211" s="19" t="s">
        <v>1893</v>
      </c>
      <c r="X211" s="19" t="s">
        <v>1894</v>
      </c>
      <c r="Y211" s="19" t="s">
        <v>1895</v>
      </c>
      <c r="Z211" s="19" t="s">
        <v>1896</v>
      </c>
      <c r="AA211" s="19" t="s">
        <v>1897</v>
      </c>
      <c r="AB211" s="9" t="s">
        <v>354</v>
      </c>
      <c r="AC211" s="9" t="s">
        <v>2130</v>
      </c>
      <c r="AD211" s="9">
        <v>707864</v>
      </c>
      <c r="AE211" s="9" t="s">
        <v>1874</v>
      </c>
      <c r="AF211" s="9" t="s">
        <v>357</v>
      </c>
      <c r="AG211" s="9" t="s">
        <v>1899</v>
      </c>
      <c r="AH211" s="9" t="s">
        <v>1900</v>
      </c>
      <c r="AI211" s="9" t="str">
        <f>Table3[[#This Row],[City]]&amp;", "&amp;Table3[[#This Row],[State]]&amp;", U.S.A."</f>
        <v>CORDELIA, CA, U.S.A.</v>
      </c>
    </row>
    <row r="212" spans="1:35" s="23" customFormat="1" ht="15" hidden="1" customHeight="1">
      <c r="A212" s="19" t="s">
        <v>1851</v>
      </c>
      <c r="B212" s="18" t="s">
        <v>1852</v>
      </c>
      <c r="C212" s="19" t="s">
        <v>2131</v>
      </c>
      <c r="D212" s="19" t="s">
        <v>1929</v>
      </c>
      <c r="E212" s="20">
        <v>20</v>
      </c>
      <c r="F212" s="21" t="s">
        <v>2132</v>
      </c>
      <c r="G212" s="19" t="s">
        <v>2133</v>
      </c>
      <c r="H212" s="19" t="s">
        <v>2134</v>
      </c>
      <c r="I212" s="19" t="s">
        <v>2135</v>
      </c>
      <c r="J212" s="22" t="s">
        <v>2136</v>
      </c>
      <c r="K212" s="19" t="s">
        <v>2137</v>
      </c>
      <c r="L212" s="19" t="str">
        <f>LEFT(Table3[[#This Row],[CLLI]],6)</f>
        <v>CRNGCA</v>
      </c>
      <c r="M212" s="19" t="s">
        <v>2136</v>
      </c>
      <c r="N212" s="23" t="s">
        <v>2138</v>
      </c>
      <c r="O212" s="19" t="s">
        <v>1888</v>
      </c>
      <c r="P212" s="19" t="s">
        <v>1889</v>
      </c>
      <c r="Q212" s="19" t="s">
        <v>1890</v>
      </c>
      <c r="R212" s="19" t="s">
        <v>1864</v>
      </c>
      <c r="S212" s="19" t="s">
        <v>1937</v>
      </c>
      <c r="T212" s="19" t="s">
        <v>1938</v>
      </c>
      <c r="U212" s="19" t="s">
        <v>1867</v>
      </c>
      <c r="V212" s="19" t="s">
        <v>1868</v>
      </c>
      <c r="W212" s="19" t="s">
        <v>1939</v>
      </c>
      <c r="X212" s="19" t="s">
        <v>1940</v>
      </c>
      <c r="Y212" s="19" t="s">
        <v>1939</v>
      </c>
      <c r="Z212" s="19" t="s">
        <v>1940</v>
      </c>
      <c r="AA212" s="19" t="s">
        <v>1941</v>
      </c>
      <c r="AB212" s="9" t="s">
        <v>354</v>
      </c>
      <c r="AC212" s="9" t="s">
        <v>2139</v>
      </c>
      <c r="AD212" s="9">
        <v>530824</v>
      </c>
      <c r="AE212" s="9" t="s">
        <v>1874</v>
      </c>
      <c r="AF212" s="9" t="s">
        <v>386</v>
      </c>
      <c r="AG212" s="9" t="s">
        <v>1943</v>
      </c>
      <c r="AH212" s="9" t="s">
        <v>1944</v>
      </c>
      <c r="AI212" s="9" t="str">
        <f>Table3[[#This Row],[City]]&amp;", "&amp;Table3[[#This Row],[State]]&amp;", U.S.A."</f>
        <v>CORNING, CA, U.S.A.</v>
      </c>
    </row>
    <row r="213" spans="1:35" s="23" customFormat="1" ht="15" hidden="1" customHeight="1">
      <c r="A213" s="19" t="s">
        <v>1851</v>
      </c>
      <c r="B213" s="18" t="s">
        <v>1877</v>
      </c>
      <c r="C213" s="19" t="s">
        <v>2140</v>
      </c>
      <c r="D213" s="19" t="s">
        <v>1902</v>
      </c>
      <c r="E213" s="20">
        <v>60</v>
      </c>
      <c r="F213" s="21" t="s">
        <v>2141</v>
      </c>
      <c r="G213" s="19" t="s">
        <v>2142</v>
      </c>
      <c r="H213" s="19" t="s">
        <v>2143</v>
      </c>
      <c r="I213" s="19" t="s">
        <v>1857</v>
      </c>
      <c r="J213" s="22" t="s">
        <v>2144</v>
      </c>
      <c r="K213" s="19" t="s">
        <v>2145</v>
      </c>
      <c r="L213" s="19" t="str">
        <f>LEFT(Table3[[#This Row],[CLLI]],6)</f>
        <v>CTTICA</v>
      </c>
      <c r="M213" s="19" t="s">
        <v>2144</v>
      </c>
      <c r="N213" s="23" t="s">
        <v>1909</v>
      </c>
      <c r="O213" s="19" t="s">
        <v>1888</v>
      </c>
      <c r="P213" s="19" t="s">
        <v>1889</v>
      </c>
      <c r="Q213" s="19" t="s">
        <v>1890</v>
      </c>
      <c r="R213" s="19" t="s">
        <v>1864</v>
      </c>
      <c r="S213" s="19" t="s">
        <v>1977</v>
      </c>
      <c r="T213" s="19" t="s">
        <v>1978</v>
      </c>
      <c r="U213" s="19" t="s">
        <v>1867</v>
      </c>
      <c r="V213" s="19" t="s">
        <v>1892</v>
      </c>
      <c r="W213" s="19" t="s">
        <v>1979</v>
      </c>
      <c r="X213" s="19" t="s">
        <v>1980</v>
      </c>
      <c r="Y213" s="19" t="s">
        <v>1895</v>
      </c>
      <c r="Z213" s="19" t="s">
        <v>1896</v>
      </c>
      <c r="AA213" s="19" t="s">
        <v>1981</v>
      </c>
      <c r="AB213" s="9" t="s">
        <v>354</v>
      </c>
      <c r="AC213" s="9" t="s">
        <v>2146</v>
      </c>
      <c r="AD213" s="9">
        <v>707795</v>
      </c>
      <c r="AE213" s="9" t="s">
        <v>1916</v>
      </c>
      <c r="AF213" s="9" t="s">
        <v>357</v>
      </c>
      <c r="AG213" s="9" t="s">
        <v>1983</v>
      </c>
      <c r="AH213" s="9" t="s">
        <v>1984</v>
      </c>
      <c r="AI213" s="9" t="str">
        <f>Table3[[#This Row],[City]]&amp;", "&amp;Table3[[#This Row],[State]]&amp;", U.S.A."</f>
        <v>COTATI, CA, U.S.A.</v>
      </c>
    </row>
    <row r="214" spans="1:35" s="23" customFormat="1" ht="15" hidden="1" customHeight="1">
      <c r="A214" s="19" t="s">
        <v>1851</v>
      </c>
      <c r="B214" s="18" t="s">
        <v>1852</v>
      </c>
      <c r="C214" s="19" t="s">
        <v>2147</v>
      </c>
      <c r="D214" s="19" t="s">
        <v>1929</v>
      </c>
      <c r="E214" s="20">
        <v>22</v>
      </c>
      <c r="F214" s="21" t="s">
        <v>2148</v>
      </c>
      <c r="G214" s="19" t="s">
        <v>2149</v>
      </c>
      <c r="H214" s="19" t="s">
        <v>2150</v>
      </c>
      <c r="I214" s="19" t="s">
        <v>1787</v>
      </c>
      <c r="J214" s="22" t="s">
        <v>2151</v>
      </c>
      <c r="K214" s="19" t="s">
        <v>2152</v>
      </c>
      <c r="L214" s="19" t="str">
        <f>LEFT(Table3[[#This Row],[CLLI]],6)</f>
        <v>CTWDCA</v>
      </c>
      <c r="M214" s="19" t="s">
        <v>2151</v>
      </c>
      <c r="N214" s="23" t="s">
        <v>1936</v>
      </c>
      <c r="O214" s="19" t="s">
        <v>1888</v>
      </c>
      <c r="P214" s="19" t="s">
        <v>1889</v>
      </c>
      <c r="Q214" s="19" t="s">
        <v>1890</v>
      </c>
      <c r="R214" s="19" t="s">
        <v>1864</v>
      </c>
      <c r="S214" s="19" t="s">
        <v>1937</v>
      </c>
      <c r="T214" s="19" t="s">
        <v>1938</v>
      </c>
      <c r="U214" s="19" t="s">
        <v>1867</v>
      </c>
      <c r="V214" s="19" t="s">
        <v>1868</v>
      </c>
      <c r="W214" s="19" t="s">
        <v>1939</v>
      </c>
      <c r="X214" s="19" t="s">
        <v>1940</v>
      </c>
      <c r="Y214" s="19" t="s">
        <v>1939</v>
      </c>
      <c r="Z214" s="19" t="s">
        <v>1940</v>
      </c>
      <c r="AA214" s="19" t="s">
        <v>1941</v>
      </c>
      <c r="AB214" s="9" t="s">
        <v>354</v>
      </c>
      <c r="AC214" s="9" t="s">
        <v>2153</v>
      </c>
      <c r="AD214" s="9">
        <v>530347</v>
      </c>
      <c r="AE214" s="9" t="s">
        <v>1874</v>
      </c>
      <c r="AF214" s="9" t="s">
        <v>386</v>
      </c>
      <c r="AG214" s="9" t="s">
        <v>1943</v>
      </c>
      <c r="AH214" s="9" t="s">
        <v>1944</v>
      </c>
      <c r="AI214" s="9" t="str">
        <f>Table3[[#This Row],[City]]&amp;", "&amp;Table3[[#This Row],[State]]&amp;", U.S.A."</f>
        <v>COTTONWOOD, CA, U.S.A.</v>
      </c>
    </row>
    <row r="215" spans="1:35" s="23" customFormat="1" ht="15" hidden="1" customHeight="1">
      <c r="A215" s="19" t="s">
        <v>1851</v>
      </c>
      <c r="B215" s="18" t="s">
        <v>1877</v>
      </c>
      <c r="C215" s="19" t="s">
        <v>2154</v>
      </c>
      <c r="D215" s="19" t="s">
        <v>2155</v>
      </c>
      <c r="E215" s="20">
        <v>17</v>
      </c>
      <c r="F215" s="21" t="s">
        <v>2156</v>
      </c>
      <c r="G215" s="19" t="s">
        <v>2157</v>
      </c>
      <c r="H215" s="19" t="s">
        <v>2158</v>
      </c>
      <c r="I215" s="19" t="s">
        <v>741</v>
      </c>
      <c r="J215" s="22" t="s">
        <v>2159</v>
      </c>
      <c r="K215" s="19" t="s">
        <v>2160</v>
      </c>
      <c r="L215" s="19" t="str">
        <f>LEFT(Table3[[#This Row],[CLLI]],6)</f>
        <v>DAVSCA</v>
      </c>
      <c r="M215" s="19" t="s">
        <v>2159</v>
      </c>
      <c r="N215" s="23" t="s">
        <v>2161</v>
      </c>
      <c r="O215" s="19" t="s">
        <v>1888</v>
      </c>
      <c r="P215" s="19" t="s">
        <v>1889</v>
      </c>
      <c r="Q215" s="19" t="s">
        <v>1890</v>
      </c>
      <c r="R215" s="19" t="s">
        <v>1864</v>
      </c>
      <c r="S215" s="19" t="s">
        <v>1891</v>
      </c>
      <c r="T215" s="19" t="s">
        <v>1887</v>
      </c>
      <c r="U215" s="19" t="s">
        <v>1867</v>
      </c>
      <c r="V215" s="19" t="s">
        <v>2162</v>
      </c>
      <c r="W215" s="19" t="s">
        <v>1893</v>
      </c>
      <c r="X215" s="19" t="s">
        <v>1894</v>
      </c>
      <c r="Y215" s="19" t="s">
        <v>1895</v>
      </c>
      <c r="Z215" s="19" t="s">
        <v>1896</v>
      </c>
      <c r="AA215" s="19" t="s">
        <v>2163</v>
      </c>
      <c r="AB215" s="9" t="s">
        <v>354</v>
      </c>
      <c r="AC215" s="9" t="s">
        <v>2164</v>
      </c>
      <c r="AD215" s="9">
        <v>530752</v>
      </c>
      <c r="AE215" s="9" t="s">
        <v>1874</v>
      </c>
      <c r="AF215" s="9" t="s">
        <v>357</v>
      </c>
      <c r="AG215" s="9" t="s">
        <v>1899</v>
      </c>
      <c r="AH215" s="9" t="s">
        <v>1900</v>
      </c>
      <c r="AI215" s="9" t="str">
        <f>Table3[[#This Row],[City]]&amp;", "&amp;Table3[[#This Row],[State]]&amp;", U.S.A."</f>
        <v>DAVIS, CA, U.S.A.</v>
      </c>
    </row>
    <row r="216" spans="1:35" s="23" customFormat="1" ht="15" hidden="1" customHeight="1">
      <c r="A216" s="19" t="s">
        <v>1851</v>
      </c>
      <c r="B216" s="18" t="s">
        <v>1877</v>
      </c>
      <c r="C216" s="19" t="s">
        <v>2165</v>
      </c>
      <c r="D216" s="19" t="s">
        <v>2166</v>
      </c>
      <c r="E216" s="20">
        <v>23</v>
      </c>
      <c r="F216" s="21" t="s">
        <v>2167</v>
      </c>
      <c r="G216" s="19" t="s">
        <v>2168</v>
      </c>
      <c r="H216" s="19" t="s">
        <v>2169</v>
      </c>
      <c r="I216" s="19" t="s">
        <v>2170</v>
      </c>
      <c r="J216" s="22" t="s">
        <v>2171</v>
      </c>
      <c r="K216" s="19" t="s">
        <v>2172</v>
      </c>
      <c r="L216" s="19" t="str">
        <f>LEFT(Table3[[#This Row],[CLLI]],6)</f>
        <v>DIXNCA</v>
      </c>
      <c r="M216" s="19" t="s">
        <v>2171</v>
      </c>
      <c r="N216" s="23" t="s">
        <v>2034</v>
      </c>
      <c r="O216" s="19" t="s">
        <v>1888</v>
      </c>
      <c r="P216" s="19" t="s">
        <v>1889</v>
      </c>
      <c r="Q216" s="19" t="s">
        <v>1890</v>
      </c>
      <c r="R216" s="19" t="s">
        <v>1864</v>
      </c>
      <c r="S216" s="19" t="s">
        <v>1891</v>
      </c>
      <c r="T216" s="19" t="s">
        <v>1887</v>
      </c>
      <c r="U216" s="19" t="s">
        <v>1867</v>
      </c>
      <c r="V216" s="19" t="s">
        <v>2162</v>
      </c>
      <c r="W216" s="19" t="s">
        <v>1893</v>
      </c>
      <c r="X216" s="19" t="s">
        <v>1894</v>
      </c>
      <c r="Y216" s="19" t="s">
        <v>1895</v>
      </c>
      <c r="Z216" s="19" t="s">
        <v>1896</v>
      </c>
      <c r="AA216" s="19" t="s">
        <v>2163</v>
      </c>
      <c r="AB216" s="9" t="s">
        <v>354</v>
      </c>
      <c r="AC216" s="9" t="s">
        <v>2173</v>
      </c>
      <c r="AD216" s="9">
        <v>707678</v>
      </c>
      <c r="AE216" s="9" t="s">
        <v>1874</v>
      </c>
      <c r="AF216" s="9" t="s">
        <v>357</v>
      </c>
      <c r="AG216" s="9" t="s">
        <v>1899</v>
      </c>
      <c r="AH216" s="9" t="s">
        <v>1900</v>
      </c>
      <c r="AI216" s="9" t="str">
        <f>Table3[[#This Row],[City]]&amp;", "&amp;Table3[[#This Row],[State]]&amp;", U.S.A."</f>
        <v>DIXON, CA, U.S.A.</v>
      </c>
    </row>
    <row r="217" spans="1:35" s="23" customFormat="1" ht="15" hidden="1" customHeight="1">
      <c r="A217" s="19" t="s">
        <v>1851</v>
      </c>
      <c r="B217" s="18" t="s">
        <v>1877</v>
      </c>
      <c r="C217" s="19" t="s">
        <v>2174</v>
      </c>
      <c r="D217" s="19" t="s">
        <v>2166</v>
      </c>
      <c r="E217" s="20">
        <v>29</v>
      </c>
      <c r="F217" s="21" t="s">
        <v>2175</v>
      </c>
      <c r="G217" s="19" t="s">
        <v>2176</v>
      </c>
      <c r="H217" s="19" t="s">
        <v>509</v>
      </c>
      <c r="I217" s="19" t="s">
        <v>1179</v>
      </c>
      <c r="J217" s="22" t="s">
        <v>2177</v>
      </c>
      <c r="K217" s="19" t="s">
        <v>2178</v>
      </c>
      <c r="L217" s="19" t="str">
        <f>LEFT(Table3[[#This Row],[CLLI]],6)</f>
        <v>DNGNCA</v>
      </c>
      <c r="M217" s="19" t="s">
        <v>2177</v>
      </c>
      <c r="N217" s="23" t="s">
        <v>2161</v>
      </c>
      <c r="O217" s="19" t="s">
        <v>1888</v>
      </c>
      <c r="P217" s="19" t="s">
        <v>1889</v>
      </c>
      <c r="Q217" s="19" t="s">
        <v>1890</v>
      </c>
      <c r="R217" s="19" t="s">
        <v>1864</v>
      </c>
      <c r="S217" s="19" t="s">
        <v>1891</v>
      </c>
      <c r="T217" s="19" t="s">
        <v>1887</v>
      </c>
      <c r="U217" s="19" t="s">
        <v>1867</v>
      </c>
      <c r="V217" s="19" t="s">
        <v>2162</v>
      </c>
      <c r="W217" s="19" t="s">
        <v>1893</v>
      </c>
      <c r="X217" s="19" t="s">
        <v>1894</v>
      </c>
      <c r="Y217" s="19" t="s">
        <v>1895</v>
      </c>
      <c r="Z217" s="19" t="s">
        <v>1896</v>
      </c>
      <c r="AA217" s="19" t="s">
        <v>2163</v>
      </c>
      <c r="AB217" s="9" t="s">
        <v>354</v>
      </c>
      <c r="AC217" s="9" t="s">
        <v>2179</v>
      </c>
      <c r="AD217" s="9">
        <v>530724</v>
      </c>
      <c r="AE217" s="9" t="s">
        <v>1874</v>
      </c>
      <c r="AF217" s="9" t="s">
        <v>357</v>
      </c>
      <c r="AG217" s="9" t="s">
        <v>1899</v>
      </c>
      <c r="AH217" s="9" t="s">
        <v>1900</v>
      </c>
      <c r="AI217" s="9" t="str">
        <f>Table3[[#This Row],[City]]&amp;", "&amp;Table3[[#This Row],[State]]&amp;", U.S.A."</f>
        <v>DUNNIGAN, CA, U.S.A.</v>
      </c>
    </row>
    <row r="218" spans="1:35" s="23" customFormat="1" ht="15" hidden="1" customHeight="1">
      <c r="A218" s="19" t="s">
        <v>1851</v>
      </c>
      <c r="B218" s="18" t="s">
        <v>1852</v>
      </c>
      <c r="C218" s="19" t="s">
        <v>2180</v>
      </c>
      <c r="D218" s="19" t="s">
        <v>1929</v>
      </c>
      <c r="E218" s="20">
        <v>25</v>
      </c>
      <c r="F218" s="21" t="s">
        <v>2181</v>
      </c>
      <c r="G218" s="19" t="s">
        <v>2182</v>
      </c>
      <c r="H218" s="19" t="s">
        <v>2183</v>
      </c>
      <c r="I218" s="19" t="s">
        <v>997</v>
      </c>
      <c r="J218" s="22" t="s">
        <v>2184</v>
      </c>
      <c r="K218" s="19" t="s">
        <v>2185</v>
      </c>
      <c r="L218" s="19" t="str">
        <f>LEFT(Table3[[#This Row],[CLLI]],6)</f>
        <v>DNSMCA</v>
      </c>
      <c r="M218" s="19" t="s">
        <v>2184</v>
      </c>
      <c r="N218" s="23" t="s">
        <v>2186</v>
      </c>
      <c r="O218" s="19" t="s">
        <v>1888</v>
      </c>
      <c r="P218" s="19" t="s">
        <v>1889</v>
      </c>
      <c r="Q218" s="19" t="s">
        <v>1890</v>
      </c>
      <c r="R218" s="19" t="s">
        <v>1864</v>
      </c>
      <c r="S218" s="19" t="s">
        <v>1937</v>
      </c>
      <c r="T218" s="19" t="s">
        <v>1938</v>
      </c>
      <c r="U218" s="19" t="s">
        <v>1867</v>
      </c>
      <c r="V218" s="19" t="s">
        <v>1868</v>
      </c>
      <c r="W218" s="19" t="s">
        <v>1939</v>
      </c>
      <c r="X218" s="19" t="s">
        <v>1940</v>
      </c>
      <c r="Y218" s="19" t="s">
        <v>1939</v>
      </c>
      <c r="Z218" s="19" t="s">
        <v>1940</v>
      </c>
      <c r="AA218" s="19" t="s">
        <v>1941</v>
      </c>
      <c r="AB218" s="9" t="s">
        <v>354</v>
      </c>
      <c r="AC218" s="9" t="s">
        <v>2187</v>
      </c>
      <c r="AD218" s="9">
        <v>530235</v>
      </c>
      <c r="AE218" s="9" t="s">
        <v>1874</v>
      </c>
      <c r="AF218" s="9" t="s">
        <v>386</v>
      </c>
      <c r="AG218" s="9" t="s">
        <v>1943</v>
      </c>
      <c r="AH218" s="9" t="s">
        <v>1944</v>
      </c>
      <c r="AI218" s="9" t="str">
        <f>Table3[[#This Row],[City]]&amp;", "&amp;Table3[[#This Row],[State]]&amp;", U.S.A."</f>
        <v>DUNSMUIR, CA, U.S.A.</v>
      </c>
    </row>
    <row r="219" spans="1:35" s="23" customFormat="1" ht="15" hidden="1" customHeight="1">
      <c r="A219" s="19" t="s">
        <v>1851</v>
      </c>
      <c r="B219" s="18" t="s">
        <v>1852</v>
      </c>
      <c r="C219" s="19" t="s">
        <v>2188</v>
      </c>
      <c r="D219" s="19" t="s">
        <v>1854</v>
      </c>
      <c r="E219" s="20">
        <v>5</v>
      </c>
      <c r="F219" s="21" t="s">
        <v>2189</v>
      </c>
      <c r="G219" s="19" t="s">
        <v>2190</v>
      </c>
      <c r="H219" s="19" t="s">
        <v>2191</v>
      </c>
      <c r="I219" s="19" t="s">
        <v>2192</v>
      </c>
      <c r="J219" s="22" t="s">
        <v>2193</v>
      </c>
      <c r="K219" s="19" t="s">
        <v>2194</v>
      </c>
      <c r="L219" s="19" t="str">
        <f>LEFT(Table3[[#This Row],[CLLI]],6)</f>
        <v>DTFLCA</v>
      </c>
      <c r="M219" s="19" t="s">
        <v>2195</v>
      </c>
      <c r="N219" s="23" t="s">
        <v>1952</v>
      </c>
      <c r="O219" s="19" t="s">
        <v>1861</v>
      </c>
      <c r="P219" s="19" t="s">
        <v>1862</v>
      </c>
      <c r="Q219" s="19" t="s">
        <v>1863</v>
      </c>
      <c r="R219" s="19" t="s">
        <v>1864</v>
      </c>
      <c r="S219" s="19" t="s">
        <v>1865</v>
      </c>
      <c r="T219" s="19" t="s">
        <v>1866</v>
      </c>
      <c r="U219" s="19" t="s">
        <v>1867</v>
      </c>
      <c r="V219" s="19" t="s">
        <v>1868</v>
      </c>
      <c r="W219" s="19" t="s">
        <v>1869</v>
      </c>
      <c r="X219" s="19" t="s">
        <v>1870</v>
      </c>
      <c r="Y219" s="19" t="s">
        <v>1871</v>
      </c>
      <c r="Z219" s="19" t="s">
        <v>1872</v>
      </c>
      <c r="AA219" s="19" t="s">
        <v>1860</v>
      </c>
      <c r="AB219" s="9" t="s">
        <v>354</v>
      </c>
      <c r="AC219" s="9" t="s">
        <v>2196</v>
      </c>
      <c r="AD219" s="9">
        <v>530389</v>
      </c>
      <c r="AE219" s="9" t="s">
        <v>1874</v>
      </c>
      <c r="AF219" s="9" t="s">
        <v>811</v>
      </c>
      <c r="AG219" s="9" t="s">
        <v>1875</v>
      </c>
      <c r="AH219" s="9" t="s">
        <v>1876</v>
      </c>
      <c r="AI219" s="9" t="str">
        <f>Table3[[#This Row],[City]]&amp;", "&amp;Table3[[#This Row],[State]]&amp;", U.S.A."</f>
        <v>ALTA, CA, U.S.A.</v>
      </c>
    </row>
    <row r="220" spans="1:35" s="23" customFormat="1" ht="15" hidden="1" customHeight="1">
      <c r="A220" s="19" t="s">
        <v>1851</v>
      </c>
      <c r="B220" s="18" t="s">
        <v>1852</v>
      </c>
      <c r="C220" s="19" t="s">
        <v>2197</v>
      </c>
      <c r="D220" s="19" t="s">
        <v>1854</v>
      </c>
      <c r="E220" s="20">
        <v>23</v>
      </c>
      <c r="F220" s="21" t="s">
        <v>2198</v>
      </c>
      <c r="G220" s="19" t="s">
        <v>2199</v>
      </c>
      <c r="H220" s="19" t="s">
        <v>2200</v>
      </c>
      <c r="I220" s="19" t="s">
        <v>2201</v>
      </c>
      <c r="J220" s="22" t="s">
        <v>2202</v>
      </c>
      <c r="K220" s="19" t="s">
        <v>2203</v>
      </c>
      <c r="L220" s="19" t="str">
        <f>LEFT(Table3[[#This Row],[CLLI]],6)</f>
        <v>DWNVCA</v>
      </c>
      <c r="M220" s="19" t="s">
        <v>2202</v>
      </c>
      <c r="N220" s="23" t="s">
        <v>1860</v>
      </c>
      <c r="O220" s="19" t="s">
        <v>1861</v>
      </c>
      <c r="P220" s="19" t="s">
        <v>1862</v>
      </c>
      <c r="Q220" s="19" t="s">
        <v>1863</v>
      </c>
      <c r="R220" s="19" t="s">
        <v>1864</v>
      </c>
      <c r="S220" s="19" t="s">
        <v>1865</v>
      </c>
      <c r="T220" s="19" t="s">
        <v>1866</v>
      </c>
      <c r="U220" s="19" t="s">
        <v>1867</v>
      </c>
      <c r="V220" s="19" t="s">
        <v>1868</v>
      </c>
      <c r="W220" s="19" t="s">
        <v>1869</v>
      </c>
      <c r="X220" s="19" t="s">
        <v>1870</v>
      </c>
      <c r="Y220" s="19" t="s">
        <v>1871</v>
      </c>
      <c r="Z220" s="19" t="s">
        <v>1872</v>
      </c>
      <c r="AA220" s="19" t="s">
        <v>1860</v>
      </c>
      <c r="AB220" s="9" t="s">
        <v>354</v>
      </c>
      <c r="AC220" s="9" t="s">
        <v>2204</v>
      </c>
      <c r="AD220" s="9">
        <v>530289</v>
      </c>
      <c r="AE220" s="9" t="s">
        <v>1874</v>
      </c>
      <c r="AF220" s="9" t="s">
        <v>811</v>
      </c>
      <c r="AG220" s="9" t="s">
        <v>1875</v>
      </c>
      <c r="AH220" s="9" t="s">
        <v>1876</v>
      </c>
      <c r="AI220" s="9" t="str">
        <f>Table3[[#This Row],[City]]&amp;", "&amp;Table3[[#This Row],[State]]&amp;", U.S.A."</f>
        <v>DOWNEYVILLE, CA, U.S.A.</v>
      </c>
    </row>
    <row r="221" spans="1:35" s="23" customFormat="1" ht="15" hidden="1" customHeight="1">
      <c r="A221" s="19" t="s">
        <v>1851</v>
      </c>
      <c r="B221" s="18" t="s">
        <v>1852</v>
      </c>
      <c r="C221" s="19" t="s">
        <v>2205</v>
      </c>
      <c r="D221" s="19" t="s">
        <v>1929</v>
      </c>
      <c r="E221" s="20">
        <v>27</v>
      </c>
      <c r="F221" s="21" t="s">
        <v>2206</v>
      </c>
      <c r="G221" s="19" t="s">
        <v>2207</v>
      </c>
      <c r="H221" s="19" t="s">
        <v>2208</v>
      </c>
      <c r="I221" s="19" t="s">
        <v>2209</v>
      </c>
      <c r="J221" s="22" t="s">
        <v>2210</v>
      </c>
      <c r="K221" s="19" t="s">
        <v>2211</v>
      </c>
      <c r="L221" s="19" t="str">
        <f>LEFT(Table3[[#This Row],[CLLI]],6)</f>
        <v>EKCKCA</v>
      </c>
      <c r="M221" s="19" t="s">
        <v>2210</v>
      </c>
      <c r="N221" s="23" t="s">
        <v>2058</v>
      </c>
      <c r="O221" s="19" t="s">
        <v>1888</v>
      </c>
      <c r="P221" s="19" t="s">
        <v>1889</v>
      </c>
      <c r="Q221" s="19" t="s">
        <v>1890</v>
      </c>
      <c r="R221" s="19" t="s">
        <v>1864</v>
      </c>
      <c r="S221" s="19" t="s">
        <v>1937</v>
      </c>
      <c r="T221" s="19" t="s">
        <v>1938</v>
      </c>
      <c r="U221" s="19" t="s">
        <v>1867</v>
      </c>
      <c r="V221" s="19" t="s">
        <v>1868</v>
      </c>
      <c r="W221" s="19" t="s">
        <v>1939</v>
      </c>
      <c r="X221" s="19" t="s">
        <v>1940</v>
      </c>
      <c r="Y221" s="19" t="s">
        <v>1939</v>
      </c>
      <c r="Z221" s="19" t="s">
        <v>1940</v>
      </c>
      <c r="AA221" s="19" t="s">
        <v>1941</v>
      </c>
      <c r="AB221" s="9" t="s">
        <v>354</v>
      </c>
      <c r="AC221" s="9" t="s">
        <v>2212</v>
      </c>
      <c r="AD221" s="9">
        <v>530968</v>
      </c>
      <c r="AE221" s="9" t="s">
        <v>1874</v>
      </c>
      <c r="AF221" s="9" t="s">
        <v>386</v>
      </c>
      <c r="AG221" s="9" t="s">
        <v>1943</v>
      </c>
      <c r="AH221" s="9" t="s">
        <v>1944</v>
      </c>
      <c r="AI221" s="9" t="str">
        <f>Table3[[#This Row],[City]]&amp;", "&amp;Table3[[#This Row],[State]]&amp;", U.S.A."</f>
        <v>ELK CREEK, CA, U.S.A.</v>
      </c>
    </row>
    <row r="222" spans="1:35" s="23" customFormat="1" ht="15" hidden="1" customHeight="1">
      <c r="A222" s="19" t="s">
        <v>1851</v>
      </c>
      <c r="B222" s="18" t="s">
        <v>1852</v>
      </c>
      <c r="C222" s="19" t="s">
        <v>2213</v>
      </c>
      <c r="D222" s="19" t="s">
        <v>1902</v>
      </c>
      <c r="E222" s="20">
        <v>15</v>
      </c>
      <c r="F222" s="21" t="s">
        <v>2214</v>
      </c>
      <c r="G222" s="19" t="s">
        <v>2215</v>
      </c>
      <c r="H222" s="19" t="s">
        <v>465</v>
      </c>
      <c r="I222" s="19" t="s">
        <v>465</v>
      </c>
      <c r="J222" s="22" t="s">
        <v>2216</v>
      </c>
      <c r="K222" s="19" t="s">
        <v>2217</v>
      </c>
      <c r="L222" s="19" t="str">
        <f>LEFT(Table3[[#This Row],[CLLI]],6)</f>
        <v>ELKCA1</v>
      </c>
      <c r="M222" s="19" t="s">
        <v>2216</v>
      </c>
      <c r="N222" s="23" t="s">
        <v>2050</v>
      </c>
      <c r="O222" s="19" t="s">
        <v>1888</v>
      </c>
      <c r="P222" s="19" t="s">
        <v>1889</v>
      </c>
      <c r="Q222" s="19" t="s">
        <v>1890</v>
      </c>
      <c r="R222" s="19" t="s">
        <v>1864</v>
      </c>
      <c r="S222" s="19" t="s">
        <v>1910</v>
      </c>
      <c r="T222" s="19" t="s">
        <v>1911</v>
      </c>
      <c r="U222" s="19" t="s">
        <v>1867</v>
      </c>
      <c r="V222" s="19" t="s">
        <v>1892</v>
      </c>
      <c r="W222" s="19" t="s">
        <v>1912</v>
      </c>
      <c r="X222" s="19" t="s">
        <v>1913</v>
      </c>
      <c r="Y222" s="19" t="s">
        <v>1912</v>
      </c>
      <c r="Z222" s="19" t="s">
        <v>1896</v>
      </c>
      <c r="AA222" s="19" t="s">
        <v>1914</v>
      </c>
      <c r="AB222" s="9" t="s">
        <v>354</v>
      </c>
      <c r="AC222" s="9"/>
      <c r="AD222" s="9"/>
      <c r="AE222" s="9"/>
      <c r="AF222" s="9"/>
      <c r="AG222" s="9"/>
      <c r="AH222" s="9"/>
      <c r="AI222" s="9" t="str">
        <f>Table3[[#This Row],[City]]&amp;", "&amp;Table3[[#This Row],[State]]&amp;", U.S.A."</f>
        <v>ELK, CA, U.S.A.</v>
      </c>
    </row>
    <row r="223" spans="1:35" s="23" customFormat="1" ht="15" hidden="1" customHeight="1">
      <c r="A223" s="19" t="s">
        <v>1851</v>
      </c>
      <c r="B223" s="18" t="s">
        <v>1852</v>
      </c>
      <c r="C223" s="19" t="s">
        <v>2218</v>
      </c>
      <c r="D223" s="19" t="s">
        <v>1902</v>
      </c>
      <c r="E223" s="20">
        <v>15</v>
      </c>
      <c r="F223" s="21" t="s">
        <v>2214</v>
      </c>
      <c r="G223" s="19" t="s">
        <v>2215</v>
      </c>
      <c r="H223" s="19" t="s">
        <v>465</v>
      </c>
      <c r="I223" s="19" t="s">
        <v>1232</v>
      </c>
      <c r="J223" s="22" t="s">
        <v>2216</v>
      </c>
      <c r="K223" s="19" t="s">
        <v>2219</v>
      </c>
      <c r="L223" s="19" t="str">
        <f>LEFT(Table3[[#This Row],[CLLI]],6)</f>
        <v>ELK-CA</v>
      </c>
      <c r="M223" s="19" t="s">
        <v>2216</v>
      </c>
      <c r="N223" s="23" t="s">
        <v>2050</v>
      </c>
      <c r="O223" s="19" t="s">
        <v>1888</v>
      </c>
      <c r="P223" s="19" t="s">
        <v>1889</v>
      </c>
      <c r="Q223" s="19" t="s">
        <v>1890</v>
      </c>
      <c r="R223" s="19" t="s">
        <v>1864</v>
      </c>
      <c r="S223" s="19" t="s">
        <v>1910</v>
      </c>
      <c r="T223" s="19" t="s">
        <v>1911</v>
      </c>
      <c r="U223" s="19" t="s">
        <v>1867</v>
      </c>
      <c r="V223" s="19" t="s">
        <v>1892</v>
      </c>
      <c r="W223" s="19" t="s">
        <v>1912</v>
      </c>
      <c r="X223" s="19" t="s">
        <v>1913</v>
      </c>
      <c r="Y223" s="19" t="s">
        <v>1912</v>
      </c>
      <c r="Z223" s="19" t="s">
        <v>1896</v>
      </c>
      <c r="AA223" s="19" t="s">
        <v>1914</v>
      </c>
      <c r="AB223" s="9" t="s">
        <v>354</v>
      </c>
      <c r="AC223" s="9"/>
      <c r="AD223" s="9"/>
      <c r="AE223" s="9"/>
      <c r="AF223" s="9"/>
      <c r="AG223" s="9"/>
      <c r="AH223" s="9"/>
      <c r="AI223" s="9" t="str">
        <f>Table3[[#This Row],[City]]&amp;", "&amp;Table3[[#This Row],[State]]&amp;", U.S.A."</f>
        <v>ELK, CA, U.S.A.</v>
      </c>
    </row>
    <row r="224" spans="1:35" s="23" customFormat="1" ht="15" hidden="1" customHeight="1">
      <c r="A224" s="19" t="s">
        <v>1851</v>
      </c>
      <c r="B224" s="18" t="s">
        <v>1852</v>
      </c>
      <c r="C224" s="19" t="s">
        <v>2220</v>
      </c>
      <c r="D224" s="19" t="s">
        <v>1902</v>
      </c>
      <c r="E224" s="20">
        <v>15</v>
      </c>
      <c r="F224" s="21" t="s">
        <v>2214</v>
      </c>
      <c r="G224" s="19" t="s">
        <v>2215</v>
      </c>
      <c r="H224" s="19" t="s">
        <v>465</v>
      </c>
      <c r="I224" s="19" t="s">
        <v>465</v>
      </c>
      <c r="J224" s="22" t="s">
        <v>2216</v>
      </c>
      <c r="K224" s="19" t="s">
        <v>2221</v>
      </c>
      <c r="L224" s="19" t="str">
        <f>LEFT(Table3[[#This Row],[CLLI]],6)</f>
        <v>ELKCAC</v>
      </c>
      <c r="M224" s="19" t="s">
        <v>2216</v>
      </c>
      <c r="N224" s="23" t="s">
        <v>2050</v>
      </c>
      <c r="O224" s="19" t="s">
        <v>1888</v>
      </c>
      <c r="P224" s="19" t="s">
        <v>1889</v>
      </c>
      <c r="Q224" s="19" t="s">
        <v>1890</v>
      </c>
      <c r="R224" s="19" t="s">
        <v>1864</v>
      </c>
      <c r="S224" s="19" t="s">
        <v>1910</v>
      </c>
      <c r="T224" s="19" t="s">
        <v>1911</v>
      </c>
      <c r="U224" s="19" t="s">
        <v>1867</v>
      </c>
      <c r="V224" s="19" t="s">
        <v>1892</v>
      </c>
      <c r="W224" s="19" t="s">
        <v>1912</v>
      </c>
      <c r="X224" s="19" t="s">
        <v>1913</v>
      </c>
      <c r="Y224" s="19" t="s">
        <v>1912</v>
      </c>
      <c r="Z224" s="19" t="s">
        <v>1896</v>
      </c>
      <c r="AA224" s="19" t="s">
        <v>1914</v>
      </c>
      <c r="AB224" s="9" t="s">
        <v>354</v>
      </c>
      <c r="AC224" s="9"/>
      <c r="AD224" s="9"/>
      <c r="AE224" s="9"/>
      <c r="AF224" s="9"/>
      <c r="AG224" s="9"/>
      <c r="AH224" s="9"/>
      <c r="AI224" s="9" t="str">
        <f>Table3[[#This Row],[City]]&amp;", "&amp;Table3[[#This Row],[State]]&amp;", U.S.A."</f>
        <v>ELK, CA, U.S.A.</v>
      </c>
    </row>
    <row r="225" spans="1:35" s="23" customFormat="1" ht="15" hidden="1" customHeight="1">
      <c r="A225" s="19" t="s">
        <v>1851</v>
      </c>
      <c r="B225" s="18" t="s">
        <v>1877</v>
      </c>
      <c r="C225" s="19" t="s">
        <v>2222</v>
      </c>
      <c r="D225" s="19" t="s">
        <v>2166</v>
      </c>
      <c r="E225" s="20">
        <v>35</v>
      </c>
      <c r="F225" s="21" t="s">
        <v>2223</v>
      </c>
      <c r="G225" s="19" t="s">
        <v>2224</v>
      </c>
      <c r="H225" s="19" t="s">
        <v>464</v>
      </c>
      <c r="I225" s="19" t="s">
        <v>2225</v>
      </c>
      <c r="J225" s="22" t="s">
        <v>2226</v>
      </c>
      <c r="K225" s="19" t="s">
        <v>2227</v>
      </c>
      <c r="L225" s="19" t="str">
        <f>LEFT(Table3[[#This Row],[CLLI]],6)</f>
        <v>ESPRCA</v>
      </c>
      <c r="M225" s="19" t="s">
        <v>2226</v>
      </c>
      <c r="N225" s="23" t="s">
        <v>2161</v>
      </c>
      <c r="O225" s="19" t="s">
        <v>1888</v>
      </c>
      <c r="P225" s="19" t="s">
        <v>1889</v>
      </c>
      <c r="Q225" s="19" t="s">
        <v>1890</v>
      </c>
      <c r="R225" s="19" t="s">
        <v>1864</v>
      </c>
      <c r="S225" s="19" t="s">
        <v>1891</v>
      </c>
      <c r="T225" s="19" t="s">
        <v>1887</v>
      </c>
      <c r="U225" s="19" t="s">
        <v>1867</v>
      </c>
      <c r="V225" s="19" t="s">
        <v>2162</v>
      </c>
      <c r="W225" s="19" t="s">
        <v>1893</v>
      </c>
      <c r="X225" s="19" t="s">
        <v>1894</v>
      </c>
      <c r="Y225" s="19" t="s">
        <v>1895</v>
      </c>
      <c r="Z225" s="19" t="s">
        <v>1896</v>
      </c>
      <c r="AA225" s="19" t="s">
        <v>2163</v>
      </c>
      <c r="AB225" s="9" t="s">
        <v>354</v>
      </c>
      <c r="AC225" s="9" t="s">
        <v>2228</v>
      </c>
      <c r="AD225" s="9">
        <v>530787</v>
      </c>
      <c r="AE225" s="9" t="s">
        <v>1874</v>
      </c>
      <c r="AF225" s="9" t="s">
        <v>357</v>
      </c>
      <c r="AG225" s="9" t="s">
        <v>1899</v>
      </c>
      <c r="AH225" s="9" t="s">
        <v>1900</v>
      </c>
      <c r="AI225" s="9" t="str">
        <f>Table3[[#This Row],[City]]&amp;", "&amp;Table3[[#This Row],[State]]&amp;", U.S.A."</f>
        <v>ESPARTO, CA, U.S.A.</v>
      </c>
    </row>
    <row r="226" spans="1:35" s="23" customFormat="1" ht="15" hidden="1" customHeight="1">
      <c r="A226" s="19" t="s">
        <v>1851</v>
      </c>
      <c r="B226" s="18" t="s">
        <v>1852</v>
      </c>
      <c r="C226" s="19" t="s">
        <v>2229</v>
      </c>
      <c r="D226" s="19" t="s">
        <v>1920</v>
      </c>
      <c r="E226" s="20">
        <v>30</v>
      </c>
      <c r="F226" s="21" t="s">
        <v>2230</v>
      </c>
      <c r="G226" s="19" t="s">
        <v>2231</v>
      </c>
      <c r="H226" s="19" t="s">
        <v>741</v>
      </c>
      <c r="I226" s="19" t="s">
        <v>2200</v>
      </c>
      <c r="J226" s="22" t="s">
        <v>2232</v>
      </c>
      <c r="K226" s="19" t="s">
        <v>2233</v>
      </c>
      <c r="L226" s="19" t="str">
        <f>LEFT(Table3[[#This Row],[CLLI]],6)</f>
        <v>EURKCA</v>
      </c>
      <c r="M226" s="19" t="s">
        <v>2232</v>
      </c>
      <c r="N226" s="23" t="s">
        <v>1926</v>
      </c>
      <c r="O226" s="19" t="s">
        <v>1888</v>
      </c>
      <c r="P226" s="19" t="s">
        <v>1889</v>
      </c>
      <c r="Q226" s="19" t="s">
        <v>1890</v>
      </c>
      <c r="R226" s="19" t="s">
        <v>1864</v>
      </c>
      <c r="S226" s="19" t="s">
        <v>1910</v>
      </c>
      <c r="T226" s="19" t="s">
        <v>1911</v>
      </c>
      <c r="U226" s="19" t="s">
        <v>1867</v>
      </c>
      <c r="V226" s="19" t="s">
        <v>1892</v>
      </c>
      <c r="W226" s="19" t="s">
        <v>1912</v>
      </c>
      <c r="X226" s="19" t="s">
        <v>1913</v>
      </c>
      <c r="Y226" s="19" t="s">
        <v>1912</v>
      </c>
      <c r="Z226" s="19" t="s">
        <v>1896</v>
      </c>
      <c r="AA226" s="19" t="s">
        <v>1914</v>
      </c>
      <c r="AB226" s="9" t="s">
        <v>354</v>
      </c>
      <c r="AC226" s="9" t="s">
        <v>2234</v>
      </c>
      <c r="AD226" s="9">
        <v>707442</v>
      </c>
      <c r="AE226" s="9" t="s">
        <v>1916</v>
      </c>
      <c r="AF226" s="9" t="s">
        <v>811</v>
      </c>
      <c r="AG226" s="9" t="s">
        <v>1917</v>
      </c>
      <c r="AH226" s="9" t="s">
        <v>1918</v>
      </c>
      <c r="AI226" s="9" t="str">
        <f>Table3[[#This Row],[City]]&amp;", "&amp;Table3[[#This Row],[State]]&amp;", U.S.A."</f>
        <v>EUREKA, CA, U.S.A.</v>
      </c>
    </row>
    <row r="227" spans="1:35" s="23" customFormat="1" ht="15" hidden="1" customHeight="1">
      <c r="A227" s="19" t="s">
        <v>1851</v>
      </c>
      <c r="B227" s="18" t="s">
        <v>1877</v>
      </c>
      <c r="C227" s="19" t="s">
        <v>2235</v>
      </c>
      <c r="D227" s="19" t="s">
        <v>2236</v>
      </c>
      <c r="E227" s="20">
        <v>70</v>
      </c>
      <c r="F227" s="21" t="s">
        <v>2237</v>
      </c>
      <c r="G227" s="19" t="s">
        <v>2238</v>
      </c>
      <c r="H227" s="19" t="s">
        <v>1137</v>
      </c>
      <c r="I227" s="19" t="s">
        <v>2239</v>
      </c>
      <c r="J227" s="22" t="s">
        <v>2240</v>
      </c>
      <c r="K227" s="19" t="s">
        <v>2241</v>
      </c>
      <c r="L227" s="19" t="str">
        <f>LEFT(Table3[[#This Row],[CLLI]],6)</f>
        <v>FLSMCA</v>
      </c>
      <c r="M227" s="19" t="s">
        <v>743</v>
      </c>
      <c r="N227" s="23" t="s">
        <v>2163</v>
      </c>
      <c r="O227" s="19" t="s">
        <v>1861</v>
      </c>
      <c r="P227" s="19" t="s">
        <v>1862</v>
      </c>
      <c r="Q227" s="19" t="s">
        <v>1863</v>
      </c>
      <c r="R227" s="19" t="s">
        <v>1864</v>
      </c>
      <c r="S227" s="19" t="s">
        <v>2242</v>
      </c>
      <c r="T227" s="19" t="s">
        <v>2243</v>
      </c>
      <c r="U227" s="19" t="s">
        <v>1867</v>
      </c>
      <c r="V227" s="19" t="s">
        <v>2162</v>
      </c>
      <c r="W227" s="19" t="s">
        <v>2244</v>
      </c>
      <c r="X227" s="19" t="s">
        <v>2245</v>
      </c>
      <c r="Y227" s="19" t="s">
        <v>2246</v>
      </c>
      <c r="Z227" s="19" t="s">
        <v>2247</v>
      </c>
      <c r="AA227" s="19" t="s">
        <v>2163</v>
      </c>
      <c r="AB227" s="9" t="s">
        <v>354</v>
      </c>
      <c r="AC227" s="9" t="s">
        <v>2248</v>
      </c>
      <c r="AD227" s="9">
        <v>916351</v>
      </c>
      <c r="AE227" s="9" t="s">
        <v>1916</v>
      </c>
      <c r="AF227" s="9" t="s">
        <v>386</v>
      </c>
      <c r="AG227" s="9" t="s">
        <v>2249</v>
      </c>
      <c r="AH227" s="9" t="s">
        <v>2250</v>
      </c>
      <c r="AI227" s="9" t="str">
        <f>Table3[[#This Row],[City]]&amp;", "&amp;Table3[[#This Row],[State]]&amp;", U.S.A."</f>
        <v>FOLSOM, CA, U.S.A.</v>
      </c>
    </row>
    <row r="228" spans="1:35" s="23" customFormat="1" ht="15" hidden="1" customHeight="1">
      <c r="A228" s="19" t="s">
        <v>1851</v>
      </c>
      <c r="B228" s="18" t="s">
        <v>1877</v>
      </c>
      <c r="C228" s="19" t="s">
        <v>2251</v>
      </c>
      <c r="D228" s="19" t="s">
        <v>2236</v>
      </c>
      <c r="E228" s="20">
        <v>27</v>
      </c>
      <c r="F228" s="21" t="s">
        <v>2252</v>
      </c>
      <c r="G228" s="19" t="s">
        <v>2253</v>
      </c>
      <c r="H228" s="19" t="s">
        <v>1137</v>
      </c>
      <c r="I228" s="19" t="s">
        <v>2254</v>
      </c>
      <c r="J228" s="22" t="s">
        <v>2255</v>
      </c>
      <c r="K228" s="19" t="s">
        <v>2256</v>
      </c>
      <c r="L228" s="19" t="str">
        <f>LEFT(Table3[[#This Row],[CLLI]],6)</f>
        <v>FLSMCA</v>
      </c>
      <c r="M228" s="19" t="s">
        <v>2257</v>
      </c>
      <c r="N228" s="23" t="s">
        <v>2163</v>
      </c>
      <c r="O228" s="19" t="s">
        <v>1861</v>
      </c>
      <c r="P228" s="19" t="s">
        <v>1862</v>
      </c>
      <c r="Q228" s="19" t="s">
        <v>1863</v>
      </c>
      <c r="R228" s="19" t="s">
        <v>1864</v>
      </c>
      <c r="S228" s="19" t="s">
        <v>2242</v>
      </c>
      <c r="T228" s="19" t="s">
        <v>2243</v>
      </c>
      <c r="U228" s="19" t="s">
        <v>1867</v>
      </c>
      <c r="V228" s="19" t="s">
        <v>2162</v>
      </c>
      <c r="W228" s="19" t="s">
        <v>2244</v>
      </c>
      <c r="X228" s="19" t="s">
        <v>2245</v>
      </c>
      <c r="Y228" s="19" t="s">
        <v>2246</v>
      </c>
      <c r="Z228" s="19" t="s">
        <v>2247</v>
      </c>
      <c r="AA228" s="19" t="s">
        <v>2163</v>
      </c>
      <c r="AB228" s="9" t="s">
        <v>354</v>
      </c>
      <c r="AC228" s="9" t="s">
        <v>2258</v>
      </c>
      <c r="AD228" s="9">
        <v>916933</v>
      </c>
      <c r="AE228" s="9" t="s">
        <v>1916</v>
      </c>
      <c r="AF228" s="9" t="s">
        <v>386</v>
      </c>
      <c r="AG228" s="9" t="s">
        <v>2249</v>
      </c>
      <c r="AH228" s="9" t="s">
        <v>2250</v>
      </c>
      <c r="AI228" s="9" t="str">
        <f>Table3[[#This Row],[City]]&amp;", "&amp;Table3[[#This Row],[State]]&amp;", U.S.A."</f>
        <v>EL DORADO HILLS, CA, U.S.A.</v>
      </c>
    </row>
    <row r="229" spans="1:35" s="23" customFormat="1" ht="15" hidden="1" customHeight="1">
      <c r="A229" s="19" t="s">
        <v>1851</v>
      </c>
      <c r="B229" s="18" t="s">
        <v>1877</v>
      </c>
      <c r="C229" s="19" t="s">
        <v>2259</v>
      </c>
      <c r="D229" s="19" t="s">
        <v>2236</v>
      </c>
      <c r="E229" s="20">
        <v>28</v>
      </c>
      <c r="F229" s="21" t="s">
        <v>2260</v>
      </c>
      <c r="G229" s="19" t="s">
        <v>2261</v>
      </c>
      <c r="H229" s="19" t="s">
        <v>2262</v>
      </c>
      <c r="I229" s="19" t="s">
        <v>2263</v>
      </c>
      <c r="J229" s="22" t="s">
        <v>2264</v>
      </c>
      <c r="K229" s="19" t="s">
        <v>2265</v>
      </c>
      <c r="L229" s="19" t="str">
        <f>LEFT(Table3[[#This Row],[CLLI]],6)</f>
        <v>FLSMCA</v>
      </c>
      <c r="M229" s="19" t="s">
        <v>743</v>
      </c>
      <c r="N229" s="23" t="s">
        <v>2163</v>
      </c>
      <c r="O229" s="19" t="s">
        <v>1861</v>
      </c>
      <c r="P229" s="19" t="s">
        <v>1862</v>
      </c>
      <c r="Q229" s="19" t="s">
        <v>1863</v>
      </c>
      <c r="R229" s="19" t="s">
        <v>1864</v>
      </c>
      <c r="S229" s="19" t="s">
        <v>2242</v>
      </c>
      <c r="T229" s="19" t="s">
        <v>2243</v>
      </c>
      <c r="U229" s="19" t="s">
        <v>1867</v>
      </c>
      <c r="V229" s="19" t="s">
        <v>2162</v>
      </c>
      <c r="W229" s="19" t="s">
        <v>2244</v>
      </c>
      <c r="X229" s="19" t="s">
        <v>2245</v>
      </c>
      <c r="Y229" s="19" t="s">
        <v>2246</v>
      </c>
      <c r="Z229" s="19" t="s">
        <v>2247</v>
      </c>
      <c r="AA229" s="19" t="s">
        <v>2163</v>
      </c>
      <c r="AB229" s="9" t="s">
        <v>354</v>
      </c>
      <c r="AC229" s="9" t="s">
        <v>2266</v>
      </c>
      <c r="AD229" s="9">
        <v>916983</v>
      </c>
      <c r="AE229" s="9" t="s">
        <v>1916</v>
      </c>
      <c r="AF229" s="9" t="s">
        <v>386</v>
      </c>
      <c r="AG229" s="9" t="s">
        <v>2249</v>
      </c>
      <c r="AH229" s="9" t="s">
        <v>2250</v>
      </c>
      <c r="AI229" s="9" t="str">
        <f>Table3[[#This Row],[City]]&amp;", "&amp;Table3[[#This Row],[State]]&amp;", U.S.A."</f>
        <v>FOLSOM, CA, U.S.A.</v>
      </c>
    </row>
    <row r="230" spans="1:35" s="23" customFormat="1" ht="15" hidden="1" customHeight="1">
      <c r="A230" s="19" t="s">
        <v>1851</v>
      </c>
      <c r="B230" s="18" t="s">
        <v>1877</v>
      </c>
      <c r="C230" s="19" t="s">
        <v>2267</v>
      </c>
      <c r="D230" s="19" t="s">
        <v>1879</v>
      </c>
      <c r="E230" s="20">
        <v>69</v>
      </c>
      <c r="F230" s="21" t="s">
        <v>2268</v>
      </c>
      <c r="G230" s="19" t="s">
        <v>2269</v>
      </c>
      <c r="H230" s="19" t="s">
        <v>1949</v>
      </c>
      <c r="I230" s="19" t="s">
        <v>2270</v>
      </c>
      <c r="J230" s="22" t="s">
        <v>2271</v>
      </c>
      <c r="K230" s="19" t="s">
        <v>2272</v>
      </c>
      <c r="L230" s="19" t="str">
        <f>LEFT(Table3[[#This Row],[CLLI]],6)</f>
        <v>FRFDCA</v>
      </c>
      <c r="M230" s="19" t="s">
        <v>2273</v>
      </c>
      <c r="N230" s="23" t="s">
        <v>2034</v>
      </c>
      <c r="O230" s="19" t="s">
        <v>1888</v>
      </c>
      <c r="P230" s="19" t="s">
        <v>1889</v>
      </c>
      <c r="Q230" s="19" t="s">
        <v>1890</v>
      </c>
      <c r="R230" s="19" t="s">
        <v>1864</v>
      </c>
      <c r="S230" s="19" t="s">
        <v>1891</v>
      </c>
      <c r="T230" s="19" t="s">
        <v>1887</v>
      </c>
      <c r="U230" s="19" t="s">
        <v>1867</v>
      </c>
      <c r="V230" s="19" t="s">
        <v>1892</v>
      </c>
      <c r="W230" s="19" t="s">
        <v>1893</v>
      </c>
      <c r="X230" s="19" t="s">
        <v>1894</v>
      </c>
      <c r="Y230" s="19" t="s">
        <v>1895</v>
      </c>
      <c r="Z230" s="19" t="s">
        <v>1896</v>
      </c>
      <c r="AA230" s="19" t="s">
        <v>1897</v>
      </c>
      <c r="AB230" s="9" t="s">
        <v>354</v>
      </c>
      <c r="AC230" s="9" t="s">
        <v>2274</v>
      </c>
      <c r="AD230" s="9">
        <v>707428</v>
      </c>
      <c r="AE230" s="9" t="s">
        <v>1874</v>
      </c>
      <c r="AF230" s="9" t="s">
        <v>357</v>
      </c>
      <c r="AG230" s="9" t="s">
        <v>1899</v>
      </c>
      <c r="AH230" s="9" t="s">
        <v>1900</v>
      </c>
      <c r="AI230" s="9" t="str">
        <f>Table3[[#This Row],[City]]&amp;", "&amp;Table3[[#This Row],[State]]&amp;", U.S.A."</f>
        <v>FAIRFIELD, CA, U.S.A.</v>
      </c>
    </row>
    <row r="231" spans="1:35" s="23" customFormat="1" ht="15" hidden="1" customHeight="1">
      <c r="A231" s="19" t="s">
        <v>1851</v>
      </c>
      <c r="B231" s="18" t="s">
        <v>1852</v>
      </c>
      <c r="C231" s="19" t="s">
        <v>2275</v>
      </c>
      <c r="D231" s="19" t="s">
        <v>1929</v>
      </c>
      <c r="E231" s="20">
        <v>31</v>
      </c>
      <c r="F231" s="21" t="s">
        <v>2276</v>
      </c>
      <c r="G231" s="19" t="s">
        <v>2277</v>
      </c>
      <c r="H231" s="19" t="s">
        <v>2278</v>
      </c>
      <c r="I231" s="19" t="s">
        <v>2279</v>
      </c>
      <c r="J231" s="22" t="s">
        <v>2280</v>
      </c>
      <c r="K231" s="19" t="s">
        <v>2281</v>
      </c>
      <c r="L231" s="19" t="str">
        <f>LEFT(Table3[[#This Row],[CLLI]],6)</f>
        <v>FRGLCA</v>
      </c>
      <c r="M231" s="19" t="s">
        <v>2280</v>
      </c>
      <c r="N231" s="23" t="s">
        <v>1936</v>
      </c>
      <c r="O231" s="19" t="s">
        <v>1888</v>
      </c>
      <c r="P231" s="19" t="s">
        <v>1889</v>
      </c>
      <c r="Q231" s="19" t="s">
        <v>1890</v>
      </c>
      <c r="R231" s="19" t="s">
        <v>1864</v>
      </c>
      <c r="S231" s="19" t="s">
        <v>1937</v>
      </c>
      <c r="T231" s="19" t="s">
        <v>1938</v>
      </c>
      <c r="U231" s="19" t="s">
        <v>1867</v>
      </c>
      <c r="V231" s="19" t="s">
        <v>1868</v>
      </c>
      <c r="W231" s="19" t="s">
        <v>1939</v>
      </c>
      <c r="X231" s="19" t="s">
        <v>1940</v>
      </c>
      <c r="Y231" s="19" t="s">
        <v>1939</v>
      </c>
      <c r="Z231" s="19" t="s">
        <v>1940</v>
      </c>
      <c r="AA231" s="19" t="s">
        <v>1941</v>
      </c>
      <c r="AB231" s="9" t="s">
        <v>354</v>
      </c>
      <c r="AC231" s="9" t="s">
        <v>2282</v>
      </c>
      <c r="AD231" s="9">
        <v>530359</v>
      </c>
      <c r="AE231" s="9" t="s">
        <v>1874</v>
      </c>
      <c r="AF231" s="9" t="s">
        <v>386</v>
      </c>
      <c r="AG231" s="9" t="s">
        <v>1943</v>
      </c>
      <c r="AH231" s="9" t="s">
        <v>1944</v>
      </c>
      <c r="AI231" s="9" t="str">
        <f>Table3[[#This Row],[City]]&amp;", "&amp;Table3[[#This Row],[State]]&amp;", U.S.A."</f>
        <v>FRENCH GULCH, CA, U.S.A.</v>
      </c>
    </row>
    <row r="232" spans="1:35" s="23" customFormat="1" ht="15" hidden="1" customHeight="1">
      <c r="A232" s="19" t="s">
        <v>1851</v>
      </c>
      <c r="B232" s="18" t="s">
        <v>1877</v>
      </c>
      <c r="C232" s="19" t="s">
        <v>2283</v>
      </c>
      <c r="D232" s="19" t="s">
        <v>2236</v>
      </c>
      <c r="E232" s="20">
        <v>95</v>
      </c>
      <c r="F232" s="21" t="s">
        <v>2284</v>
      </c>
      <c r="G232" s="19" t="s">
        <v>2285</v>
      </c>
      <c r="H232" s="19" t="s">
        <v>1526</v>
      </c>
      <c r="I232" s="19" t="s">
        <v>2286</v>
      </c>
      <c r="J232" s="22" t="s">
        <v>2287</v>
      </c>
      <c r="K232" s="19" t="s">
        <v>2288</v>
      </c>
      <c r="L232" s="19" t="str">
        <f>LEFT(Table3[[#This Row],[CLLI]],6)</f>
        <v>FROKCA</v>
      </c>
      <c r="M232" s="19" t="s">
        <v>2289</v>
      </c>
      <c r="N232" s="23" t="s">
        <v>2163</v>
      </c>
      <c r="O232" s="19" t="s">
        <v>1861</v>
      </c>
      <c r="P232" s="19" t="s">
        <v>1862</v>
      </c>
      <c r="Q232" s="19" t="s">
        <v>1863</v>
      </c>
      <c r="R232" s="19" t="s">
        <v>1864</v>
      </c>
      <c r="S232" s="19" t="s">
        <v>2242</v>
      </c>
      <c r="T232" s="19" t="s">
        <v>2243</v>
      </c>
      <c r="U232" s="19" t="s">
        <v>1867</v>
      </c>
      <c r="V232" s="19" t="s">
        <v>2162</v>
      </c>
      <c r="W232" s="19" t="s">
        <v>2244</v>
      </c>
      <c r="X232" s="19" t="s">
        <v>2245</v>
      </c>
      <c r="Y232" s="19" t="s">
        <v>2246</v>
      </c>
      <c r="Z232" s="19" t="s">
        <v>2247</v>
      </c>
      <c r="AA232" s="19" t="s">
        <v>2163</v>
      </c>
      <c r="AB232" s="9" t="s">
        <v>354</v>
      </c>
      <c r="AC232" s="9" t="s">
        <v>2290</v>
      </c>
      <c r="AD232" s="9">
        <v>916635</v>
      </c>
      <c r="AE232" s="9" t="s">
        <v>1916</v>
      </c>
      <c r="AF232" s="9" t="s">
        <v>386</v>
      </c>
      <c r="AG232" s="9" t="s">
        <v>2249</v>
      </c>
      <c r="AH232" s="9" t="s">
        <v>2250</v>
      </c>
      <c r="AI232" s="9" t="str">
        <f>Table3[[#This Row],[City]]&amp;", "&amp;Table3[[#This Row],[State]]&amp;", U.S.A."</f>
        <v>FAIR OAKS, CA, U.S.A.</v>
      </c>
    </row>
    <row r="233" spans="1:35" s="23" customFormat="1" ht="15" hidden="1" customHeight="1">
      <c r="A233" s="19" t="s">
        <v>1851</v>
      </c>
      <c r="B233" s="18" t="s">
        <v>1852</v>
      </c>
      <c r="C233" s="19" t="s">
        <v>2291</v>
      </c>
      <c r="D233" s="19" t="s">
        <v>1902</v>
      </c>
      <c r="E233" s="20">
        <v>16</v>
      </c>
      <c r="F233" s="21" t="s">
        <v>2292</v>
      </c>
      <c r="G233" s="19" t="s">
        <v>2293</v>
      </c>
      <c r="H233" s="19" t="s">
        <v>2294</v>
      </c>
      <c r="I233" s="19" t="s">
        <v>1535</v>
      </c>
      <c r="J233" s="22" t="s">
        <v>2295</v>
      </c>
      <c r="K233" s="19" t="s">
        <v>2296</v>
      </c>
      <c r="L233" s="19" t="str">
        <f>LEFT(Table3[[#This Row],[CLLI]],6)</f>
        <v>FSVLCA</v>
      </c>
      <c r="M233" s="19" t="s">
        <v>2295</v>
      </c>
      <c r="N233" s="23" t="s">
        <v>1909</v>
      </c>
      <c r="O233" s="19" t="s">
        <v>1888</v>
      </c>
      <c r="P233" s="19" t="s">
        <v>1889</v>
      </c>
      <c r="Q233" s="19" t="s">
        <v>1890</v>
      </c>
      <c r="R233" s="19" t="s">
        <v>1864</v>
      </c>
      <c r="S233" s="19" t="s">
        <v>1977</v>
      </c>
      <c r="T233" s="19" t="s">
        <v>1978</v>
      </c>
      <c r="U233" s="19" t="s">
        <v>1867</v>
      </c>
      <c r="V233" s="19" t="s">
        <v>1892</v>
      </c>
      <c r="W233" s="19" t="s">
        <v>1979</v>
      </c>
      <c r="X233" s="19" t="s">
        <v>1980</v>
      </c>
      <c r="Y233" s="19" t="s">
        <v>1895</v>
      </c>
      <c r="Z233" s="19" t="s">
        <v>1896</v>
      </c>
      <c r="AA233" s="19" t="s">
        <v>1981</v>
      </c>
      <c r="AB233" s="9" t="s">
        <v>354</v>
      </c>
      <c r="AC233" s="9" t="s">
        <v>2297</v>
      </c>
      <c r="AD233" s="9">
        <v>707887</v>
      </c>
      <c r="AE233" s="9" t="s">
        <v>1916</v>
      </c>
      <c r="AF233" s="9" t="s">
        <v>357</v>
      </c>
      <c r="AG233" s="9" t="s">
        <v>1983</v>
      </c>
      <c r="AH233" s="9" t="s">
        <v>1984</v>
      </c>
      <c r="AI233" s="9" t="str">
        <f>Table3[[#This Row],[City]]&amp;", "&amp;Table3[[#This Row],[State]]&amp;", U.S.A."</f>
        <v>FORESTVILLE, CA, U.S.A.</v>
      </c>
    </row>
    <row r="234" spans="1:35" s="23" customFormat="1" ht="15" hidden="1" customHeight="1">
      <c r="A234" s="19" t="s">
        <v>1851</v>
      </c>
      <c r="B234" s="18" t="s">
        <v>1852</v>
      </c>
      <c r="C234" s="19" t="s">
        <v>2298</v>
      </c>
      <c r="D234" s="19" t="s">
        <v>1902</v>
      </c>
      <c r="E234" s="20">
        <v>19</v>
      </c>
      <c r="F234" s="21" t="s">
        <v>2299</v>
      </c>
      <c r="G234" s="19" t="s">
        <v>2300</v>
      </c>
      <c r="H234" s="19" t="s">
        <v>2301</v>
      </c>
      <c r="I234" s="19" t="s">
        <v>2302</v>
      </c>
      <c r="J234" s="22" t="s">
        <v>2303</v>
      </c>
      <c r="K234" s="19" t="s">
        <v>2304</v>
      </c>
      <c r="L234" s="19" t="str">
        <f>LEFT(Table3[[#This Row],[CLLI]],6)</f>
        <v>FTBRCA</v>
      </c>
      <c r="M234" s="19" t="s">
        <v>2303</v>
      </c>
      <c r="N234" s="23" t="s">
        <v>2050</v>
      </c>
      <c r="O234" s="19" t="s">
        <v>1888</v>
      </c>
      <c r="P234" s="19" t="s">
        <v>1889</v>
      </c>
      <c r="Q234" s="19" t="s">
        <v>1890</v>
      </c>
      <c r="R234" s="19" t="s">
        <v>1864</v>
      </c>
      <c r="S234" s="19" t="s">
        <v>1910</v>
      </c>
      <c r="T234" s="19" t="s">
        <v>1911</v>
      </c>
      <c r="U234" s="19" t="s">
        <v>1867</v>
      </c>
      <c r="V234" s="19" t="s">
        <v>1892</v>
      </c>
      <c r="W234" s="19" t="s">
        <v>1912</v>
      </c>
      <c r="X234" s="19" t="s">
        <v>1913</v>
      </c>
      <c r="Y234" s="19" t="s">
        <v>1912</v>
      </c>
      <c r="Z234" s="19" t="s">
        <v>1896</v>
      </c>
      <c r="AA234" s="19" t="s">
        <v>1914</v>
      </c>
      <c r="AB234" s="9" t="s">
        <v>354</v>
      </c>
      <c r="AC234" s="9" t="s">
        <v>2305</v>
      </c>
      <c r="AD234" s="9">
        <v>707964</v>
      </c>
      <c r="AE234" s="9" t="s">
        <v>1916</v>
      </c>
      <c r="AF234" s="9" t="s">
        <v>811</v>
      </c>
      <c r="AG234" s="9" t="s">
        <v>1917</v>
      </c>
      <c r="AH234" s="9" t="s">
        <v>1918</v>
      </c>
      <c r="AI234" s="9" t="str">
        <f>Table3[[#This Row],[City]]&amp;", "&amp;Table3[[#This Row],[State]]&amp;", U.S.A."</f>
        <v>FORT BRAGG, CA, U.S.A.</v>
      </c>
    </row>
    <row r="235" spans="1:35" s="23" customFormat="1" ht="15" hidden="1" customHeight="1">
      <c r="A235" s="19" t="s">
        <v>1851</v>
      </c>
      <c r="B235" s="18" t="s">
        <v>1852</v>
      </c>
      <c r="C235" s="19" t="s">
        <v>2306</v>
      </c>
      <c r="D235" s="19" t="s">
        <v>1920</v>
      </c>
      <c r="E235" s="20">
        <v>40</v>
      </c>
      <c r="F235" s="21" t="s">
        <v>2307</v>
      </c>
      <c r="G235" s="19" t="s">
        <v>2308</v>
      </c>
      <c r="H235" s="19" t="s">
        <v>2309</v>
      </c>
      <c r="I235" s="19" t="s">
        <v>2310</v>
      </c>
      <c r="J235" s="22" t="s">
        <v>2311</v>
      </c>
      <c r="K235" s="19" t="s">
        <v>2312</v>
      </c>
      <c r="L235" s="19" t="str">
        <f>LEFT(Table3[[#This Row],[CLLI]],6)</f>
        <v>FTUNCA</v>
      </c>
      <c r="M235" s="19" t="s">
        <v>2311</v>
      </c>
      <c r="N235" s="23" t="s">
        <v>1926</v>
      </c>
      <c r="O235" s="19" t="s">
        <v>1888</v>
      </c>
      <c r="P235" s="19" t="s">
        <v>1889</v>
      </c>
      <c r="Q235" s="19" t="s">
        <v>1890</v>
      </c>
      <c r="R235" s="19" t="s">
        <v>1864</v>
      </c>
      <c r="S235" s="19" t="s">
        <v>1910</v>
      </c>
      <c r="T235" s="19" t="s">
        <v>1911</v>
      </c>
      <c r="U235" s="19" t="s">
        <v>1867</v>
      </c>
      <c r="V235" s="19" t="s">
        <v>1892</v>
      </c>
      <c r="W235" s="19" t="s">
        <v>1912</v>
      </c>
      <c r="X235" s="19" t="s">
        <v>1913</v>
      </c>
      <c r="Y235" s="19" t="s">
        <v>1912</v>
      </c>
      <c r="Z235" s="19" t="s">
        <v>1896</v>
      </c>
      <c r="AA235" s="19" t="s">
        <v>1914</v>
      </c>
      <c r="AB235" s="9" t="s">
        <v>354</v>
      </c>
      <c r="AC235" s="9" t="s">
        <v>2313</v>
      </c>
      <c r="AD235" s="9">
        <v>707725</v>
      </c>
      <c r="AE235" s="9" t="s">
        <v>1916</v>
      </c>
      <c r="AF235" s="9" t="s">
        <v>811</v>
      </c>
      <c r="AG235" s="9" t="s">
        <v>1917</v>
      </c>
      <c r="AH235" s="9" t="s">
        <v>1918</v>
      </c>
      <c r="AI235" s="9" t="str">
        <f>Table3[[#This Row],[City]]&amp;", "&amp;Table3[[#This Row],[State]]&amp;", U.S.A."</f>
        <v>FORTUNA, CA, U.S.A.</v>
      </c>
    </row>
    <row r="236" spans="1:35" s="23" customFormat="1" ht="15" hidden="1" customHeight="1">
      <c r="A236" s="19" t="s">
        <v>1851</v>
      </c>
      <c r="B236" s="18" t="s">
        <v>1852</v>
      </c>
      <c r="C236" s="19" t="s">
        <v>2314</v>
      </c>
      <c r="D236" s="19" t="s">
        <v>1929</v>
      </c>
      <c r="E236" s="20">
        <v>35</v>
      </c>
      <c r="F236" s="21" t="s">
        <v>2315</v>
      </c>
      <c r="G236" s="19" t="s">
        <v>2316</v>
      </c>
      <c r="H236" s="19" t="s">
        <v>2317</v>
      </c>
      <c r="I236" s="19" t="s">
        <v>653</v>
      </c>
      <c r="J236" s="22" t="s">
        <v>2318</v>
      </c>
      <c r="K236" s="19" t="s">
        <v>2319</v>
      </c>
      <c r="L236" s="19" t="str">
        <f>LEFT(Table3[[#This Row],[CLLI]],6)</f>
        <v>GRBRCA</v>
      </c>
      <c r="M236" s="19" t="s">
        <v>2318</v>
      </c>
      <c r="N236" s="23" t="s">
        <v>2138</v>
      </c>
      <c r="O236" s="19" t="s">
        <v>1888</v>
      </c>
      <c r="P236" s="19" t="s">
        <v>1889</v>
      </c>
      <c r="Q236" s="19" t="s">
        <v>1890</v>
      </c>
      <c r="R236" s="19" t="s">
        <v>1864</v>
      </c>
      <c r="S236" s="19" t="s">
        <v>1937</v>
      </c>
      <c r="T236" s="19" t="s">
        <v>1938</v>
      </c>
      <c r="U236" s="19" t="s">
        <v>1867</v>
      </c>
      <c r="V236" s="19" t="s">
        <v>1868</v>
      </c>
      <c r="W236" s="19" t="s">
        <v>1939</v>
      </c>
      <c r="X236" s="19" t="s">
        <v>1940</v>
      </c>
      <c r="Y236" s="19" t="s">
        <v>1939</v>
      </c>
      <c r="Z236" s="19" t="s">
        <v>1940</v>
      </c>
      <c r="AA236" s="19" t="s">
        <v>1941</v>
      </c>
      <c r="AB236" s="9" t="s">
        <v>354</v>
      </c>
      <c r="AC236" s="9" t="s">
        <v>2320</v>
      </c>
      <c r="AD236" s="9">
        <v>530385</v>
      </c>
      <c r="AE236" s="9" t="s">
        <v>1874</v>
      </c>
      <c r="AF236" s="9" t="s">
        <v>386</v>
      </c>
      <c r="AG236" s="9" t="s">
        <v>1943</v>
      </c>
      <c r="AH236" s="9" t="s">
        <v>1944</v>
      </c>
      <c r="AI236" s="9" t="str">
        <f>Table3[[#This Row],[City]]&amp;", "&amp;Table3[[#This Row],[State]]&amp;", U.S.A."</f>
        <v>GERBER, CA, U.S.A.</v>
      </c>
    </row>
    <row r="237" spans="1:35" s="23" customFormat="1" ht="15" hidden="1" customHeight="1">
      <c r="A237" s="19" t="s">
        <v>1851</v>
      </c>
      <c r="B237" s="18" t="s">
        <v>1852</v>
      </c>
      <c r="C237" s="19" t="s">
        <v>2321</v>
      </c>
      <c r="D237" s="19" t="s">
        <v>1854</v>
      </c>
      <c r="E237" s="20">
        <v>38</v>
      </c>
      <c r="F237" s="21" t="s">
        <v>2322</v>
      </c>
      <c r="G237" s="19" t="s">
        <v>2323</v>
      </c>
      <c r="H237" s="19" t="s">
        <v>2324</v>
      </c>
      <c r="I237" s="19" t="s">
        <v>2325</v>
      </c>
      <c r="J237" s="22" t="s">
        <v>2326</v>
      </c>
      <c r="K237" s="19" t="s">
        <v>2327</v>
      </c>
      <c r="L237" s="19" t="str">
        <f>LEFT(Table3[[#This Row],[CLLI]],6)</f>
        <v>GRDLCA</v>
      </c>
      <c r="M237" s="19" t="s">
        <v>2326</v>
      </c>
      <c r="N237" s="23" t="s">
        <v>2001</v>
      </c>
      <c r="O237" s="19" t="s">
        <v>1861</v>
      </c>
      <c r="P237" s="19" t="s">
        <v>1862</v>
      </c>
      <c r="Q237" s="19" t="s">
        <v>1863</v>
      </c>
      <c r="R237" s="19" t="s">
        <v>1864</v>
      </c>
      <c r="S237" s="19" t="s">
        <v>1865</v>
      </c>
      <c r="T237" s="19" t="s">
        <v>1866</v>
      </c>
      <c r="U237" s="19" t="s">
        <v>1867</v>
      </c>
      <c r="V237" s="19" t="s">
        <v>1868</v>
      </c>
      <c r="W237" s="19" t="s">
        <v>1869</v>
      </c>
      <c r="X237" s="19" t="s">
        <v>1870</v>
      </c>
      <c r="Y237" s="19" t="s">
        <v>1871</v>
      </c>
      <c r="Z237" s="19" t="s">
        <v>1872</v>
      </c>
      <c r="AA237" s="19" t="s">
        <v>1860</v>
      </c>
      <c r="AB237" s="9" t="s">
        <v>354</v>
      </c>
      <c r="AC237" s="9" t="s">
        <v>2328</v>
      </c>
      <c r="AD237" s="9">
        <v>530846</v>
      </c>
      <c r="AE237" s="9" t="s">
        <v>1874</v>
      </c>
      <c r="AF237" s="9" t="s">
        <v>811</v>
      </c>
      <c r="AG237" s="9" t="s">
        <v>1875</v>
      </c>
      <c r="AH237" s="9" t="s">
        <v>1876</v>
      </c>
      <c r="AI237" s="9" t="str">
        <f>Table3[[#This Row],[City]]&amp;", "&amp;Table3[[#This Row],[State]]&amp;", U.S.A."</f>
        <v>GRIDLEY, CA, U.S.A.</v>
      </c>
    </row>
    <row r="238" spans="1:35" s="23" customFormat="1" ht="15" hidden="1" customHeight="1">
      <c r="A238" s="19" t="s">
        <v>1851</v>
      </c>
      <c r="B238" s="18" t="s">
        <v>1852</v>
      </c>
      <c r="C238" s="19" t="s">
        <v>2329</v>
      </c>
      <c r="D238" s="19" t="s">
        <v>1929</v>
      </c>
      <c r="E238" s="20">
        <v>37</v>
      </c>
      <c r="F238" s="21" t="s">
        <v>2330</v>
      </c>
      <c r="G238" s="19" t="s">
        <v>2331</v>
      </c>
      <c r="H238" s="19" t="s">
        <v>579</v>
      </c>
      <c r="I238" s="19" t="s">
        <v>636</v>
      </c>
      <c r="J238" s="22" t="s">
        <v>2332</v>
      </c>
      <c r="K238" s="19" t="s">
        <v>2333</v>
      </c>
      <c r="L238" s="19" t="str">
        <f>LEFT(Table3[[#This Row],[CLLI]],6)</f>
        <v>GRNDCA</v>
      </c>
      <c r="M238" s="19" t="s">
        <v>2332</v>
      </c>
      <c r="N238" s="23" t="s">
        <v>2186</v>
      </c>
      <c r="O238" s="19" t="s">
        <v>1888</v>
      </c>
      <c r="P238" s="19" t="s">
        <v>1889</v>
      </c>
      <c r="Q238" s="19" t="s">
        <v>1890</v>
      </c>
      <c r="R238" s="19" t="s">
        <v>1864</v>
      </c>
      <c r="S238" s="19" t="s">
        <v>1937</v>
      </c>
      <c r="T238" s="19" t="s">
        <v>1938</v>
      </c>
      <c r="U238" s="19" t="s">
        <v>1867</v>
      </c>
      <c r="V238" s="19" t="s">
        <v>1868</v>
      </c>
      <c r="W238" s="19" t="s">
        <v>1939</v>
      </c>
      <c r="X238" s="19" t="s">
        <v>1940</v>
      </c>
      <c r="Y238" s="19" t="s">
        <v>1939</v>
      </c>
      <c r="Z238" s="19" t="s">
        <v>1940</v>
      </c>
      <c r="AA238" s="19" t="s">
        <v>1941</v>
      </c>
      <c r="AB238" s="9" t="s">
        <v>354</v>
      </c>
      <c r="AC238" s="9" t="s">
        <v>2334</v>
      </c>
      <c r="AD238" s="9">
        <v>530436</v>
      </c>
      <c r="AE238" s="9" t="s">
        <v>1874</v>
      </c>
      <c r="AF238" s="9" t="s">
        <v>386</v>
      </c>
      <c r="AG238" s="9" t="s">
        <v>1943</v>
      </c>
      <c r="AH238" s="9" t="s">
        <v>1944</v>
      </c>
      <c r="AI238" s="9" t="str">
        <f>Table3[[#This Row],[City]]&amp;", "&amp;Table3[[#This Row],[State]]&amp;", U.S.A."</f>
        <v>GRENADA, CA, U.S.A.</v>
      </c>
    </row>
    <row r="239" spans="1:35" s="23" customFormat="1" ht="15" hidden="1" customHeight="1">
      <c r="A239" s="19" t="s">
        <v>1851</v>
      </c>
      <c r="B239" s="18" t="s">
        <v>1852</v>
      </c>
      <c r="C239" s="19" t="s">
        <v>2335</v>
      </c>
      <c r="D239" s="19" t="s">
        <v>1854</v>
      </c>
      <c r="E239" s="20">
        <v>30</v>
      </c>
      <c r="F239" s="21" t="s">
        <v>2336</v>
      </c>
      <c r="G239" s="19" t="s">
        <v>2337</v>
      </c>
      <c r="H239" s="19" t="s">
        <v>2338</v>
      </c>
      <c r="I239" s="19" t="s">
        <v>2339</v>
      </c>
      <c r="J239" s="22" t="s">
        <v>2340</v>
      </c>
      <c r="K239" s="19" t="s">
        <v>2341</v>
      </c>
      <c r="L239" s="19" t="str">
        <f>LEFT(Table3[[#This Row],[CLLI]],6)</f>
        <v>GRTWCA</v>
      </c>
      <c r="M239" s="19" t="s">
        <v>2340</v>
      </c>
      <c r="N239" s="23" t="s">
        <v>2342</v>
      </c>
      <c r="O239" s="19" t="s">
        <v>1861</v>
      </c>
      <c r="P239" s="19" t="s">
        <v>1862</v>
      </c>
      <c r="Q239" s="19" t="s">
        <v>1863</v>
      </c>
      <c r="R239" s="19" t="s">
        <v>1864</v>
      </c>
      <c r="S239" s="19" t="s">
        <v>2242</v>
      </c>
      <c r="T239" s="19" t="s">
        <v>2243</v>
      </c>
      <c r="U239" s="19" t="s">
        <v>1867</v>
      </c>
      <c r="V239" s="19" t="s">
        <v>1868</v>
      </c>
      <c r="W239" s="19" t="s">
        <v>2244</v>
      </c>
      <c r="X239" s="19" t="s">
        <v>2245</v>
      </c>
      <c r="Y239" s="19" t="s">
        <v>2246</v>
      </c>
      <c r="Z239" s="19" t="s">
        <v>2247</v>
      </c>
      <c r="AA239" s="19" t="s">
        <v>1860</v>
      </c>
      <c r="AB239" s="9" t="s">
        <v>354</v>
      </c>
      <c r="AC239" s="9" t="s">
        <v>2343</v>
      </c>
      <c r="AD239" s="9">
        <v>530333</v>
      </c>
      <c r="AE239" s="9" t="s">
        <v>1916</v>
      </c>
      <c r="AF239" s="9" t="s">
        <v>386</v>
      </c>
      <c r="AG239" s="9" t="s">
        <v>2249</v>
      </c>
      <c r="AH239" s="9" t="s">
        <v>2250</v>
      </c>
      <c r="AI239" s="9" t="str">
        <f>Table3[[#This Row],[City]]&amp;", "&amp;Table3[[#This Row],[State]]&amp;", U.S.A."</f>
        <v>GEORGETOWN, CA, U.S.A.</v>
      </c>
    </row>
    <row r="240" spans="1:35" s="23" customFormat="1" ht="15" hidden="1" customHeight="1">
      <c r="A240" s="19" t="s">
        <v>1851</v>
      </c>
      <c r="B240" s="18" t="s">
        <v>1852</v>
      </c>
      <c r="C240" s="19" t="s">
        <v>2344</v>
      </c>
      <c r="D240" s="19" t="s">
        <v>1854</v>
      </c>
      <c r="E240" s="20">
        <v>34</v>
      </c>
      <c r="F240" s="21" t="s">
        <v>2345</v>
      </c>
      <c r="G240" s="19" t="s">
        <v>2346</v>
      </c>
      <c r="H240" s="19" t="s">
        <v>988</v>
      </c>
      <c r="I240" s="19" t="s">
        <v>2347</v>
      </c>
      <c r="J240" s="22" t="s">
        <v>2348</v>
      </c>
      <c r="K240" s="19" t="s">
        <v>2349</v>
      </c>
      <c r="L240" s="19" t="str">
        <f>LEFT(Table3[[#This Row],[CLLI]],6)</f>
        <v>GRVYCA</v>
      </c>
      <c r="M240" s="19" t="s">
        <v>2348</v>
      </c>
      <c r="N240" s="23" t="s">
        <v>2350</v>
      </c>
      <c r="O240" s="19" t="s">
        <v>1861</v>
      </c>
      <c r="P240" s="19" t="s">
        <v>1862</v>
      </c>
      <c r="Q240" s="19" t="s">
        <v>1863</v>
      </c>
      <c r="R240" s="19" t="s">
        <v>1864</v>
      </c>
      <c r="S240" s="19" t="s">
        <v>1865</v>
      </c>
      <c r="T240" s="19" t="s">
        <v>1866</v>
      </c>
      <c r="U240" s="19" t="s">
        <v>1867</v>
      </c>
      <c r="V240" s="19" t="s">
        <v>1868</v>
      </c>
      <c r="W240" s="19" t="s">
        <v>1869</v>
      </c>
      <c r="X240" s="19" t="s">
        <v>1870</v>
      </c>
      <c r="Y240" s="19" t="s">
        <v>1871</v>
      </c>
      <c r="Z240" s="19" t="s">
        <v>1872</v>
      </c>
      <c r="AA240" s="19" t="s">
        <v>1860</v>
      </c>
      <c r="AB240" s="9" t="s">
        <v>354</v>
      </c>
      <c r="AC240" s="9" t="s">
        <v>2351</v>
      </c>
      <c r="AD240" s="9">
        <v>530272</v>
      </c>
      <c r="AE240" s="9" t="s">
        <v>1874</v>
      </c>
      <c r="AF240" s="9" t="s">
        <v>811</v>
      </c>
      <c r="AG240" s="9" t="s">
        <v>1875</v>
      </c>
      <c r="AH240" s="9" t="s">
        <v>1876</v>
      </c>
      <c r="AI240" s="9" t="str">
        <f>Table3[[#This Row],[City]]&amp;", "&amp;Table3[[#This Row],[State]]&amp;", U.S.A."</f>
        <v>GRASS VALLEY, CA, U.S.A.</v>
      </c>
    </row>
    <row r="241" spans="1:35" s="23" customFormat="1" ht="15" hidden="1" customHeight="1">
      <c r="A241" s="19" t="s">
        <v>1851</v>
      </c>
      <c r="B241" s="18" t="s">
        <v>1852</v>
      </c>
      <c r="C241" s="19" t="s">
        <v>2352</v>
      </c>
      <c r="D241" s="19" t="s">
        <v>1854</v>
      </c>
      <c r="E241" s="20">
        <v>35</v>
      </c>
      <c r="F241" s="21" t="s">
        <v>2353</v>
      </c>
      <c r="G241" s="19" t="s">
        <v>2354</v>
      </c>
      <c r="H241" s="19" t="s">
        <v>1029</v>
      </c>
      <c r="I241" s="19" t="s">
        <v>2355</v>
      </c>
      <c r="J241" s="22" t="s">
        <v>2356</v>
      </c>
      <c r="K241" s="19" t="s">
        <v>2357</v>
      </c>
      <c r="L241" s="19" t="str">
        <f>LEFT(Table3[[#This Row],[CLLI]],6)</f>
        <v>GRVYCA</v>
      </c>
      <c r="M241" s="19" t="s">
        <v>2356</v>
      </c>
      <c r="N241" s="23" t="s">
        <v>2350</v>
      </c>
      <c r="O241" s="19" t="s">
        <v>1861</v>
      </c>
      <c r="P241" s="19" t="s">
        <v>1862</v>
      </c>
      <c r="Q241" s="19" t="s">
        <v>1863</v>
      </c>
      <c r="R241" s="19" t="s">
        <v>1864</v>
      </c>
      <c r="S241" s="19" t="s">
        <v>1865</v>
      </c>
      <c r="T241" s="19" t="s">
        <v>1866</v>
      </c>
      <c r="U241" s="19" t="s">
        <v>1867</v>
      </c>
      <c r="V241" s="19" t="s">
        <v>1868</v>
      </c>
      <c r="W241" s="19" t="s">
        <v>1869</v>
      </c>
      <c r="X241" s="19" t="s">
        <v>1870</v>
      </c>
      <c r="Y241" s="19" t="s">
        <v>1871</v>
      </c>
      <c r="Z241" s="19" t="s">
        <v>1872</v>
      </c>
      <c r="AA241" s="19" t="s">
        <v>1860</v>
      </c>
      <c r="AB241" s="9" t="s">
        <v>354</v>
      </c>
      <c r="AC241" s="9" t="s">
        <v>2358</v>
      </c>
      <c r="AD241" s="9">
        <v>530268</v>
      </c>
      <c r="AE241" s="9" t="s">
        <v>1874</v>
      </c>
      <c r="AF241" s="9" t="s">
        <v>811</v>
      </c>
      <c r="AG241" s="9" t="s">
        <v>1875</v>
      </c>
      <c r="AH241" s="9" t="s">
        <v>1876</v>
      </c>
      <c r="AI241" s="9" t="str">
        <f>Table3[[#This Row],[City]]&amp;", "&amp;Table3[[#This Row],[State]]&amp;", U.S.A."</f>
        <v>LAKE OF THE PINES, CA, U.S.A.</v>
      </c>
    </row>
    <row r="242" spans="1:35" s="23" customFormat="1" ht="15" hidden="1" customHeight="1">
      <c r="A242" s="19" t="s">
        <v>1851</v>
      </c>
      <c r="B242" s="18" t="s">
        <v>1852</v>
      </c>
      <c r="C242" s="19" t="s">
        <v>2359</v>
      </c>
      <c r="D242" s="19" t="s">
        <v>1854</v>
      </c>
      <c r="E242" s="20">
        <v>36</v>
      </c>
      <c r="F242" s="21" t="s">
        <v>2360</v>
      </c>
      <c r="G242" s="19" t="s">
        <v>2361</v>
      </c>
      <c r="H242" s="19" t="s">
        <v>644</v>
      </c>
      <c r="I242" s="19" t="s">
        <v>2362</v>
      </c>
      <c r="J242" s="22" t="s">
        <v>2363</v>
      </c>
      <c r="K242" s="19" t="s">
        <v>2364</v>
      </c>
      <c r="L242" s="19" t="str">
        <f>LEFT(Table3[[#This Row],[CLLI]],6)</f>
        <v>GRVYCA</v>
      </c>
      <c r="M242" s="19" t="s">
        <v>2363</v>
      </c>
      <c r="N242" s="23" t="s">
        <v>2350</v>
      </c>
      <c r="O242" s="19" t="s">
        <v>1861</v>
      </c>
      <c r="P242" s="19" t="s">
        <v>1862</v>
      </c>
      <c r="Q242" s="19" t="s">
        <v>1863</v>
      </c>
      <c r="R242" s="19" t="s">
        <v>1864</v>
      </c>
      <c r="S242" s="19" t="s">
        <v>1865</v>
      </c>
      <c r="T242" s="19" t="s">
        <v>1866</v>
      </c>
      <c r="U242" s="19" t="s">
        <v>1867</v>
      </c>
      <c r="V242" s="19" t="s">
        <v>1868</v>
      </c>
      <c r="W242" s="19" t="s">
        <v>1869</v>
      </c>
      <c r="X242" s="19" t="s">
        <v>1870</v>
      </c>
      <c r="Y242" s="19" t="s">
        <v>1871</v>
      </c>
      <c r="Z242" s="19" t="s">
        <v>1872</v>
      </c>
      <c r="AA242" s="19" t="s">
        <v>1860</v>
      </c>
      <c r="AB242" s="9" t="s">
        <v>354</v>
      </c>
      <c r="AC242" s="9" t="s">
        <v>2365</v>
      </c>
      <c r="AD242" s="9">
        <v>530432</v>
      </c>
      <c r="AE242" s="9" t="s">
        <v>1874</v>
      </c>
      <c r="AF242" s="9" t="s">
        <v>811</v>
      </c>
      <c r="AG242" s="9" t="s">
        <v>1875</v>
      </c>
      <c r="AH242" s="9" t="s">
        <v>1876</v>
      </c>
      <c r="AI242" s="9" t="str">
        <f>Table3[[#This Row],[City]]&amp;", "&amp;Table3[[#This Row],[State]]&amp;", U.S.A."</f>
        <v>LAKE WILDWOOD, CA, U.S.A.</v>
      </c>
    </row>
    <row r="243" spans="1:35" s="23" customFormat="1" ht="15" hidden="1" customHeight="1">
      <c r="A243" s="19" t="s">
        <v>1851</v>
      </c>
      <c r="B243" s="18" t="s">
        <v>1852</v>
      </c>
      <c r="C243" s="19" t="s">
        <v>2366</v>
      </c>
      <c r="D243" s="19" t="s">
        <v>1902</v>
      </c>
      <c r="E243" s="20">
        <v>24</v>
      </c>
      <c r="F243" s="21" t="s">
        <v>2367</v>
      </c>
      <c r="G243" s="19" t="s">
        <v>2368</v>
      </c>
      <c r="H243" s="19" t="s">
        <v>2369</v>
      </c>
      <c r="I243" s="19" t="s">
        <v>2370</v>
      </c>
      <c r="J243" s="22" t="s">
        <v>2371</v>
      </c>
      <c r="K243" s="19" t="s">
        <v>2372</v>
      </c>
      <c r="L243" s="19" t="str">
        <f>LEFT(Table3[[#This Row],[CLLI]],6)</f>
        <v>GULLCA</v>
      </c>
      <c r="M243" s="19" t="s">
        <v>2371</v>
      </c>
      <c r="N243" s="23" t="s">
        <v>2050</v>
      </c>
      <c r="O243" s="19" t="s">
        <v>1888</v>
      </c>
      <c r="P243" s="19" t="s">
        <v>1889</v>
      </c>
      <c r="Q243" s="19" t="s">
        <v>1890</v>
      </c>
      <c r="R243" s="19" t="s">
        <v>1864</v>
      </c>
      <c r="S243" s="19" t="s">
        <v>1910</v>
      </c>
      <c r="T243" s="19" t="s">
        <v>1911</v>
      </c>
      <c r="U243" s="19" t="s">
        <v>1867</v>
      </c>
      <c r="V243" s="19" t="s">
        <v>1892</v>
      </c>
      <c r="W243" s="19" t="s">
        <v>1912</v>
      </c>
      <c r="X243" s="19" t="s">
        <v>1913</v>
      </c>
      <c r="Y243" s="19" t="s">
        <v>1912</v>
      </c>
      <c r="Z243" s="19" t="s">
        <v>1896</v>
      </c>
      <c r="AA243" s="19" t="s">
        <v>1914</v>
      </c>
      <c r="AB243" s="9" t="s">
        <v>354</v>
      </c>
      <c r="AC243" s="9" t="s">
        <v>2373</v>
      </c>
      <c r="AD243" s="9">
        <v>707884</v>
      </c>
      <c r="AE243" s="9" t="s">
        <v>1916</v>
      </c>
      <c r="AF243" s="9" t="s">
        <v>811</v>
      </c>
      <c r="AG243" s="9" t="s">
        <v>1917</v>
      </c>
      <c r="AH243" s="9" t="s">
        <v>1918</v>
      </c>
      <c r="AI243" s="9" t="str">
        <f>Table3[[#This Row],[City]]&amp;", "&amp;Table3[[#This Row],[State]]&amp;", U.S.A."</f>
        <v>GUALALA, CA, U.S.A.</v>
      </c>
    </row>
    <row r="244" spans="1:35" s="23" customFormat="1" ht="15" hidden="1" customHeight="1">
      <c r="A244" s="19" t="s">
        <v>1851</v>
      </c>
      <c r="B244" s="18" t="s">
        <v>1852</v>
      </c>
      <c r="C244" s="19" t="s">
        <v>2374</v>
      </c>
      <c r="D244" s="19" t="s">
        <v>1902</v>
      </c>
      <c r="E244" s="20">
        <v>27</v>
      </c>
      <c r="F244" s="21" t="s">
        <v>2375</v>
      </c>
      <c r="G244" s="19" t="s">
        <v>2376</v>
      </c>
      <c r="H244" s="19" t="s">
        <v>2377</v>
      </c>
      <c r="I244" s="19" t="s">
        <v>1724</v>
      </c>
      <c r="J244" s="22" t="s">
        <v>2378</v>
      </c>
      <c r="K244" s="19" t="s">
        <v>2379</v>
      </c>
      <c r="L244" s="19" t="str">
        <f>LEFT(Table3[[#This Row],[CLLI]],6)</f>
        <v>GUVLCA</v>
      </c>
      <c r="M244" s="19" t="s">
        <v>2378</v>
      </c>
      <c r="N244" s="23" t="s">
        <v>1909</v>
      </c>
      <c r="O244" s="19" t="s">
        <v>1888</v>
      </c>
      <c r="P244" s="19" t="s">
        <v>1889</v>
      </c>
      <c r="Q244" s="19" t="s">
        <v>1890</v>
      </c>
      <c r="R244" s="19" t="s">
        <v>1864</v>
      </c>
      <c r="S244" s="19" t="s">
        <v>1977</v>
      </c>
      <c r="T244" s="19" t="s">
        <v>1978</v>
      </c>
      <c r="U244" s="19" t="s">
        <v>1867</v>
      </c>
      <c r="V244" s="19" t="s">
        <v>1892</v>
      </c>
      <c r="W244" s="19" t="s">
        <v>1979</v>
      </c>
      <c r="X244" s="19" t="s">
        <v>1980</v>
      </c>
      <c r="Y244" s="19" t="s">
        <v>1895</v>
      </c>
      <c r="Z244" s="19" t="s">
        <v>1896</v>
      </c>
      <c r="AA244" s="19" t="s">
        <v>1981</v>
      </c>
      <c r="AB244" s="9" t="s">
        <v>354</v>
      </c>
      <c r="AC244" s="9" t="s">
        <v>2380</v>
      </c>
      <c r="AD244" s="9">
        <v>707869</v>
      </c>
      <c r="AE244" s="9" t="s">
        <v>1916</v>
      </c>
      <c r="AF244" s="9" t="s">
        <v>357</v>
      </c>
      <c r="AG244" s="9" t="s">
        <v>1983</v>
      </c>
      <c r="AH244" s="9" t="s">
        <v>1984</v>
      </c>
      <c r="AI244" s="9" t="str">
        <f>Table3[[#This Row],[City]]&amp;", "&amp;Table3[[#This Row],[State]]&amp;", U.S.A."</f>
        <v>GUERNEVILLE, CA, U.S.A.</v>
      </c>
    </row>
    <row r="245" spans="1:35" s="23" customFormat="1" ht="15" hidden="1" customHeight="1">
      <c r="A245" s="19" t="s">
        <v>1851</v>
      </c>
      <c r="B245" s="18" t="s">
        <v>1852</v>
      </c>
      <c r="C245" s="19" t="s">
        <v>2381</v>
      </c>
      <c r="D245" s="19" t="s">
        <v>1902</v>
      </c>
      <c r="E245" s="20">
        <v>22</v>
      </c>
      <c r="F245" s="21" t="s">
        <v>2382</v>
      </c>
      <c r="G245" s="19" t="s">
        <v>2383</v>
      </c>
      <c r="H245" s="19" t="s">
        <v>1494</v>
      </c>
      <c r="I245" s="19" t="s">
        <v>2384</v>
      </c>
      <c r="J245" s="22" t="s">
        <v>2385</v>
      </c>
      <c r="K245" s="19" t="s">
        <v>2386</v>
      </c>
      <c r="L245" s="19" t="str">
        <f>LEFT(Table3[[#This Row],[CLLI]],6)</f>
        <v>GYVLCA</v>
      </c>
      <c r="M245" s="19" t="s">
        <v>2385</v>
      </c>
      <c r="N245" s="23" t="s">
        <v>1909</v>
      </c>
      <c r="O245" s="19" t="s">
        <v>1888</v>
      </c>
      <c r="P245" s="19" t="s">
        <v>1889</v>
      </c>
      <c r="Q245" s="19" t="s">
        <v>1890</v>
      </c>
      <c r="R245" s="19" t="s">
        <v>1864</v>
      </c>
      <c r="S245" s="19" t="s">
        <v>1977</v>
      </c>
      <c r="T245" s="19" t="s">
        <v>1978</v>
      </c>
      <c r="U245" s="19" t="s">
        <v>1867</v>
      </c>
      <c r="V245" s="19" t="s">
        <v>1892</v>
      </c>
      <c r="W245" s="19" t="s">
        <v>1979</v>
      </c>
      <c r="X245" s="19" t="s">
        <v>1980</v>
      </c>
      <c r="Y245" s="19" t="s">
        <v>1895</v>
      </c>
      <c r="Z245" s="19" t="s">
        <v>1896</v>
      </c>
      <c r="AA245" s="19" t="s">
        <v>1981</v>
      </c>
      <c r="AB245" s="9" t="s">
        <v>354</v>
      </c>
      <c r="AC245" s="9" t="s">
        <v>2387</v>
      </c>
      <c r="AD245" s="9">
        <v>707857</v>
      </c>
      <c r="AE245" s="9" t="s">
        <v>1916</v>
      </c>
      <c r="AF245" s="9" t="s">
        <v>357</v>
      </c>
      <c r="AG245" s="9" t="s">
        <v>1983</v>
      </c>
      <c r="AH245" s="9" t="s">
        <v>1984</v>
      </c>
      <c r="AI245" s="9" t="str">
        <f>Table3[[#This Row],[City]]&amp;", "&amp;Table3[[#This Row],[State]]&amp;", U.S.A."</f>
        <v>GEYSERVILLE, CA, U.S.A.</v>
      </c>
    </row>
    <row r="246" spans="1:35" s="23" customFormat="1" ht="15" hidden="1" customHeight="1">
      <c r="A246" s="19" t="s">
        <v>1851</v>
      </c>
      <c r="B246" s="18" t="s">
        <v>1852</v>
      </c>
      <c r="C246" s="19" t="s">
        <v>2388</v>
      </c>
      <c r="D246" s="19" t="s">
        <v>1929</v>
      </c>
      <c r="E246" s="20">
        <v>33</v>
      </c>
      <c r="F246" s="21" t="s">
        <v>2389</v>
      </c>
      <c r="G246" s="19" t="s">
        <v>2390</v>
      </c>
      <c r="H246" s="19" t="s">
        <v>1037</v>
      </c>
      <c r="I246" s="19" t="s">
        <v>2391</v>
      </c>
      <c r="J246" s="22" t="s">
        <v>2392</v>
      </c>
      <c r="K246" s="19" t="s">
        <v>2393</v>
      </c>
      <c r="L246" s="19" t="str">
        <f>LEFT(Table3[[#This Row],[CLLI]],6)</f>
        <v>GZLLCA</v>
      </c>
      <c r="M246" s="19" t="s">
        <v>2392</v>
      </c>
      <c r="N246" s="23" t="s">
        <v>2186</v>
      </c>
      <c r="O246" s="19" t="s">
        <v>1888</v>
      </c>
      <c r="P246" s="19" t="s">
        <v>1889</v>
      </c>
      <c r="Q246" s="19" t="s">
        <v>1890</v>
      </c>
      <c r="R246" s="19" t="s">
        <v>1864</v>
      </c>
      <c r="S246" s="19" t="s">
        <v>1937</v>
      </c>
      <c r="T246" s="19" t="s">
        <v>1938</v>
      </c>
      <c r="U246" s="19" t="s">
        <v>1867</v>
      </c>
      <c r="V246" s="19" t="s">
        <v>1868</v>
      </c>
      <c r="W246" s="19" t="s">
        <v>1939</v>
      </c>
      <c r="X246" s="19" t="s">
        <v>1940</v>
      </c>
      <c r="Y246" s="19" t="s">
        <v>1939</v>
      </c>
      <c r="Z246" s="19" t="s">
        <v>1940</v>
      </c>
      <c r="AA246" s="19" t="s">
        <v>1941</v>
      </c>
      <c r="AB246" s="9" t="s">
        <v>354</v>
      </c>
      <c r="AC246" s="9" t="s">
        <v>2394</v>
      </c>
      <c r="AD246" s="9">
        <v>530435</v>
      </c>
      <c r="AE246" s="9" t="s">
        <v>1874</v>
      </c>
      <c r="AF246" s="9" t="s">
        <v>386</v>
      </c>
      <c r="AG246" s="9" t="s">
        <v>1943</v>
      </c>
      <c r="AH246" s="9" t="s">
        <v>1944</v>
      </c>
      <c r="AI246" s="9" t="str">
        <f>Table3[[#This Row],[City]]&amp;", "&amp;Table3[[#This Row],[State]]&amp;", U.S.A."</f>
        <v>GAZELLE, CA, U.S.A.</v>
      </c>
    </row>
    <row r="247" spans="1:35" s="23" customFormat="1" ht="15" hidden="1" customHeight="1">
      <c r="A247" s="19" t="s">
        <v>1851</v>
      </c>
      <c r="B247" s="18" t="s">
        <v>1852</v>
      </c>
      <c r="C247" s="19" t="s">
        <v>2395</v>
      </c>
      <c r="D247" s="19" t="s">
        <v>1902</v>
      </c>
      <c r="E247" s="20">
        <v>30</v>
      </c>
      <c r="F247" s="21" t="s">
        <v>2396</v>
      </c>
      <c r="G247" s="19" t="s">
        <v>2397</v>
      </c>
      <c r="H247" s="19" t="s">
        <v>2023</v>
      </c>
      <c r="I247" s="19" t="s">
        <v>2398</v>
      </c>
      <c r="J247" s="22" t="s">
        <v>2399</v>
      </c>
      <c r="K247" s="19" t="s">
        <v>2400</v>
      </c>
      <c r="L247" s="19" t="str">
        <f>LEFT(Table3[[#This Row],[CLLI]],6)</f>
        <v>HLBGCA</v>
      </c>
      <c r="M247" s="19" t="s">
        <v>2399</v>
      </c>
      <c r="N247" s="23" t="s">
        <v>1909</v>
      </c>
      <c r="O247" s="19" t="s">
        <v>1888</v>
      </c>
      <c r="P247" s="19" t="s">
        <v>1889</v>
      </c>
      <c r="Q247" s="19" t="s">
        <v>1890</v>
      </c>
      <c r="R247" s="19" t="s">
        <v>1864</v>
      </c>
      <c r="S247" s="19" t="s">
        <v>1977</v>
      </c>
      <c r="T247" s="19" t="s">
        <v>1978</v>
      </c>
      <c r="U247" s="19" t="s">
        <v>1867</v>
      </c>
      <c r="V247" s="19" t="s">
        <v>1892</v>
      </c>
      <c r="W247" s="19" t="s">
        <v>1979</v>
      </c>
      <c r="X247" s="19" t="s">
        <v>1980</v>
      </c>
      <c r="Y247" s="19" t="s">
        <v>1895</v>
      </c>
      <c r="Z247" s="19" t="s">
        <v>1896</v>
      </c>
      <c r="AA247" s="19" t="s">
        <v>1981</v>
      </c>
      <c r="AB247" s="9" t="s">
        <v>354</v>
      </c>
      <c r="AC247" s="9" t="s">
        <v>2401</v>
      </c>
      <c r="AD247" s="9">
        <v>707433</v>
      </c>
      <c r="AE247" s="9" t="s">
        <v>1916</v>
      </c>
      <c r="AF247" s="9" t="s">
        <v>357</v>
      </c>
      <c r="AG247" s="9" t="s">
        <v>1983</v>
      </c>
      <c r="AH247" s="9" t="s">
        <v>1984</v>
      </c>
      <c r="AI247" s="9" t="str">
        <f>Table3[[#This Row],[City]]&amp;", "&amp;Table3[[#This Row],[State]]&amp;", U.S.A."</f>
        <v>HEALDSBURG, CA, U.S.A.</v>
      </c>
    </row>
    <row r="248" spans="1:35" s="23" customFormat="1" ht="15" hidden="1" customHeight="1">
      <c r="A248" s="19" t="s">
        <v>1851</v>
      </c>
      <c r="B248" s="18" t="s">
        <v>1852</v>
      </c>
      <c r="C248" s="19" t="s">
        <v>2402</v>
      </c>
      <c r="D248" s="19" t="s">
        <v>1929</v>
      </c>
      <c r="E248" s="20">
        <v>39</v>
      </c>
      <c r="F248" s="21" t="s">
        <v>2403</v>
      </c>
      <c r="G248" s="19" t="s">
        <v>2404</v>
      </c>
      <c r="H248" s="19" t="s">
        <v>2405</v>
      </c>
      <c r="I248" s="19" t="s">
        <v>627</v>
      </c>
      <c r="J248" s="22" t="s">
        <v>2406</v>
      </c>
      <c r="K248" s="19" t="s">
        <v>2407</v>
      </c>
      <c r="L248" s="19" t="str">
        <f>LEFT(Table3[[#This Row],[CLLI]],6)</f>
        <v>HMCYCA</v>
      </c>
      <c r="M248" s="19" t="s">
        <v>2406</v>
      </c>
      <c r="N248" s="23" t="s">
        <v>2058</v>
      </c>
      <c r="O248" s="19" t="s">
        <v>1888</v>
      </c>
      <c r="P248" s="19" t="s">
        <v>1889</v>
      </c>
      <c r="Q248" s="19" t="s">
        <v>1890</v>
      </c>
      <c r="R248" s="19" t="s">
        <v>1864</v>
      </c>
      <c r="S248" s="19" t="s">
        <v>1937</v>
      </c>
      <c r="T248" s="19" t="s">
        <v>1938</v>
      </c>
      <c r="U248" s="19" t="s">
        <v>1867</v>
      </c>
      <c r="V248" s="19" t="s">
        <v>1868</v>
      </c>
      <c r="W248" s="19" t="s">
        <v>1939</v>
      </c>
      <c r="X248" s="19" t="s">
        <v>1940</v>
      </c>
      <c r="Y248" s="19" t="s">
        <v>1939</v>
      </c>
      <c r="Z248" s="19" t="s">
        <v>1940</v>
      </c>
      <c r="AA248" s="19" t="s">
        <v>1941</v>
      </c>
      <c r="AB248" s="9" t="s">
        <v>354</v>
      </c>
      <c r="AC248" s="9" t="s">
        <v>2408</v>
      </c>
      <c r="AD248" s="9">
        <v>530826</v>
      </c>
      <c r="AE248" s="9" t="s">
        <v>1874</v>
      </c>
      <c r="AF248" s="9" t="s">
        <v>386</v>
      </c>
      <c r="AG248" s="9" t="s">
        <v>1943</v>
      </c>
      <c r="AH248" s="9" t="s">
        <v>1944</v>
      </c>
      <c r="AI248" s="9" t="str">
        <f>Table3[[#This Row],[City]]&amp;", "&amp;Table3[[#This Row],[State]]&amp;", U.S.A."</f>
        <v>HAMILTON CITY, CA, U.S.A.</v>
      </c>
    </row>
    <row r="249" spans="1:35" s="23" customFormat="1" ht="15" hidden="1" customHeight="1">
      <c r="A249" s="19" t="s">
        <v>1851</v>
      </c>
      <c r="B249" s="18" t="s">
        <v>1877</v>
      </c>
      <c r="C249" s="19" t="s">
        <v>2409</v>
      </c>
      <c r="D249" s="19" t="s">
        <v>1854</v>
      </c>
      <c r="E249" s="20">
        <v>44</v>
      </c>
      <c r="F249" s="21" t="s">
        <v>2410</v>
      </c>
      <c r="G249" s="19" t="s">
        <v>2411</v>
      </c>
      <c r="H249" s="19" t="s">
        <v>2412</v>
      </c>
      <c r="I249" s="19" t="s">
        <v>1045</v>
      </c>
      <c r="J249" s="22" t="s">
        <v>2413</v>
      </c>
      <c r="K249" s="19" t="s">
        <v>2414</v>
      </c>
      <c r="L249" s="19" t="str">
        <f>LEFT(Table3[[#This Row],[CLLI]],6)</f>
        <v>HMWDCA</v>
      </c>
      <c r="M249" s="19" t="s">
        <v>2413</v>
      </c>
      <c r="N249" s="23" t="s">
        <v>1952</v>
      </c>
      <c r="O249" s="19" t="s">
        <v>1861</v>
      </c>
      <c r="P249" s="19" t="s">
        <v>1862</v>
      </c>
      <c r="Q249" s="19" t="s">
        <v>1863</v>
      </c>
      <c r="R249" s="19" t="s">
        <v>1864</v>
      </c>
      <c r="S249" s="19" t="s">
        <v>1865</v>
      </c>
      <c r="T249" s="19" t="s">
        <v>1866</v>
      </c>
      <c r="U249" s="19" t="s">
        <v>1867</v>
      </c>
      <c r="V249" s="19" t="s">
        <v>1868</v>
      </c>
      <c r="W249" s="19" t="s">
        <v>1869</v>
      </c>
      <c r="X249" s="19" t="s">
        <v>1870</v>
      </c>
      <c r="Y249" s="19" t="s">
        <v>1871</v>
      </c>
      <c r="Z249" s="19" t="s">
        <v>1872</v>
      </c>
      <c r="AA249" s="19" t="s">
        <v>1860</v>
      </c>
      <c r="AB249" s="9" t="s">
        <v>354</v>
      </c>
      <c r="AC249" s="9" t="s">
        <v>2415</v>
      </c>
      <c r="AD249" s="9">
        <v>530525</v>
      </c>
      <c r="AE249" s="9" t="s">
        <v>1874</v>
      </c>
      <c r="AF249" s="9" t="s">
        <v>811</v>
      </c>
      <c r="AG249" s="9" t="s">
        <v>1875</v>
      </c>
      <c r="AH249" s="9" t="s">
        <v>1876</v>
      </c>
      <c r="AI249" s="9" t="str">
        <f>Table3[[#This Row],[City]]&amp;", "&amp;Table3[[#This Row],[State]]&amp;", U.S.A."</f>
        <v>HOMEWOOD, CA, U.S.A.</v>
      </c>
    </row>
    <row r="250" spans="1:35" s="23" customFormat="1" ht="15" hidden="1" customHeight="1">
      <c r="A250" s="19" t="s">
        <v>1851</v>
      </c>
      <c r="B250" s="18" t="s">
        <v>1852</v>
      </c>
      <c r="C250" s="19" t="s">
        <v>2416</v>
      </c>
      <c r="D250" s="19" t="s">
        <v>1902</v>
      </c>
      <c r="E250" s="20">
        <v>33</v>
      </c>
      <c r="F250" s="21" t="s">
        <v>2417</v>
      </c>
      <c r="G250" s="19" t="s">
        <v>2418</v>
      </c>
      <c r="H250" s="19" t="s">
        <v>2419</v>
      </c>
      <c r="I250" s="19" t="s">
        <v>2420</v>
      </c>
      <c r="J250" s="22" t="s">
        <v>2421</v>
      </c>
      <c r="K250" s="19" t="s">
        <v>2422</v>
      </c>
      <c r="L250" s="19" t="str">
        <f>LEFT(Table3[[#This Row],[CLLI]],6)</f>
        <v>HPLDCA</v>
      </c>
      <c r="M250" s="19" t="s">
        <v>2421</v>
      </c>
      <c r="N250" s="23" t="s">
        <v>2050</v>
      </c>
      <c r="O250" s="19" t="s">
        <v>1888</v>
      </c>
      <c r="P250" s="19" t="s">
        <v>1889</v>
      </c>
      <c r="Q250" s="19" t="s">
        <v>1890</v>
      </c>
      <c r="R250" s="19" t="s">
        <v>1864</v>
      </c>
      <c r="S250" s="19" t="s">
        <v>1910</v>
      </c>
      <c r="T250" s="19" t="s">
        <v>1911</v>
      </c>
      <c r="U250" s="19" t="s">
        <v>1867</v>
      </c>
      <c r="V250" s="19" t="s">
        <v>1892</v>
      </c>
      <c r="W250" s="19" t="s">
        <v>1912</v>
      </c>
      <c r="X250" s="19" t="s">
        <v>1913</v>
      </c>
      <c r="Y250" s="19" t="s">
        <v>1912</v>
      </c>
      <c r="Z250" s="19" t="s">
        <v>1896</v>
      </c>
      <c r="AA250" s="19" t="s">
        <v>1914</v>
      </c>
      <c r="AB250" s="9" t="s">
        <v>354</v>
      </c>
      <c r="AC250" s="9" t="s">
        <v>2423</v>
      </c>
      <c r="AD250" s="9">
        <v>707744</v>
      </c>
      <c r="AE250" s="9" t="s">
        <v>1916</v>
      </c>
      <c r="AF250" s="9" t="s">
        <v>811</v>
      </c>
      <c r="AG250" s="9" t="s">
        <v>1917</v>
      </c>
      <c r="AH250" s="9" t="s">
        <v>1918</v>
      </c>
      <c r="AI250" s="9" t="str">
        <f>Table3[[#This Row],[City]]&amp;", "&amp;Table3[[#This Row],[State]]&amp;", U.S.A."</f>
        <v>HOPLAND, CA, U.S.A.</v>
      </c>
    </row>
    <row r="251" spans="1:35" s="23" customFormat="1" ht="15" hidden="1" customHeight="1">
      <c r="A251" s="19" t="s">
        <v>1851</v>
      </c>
      <c r="B251" s="18" t="s">
        <v>1852</v>
      </c>
      <c r="C251" s="19" t="s">
        <v>2424</v>
      </c>
      <c r="D251" s="19" t="s">
        <v>1929</v>
      </c>
      <c r="E251" s="20">
        <v>43</v>
      </c>
      <c r="F251" s="21" t="s">
        <v>2425</v>
      </c>
      <c r="G251" s="19" t="s">
        <v>2426</v>
      </c>
      <c r="H251" s="19" t="s">
        <v>2427</v>
      </c>
      <c r="I251" s="19" t="s">
        <v>2428</v>
      </c>
      <c r="J251" s="22" t="s">
        <v>2429</v>
      </c>
      <c r="K251" s="19" t="s">
        <v>2430</v>
      </c>
      <c r="L251" s="19" t="str">
        <f>LEFT(Table3[[#This Row],[CLLI]],6)</f>
        <v>HRBKCA</v>
      </c>
      <c r="M251" s="19" t="s">
        <v>2429</v>
      </c>
      <c r="N251" s="23" t="s">
        <v>2186</v>
      </c>
      <c r="O251" s="19" t="s">
        <v>1888</v>
      </c>
      <c r="P251" s="19" t="s">
        <v>1889</v>
      </c>
      <c r="Q251" s="19" t="s">
        <v>1890</v>
      </c>
      <c r="R251" s="19" t="s">
        <v>1864</v>
      </c>
      <c r="S251" s="19" t="s">
        <v>1937</v>
      </c>
      <c r="T251" s="19" t="s">
        <v>1938</v>
      </c>
      <c r="U251" s="19" t="s">
        <v>1867</v>
      </c>
      <c r="V251" s="19" t="s">
        <v>1868</v>
      </c>
      <c r="W251" s="19" t="s">
        <v>1939</v>
      </c>
      <c r="X251" s="19" t="s">
        <v>1940</v>
      </c>
      <c r="Y251" s="19" t="s">
        <v>1939</v>
      </c>
      <c r="Z251" s="19" t="s">
        <v>1940</v>
      </c>
      <c r="AA251" s="19" t="s">
        <v>1941</v>
      </c>
      <c r="AB251" s="9" t="s">
        <v>354</v>
      </c>
      <c r="AC251" s="9" t="s">
        <v>2431</v>
      </c>
      <c r="AD251" s="9">
        <v>530475</v>
      </c>
      <c r="AE251" s="9" t="s">
        <v>1874</v>
      </c>
      <c r="AF251" s="9" t="s">
        <v>386</v>
      </c>
      <c r="AG251" s="9" t="s">
        <v>1943</v>
      </c>
      <c r="AH251" s="9" t="s">
        <v>1944</v>
      </c>
      <c r="AI251" s="9" t="str">
        <f>Table3[[#This Row],[City]]&amp;", "&amp;Table3[[#This Row],[State]]&amp;", U.S.A."</f>
        <v>HORNBROOK, CA, U.S.A.</v>
      </c>
    </row>
    <row r="252" spans="1:35" s="23" customFormat="1" ht="15" hidden="1" customHeight="1">
      <c r="A252" s="19" t="s">
        <v>1851</v>
      </c>
      <c r="B252" s="18" t="s">
        <v>1852</v>
      </c>
      <c r="C252" s="19" t="s">
        <v>2432</v>
      </c>
      <c r="D252" s="19" t="s">
        <v>1920</v>
      </c>
      <c r="E252" s="20">
        <v>45</v>
      </c>
      <c r="F252" s="21" t="s">
        <v>2433</v>
      </c>
      <c r="G252" s="19" t="s">
        <v>2434</v>
      </c>
      <c r="H252" s="19" t="s">
        <v>2435</v>
      </c>
      <c r="I252" s="19" t="s">
        <v>2436</v>
      </c>
      <c r="J252" s="22" t="s">
        <v>2437</v>
      </c>
      <c r="K252" s="19" t="s">
        <v>2438</v>
      </c>
      <c r="L252" s="19" t="str">
        <f>LEFT(Table3[[#This Row],[CLLI]],6)</f>
        <v>HYVLCA</v>
      </c>
      <c r="M252" s="19" t="s">
        <v>2437</v>
      </c>
      <c r="N252" s="23" t="s">
        <v>1926</v>
      </c>
      <c r="O252" s="19" t="s">
        <v>1888</v>
      </c>
      <c r="P252" s="19" t="s">
        <v>1889</v>
      </c>
      <c r="Q252" s="19" t="s">
        <v>1890</v>
      </c>
      <c r="R252" s="19" t="s">
        <v>1864</v>
      </c>
      <c r="S252" s="19" t="s">
        <v>1910</v>
      </c>
      <c r="T252" s="19" t="s">
        <v>1911</v>
      </c>
      <c r="U252" s="19" t="s">
        <v>1867</v>
      </c>
      <c r="V252" s="19" t="s">
        <v>1892</v>
      </c>
      <c r="W252" s="19" t="s">
        <v>1912</v>
      </c>
      <c r="X252" s="19" t="s">
        <v>1913</v>
      </c>
      <c r="Y252" s="19" t="s">
        <v>1912</v>
      </c>
      <c r="Z252" s="19" t="s">
        <v>1896</v>
      </c>
      <c r="AA252" s="19" t="s">
        <v>1914</v>
      </c>
      <c r="AB252" s="9" t="s">
        <v>354</v>
      </c>
      <c r="AC252" s="9" t="s">
        <v>2439</v>
      </c>
      <c r="AD252" s="9">
        <v>707768</v>
      </c>
      <c r="AE252" s="9" t="s">
        <v>1916</v>
      </c>
      <c r="AF252" s="9" t="s">
        <v>811</v>
      </c>
      <c r="AG252" s="9" t="s">
        <v>1917</v>
      </c>
      <c r="AH252" s="9" t="s">
        <v>1918</v>
      </c>
      <c r="AI252" s="9" t="str">
        <f>Table3[[#This Row],[City]]&amp;", "&amp;Table3[[#This Row],[State]]&amp;", U.S.A."</f>
        <v>HYDESVILLE, CA, U.S.A.</v>
      </c>
    </row>
    <row r="253" spans="1:35" s="23" customFormat="1" ht="15" hidden="1" customHeight="1">
      <c r="A253" s="19" t="s">
        <v>1851</v>
      </c>
      <c r="B253" s="18" t="s">
        <v>1877</v>
      </c>
      <c r="C253" s="19" t="s">
        <v>2440</v>
      </c>
      <c r="D253" s="19" t="s">
        <v>2441</v>
      </c>
      <c r="E253" s="20">
        <v>28</v>
      </c>
      <c r="F253" s="21" t="s">
        <v>2442</v>
      </c>
      <c r="G253" s="19" t="s">
        <v>2443</v>
      </c>
      <c r="H253" s="19" t="s">
        <v>1641</v>
      </c>
      <c r="I253" s="19" t="s">
        <v>2444</v>
      </c>
      <c r="J253" s="22" t="s">
        <v>2445</v>
      </c>
      <c r="K253" s="19" t="s">
        <v>2446</v>
      </c>
      <c r="L253" s="19" t="str">
        <f>LEFT(Table3[[#This Row],[CLLI]],6)</f>
        <v>IGNCCA</v>
      </c>
      <c r="M253" s="19" t="s">
        <v>2445</v>
      </c>
      <c r="N253" s="23" t="s">
        <v>2447</v>
      </c>
      <c r="O253" s="19" t="s">
        <v>1888</v>
      </c>
      <c r="P253" s="19" t="s">
        <v>1889</v>
      </c>
      <c r="Q253" s="19" t="s">
        <v>1890</v>
      </c>
      <c r="R253" s="19" t="s">
        <v>1864</v>
      </c>
      <c r="S253" s="19" t="s">
        <v>1977</v>
      </c>
      <c r="T253" s="19" t="s">
        <v>1978</v>
      </c>
      <c r="U253" s="19" t="s">
        <v>1867</v>
      </c>
      <c r="V253" s="19" t="s">
        <v>1892</v>
      </c>
      <c r="W253" s="19" t="s">
        <v>1979</v>
      </c>
      <c r="X253" s="19" t="s">
        <v>1980</v>
      </c>
      <c r="Y253" s="19" t="s">
        <v>1895</v>
      </c>
      <c r="Z253" s="19" t="s">
        <v>1896</v>
      </c>
      <c r="AA253" s="19" t="s">
        <v>1981</v>
      </c>
      <c r="AB253" s="9" t="s">
        <v>354</v>
      </c>
      <c r="AC253" s="9" t="s">
        <v>2448</v>
      </c>
      <c r="AD253" s="9">
        <v>415382</v>
      </c>
      <c r="AE253" s="9" t="s">
        <v>1916</v>
      </c>
      <c r="AF253" s="9" t="s">
        <v>357</v>
      </c>
      <c r="AG253" s="9" t="s">
        <v>1983</v>
      </c>
      <c r="AH253" s="9" t="s">
        <v>1984</v>
      </c>
      <c r="AI253" s="9" t="str">
        <f>Table3[[#This Row],[City]]&amp;", "&amp;Table3[[#This Row],[State]]&amp;", U.S.A."</f>
        <v>IGNACIO, CA, U.S.A.</v>
      </c>
    </row>
    <row r="254" spans="1:35" s="23" customFormat="1" ht="15" hidden="1" customHeight="1">
      <c r="A254" s="19" t="s">
        <v>1851</v>
      </c>
      <c r="B254" s="18" t="s">
        <v>1852</v>
      </c>
      <c r="C254" s="19" t="s">
        <v>2449</v>
      </c>
      <c r="D254" s="19" t="s">
        <v>2441</v>
      </c>
      <c r="E254" s="20">
        <v>36</v>
      </c>
      <c r="F254" s="21" t="s">
        <v>2450</v>
      </c>
      <c r="G254" s="19" t="s">
        <v>2451</v>
      </c>
      <c r="H254" s="19" t="s">
        <v>2452</v>
      </c>
      <c r="I254" s="19" t="s">
        <v>2453</v>
      </c>
      <c r="J254" s="22" t="s">
        <v>2454</v>
      </c>
      <c r="K254" s="19" t="s">
        <v>2455</v>
      </c>
      <c r="L254" s="19" t="str">
        <f>LEFT(Table3[[#This Row],[CLLI]],6)</f>
        <v>INVRCA</v>
      </c>
      <c r="M254" s="19" t="s">
        <v>2454</v>
      </c>
      <c r="N254" s="23" t="s">
        <v>2447</v>
      </c>
      <c r="O254" s="19" t="s">
        <v>1888</v>
      </c>
      <c r="P254" s="19" t="s">
        <v>1889</v>
      </c>
      <c r="Q254" s="19" t="s">
        <v>1890</v>
      </c>
      <c r="R254" s="19" t="s">
        <v>1864</v>
      </c>
      <c r="S254" s="19" t="s">
        <v>1977</v>
      </c>
      <c r="T254" s="19" t="s">
        <v>1978</v>
      </c>
      <c r="U254" s="19" t="s">
        <v>1867</v>
      </c>
      <c r="V254" s="19" t="s">
        <v>1892</v>
      </c>
      <c r="W254" s="19" t="s">
        <v>1979</v>
      </c>
      <c r="X254" s="19" t="s">
        <v>1980</v>
      </c>
      <c r="Y254" s="19" t="s">
        <v>1895</v>
      </c>
      <c r="Z254" s="19" t="s">
        <v>1896</v>
      </c>
      <c r="AA254" s="19" t="s">
        <v>1981</v>
      </c>
      <c r="AB254" s="9" t="s">
        <v>354</v>
      </c>
      <c r="AC254" s="9" t="s">
        <v>2456</v>
      </c>
      <c r="AD254" s="9">
        <v>415669</v>
      </c>
      <c r="AE254" s="9" t="s">
        <v>1916</v>
      </c>
      <c r="AF254" s="9" t="s">
        <v>357</v>
      </c>
      <c r="AG254" s="9" t="s">
        <v>1983</v>
      </c>
      <c r="AH254" s="9" t="s">
        <v>1984</v>
      </c>
      <c r="AI254" s="9" t="str">
        <f>Table3[[#This Row],[City]]&amp;", "&amp;Table3[[#This Row],[State]]&amp;", U.S.A."</f>
        <v>INVERNESS, CA, U.S.A.</v>
      </c>
    </row>
    <row r="255" spans="1:35" s="23" customFormat="1" ht="15" hidden="1" customHeight="1">
      <c r="A255" s="19" t="s">
        <v>1851</v>
      </c>
      <c r="B255" s="18" t="s">
        <v>1852</v>
      </c>
      <c r="C255" s="19" t="s">
        <v>2457</v>
      </c>
      <c r="D255" s="19" t="s">
        <v>1902</v>
      </c>
      <c r="E255" s="20">
        <v>36</v>
      </c>
      <c r="F255" s="21" t="s">
        <v>2458</v>
      </c>
      <c r="G255" s="19" t="s">
        <v>2459</v>
      </c>
      <c r="H255" s="19" t="s">
        <v>1974</v>
      </c>
      <c r="I255" s="19" t="s">
        <v>2460</v>
      </c>
      <c r="J255" s="22" t="s">
        <v>2461</v>
      </c>
      <c r="K255" s="19" t="s">
        <v>2462</v>
      </c>
      <c r="L255" s="19" t="str">
        <f>LEFT(Table3[[#This Row],[CLLI]],6)</f>
        <v>KLVLCA</v>
      </c>
      <c r="M255" s="19" t="s">
        <v>2461</v>
      </c>
      <c r="N255" s="23" t="s">
        <v>2066</v>
      </c>
      <c r="O255" s="19" t="s">
        <v>1888</v>
      </c>
      <c r="P255" s="19" t="s">
        <v>1889</v>
      </c>
      <c r="Q255" s="19" t="s">
        <v>1890</v>
      </c>
      <c r="R255" s="19" t="s">
        <v>1864</v>
      </c>
      <c r="S255" s="19" t="s">
        <v>1910</v>
      </c>
      <c r="T255" s="19" t="s">
        <v>1911</v>
      </c>
      <c r="U255" s="19" t="s">
        <v>1867</v>
      </c>
      <c r="V255" s="19" t="s">
        <v>1892</v>
      </c>
      <c r="W255" s="19" t="s">
        <v>1912</v>
      </c>
      <c r="X255" s="19" t="s">
        <v>1913</v>
      </c>
      <c r="Y255" s="19" t="s">
        <v>1912</v>
      </c>
      <c r="Z255" s="19" t="s">
        <v>1896</v>
      </c>
      <c r="AA255" s="19" t="s">
        <v>1914</v>
      </c>
      <c r="AB255" s="9" t="s">
        <v>354</v>
      </c>
      <c r="AC255" s="9" t="s">
        <v>2463</v>
      </c>
      <c r="AD255" s="9">
        <v>707279</v>
      </c>
      <c r="AE255" s="9" t="s">
        <v>1916</v>
      </c>
      <c r="AF255" s="9" t="s">
        <v>811</v>
      </c>
      <c r="AG255" s="9" t="s">
        <v>1917</v>
      </c>
      <c r="AH255" s="9" t="s">
        <v>1918</v>
      </c>
      <c r="AI255" s="9" t="str">
        <f>Table3[[#This Row],[City]]&amp;", "&amp;Table3[[#This Row],[State]]&amp;", U.S.A."</f>
        <v>KELSEYVILLE, CA, U.S.A.</v>
      </c>
    </row>
    <row r="256" spans="1:35" s="23" customFormat="1" ht="15" hidden="1" customHeight="1">
      <c r="A256" s="19" t="s">
        <v>1851</v>
      </c>
      <c r="B256" s="18" t="s">
        <v>1852</v>
      </c>
      <c r="C256" s="19" t="s">
        <v>2464</v>
      </c>
      <c r="D256" s="19" t="s">
        <v>1854</v>
      </c>
      <c r="E256" s="20">
        <v>45</v>
      </c>
      <c r="F256" s="21" t="s">
        <v>2465</v>
      </c>
      <c r="G256" s="19" t="s">
        <v>2466</v>
      </c>
      <c r="H256" s="19" t="s">
        <v>2310</v>
      </c>
      <c r="I256" s="19" t="s">
        <v>2467</v>
      </c>
      <c r="J256" s="22" t="s">
        <v>2468</v>
      </c>
      <c r="K256" s="19" t="s">
        <v>2469</v>
      </c>
      <c r="L256" s="19" t="str">
        <f>LEFT(Table3[[#This Row],[CLLI]],6)</f>
        <v>KYBRCA</v>
      </c>
      <c r="M256" s="19" t="s">
        <v>2468</v>
      </c>
      <c r="N256" s="23" t="s">
        <v>2342</v>
      </c>
      <c r="O256" s="19" t="s">
        <v>1861</v>
      </c>
      <c r="P256" s="19" t="s">
        <v>1862</v>
      </c>
      <c r="Q256" s="19" t="s">
        <v>1863</v>
      </c>
      <c r="R256" s="19" t="s">
        <v>1864</v>
      </c>
      <c r="S256" s="19" t="s">
        <v>2242</v>
      </c>
      <c r="T256" s="19" t="s">
        <v>2243</v>
      </c>
      <c r="U256" s="19" t="s">
        <v>1867</v>
      </c>
      <c r="V256" s="19" t="s">
        <v>1868</v>
      </c>
      <c r="W256" s="19" t="s">
        <v>2244</v>
      </c>
      <c r="X256" s="19" t="s">
        <v>2245</v>
      </c>
      <c r="Y256" s="19" t="s">
        <v>2246</v>
      </c>
      <c r="Z256" s="19" t="s">
        <v>2247</v>
      </c>
      <c r="AA256" s="19" t="s">
        <v>1860</v>
      </c>
      <c r="AB256" s="9" t="s">
        <v>354</v>
      </c>
      <c r="AC256" s="9" t="s">
        <v>2470</v>
      </c>
      <c r="AD256" s="9">
        <v>530293</v>
      </c>
      <c r="AE256" s="9" t="s">
        <v>1916</v>
      </c>
      <c r="AF256" s="9" t="s">
        <v>386</v>
      </c>
      <c r="AG256" s="9" t="s">
        <v>2249</v>
      </c>
      <c r="AH256" s="9" t="s">
        <v>2250</v>
      </c>
      <c r="AI256" s="9" t="str">
        <f>Table3[[#This Row],[City]]&amp;", "&amp;Table3[[#This Row],[State]]&amp;", U.S.A."</f>
        <v>KYBURZ, CA, U.S.A.</v>
      </c>
    </row>
    <row r="257" spans="1:35" s="23" customFormat="1" ht="15" hidden="1" customHeight="1">
      <c r="A257" s="19" t="s">
        <v>1851</v>
      </c>
      <c r="B257" s="18" t="s">
        <v>1877</v>
      </c>
      <c r="C257" s="19" t="s">
        <v>2471</v>
      </c>
      <c r="D257" s="19" t="s">
        <v>1879</v>
      </c>
      <c r="E257" s="20">
        <v>41</v>
      </c>
      <c r="F257" s="21" t="s">
        <v>2472</v>
      </c>
      <c r="G257" s="19" t="s">
        <v>2473</v>
      </c>
      <c r="H257" s="19" t="s">
        <v>2474</v>
      </c>
      <c r="I257" s="19" t="s">
        <v>2475</v>
      </c>
      <c r="J257" s="22" t="s">
        <v>2476</v>
      </c>
      <c r="K257" s="19" t="s">
        <v>2477</v>
      </c>
      <c r="L257" s="19" t="str">
        <f>LEFT(Table3[[#This Row],[CLLI]],6)</f>
        <v>LKBRCA</v>
      </c>
      <c r="M257" s="19" t="s">
        <v>2476</v>
      </c>
      <c r="N257" s="23" t="s">
        <v>1887</v>
      </c>
      <c r="O257" s="19" t="s">
        <v>1888</v>
      </c>
      <c r="P257" s="19" t="s">
        <v>1889</v>
      </c>
      <c r="Q257" s="19" t="s">
        <v>1890</v>
      </c>
      <c r="R257" s="19" t="s">
        <v>1864</v>
      </c>
      <c r="S257" s="19" t="s">
        <v>1891</v>
      </c>
      <c r="T257" s="19" t="s">
        <v>1887</v>
      </c>
      <c r="U257" s="19" t="s">
        <v>1867</v>
      </c>
      <c r="V257" s="19" t="s">
        <v>1892</v>
      </c>
      <c r="W257" s="19" t="s">
        <v>1893</v>
      </c>
      <c r="X257" s="19" t="s">
        <v>1894</v>
      </c>
      <c r="Y257" s="19" t="s">
        <v>1895</v>
      </c>
      <c r="Z257" s="19" t="s">
        <v>1896</v>
      </c>
      <c r="AA257" s="19" t="s">
        <v>1897</v>
      </c>
      <c r="AB257" s="9" t="s">
        <v>354</v>
      </c>
      <c r="AC257" s="9" t="s">
        <v>2478</v>
      </c>
      <c r="AD257" s="9">
        <v>707966</v>
      </c>
      <c r="AE257" s="9" t="s">
        <v>1874</v>
      </c>
      <c r="AF257" s="9" t="s">
        <v>357</v>
      </c>
      <c r="AG257" s="9" t="s">
        <v>1899</v>
      </c>
      <c r="AH257" s="9" t="s">
        <v>1900</v>
      </c>
      <c r="AI257" s="9" t="str">
        <f>Table3[[#This Row],[City]]&amp;", "&amp;Table3[[#This Row],[State]]&amp;", U.S.A."</f>
        <v>LAKE BERRYESSA, CA, U.S.A.</v>
      </c>
    </row>
    <row r="258" spans="1:35" s="23" customFormat="1" ht="15" hidden="1" customHeight="1">
      <c r="A258" s="19" t="s">
        <v>1851</v>
      </c>
      <c r="B258" s="18" t="s">
        <v>1852</v>
      </c>
      <c r="C258" s="19" t="s">
        <v>2479</v>
      </c>
      <c r="D258" s="19" t="s">
        <v>1902</v>
      </c>
      <c r="E258" s="20">
        <v>39</v>
      </c>
      <c r="F258" s="21" t="s">
        <v>2480</v>
      </c>
      <c r="G258" s="19" t="s">
        <v>2481</v>
      </c>
      <c r="H258" s="19" t="s">
        <v>2482</v>
      </c>
      <c r="I258" s="19" t="s">
        <v>2483</v>
      </c>
      <c r="J258" s="22" t="s">
        <v>2484</v>
      </c>
      <c r="K258" s="19" t="s">
        <v>2485</v>
      </c>
      <c r="L258" s="19" t="str">
        <f>LEFT(Table3[[#This Row],[CLLI]],6)</f>
        <v>LKPTCA</v>
      </c>
      <c r="M258" s="19" t="s">
        <v>2484</v>
      </c>
      <c r="N258" s="23" t="s">
        <v>2066</v>
      </c>
      <c r="O258" s="19" t="s">
        <v>1888</v>
      </c>
      <c r="P258" s="19" t="s">
        <v>1889</v>
      </c>
      <c r="Q258" s="19" t="s">
        <v>1890</v>
      </c>
      <c r="R258" s="19" t="s">
        <v>1864</v>
      </c>
      <c r="S258" s="19" t="s">
        <v>1910</v>
      </c>
      <c r="T258" s="19" t="s">
        <v>1911</v>
      </c>
      <c r="U258" s="19" t="s">
        <v>1867</v>
      </c>
      <c r="V258" s="19" t="s">
        <v>1892</v>
      </c>
      <c r="W258" s="19" t="s">
        <v>1912</v>
      </c>
      <c r="X258" s="19" t="s">
        <v>1913</v>
      </c>
      <c r="Y258" s="19" t="s">
        <v>1912</v>
      </c>
      <c r="Z258" s="19" t="s">
        <v>1896</v>
      </c>
      <c r="AA258" s="19" t="s">
        <v>1914</v>
      </c>
      <c r="AB258" s="9" t="s">
        <v>354</v>
      </c>
      <c r="AC258" s="9" t="s">
        <v>2486</v>
      </c>
      <c r="AD258" s="9">
        <v>707263</v>
      </c>
      <c r="AE258" s="9" t="s">
        <v>1916</v>
      </c>
      <c r="AF258" s="9" t="s">
        <v>811</v>
      </c>
      <c r="AG258" s="9" t="s">
        <v>1917</v>
      </c>
      <c r="AH258" s="9" t="s">
        <v>1918</v>
      </c>
      <c r="AI258" s="9" t="str">
        <f>Table3[[#This Row],[City]]&amp;", "&amp;Table3[[#This Row],[State]]&amp;", U.S.A."</f>
        <v>LAKEPORT, CA, U.S.A.</v>
      </c>
    </row>
    <row r="259" spans="1:35" s="23" customFormat="1" ht="15" hidden="1" customHeight="1">
      <c r="A259" s="19" t="s">
        <v>1851</v>
      </c>
      <c r="B259" s="18" t="s">
        <v>1852</v>
      </c>
      <c r="C259" s="19" t="s">
        <v>2487</v>
      </c>
      <c r="D259" s="19" t="s">
        <v>1929</v>
      </c>
      <c r="E259" s="20">
        <v>49</v>
      </c>
      <c r="F259" s="21" t="s">
        <v>2488</v>
      </c>
      <c r="G259" s="19" t="s">
        <v>2489</v>
      </c>
      <c r="H259" s="19" t="s">
        <v>2490</v>
      </c>
      <c r="I259" s="19" t="s">
        <v>1101</v>
      </c>
      <c r="J259" s="22" t="s">
        <v>2491</v>
      </c>
      <c r="K259" s="19" t="s">
        <v>2492</v>
      </c>
      <c r="L259" s="19" t="str">
        <f>LEFT(Table3[[#This Row],[CLLI]],6)</f>
        <v>LLTNCA</v>
      </c>
      <c r="M259" s="19" t="s">
        <v>2491</v>
      </c>
      <c r="N259" s="23" t="s">
        <v>1860</v>
      </c>
      <c r="O259" s="19" t="s">
        <v>1888</v>
      </c>
      <c r="P259" s="19" t="s">
        <v>1889</v>
      </c>
      <c r="Q259" s="19" t="s">
        <v>1890</v>
      </c>
      <c r="R259" s="19" t="s">
        <v>1864</v>
      </c>
      <c r="S259" s="19" t="s">
        <v>1937</v>
      </c>
      <c r="T259" s="19" t="s">
        <v>1938</v>
      </c>
      <c r="U259" s="19" t="s">
        <v>1867</v>
      </c>
      <c r="V259" s="19" t="s">
        <v>1868</v>
      </c>
      <c r="W259" s="19" t="s">
        <v>1939</v>
      </c>
      <c r="X259" s="19" t="s">
        <v>1940</v>
      </c>
      <c r="Y259" s="19" t="s">
        <v>1939</v>
      </c>
      <c r="Z259" s="19" t="s">
        <v>1940</v>
      </c>
      <c r="AA259" s="19" t="s">
        <v>1941</v>
      </c>
      <c r="AB259" s="9" t="s">
        <v>354</v>
      </c>
      <c r="AC259" s="9" t="s">
        <v>2493</v>
      </c>
      <c r="AD259" s="9">
        <v>530993</v>
      </c>
      <c r="AE259" s="9" t="s">
        <v>1874</v>
      </c>
      <c r="AF259" s="9" t="s">
        <v>386</v>
      </c>
      <c r="AG259" s="9" t="s">
        <v>1943</v>
      </c>
      <c r="AH259" s="9" t="s">
        <v>1944</v>
      </c>
      <c r="AI259" s="9" t="str">
        <f>Table3[[#This Row],[City]]&amp;", "&amp;Table3[[#This Row],[State]]&amp;", U.S.A."</f>
        <v>LOYALTON, CA, U.S.A.</v>
      </c>
    </row>
    <row r="260" spans="1:35" s="23" customFormat="1" ht="15" hidden="1" customHeight="1">
      <c r="A260" s="19" t="s">
        <v>1851</v>
      </c>
      <c r="B260" s="18" t="s">
        <v>1852</v>
      </c>
      <c r="C260" s="19" t="s">
        <v>2494</v>
      </c>
      <c r="D260" s="19" t="s">
        <v>1854</v>
      </c>
      <c r="E260" s="20">
        <v>46</v>
      </c>
      <c r="F260" s="21" t="s">
        <v>2495</v>
      </c>
      <c r="G260" s="19" t="s">
        <v>2496</v>
      </c>
      <c r="H260" s="19" t="s">
        <v>2497</v>
      </c>
      <c r="I260" s="19" t="s">
        <v>729</v>
      </c>
      <c r="J260" s="22" t="s">
        <v>2498</v>
      </c>
      <c r="K260" s="19" t="s">
        <v>2499</v>
      </c>
      <c r="L260" s="19" t="str">
        <f>LEFT(Table3[[#This Row],[CLLI]],6)</f>
        <v>LNCLCA</v>
      </c>
      <c r="M260" s="19" t="s">
        <v>2498</v>
      </c>
      <c r="N260" s="23" t="s">
        <v>1952</v>
      </c>
      <c r="O260" s="19" t="s">
        <v>1861</v>
      </c>
      <c r="P260" s="19" t="s">
        <v>1862</v>
      </c>
      <c r="Q260" s="19" t="s">
        <v>1863</v>
      </c>
      <c r="R260" s="19" t="s">
        <v>1864</v>
      </c>
      <c r="S260" s="19" t="s">
        <v>1865</v>
      </c>
      <c r="T260" s="19" t="s">
        <v>1866</v>
      </c>
      <c r="U260" s="19" t="s">
        <v>1867</v>
      </c>
      <c r="V260" s="19" t="s">
        <v>1868</v>
      </c>
      <c r="W260" s="19" t="s">
        <v>1869</v>
      </c>
      <c r="X260" s="19" t="s">
        <v>1870</v>
      </c>
      <c r="Y260" s="19" t="s">
        <v>1871</v>
      </c>
      <c r="Z260" s="19" t="s">
        <v>1872</v>
      </c>
      <c r="AA260" s="19" t="s">
        <v>1860</v>
      </c>
      <c r="AB260" s="9" t="s">
        <v>354</v>
      </c>
      <c r="AC260" s="9" t="s">
        <v>2500</v>
      </c>
      <c r="AD260" s="9">
        <v>916645</v>
      </c>
      <c r="AE260" s="9" t="s">
        <v>1874</v>
      </c>
      <c r="AF260" s="9" t="s">
        <v>811</v>
      </c>
      <c r="AG260" s="9" t="s">
        <v>1875</v>
      </c>
      <c r="AH260" s="9" t="s">
        <v>1876</v>
      </c>
      <c r="AI260" s="9" t="str">
        <f>Table3[[#This Row],[City]]&amp;", "&amp;Table3[[#This Row],[State]]&amp;", U.S.A."</f>
        <v>LINCOLN, CA, U.S.A.</v>
      </c>
    </row>
    <row r="261" spans="1:35" s="23" customFormat="1" ht="15" hidden="1" customHeight="1">
      <c r="A261" s="19" t="s">
        <v>1851</v>
      </c>
      <c r="B261" s="18" t="s">
        <v>1852</v>
      </c>
      <c r="C261" s="19" t="s">
        <v>2501</v>
      </c>
      <c r="D261" s="19" t="s">
        <v>1920</v>
      </c>
      <c r="E261" s="20">
        <v>50</v>
      </c>
      <c r="F261" s="21" t="s">
        <v>2502</v>
      </c>
      <c r="G261" s="19" t="s">
        <v>2503</v>
      </c>
      <c r="H261" s="19" t="s">
        <v>2504</v>
      </c>
      <c r="I261" s="19" t="s">
        <v>2505</v>
      </c>
      <c r="J261" s="22" t="s">
        <v>2506</v>
      </c>
      <c r="K261" s="19" t="s">
        <v>2507</v>
      </c>
      <c r="L261" s="19" t="str">
        <f>LEFT(Table3[[#This Row],[CLLI]],6)</f>
        <v>LOLTCA</v>
      </c>
      <c r="M261" s="19" t="s">
        <v>2506</v>
      </c>
      <c r="N261" s="23" t="s">
        <v>1926</v>
      </c>
      <c r="O261" s="19" t="s">
        <v>1888</v>
      </c>
      <c r="P261" s="19" t="s">
        <v>1889</v>
      </c>
      <c r="Q261" s="19" t="s">
        <v>1890</v>
      </c>
      <c r="R261" s="19" t="s">
        <v>1864</v>
      </c>
      <c r="S261" s="19" t="s">
        <v>1910</v>
      </c>
      <c r="T261" s="19" t="s">
        <v>1911</v>
      </c>
      <c r="U261" s="19" t="s">
        <v>1867</v>
      </c>
      <c r="V261" s="19" t="s">
        <v>1892</v>
      </c>
      <c r="W261" s="19" t="s">
        <v>1912</v>
      </c>
      <c r="X261" s="19" t="s">
        <v>1913</v>
      </c>
      <c r="Y261" s="19" t="s">
        <v>1912</v>
      </c>
      <c r="Z261" s="19" t="s">
        <v>1896</v>
      </c>
      <c r="AA261" s="19" t="s">
        <v>1914</v>
      </c>
      <c r="AB261" s="9" t="s">
        <v>354</v>
      </c>
      <c r="AC261" s="9" t="s">
        <v>2508</v>
      </c>
      <c r="AD261" s="9">
        <v>707733</v>
      </c>
      <c r="AE261" s="9" t="s">
        <v>1916</v>
      </c>
      <c r="AF261" s="9" t="s">
        <v>811</v>
      </c>
      <c r="AG261" s="9" t="s">
        <v>1917</v>
      </c>
      <c r="AH261" s="9" t="s">
        <v>1918</v>
      </c>
      <c r="AI261" s="9" t="str">
        <f>Table3[[#This Row],[City]]&amp;", "&amp;Table3[[#This Row],[State]]&amp;", U.S.A."</f>
        <v>LOLETA, CA, U.S.A.</v>
      </c>
    </row>
    <row r="262" spans="1:35" s="23" customFormat="1" ht="15" hidden="1" customHeight="1">
      <c r="A262" s="19" t="s">
        <v>1851</v>
      </c>
      <c r="B262" s="18" t="s">
        <v>1852</v>
      </c>
      <c r="C262" s="19" t="s">
        <v>2509</v>
      </c>
      <c r="D262" s="19" t="s">
        <v>1854</v>
      </c>
      <c r="E262" s="20">
        <v>51</v>
      </c>
      <c r="F262" s="21" t="s">
        <v>2510</v>
      </c>
      <c r="G262" s="19" t="s">
        <v>2511</v>
      </c>
      <c r="H262" s="19" t="s">
        <v>1709</v>
      </c>
      <c r="I262" s="19" t="s">
        <v>2512</v>
      </c>
      <c r="J262" s="22" t="s">
        <v>2513</v>
      </c>
      <c r="K262" s="19" t="s">
        <v>2514</v>
      </c>
      <c r="L262" s="19" t="str">
        <f>LEFT(Table3[[#This Row],[CLLI]],6)</f>
        <v>LOMSCA</v>
      </c>
      <c r="M262" s="19" t="s">
        <v>2513</v>
      </c>
      <c r="N262" s="23" t="s">
        <v>1952</v>
      </c>
      <c r="O262" s="19" t="s">
        <v>1861</v>
      </c>
      <c r="P262" s="19" t="s">
        <v>1862</v>
      </c>
      <c r="Q262" s="19" t="s">
        <v>1863</v>
      </c>
      <c r="R262" s="19" t="s">
        <v>1864</v>
      </c>
      <c r="S262" s="19" t="s">
        <v>1865</v>
      </c>
      <c r="T262" s="19" t="s">
        <v>1866</v>
      </c>
      <c r="U262" s="19" t="s">
        <v>1867</v>
      </c>
      <c r="V262" s="19" t="s">
        <v>1868</v>
      </c>
      <c r="W262" s="19" t="s">
        <v>1869</v>
      </c>
      <c r="X262" s="19" t="s">
        <v>1870</v>
      </c>
      <c r="Y262" s="19" t="s">
        <v>1871</v>
      </c>
      <c r="Z262" s="19" t="s">
        <v>1872</v>
      </c>
      <c r="AA262" s="19" t="s">
        <v>1860</v>
      </c>
      <c r="AB262" s="9" t="s">
        <v>354</v>
      </c>
      <c r="AC262" s="9" t="s">
        <v>2515</v>
      </c>
      <c r="AD262" s="9">
        <v>916652</v>
      </c>
      <c r="AE262" s="9" t="s">
        <v>1874</v>
      </c>
      <c r="AF262" s="9" t="s">
        <v>811</v>
      </c>
      <c r="AG262" s="9" t="s">
        <v>1875</v>
      </c>
      <c r="AH262" s="9" t="s">
        <v>1876</v>
      </c>
      <c r="AI262" s="9" t="str">
        <f>Table3[[#This Row],[City]]&amp;", "&amp;Table3[[#This Row],[State]]&amp;", U.S.A."</f>
        <v>LOOMIS, CA, U.S.A.</v>
      </c>
    </row>
    <row r="263" spans="1:35" s="23" customFormat="1" ht="15" hidden="1" customHeight="1">
      <c r="A263" s="19" t="s">
        <v>1851</v>
      </c>
      <c r="B263" s="18" t="s">
        <v>1877</v>
      </c>
      <c r="C263" s="19" t="s">
        <v>2516</v>
      </c>
      <c r="D263" s="19" t="s">
        <v>2517</v>
      </c>
      <c r="E263" s="20">
        <v>20</v>
      </c>
      <c r="F263" s="21" t="s">
        <v>2518</v>
      </c>
      <c r="G263" s="19" t="s">
        <v>2519</v>
      </c>
      <c r="H263" s="19" t="s">
        <v>2325</v>
      </c>
      <c r="I263" s="19" t="s">
        <v>2520</v>
      </c>
      <c r="J263" s="22" t="s">
        <v>2521</v>
      </c>
      <c r="K263" s="19" t="s">
        <v>2522</v>
      </c>
      <c r="L263" s="19" t="str">
        <f>LEFT(Table3[[#This Row],[CLLI]],6)</f>
        <v>LRKSCA</v>
      </c>
      <c r="M263" s="19" t="s">
        <v>2521</v>
      </c>
      <c r="N263" s="23" t="s">
        <v>2447</v>
      </c>
      <c r="O263" s="19" t="s">
        <v>1888</v>
      </c>
      <c r="P263" s="19" t="s">
        <v>1889</v>
      </c>
      <c r="Q263" s="19" t="s">
        <v>1890</v>
      </c>
      <c r="R263" s="19" t="s">
        <v>1864</v>
      </c>
      <c r="S263" s="19" t="s">
        <v>1977</v>
      </c>
      <c r="T263" s="19" t="s">
        <v>1978</v>
      </c>
      <c r="U263" s="19" t="s">
        <v>1867</v>
      </c>
      <c r="V263" s="19" t="s">
        <v>1892</v>
      </c>
      <c r="W263" s="19" t="s">
        <v>1979</v>
      </c>
      <c r="X263" s="19" t="s">
        <v>1980</v>
      </c>
      <c r="Y263" s="19" t="s">
        <v>1895</v>
      </c>
      <c r="Z263" s="19" t="s">
        <v>1896</v>
      </c>
      <c r="AA263" s="19" t="s">
        <v>1981</v>
      </c>
      <c r="AB263" s="9" t="s">
        <v>354</v>
      </c>
      <c r="AC263" s="9" t="s">
        <v>2523</v>
      </c>
      <c r="AD263" s="9">
        <v>415461</v>
      </c>
      <c r="AE263" s="9" t="s">
        <v>1916</v>
      </c>
      <c r="AF263" s="9" t="s">
        <v>357</v>
      </c>
      <c r="AG263" s="9" t="s">
        <v>1983</v>
      </c>
      <c r="AH263" s="9" t="s">
        <v>1984</v>
      </c>
      <c r="AI263" s="9" t="str">
        <f>Table3[[#This Row],[City]]&amp;", "&amp;Table3[[#This Row],[State]]&amp;", U.S.A."</f>
        <v>LARKSPUR-KING, CA, U.S.A.</v>
      </c>
    </row>
    <row r="264" spans="1:35" s="23" customFormat="1" ht="15" hidden="1" customHeight="1">
      <c r="A264" s="19" t="s">
        <v>1851</v>
      </c>
      <c r="B264" s="18" t="s">
        <v>1852</v>
      </c>
      <c r="C264" s="19" t="s">
        <v>2524</v>
      </c>
      <c r="D264" s="19" t="s">
        <v>1929</v>
      </c>
      <c r="E264" s="20">
        <v>47</v>
      </c>
      <c r="F264" s="21" t="s">
        <v>2525</v>
      </c>
      <c r="G264" s="19" t="s">
        <v>2526</v>
      </c>
      <c r="H264" s="19" t="s">
        <v>1664</v>
      </c>
      <c r="I264" s="19" t="s">
        <v>2527</v>
      </c>
      <c r="J264" s="22" t="s">
        <v>2528</v>
      </c>
      <c r="K264" s="19" t="s">
        <v>2529</v>
      </c>
      <c r="L264" s="19" t="str">
        <f>LEFT(Table3[[#This Row],[CLLI]],6)</f>
        <v>LSMLCA</v>
      </c>
      <c r="M264" s="19" t="s">
        <v>2528</v>
      </c>
      <c r="N264" s="23" t="s">
        <v>2138</v>
      </c>
      <c r="O264" s="19" t="s">
        <v>1888</v>
      </c>
      <c r="P264" s="19" t="s">
        <v>1889</v>
      </c>
      <c r="Q264" s="19" t="s">
        <v>1890</v>
      </c>
      <c r="R264" s="19" t="s">
        <v>1864</v>
      </c>
      <c r="S264" s="19" t="s">
        <v>1937</v>
      </c>
      <c r="T264" s="19" t="s">
        <v>1938</v>
      </c>
      <c r="U264" s="19" t="s">
        <v>1867</v>
      </c>
      <c r="V264" s="19" t="s">
        <v>1868</v>
      </c>
      <c r="W264" s="19" t="s">
        <v>1939</v>
      </c>
      <c r="X264" s="19" t="s">
        <v>1940</v>
      </c>
      <c r="Y264" s="19" t="s">
        <v>1939</v>
      </c>
      <c r="Z264" s="19" t="s">
        <v>1940</v>
      </c>
      <c r="AA264" s="19" t="s">
        <v>1941</v>
      </c>
      <c r="AB264" s="9" t="s">
        <v>354</v>
      </c>
      <c r="AC264" s="9" t="s">
        <v>2530</v>
      </c>
      <c r="AD264" s="9">
        <v>530384</v>
      </c>
      <c r="AE264" s="9" t="s">
        <v>1874</v>
      </c>
      <c r="AF264" s="9" t="s">
        <v>386</v>
      </c>
      <c r="AG264" s="9" t="s">
        <v>1943</v>
      </c>
      <c r="AH264" s="9" t="s">
        <v>1944</v>
      </c>
      <c r="AI264" s="9" t="str">
        <f>Table3[[#This Row],[City]]&amp;", "&amp;Table3[[#This Row],[State]]&amp;", U.S.A."</f>
        <v>LOS MOLINOS, CA, U.S.A.</v>
      </c>
    </row>
    <row r="265" spans="1:35" s="23" customFormat="1" ht="15" hidden="1" customHeight="1">
      <c r="A265" s="19" t="s">
        <v>1851</v>
      </c>
      <c r="B265" s="18" t="s">
        <v>1852</v>
      </c>
      <c r="C265" s="19" t="s">
        <v>2531</v>
      </c>
      <c r="D265" s="19" t="s">
        <v>1929</v>
      </c>
      <c r="E265" s="20">
        <v>45</v>
      </c>
      <c r="F265" s="21" t="s">
        <v>2532</v>
      </c>
      <c r="G265" s="19" t="s">
        <v>2533</v>
      </c>
      <c r="H265" s="19" t="s">
        <v>2534</v>
      </c>
      <c r="I265" s="19" t="s">
        <v>2535</v>
      </c>
      <c r="J265" s="22" t="s">
        <v>2536</v>
      </c>
      <c r="K265" s="19" t="s">
        <v>2537</v>
      </c>
      <c r="L265" s="19" t="str">
        <f>LEFT(Table3[[#This Row],[CLLI]],6)</f>
        <v>LSTNCA</v>
      </c>
      <c r="M265" s="19" t="s">
        <v>2536</v>
      </c>
      <c r="N265" s="23" t="s">
        <v>2138</v>
      </c>
      <c r="O265" s="19" t="s">
        <v>1888</v>
      </c>
      <c r="P265" s="19" t="s">
        <v>1889</v>
      </c>
      <c r="Q265" s="19" t="s">
        <v>1890</v>
      </c>
      <c r="R265" s="19" t="s">
        <v>1864</v>
      </c>
      <c r="S265" s="19" t="s">
        <v>1937</v>
      </c>
      <c r="T265" s="19" t="s">
        <v>1938</v>
      </c>
      <c r="U265" s="19" t="s">
        <v>1867</v>
      </c>
      <c r="V265" s="19" t="s">
        <v>1868</v>
      </c>
      <c r="W265" s="19" t="s">
        <v>1939</v>
      </c>
      <c r="X265" s="19" t="s">
        <v>1940</v>
      </c>
      <c r="Y265" s="19" t="s">
        <v>1939</v>
      </c>
      <c r="Z265" s="19" t="s">
        <v>1940</v>
      </c>
      <c r="AA265" s="19" t="s">
        <v>1941</v>
      </c>
      <c r="AB265" s="9" t="s">
        <v>354</v>
      </c>
      <c r="AC265" s="9" t="s">
        <v>2538</v>
      </c>
      <c r="AD265" s="9">
        <v>530778</v>
      </c>
      <c r="AE265" s="9" t="s">
        <v>1874</v>
      </c>
      <c r="AF265" s="9" t="s">
        <v>386</v>
      </c>
      <c r="AG265" s="9" t="s">
        <v>1943</v>
      </c>
      <c r="AH265" s="9" t="s">
        <v>1944</v>
      </c>
      <c r="AI265" s="9" t="str">
        <f>Table3[[#This Row],[City]]&amp;", "&amp;Table3[[#This Row],[State]]&amp;", U.S.A."</f>
        <v>LEWISTON, CA, U.S.A.</v>
      </c>
    </row>
    <row r="266" spans="1:35" s="23" customFormat="1" ht="15" hidden="1" customHeight="1">
      <c r="A266" s="19" t="s">
        <v>1851</v>
      </c>
      <c r="B266" s="18" t="s">
        <v>1852</v>
      </c>
      <c r="C266" s="19" t="s">
        <v>2539</v>
      </c>
      <c r="D266" s="19" t="s">
        <v>1854</v>
      </c>
      <c r="E266" s="20">
        <v>48</v>
      </c>
      <c r="F266" s="21" t="s">
        <v>2540</v>
      </c>
      <c r="G266" s="19" t="s">
        <v>2541</v>
      </c>
      <c r="H266" s="19" t="s">
        <v>2542</v>
      </c>
      <c r="I266" s="19" t="s">
        <v>2543</v>
      </c>
      <c r="J266" s="22" t="s">
        <v>2544</v>
      </c>
      <c r="K266" s="19" t="s">
        <v>2545</v>
      </c>
      <c r="L266" s="19" t="str">
        <f>LEFT(Table3[[#This Row],[CLLI]],6)</f>
        <v>LVOKCA</v>
      </c>
      <c r="M266" s="19" t="s">
        <v>2544</v>
      </c>
      <c r="N266" s="23" t="s">
        <v>2546</v>
      </c>
      <c r="O266" s="19" t="s">
        <v>1861</v>
      </c>
      <c r="P266" s="19" t="s">
        <v>1862</v>
      </c>
      <c r="Q266" s="19" t="s">
        <v>1863</v>
      </c>
      <c r="R266" s="19" t="s">
        <v>1864</v>
      </c>
      <c r="S266" s="19" t="s">
        <v>1865</v>
      </c>
      <c r="T266" s="19" t="s">
        <v>1866</v>
      </c>
      <c r="U266" s="19" t="s">
        <v>1867</v>
      </c>
      <c r="V266" s="19" t="s">
        <v>1868</v>
      </c>
      <c r="W266" s="19" t="s">
        <v>1869</v>
      </c>
      <c r="X266" s="19" t="s">
        <v>1870</v>
      </c>
      <c r="Y266" s="19" t="s">
        <v>1871</v>
      </c>
      <c r="Z266" s="19" t="s">
        <v>1872</v>
      </c>
      <c r="AA266" s="19" t="s">
        <v>1860</v>
      </c>
      <c r="AB266" s="9" t="s">
        <v>354</v>
      </c>
      <c r="AC266" s="9" t="s">
        <v>2547</v>
      </c>
      <c r="AD266" s="9">
        <v>530695</v>
      </c>
      <c r="AE266" s="9" t="s">
        <v>1874</v>
      </c>
      <c r="AF266" s="9" t="s">
        <v>811</v>
      </c>
      <c r="AG266" s="9" t="s">
        <v>1875</v>
      </c>
      <c r="AH266" s="9" t="s">
        <v>1876</v>
      </c>
      <c r="AI266" s="9" t="str">
        <f>Table3[[#This Row],[City]]&amp;", "&amp;Table3[[#This Row],[State]]&amp;", U.S.A."</f>
        <v>LIVE OAK, CA, U.S.A.</v>
      </c>
    </row>
    <row r="267" spans="1:35" s="23" customFormat="1" ht="15" hidden="1" customHeight="1">
      <c r="A267" s="19" t="s">
        <v>1851</v>
      </c>
      <c r="B267" s="18" t="s">
        <v>1852</v>
      </c>
      <c r="C267" s="19" t="s">
        <v>2548</v>
      </c>
      <c r="D267" s="19" t="s">
        <v>1902</v>
      </c>
      <c r="E267" s="20">
        <v>42</v>
      </c>
      <c r="F267" s="21" t="s">
        <v>2549</v>
      </c>
      <c r="G267" s="19" t="s">
        <v>2550</v>
      </c>
      <c r="H267" s="19" t="s">
        <v>979</v>
      </c>
      <c r="I267" s="19" t="s">
        <v>1692</v>
      </c>
      <c r="J267" s="22" t="s">
        <v>2551</v>
      </c>
      <c r="K267" s="19" t="s">
        <v>2552</v>
      </c>
      <c r="L267" s="19" t="str">
        <f>LEFT(Table3[[#This Row],[CLLI]],6)</f>
        <v>LWLKCA</v>
      </c>
      <c r="M267" s="19" t="s">
        <v>2551</v>
      </c>
      <c r="N267" s="23" t="s">
        <v>2066</v>
      </c>
      <c r="O267" s="19" t="s">
        <v>1888</v>
      </c>
      <c r="P267" s="19" t="s">
        <v>1889</v>
      </c>
      <c r="Q267" s="19" t="s">
        <v>1890</v>
      </c>
      <c r="R267" s="19" t="s">
        <v>1864</v>
      </c>
      <c r="S267" s="19" t="s">
        <v>1910</v>
      </c>
      <c r="T267" s="19" t="s">
        <v>1911</v>
      </c>
      <c r="U267" s="19" t="s">
        <v>1867</v>
      </c>
      <c r="V267" s="19" t="s">
        <v>1892</v>
      </c>
      <c r="W267" s="19" t="s">
        <v>1912</v>
      </c>
      <c r="X267" s="19" t="s">
        <v>1913</v>
      </c>
      <c r="Y267" s="19" t="s">
        <v>1912</v>
      </c>
      <c r="Z267" s="19" t="s">
        <v>1896</v>
      </c>
      <c r="AA267" s="19" t="s">
        <v>1914</v>
      </c>
      <c r="AB267" s="9" t="s">
        <v>354</v>
      </c>
      <c r="AC267" s="9" t="s">
        <v>2553</v>
      </c>
      <c r="AD267" s="9">
        <v>707277</v>
      </c>
      <c r="AE267" s="9" t="s">
        <v>1916</v>
      </c>
      <c r="AF267" s="9" t="s">
        <v>811</v>
      </c>
      <c r="AG267" s="9" t="s">
        <v>1917</v>
      </c>
      <c r="AH267" s="9" t="s">
        <v>1918</v>
      </c>
      <c r="AI267" s="9" t="str">
        <f>Table3[[#This Row],[City]]&amp;", "&amp;Table3[[#This Row],[State]]&amp;", U.S.A."</f>
        <v>LOWER LAKE, CA, U.S.A.</v>
      </c>
    </row>
    <row r="268" spans="1:35" s="23" customFormat="1" ht="15" hidden="1" customHeight="1">
      <c r="A268" s="19" t="s">
        <v>1851</v>
      </c>
      <c r="B268" s="18" t="s">
        <v>1852</v>
      </c>
      <c r="C268" s="19" t="s">
        <v>2554</v>
      </c>
      <c r="D268" s="19" t="s">
        <v>1902</v>
      </c>
      <c r="E268" s="20">
        <v>47</v>
      </c>
      <c r="F268" s="21" t="s">
        <v>2555</v>
      </c>
      <c r="G268" s="19" t="s">
        <v>2556</v>
      </c>
      <c r="H268" s="19" t="s">
        <v>2557</v>
      </c>
      <c r="I268" s="19" t="s">
        <v>2558</v>
      </c>
      <c r="J268" s="22" t="s">
        <v>2559</v>
      </c>
      <c r="K268" s="19" t="s">
        <v>2560</v>
      </c>
      <c r="L268" s="19" t="str">
        <f>LEFT(Table3[[#This Row],[CLLI]],6)</f>
        <v>MDTWCA</v>
      </c>
      <c r="M268" s="19" t="s">
        <v>2559</v>
      </c>
      <c r="N268" s="23" t="s">
        <v>2066</v>
      </c>
      <c r="O268" s="19" t="s">
        <v>1888</v>
      </c>
      <c r="P268" s="19" t="s">
        <v>1889</v>
      </c>
      <c r="Q268" s="19" t="s">
        <v>1890</v>
      </c>
      <c r="R268" s="19" t="s">
        <v>1864</v>
      </c>
      <c r="S268" s="19" t="s">
        <v>1910</v>
      </c>
      <c r="T268" s="19" t="s">
        <v>1911</v>
      </c>
      <c r="U268" s="19" t="s">
        <v>1867</v>
      </c>
      <c r="V268" s="19" t="s">
        <v>1892</v>
      </c>
      <c r="W268" s="19" t="s">
        <v>1912</v>
      </c>
      <c r="X268" s="19" t="s">
        <v>1913</v>
      </c>
      <c r="Y268" s="19" t="s">
        <v>1912</v>
      </c>
      <c r="Z268" s="19" t="s">
        <v>1896</v>
      </c>
      <c r="AA268" s="19" t="s">
        <v>1914</v>
      </c>
      <c r="AB268" s="9" t="s">
        <v>354</v>
      </c>
      <c r="AC268" s="9" t="s">
        <v>2561</v>
      </c>
      <c r="AD268" s="9">
        <v>707987</v>
      </c>
      <c r="AE268" s="9" t="s">
        <v>1916</v>
      </c>
      <c r="AF268" s="9" t="s">
        <v>811</v>
      </c>
      <c r="AG268" s="9" t="s">
        <v>1917</v>
      </c>
      <c r="AH268" s="9" t="s">
        <v>1918</v>
      </c>
      <c r="AI268" s="9" t="str">
        <f>Table3[[#This Row],[City]]&amp;", "&amp;Table3[[#This Row],[State]]&amp;", U.S.A."</f>
        <v>MIDDLETOWN, CA, U.S.A.</v>
      </c>
    </row>
    <row r="269" spans="1:35" s="23" customFormat="1" ht="15" hidden="1" customHeight="1">
      <c r="A269" s="19" t="s">
        <v>1851</v>
      </c>
      <c r="B269" s="18" t="s">
        <v>1852</v>
      </c>
      <c r="C269" s="19" t="s">
        <v>2562</v>
      </c>
      <c r="D269" s="19" t="s">
        <v>1920</v>
      </c>
      <c r="E269" s="20">
        <v>10</v>
      </c>
      <c r="F269" s="21" t="s">
        <v>2563</v>
      </c>
      <c r="G269" s="19" t="s">
        <v>2564</v>
      </c>
      <c r="H269" s="19" t="s">
        <v>2565</v>
      </c>
      <c r="I269" s="19" t="s">
        <v>2566</v>
      </c>
      <c r="J269" s="22" t="s">
        <v>2567</v>
      </c>
      <c r="K269" s="19" t="s">
        <v>2568</v>
      </c>
      <c r="L269" s="19" t="str">
        <f>LEFT(Table3[[#This Row],[CLLI]],6)</f>
        <v>MKVLCA</v>
      </c>
      <c r="M269" s="19" t="s">
        <v>2567</v>
      </c>
      <c r="N269" s="23" t="s">
        <v>1926</v>
      </c>
      <c r="O269" s="19" t="s">
        <v>1888</v>
      </c>
      <c r="P269" s="19" t="s">
        <v>1889</v>
      </c>
      <c r="Q269" s="19" t="s">
        <v>1890</v>
      </c>
      <c r="R269" s="19" t="s">
        <v>1864</v>
      </c>
      <c r="S269" s="19" t="s">
        <v>1910</v>
      </c>
      <c r="T269" s="19" t="s">
        <v>1911</v>
      </c>
      <c r="U269" s="19" t="s">
        <v>1867</v>
      </c>
      <c r="V269" s="19" t="s">
        <v>1892</v>
      </c>
      <c r="W269" s="19" t="s">
        <v>1912</v>
      </c>
      <c r="X269" s="19" t="s">
        <v>1913</v>
      </c>
      <c r="Y269" s="19" t="s">
        <v>1912</v>
      </c>
      <c r="Z269" s="19" t="s">
        <v>1896</v>
      </c>
      <c r="AA269" s="19" t="s">
        <v>1914</v>
      </c>
      <c r="AB269" s="9" t="s">
        <v>354</v>
      </c>
      <c r="AC269" s="9" t="s">
        <v>2569</v>
      </c>
      <c r="AD269" s="9">
        <v>707839</v>
      </c>
      <c r="AE269" s="9" t="s">
        <v>1916</v>
      </c>
      <c r="AF269" s="9" t="s">
        <v>811</v>
      </c>
      <c r="AG269" s="9" t="s">
        <v>1917</v>
      </c>
      <c r="AH269" s="9" t="s">
        <v>1918</v>
      </c>
      <c r="AI269" s="9" t="str">
        <f>Table3[[#This Row],[City]]&amp;", "&amp;Table3[[#This Row],[State]]&amp;", U.S.A."</f>
        <v>MCKINLEYVILLE, CA, U.S.A.</v>
      </c>
    </row>
    <row r="270" spans="1:35" s="23" customFormat="1" ht="15" hidden="1" customHeight="1">
      <c r="A270" s="19" t="s">
        <v>1851</v>
      </c>
      <c r="B270" s="18" t="s">
        <v>1877</v>
      </c>
      <c r="C270" s="19" t="s">
        <v>2570</v>
      </c>
      <c r="D270" s="19" t="s">
        <v>2517</v>
      </c>
      <c r="E270" s="20">
        <v>42</v>
      </c>
      <c r="F270" s="21" t="s">
        <v>2571</v>
      </c>
      <c r="G270" s="19" t="s">
        <v>2572</v>
      </c>
      <c r="H270" s="19" t="s">
        <v>1649</v>
      </c>
      <c r="I270" s="19" t="s">
        <v>2573</v>
      </c>
      <c r="J270" s="22" t="s">
        <v>2574</v>
      </c>
      <c r="K270" s="19" t="s">
        <v>2575</v>
      </c>
      <c r="L270" s="19" t="str">
        <f>LEFT(Table3[[#This Row],[CLLI]],6)</f>
        <v>MLVYCA</v>
      </c>
      <c r="M270" s="19" t="s">
        <v>2574</v>
      </c>
      <c r="N270" s="23" t="s">
        <v>2447</v>
      </c>
      <c r="O270" s="19" t="s">
        <v>1888</v>
      </c>
      <c r="P270" s="19" t="s">
        <v>1889</v>
      </c>
      <c r="Q270" s="19" t="s">
        <v>1890</v>
      </c>
      <c r="R270" s="19" t="s">
        <v>1864</v>
      </c>
      <c r="S270" s="19" t="s">
        <v>1977</v>
      </c>
      <c r="T270" s="19" t="s">
        <v>1978</v>
      </c>
      <c r="U270" s="19" t="s">
        <v>1867</v>
      </c>
      <c r="V270" s="19" t="s">
        <v>1892</v>
      </c>
      <c r="W270" s="19" t="s">
        <v>1979</v>
      </c>
      <c r="X270" s="19" t="s">
        <v>1980</v>
      </c>
      <c r="Y270" s="19" t="s">
        <v>1895</v>
      </c>
      <c r="Z270" s="19" t="s">
        <v>1896</v>
      </c>
      <c r="AA270" s="19" t="s">
        <v>1981</v>
      </c>
      <c r="AB270" s="9" t="s">
        <v>354</v>
      </c>
      <c r="AC270" s="9" t="s">
        <v>2576</v>
      </c>
      <c r="AD270" s="9">
        <v>415381</v>
      </c>
      <c r="AE270" s="9" t="s">
        <v>1916</v>
      </c>
      <c r="AF270" s="9" t="s">
        <v>357</v>
      </c>
      <c r="AG270" s="9" t="s">
        <v>1983</v>
      </c>
      <c r="AH270" s="9" t="s">
        <v>1984</v>
      </c>
      <c r="AI270" s="9" t="str">
        <f>Table3[[#This Row],[City]]&amp;", "&amp;Table3[[#This Row],[State]]&amp;", U.S.A."</f>
        <v>MILL VALLEY, CA, U.S.A.</v>
      </c>
    </row>
    <row r="271" spans="1:35" s="23" customFormat="1" ht="15" hidden="1" customHeight="1">
      <c r="A271" s="19" t="s">
        <v>1851</v>
      </c>
      <c r="B271" s="18" t="s">
        <v>1852</v>
      </c>
      <c r="C271" s="19" t="s">
        <v>2577</v>
      </c>
      <c r="D271" s="19" t="s">
        <v>1902</v>
      </c>
      <c r="E271" s="20">
        <v>44</v>
      </c>
      <c r="F271" s="21" t="s">
        <v>2578</v>
      </c>
      <c r="G271" s="19" t="s">
        <v>2579</v>
      </c>
      <c r="H271" s="19" t="s">
        <v>2580</v>
      </c>
      <c r="I271" s="19" t="s">
        <v>2581</v>
      </c>
      <c r="J271" s="22" t="s">
        <v>2050</v>
      </c>
      <c r="K271" s="19" t="s">
        <v>2582</v>
      </c>
      <c r="L271" s="19" t="str">
        <f>LEFT(Table3[[#This Row],[CLLI]],6)</f>
        <v>MNDCCA</v>
      </c>
      <c r="M271" s="19" t="s">
        <v>2050</v>
      </c>
      <c r="N271" s="23" t="s">
        <v>2050</v>
      </c>
      <c r="O271" s="19" t="s">
        <v>1888</v>
      </c>
      <c r="P271" s="19" t="s">
        <v>1889</v>
      </c>
      <c r="Q271" s="19" t="s">
        <v>1890</v>
      </c>
      <c r="R271" s="19" t="s">
        <v>1864</v>
      </c>
      <c r="S271" s="19" t="s">
        <v>1910</v>
      </c>
      <c r="T271" s="19" t="s">
        <v>1911</v>
      </c>
      <c r="U271" s="19" t="s">
        <v>1867</v>
      </c>
      <c r="V271" s="19" t="s">
        <v>1892</v>
      </c>
      <c r="W271" s="19" t="s">
        <v>1912</v>
      </c>
      <c r="X271" s="19" t="s">
        <v>1913</v>
      </c>
      <c r="Y271" s="19" t="s">
        <v>1912</v>
      </c>
      <c r="Z271" s="19" t="s">
        <v>1896</v>
      </c>
      <c r="AA271" s="19" t="s">
        <v>1914</v>
      </c>
      <c r="AB271" s="9" t="s">
        <v>354</v>
      </c>
      <c r="AC271" s="9" t="s">
        <v>2583</v>
      </c>
      <c r="AD271" s="9">
        <v>707937</v>
      </c>
      <c r="AE271" s="9" t="s">
        <v>1916</v>
      </c>
      <c r="AF271" s="9" t="s">
        <v>811</v>
      </c>
      <c r="AG271" s="9" t="s">
        <v>1917</v>
      </c>
      <c r="AH271" s="9" t="s">
        <v>1918</v>
      </c>
      <c r="AI271" s="9" t="str">
        <f>Table3[[#This Row],[City]]&amp;", "&amp;Table3[[#This Row],[State]]&amp;", U.S.A."</f>
        <v>MENDOCINO, CA, U.S.A.</v>
      </c>
    </row>
    <row r="272" spans="1:35" s="23" customFormat="1" ht="15" hidden="1" customHeight="1">
      <c r="A272" s="19" t="s">
        <v>1851</v>
      </c>
      <c r="B272" s="18" t="s">
        <v>1852</v>
      </c>
      <c r="C272" s="19" t="s">
        <v>2584</v>
      </c>
      <c r="D272" s="19" t="s">
        <v>1902</v>
      </c>
      <c r="E272" s="20">
        <v>50</v>
      </c>
      <c r="F272" s="21" t="s">
        <v>2585</v>
      </c>
      <c r="G272" s="19" t="s">
        <v>2586</v>
      </c>
      <c r="H272" s="19" t="s">
        <v>2587</v>
      </c>
      <c r="I272" s="19" t="s">
        <v>2588</v>
      </c>
      <c r="J272" s="22" t="s">
        <v>2589</v>
      </c>
      <c r="K272" s="19" t="s">
        <v>2590</v>
      </c>
      <c r="L272" s="19" t="str">
        <f>LEFT(Table3[[#This Row],[CLLI]],6)</f>
        <v>MNRICA</v>
      </c>
      <c r="M272" s="19" t="s">
        <v>2589</v>
      </c>
      <c r="N272" s="23" t="s">
        <v>1909</v>
      </c>
      <c r="O272" s="19" t="s">
        <v>1888</v>
      </c>
      <c r="P272" s="19" t="s">
        <v>1889</v>
      </c>
      <c r="Q272" s="19" t="s">
        <v>1890</v>
      </c>
      <c r="R272" s="19" t="s">
        <v>1864</v>
      </c>
      <c r="S272" s="19" t="s">
        <v>1977</v>
      </c>
      <c r="T272" s="19" t="s">
        <v>1978</v>
      </c>
      <c r="U272" s="19" t="s">
        <v>1867</v>
      </c>
      <c r="V272" s="19" t="s">
        <v>1892</v>
      </c>
      <c r="W272" s="19" t="s">
        <v>1979</v>
      </c>
      <c r="X272" s="19" t="s">
        <v>1980</v>
      </c>
      <c r="Y272" s="19" t="s">
        <v>1895</v>
      </c>
      <c r="Z272" s="19" t="s">
        <v>1896</v>
      </c>
      <c r="AA272" s="19" t="s">
        <v>1981</v>
      </c>
      <c r="AB272" s="9" t="s">
        <v>354</v>
      </c>
      <c r="AC272" s="9" t="s">
        <v>2591</v>
      </c>
      <c r="AD272" s="9">
        <v>707865</v>
      </c>
      <c r="AE272" s="9" t="s">
        <v>1916</v>
      </c>
      <c r="AF272" s="9" t="s">
        <v>357</v>
      </c>
      <c r="AG272" s="9" t="s">
        <v>1983</v>
      </c>
      <c r="AH272" s="9" t="s">
        <v>1984</v>
      </c>
      <c r="AI272" s="9" t="str">
        <f>Table3[[#This Row],[City]]&amp;", "&amp;Table3[[#This Row],[State]]&amp;", U.S.A."</f>
        <v>MONTE RIO, CA, U.S.A.</v>
      </c>
    </row>
    <row r="273" spans="1:35" s="23" customFormat="1" ht="15" hidden="1" customHeight="1">
      <c r="A273" s="19" t="s">
        <v>1851</v>
      </c>
      <c r="B273" s="18" t="s">
        <v>1852</v>
      </c>
      <c r="C273" s="19" t="s">
        <v>2592</v>
      </c>
      <c r="D273" s="19" t="s">
        <v>1854</v>
      </c>
      <c r="E273" s="20">
        <v>57</v>
      </c>
      <c r="F273" s="21" t="s">
        <v>2593</v>
      </c>
      <c r="G273" s="19" t="s">
        <v>2594</v>
      </c>
      <c r="H273" s="19" t="s">
        <v>2595</v>
      </c>
      <c r="I273" s="19" t="s">
        <v>2596</v>
      </c>
      <c r="J273" s="22" t="s">
        <v>2597</v>
      </c>
      <c r="K273" s="19" t="s">
        <v>2598</v>
      </c>
      <c r="L273" s="19" t="str">
        <f>LEFT(Table3[[#This Row],[CLLI]],6)</f>
        <v>MRDNCA</v>
      </c>
      <c r="M273" s="19" t="s">
        <v>2597</v>
      </c>
      <c r="N273" s="23" t="s">
        <v>2546</v>
      </c>
      <c r="O273" s="19" t="s">
        <v>1861</v>
      </c>
      <c r="P273" s="19" t="s">
        <v>1862</v>
      </c>
      <c r="Q273" s="19" t="s">
        <v>1863</v>
      </c>
      <c r="R273" s="19" t="s">
        <v>1864</v>
      </c>
      <c r="S273" s="19" t="s">
        <v>1865</v>
      </c>
      <c r="T273" s="19" t="s">
        <v>1866</v>
      </c>
      <c r="U273" s="19" t="s">
        <v>1867</v>
      </c>
      <c r="V273" s="19" t="s">
        <v>1868</v>
      </c>
      <c r="W273" s="19" t="s">
        <v>1869</v>
      </c>
      <c r="X273" s="19" t="s">
        <v>1870</v>
      </c>
      <c r="Y273" s="19" t="s">
        <v>1871</v>
      </c>
      <c r="Z273" s="19" t="s">
        <v>1872</v>
      </c>
      <c r="AA273" s="19" t="s">
        <v>1860</v>
      </c>
      <c r="AB273" s="9" t="s">
        <v>354</v>
      </c>
      <c r="AC273" s="9" t="s">
        <v>2599</v>
      </c>
      <c r="AD273" s="9">
        <v>530696</v>
      </c>
      <c r="AE273" s="9" t="s">
        <v>1874</v>
      </c>
      <c r="AF273" s="9" t="s">
        <v>811</v>
      </c>
      <c r="AG273" s="9" t="s">
        <v>1875</v>
      </c>
      <c r="AH273" s="9" t="s">
        <v>1876</v>
      </c>
      <c r="AI273" s="9" t="str">
        <f>Table3[[#This Row],[City]]&amp;", "&amp;Table3[[#This Row],[State]]&amp;", U.S.A."</f>
        <v>MERIDAN, CA, U.S.A.</v>
      </c>
    </row>
    <row r="274" spans="1:35" s="23" customFormat="1" ht="15" hidden="1" customHeight="1">
      <c r="A274" s="19" t="s">
        <v>1851</v>
      </c>
      <c r="B274" s="18" t="s">
        <v>1852</v>
      </c>
      <c r="C274" s="19" t="s">
        <v>2600</v>
      </c>
      <c r="D274" s="19" t="s">
        <v>1920</v>
      </c>
      <c r="E274" s="20">
        <v>55</v>
      </c>
      <c r="F274" s="21" t="s">
        <v>2601</v>
      </c>
      <c r="G274" s="19" t="s">
        <v>2602</v>
      </c>
      <c r="H274" s="19" t="s">
        <v>2603</v>
      </c>
      <c r="I274" s="19" t="s">
        <v>2604</v>
      </c>
      <c r="J274" s="22" t="s">
        <v>2605</v>
      </c>
      <c r="K274" s="19" t="s">
        <v>2606</v>
      </c>
      <c r="L274" s="19" t="str">
        <f>LEFT(Table3[[#This Row],[CLLI]],6)</f>
        <v>MRNDCA</v>
      </c>
      <c r="M274" s="19" t="s">
        <v>2605</v>
      </c>
      <c r="N274" s="23" t="s">
        <v>1926</v>
      </c>
      <c r="O274" s="19" t="s">
        <v>1888</v>
      </c>
      <c r="P274" s="19" t="s">
        <v>1889</v>
      </c>
      <c r="Q274" s="19" t="s">
        <v>1890</v>
      </c>
      <c r="R274" s="19" t="s">
        <v>1864</v>
      </c>
      <c r="S274" s="19" t="s">
        <v>1910</v>
      </c>
      <c r="T274" s="19" t="s">
        <v>1911</v>
      </c>
      <c r="U274" s="19" t="s">
        <v>1867</v>
      </c>
      <c r="V274" s="19" t="s">
        <v>1892</v>
      </c>
      <c r="W274" s="19" t="s">
        <v>1912</v>
      </c>
      <c r="X274" s="19" t="s">
        <v>1913</v>
      </c>
      <c r="Y274" s="19" t="s">
        <v>1912</v>
      </c>
      <c r="Z274" s="19" t="s">
        <v>1896</v>
      </c>
      <c r="AA274" s="19" t="s">
        <v>1914</v>
      </c>
      <c r="AB274" s="9" t="s">
        <v>354</v>
      </c>
      <c r="AC274" s="9" t="s">
        <v>2607</v>
      </c>
      <c r="AD274" s="9">
        <v>707943</v>
      </c>
      <c r="AE274" s="9" t="s">
        <v>1916</v>
      </c>
      <c r="AF274" s="9" t="s">
        <v>811</v>
      </c>
      <c r="AG274" s="9" t="s">
        <v>1917</v>
      </c>
      <c r="AH274" s="9" t="s">
        <v>1918</v>
      </c>
      <c r="AI274" s="9" t="str">
        <f>Table3[[#This Row],[City]]&amp;", "&amp;Table3[[#This Row],[State]]&amp;", U.S.A."</f>
        <v>MIRANDA, CA, U.S.A.</v>
      </c>
    </row>
    <row r="275" spans="1:35" s="23" customFormat="1" ht="15" hidden="1" customHeight="1">
      <c r="A275" s="19" t="s">
        <v>1851</v>
      </c>
      <c r="B275" s="18" t="s">
        <v>1852</v>
      </c>
      <c r="C275" s="19" t="s">
        <v>2608</v>
      </c>
      <c r="D275" s="19" t="s">
        <v>1929</v>
      </c>
      <c r="E275" s="20">
        <v>51</v>
      </c>
      <c r="F275" s="21" t="s">
        <v>2609</v>
      </c>
      <c r="G275" s="19" t="s">
        <v>2610</v>
      </c>
      <c r="H275" s="19" t="s">
        <v>2347</v>
      </c>
      <c r="I275" s="19" t="s">
        <v>2611</v>
      </c>
      <c r="J275" s="22" t="s">
        <v>2612</v>
      </c>
      <c r="K275" s="19" t="s">
        <v>2613</v>
      </c>
      <c r="L275" s="19" t="str">
        <f>LEFT(Table3[[#This Row],[CLLI]],6)</f>
        <v>MTAGCA</v>
      </c>
      <c r="M275" s="19" t="s">
        <v>2612</v>
      </c>
      <c r="N275" s="23" t="s">
        <v>2186</v>
      </c>
      <c r="O275" s="19" t="s">
        <v>1888</v>
      </c>
      <c r="P275" s="19" t="s">
        <v>1889</v>
      </c>
      <c r="Q275" s="19" t="s">
        <v>1890</v>
      </c>
      <c r="R275" s="19" t="s">
        <v>1864</v>
      </c>
      <c r="S275" s="19" t="s">
        <v>1937</v>
      </c>
      <c r="T275" s="19" t="s">
        <v>1938</v>
      </c>
      <c r="U275" s="19" t="s">
        <v>1867</v>
      </c>
      <c r="V275" s="19" t="s">
        <v>1868</v>
      </c>
      <c r="W275" s="19" t="s">
        <v>1939</v>
      </c>
      <c r="X275" s="19" t="s">
        <v>1940</v>
      </c>
      <c r="Y275" s="19" t="s">
        <v>1939</v>
      </c>
      <c r="Z275" s="19" t="s">
        <v>1940</v>
      </c>
      <c r="AA275" s="19" t="s">
        <v>1941</v>
      </c>
      <c r="AB275" s="9" t="s">
        <v>354</v>
      </c>
      <c r="AC275" s="9" t="s">
        <v>2614</v>
      </c>
      <c r="AD275" s="9">
        <v>530459</v>
      </c>
      <c r="AE275" s="9" t="s">
        <v>1874</v>
      </c>
      <c r="AF275" s="9" t="s">
        <v>386</v>
      </c>
      <c r="AG275" s="9" t="s">
        <v>1943</v>
      </c>
      <c r="AH275" s="9" t="s">
        <v>1944</v>
      </c>
      <c r="AI275" s="9" t="str">
        <f>Table3[[#This Row],[City]]&amp;", "&amp;Table3[[#This Row],[State]]&amp;", U.S.A."</f>
        <v>MONTAGUE, CA, U.S.A.</v>
      </c>
    </row>
    <row r="276" spans="1:35" s="23" customFormat="1" ht="15" hidden="1" customHeight="1">
      <c r="A276" s="19" t="s">
        <v>1851</v>
      </c>
      <c r="B276" s="18" t="s">
        <v>1852</v>
      </c>
      <c r="C276" s="19" t="s">
        <v>2615</v>
      </c>
      <c r="D276" s="19" t="s">
        <v>1929</v>
      </c>
      <c r="E276" s="20">
        <v>53</v>
      </c>
      <c r="F276" s="21" t="s">
        <v>2616</v>
      </c>
      <c r="G276" s="19" t="s">
        <v>2617</v>
      </c>
      <c r="H276" s="19" t="s">
        <v>2618</v>
      </c>
      <c r="I276" s="19" t="s">
        <v>2619</v>
      </c>
      <c r="J276" s="22" t="s">
        <v>2620</v>
      </c>
      <c r="K276" s="19" t="s">
        <v>2621</v>
      </c>
      <c r="L276" s="19" t="str">
        <f>LEFT(Table3[[#This Row],[CLLI]],6)</f>
        <v>MTSHCA</v>
      </c>
      <c r="M276" s="19" t="s">
        <v>2620</v>
      </c>
      <c r="N276" s="23" t="s">
        <v>2186</v>
      </c>
      <c r="O276" s="19" t="s">
        <v>1888</v>
      </c>
      <c r="P276" s="19" t="s">
        <v>1889</v>
      </c>
      <c r="Q276" s="19" t="s">
        <v>1890</v>
      </c>
      <c r="R276" s="19" t="s">
        <v>1864</v>
      </c>
      <c r="S276" s="19" t="s">
        <v>1937</v>
      </c>
      <c r="T276" s="19" t="s">
        <v>1938</v>
      </c>
      <c r="U276" s="19" t="s">
        <v>1867</v>
      </c>
      <c r="V276" s="19" t="s">
        <v>1868</v>
      </c>
      <c r="W276" s="19" t="s">
        <v>1939</v>
      </c>
      <c r="X276" s="19" t="s">
        <v>1940</v>
      </c>
      <c r="Y276" s="19" t="s">
        <v>1939</v>
      </c>
      <c r="Z276" s="19" t="s">
        <v>1940</v>
      </c>
      <c r="AA276" s="19" t="s">
        <v>1941</v>
      </c>
      <c r="AB276" s="9" t="s">
        <v>354</v>
      </c>
      <c r="AC276" s="9" t="s">
        <v>2622</v>
      </c>
      <c r="AD276" s="9">
        <v>530926</v>
      </c>
      <c r="AE276" s="9" t="s">
        <v>1874</v>
      </c>
      <c r="AF276" s="9" t="s">
        <v>386</v>
      </c>
      <c r="AG276" s="9" t="s">
        <v>1943</v>
      </c>
      <c r="AH276" s="9" t="s">
        <v>1944</v>
      </c>
      <c r="AI276" s="9" t="str">
        <f>Table3[[#This Row],[City]]&amp;", "&amp;Table3[[#This Row],[State]]&amp;", U.S.A."</f>
        <v>MOUNT SHASTA, CA, U.S.A.</v>
      </c>
    </row>
    <row r="277" spans="1:35" s="23" customFormat="1" ht="15" hidden="1" customHeight="1">
      <c r="A277" s="19" t="s">
        <v>1851</v>
      </c>
      <c r="B277" s="18" t="s">
        <v>1852</v>
      </c>
      <c r="C277" s="19" t="s">
        <v>2623</v>
      </c>
      <c r="D277" s="19" t="s">
        <v>1854</v>
      </c>
      <c r="E277" s="20">
        <v>53</v>
      </c>
      <c r="F277" s="21" t="s">
        <v>2624</v>
      </c>
      <c r="G277" s="19" t="s">
        <v>2625</v>
      </c>
      <c r="H277" s="19" t="s">
        <v>1487</v>
      </c>
      <c r="I277" s="19" t="s">
        <v>2626</v>
      </c>
      <c r="J277" s="22" t="s">
        <v>2627</v>
      </c>
      <c r="K277" s="19" t="s">
        <v>2628</v>
      </c>
      <c r="L277" s="19" t="str">
        <f>LEFT(Table3[[#This Row],[CLLI]],6)</f>
        <v>MYVICA</v>
      </c>
      <c r="M277" s="19" t="s">
        <v>2629</v>
      </c>
      <c r="N277" s="23" t="s">
        <v>1993</v>
      </c>
      <c r="O277" s="19" t="s">
        <v>1861</v>
      </c>
      <c r="P277" s="19" t="s">
        <v>1862</v>
      </c>
      <c r="Q277" s="19" t="s">
        <v>1863</v>
      </c>
      <c r="R277" s="19" t="s">
        <v>1864</v>
      </c>
      <c r="S277" s="19" t="s">
        <v>1865</v>
      </c>
      <c r="T277" s="19" t="s">
        <v>1866</v>
      </c>
      <c r="U277" s="19" t="s">
        <v>1867</v>
      </c>
      <c r="V277" s="19" t="s">
        <v>1868</v>
      </c>
      <c r="W277" s="19" t="s">
        <v>1869</v>
      </c>
      <c r="X277" s="19" t="s">
        <v>1870</v>
      </c>
      <c r="Y277" s="19" t="s">
        <v>1871</v>
      </c>
      <c r="Z277" s="19" t="s">
        <v>1872</v>
      </c>
      <c r="AA277" s="19" t="s">
        <v>1860</v>
      </c>
      <c r="AB277" s="9" t="s">
        <v>354</v>
      </c>
      <c r="AC277" s="9" t="s">
        <v>2630</v>
      </c>
      <c r="AD277" s="9">
        <v>530741</v>
      </c>
      <c r="AE277" s="9" t="s">
        <v>1874</v>
      </c>
      <c r="AF277" s="9" t="s">
        <v>811</v>
      </c>
      <c r="AG277" s="9" t="s">
        <v>1875</v>
      </c>
      <c r="AH277" s="9" t="s">
        <v>1876</v>
      </c>
      <c r="AI277" s="9" t="str">
        <f>Table3[[#This Row],[City]]&amp;", "&amp;Table3[[#This Row],[State]]&amp;", U.S.A."</f>
        <v>MARYSVILLE, CA, U.S.A.</v>
      </c>
    </row>
    <row r="278" spans="1:35" s="23" customFormat="1" ht="15" hidden="1" customHeight="1">
      <c r="A278" s="19" t="s">
        <v>1851</v>
      </c>
      <c r="B278" s="18" t="s">
        <v>1877</v>
      </c>
      <c r="C278" s="19" t="s">
        <v>2631</v>
      </c>
      <c r="D278" s="19" t="s">
        <v>1879</v>
      </c>
      <c r="E278" s="20">
        <v>47</v>
      </c>
      <c r="F278" s="21" t="s">
        <v>2632</v>
      </c>
      <c r="G278" s="19" t="s">
        <v>2633</v>
      </c>
      <c r="H278" s="19" t="s">
        <v>1005</v>
      </c>
      <c r="I278" s="19" t="s">
        <v>2634</v>
      </c>
      <c r="J278" s="22" t="s">
        <v>1887</v>
      </c>
      <c r="K278" s="19" t="s">
        <v>2635</v>
      </c>
      <c r="L278" s="19" t="str">
        <f>LEFT(Table3[[#This Row],[CLLI]],6)</f>
        <v>NAPACA</v>
      </c>
      <c r="M278" s="19" t="s">
        <v>1887</v>
      </c>
      <c r="N278" s="23" t="s">
        <v>1887</v>
      </c>
      <c r="O278" s="19" t="s">
        <v>1888</v>
      </c>
      <c r="P278" s="19" t="s">
        <v>1889</v>
      </c>
      <c r="Q278" s="19" t="s">
        <v>1890</v>
      </c>
      <c r="R278" s="19" t="s">
        <v>1864</v>
      </c>
      <c r="S278" s="19" t="s">
        <v>1891</v>
      </c>
      <c r="T278" s="19" t="s">
        <v>1887</v>
      </c>
      <c r="U278" s="19" t="s">
        <v>1867</v>
      </c>
      <c r="V278" s="19" t="s">
        <v>1892</v>
      </c>
      <c r="W278" s="19" t="s">
        <v>1893</v>
      </c>
      <c r="X278" s="19" t="s">
        <v>1894</v>
      </c>
      <c r="Y278" s="19" t="s">
        <v>1895</v>
      </c>
      <c r="Z278" s="19" t="s">
        <v>1896</v>
      </c>
      <c r="AA278" s="19" t="s">
        <v>1897</v>
      </c>
      <c r="AB278" s="9" t="s">
        <v>354</v>
      </c>
      <c r="AC278" s="9" t="s">
        <v>2636</v>
      </c>
      <c r="AD278" s="9">
        <v>707224</v>
      </c>
      <c r="AE278" s="9" t="s">
        <v>1874</v>
      </c>
      <c r="AF278" s="9" t="s">
        <v>357</v>
      </c>
      <c r="AG278" s="9" t="s">
        <v>1899</v>
      </c>
      <c r="AH278" s="9" t="s">
        <v>1900</v>
      </c>
      <c r="AI278" s="9" t="str">
        <f>Table3[[#This Row],[City]]&amp;", "&amp;Table3[[#This Row],[State]]&amp;", U.S.A."</f>
        <v>NAPA, CA, U.S.A.</v>
      </c>
    </row>
    <row r="279" spans="1:35" s="23" customFormat="1" ht="15" hidden="1" customHeight="1">
      <c r="A279" s="19" t="s">
        <v>1851</v>
      </c>
      <c r="B279" s="18" t="s">
        <v>1877</v>
      </c>
      <c r="C279" s="19" t="s">
        <v>2637</v>
      </c>
      <c r="D279" s="19" t="s">
        <v>2638</v>
      </c>
      <c r="E279" s="20">
        <v>66</v>
      </c>
      <c r="F279" s="21" t="s">
        <v>2639</v>
      </c>
      <c r="G279" s="19" t="s">
        <v>2640</v>
      </c>
      <c r="H279" s="19" t="s">
        <v>1749</v>
      </c>
      <c r="I279" s="19" t="s">
        <v>2641</v>
      </c>
      <c r="J279" s="22" t="s">
        <v>2642</v>
      </c>
      <c r="K279" s="19" t="s">
        <v>2643</v>
      </c>
      <c r="L279" s="19" t="str">
        <f>LEFT(Table3[[#This Row],[CLLI]],6)</f>
        <v>NCLSCA</v>
      </c>
      <c r="M279" s="19" t="s">
        <v>2289</v>
      </c>
      <c r="N279" s="23" t="s">
        <v>2163</v>
      </c>
      <c r="O279" s="19" t="s">
        <v>1861</v>
      </c>
      <c r="P279" s="19" t="s">
        <v>1862</v>
      </c>
      <c r="Q279" s="19" t="s">
        <v>1863</v>
      </c>
      <c r="R279" s="19" t="s">
        <v>1864</v>
      </c>
      <c r="S279" s="19" t="s">
        <v>2644</v>
      </c>
      <c r="T279" s="19" t="s">
        <v>2645</v>
      </c>
      <c r="U279" s="19" t="s">
        <v>1867</v>
      </c>
      <c r="V279" s="19" t="s">
        <v>2162</v>
      </c>
      <c r="W279" s="19" t="s">
        <v>2646</v>
      </c>
      <c r="X279" s="19" t="s">
        <v>2647</v>
      </c>
      <c r="Y279" s="19" t="s">
        <v>2246</v>
      </c>
      <c r="Z279" s="19" t="s">
        <v>2247</v>
      </c>
      <c r="AA279" s="19" t="s">
        <v>2163</v>
      </c>
      <c r="AB279" s="9" t="s">
        <v>354</v>
      </c>
      <c r="AC279" s="9" t="s">
        <v>2648</v>
      </c>
      <c r="AD279" s="9">
        <v>530656</v>
      </c>
      <c r="AE279" s="9" t="s">
        <v>1916</v>
      </c>
      <c r="AF279" s="9" t="s">
        <v>386</v>
      </c>
      <c r="AG279" s="9" t="s">
        <v>2249</v>
      </c>
      <c r="AH279" s="9" t="s">
        <v>2250</v>
      </c>
      <c r="AI279" s="9" t="str">
        <f>Table3[[#This Row],[City]]&amp;", "&amp;Table3[[#This Row],[State]]&amp;", U.S.A."</f>
        <v>FAIR OAKS, CA, U.S.A.</v>
      </c>
    </row>
    <row r="280" spans="1:35" s="23" customFormat="1" ht="15" hidden="1" customHeight="1">
      <c r="A280" s="19" t="s">
        <v>1851</v>
      </c>
      <c r="B280" s="18" t="s">
        <v>1877</v>
      </c>
      <c r="C280" s="19" t="s">
        <v>2649</v>
      </c>
      <c r="D280" s="19" t="s">
        <v>2638</v>
      </c>
      <c r="E280" s="20">
        <v>11</v>
      </c>
      <c r="F280" s="21" t="s">
        <v>2650</v>
      </c>
      <c r="G280" s="19" t="s">
        <v>2651</v>
      </c>
      <c r="H280" s="19" t="s">
        <v>2652</v>
      </c>
      <c r="I280" s="19" t="s">
        <v>2653</v>
      </c>
      <c r="J280" s="22" t="s">
        <v>2654</v>
      </c>
      <c r="K280" s="19" t="s">
        <v>2655</v>
      </c>
      <c r="L280" s="19" t="str">
        <f>LEFT(Table3[[#This Row],[CLLI]],6)</f>
        <v>NHLDCA</v>
      </c>
      <c r="M280" s="19" t="s">
        <v>2656</v>
      </c>
      <c r="N280" s="23" t="s">
        <v>2186</v>
      </c>
      <c r="O280" s="19" t="s">
        <v>1861</v>
      </c>
      <c r="P280" s="19" t="s">
        <v>1862</v>
      </c>
      <c r="Q280" s="19" t="s">
        <v>1863</v>
      </c>
      <c r="R280" s="19" t="s">
        <v>1864</v>
      </c>
      <c r="S280" s="19" t="s">
        <v>2644</v>
      </c>
      <c r="T280" s="19" t="s">
        <v>2645</v>
      </c>
      <c r="U280" s="19" t="s">
        <v>1867</v>
      </c>
      <c r="V280" s="19" t="s">
        <v>2162</v>
      </c>
      <c r="W280" s="19" t="s">
        <v>2646</v>
      </c>
      <c r="X280" s="19" t="s">
        <v>2647</v>
      </c>
      <c r="Y280" s="19" t="s">
        <v>2246</v>
      </c>
      <c r="Z280" s="19" t="s">
        <v>2247</v>
      </c>
      <c r="AA280" s="19" t="s">
        <v>2163</v>
      </c>
      <c r="AB280" s="9" t="s">
        <v>354</v>
      </c>
      <c r="AC280" s="9" t="s">
        <v>2657</v>
      </c>
      <c r="AD280" s="9">
        <v>916344</v>
      </c>
      <c r="AE280" s="9" t="s">
        <v>1916</v>
      </c>
      <c r="AF280" s="9" t="s">
        <v>386</v>
      </c>
      <c r="AG280" s="9" t="s">
        <v>2249</v>
      </c>
      <c r="AH280" s="9" t="s">
        <v>2250</v>
      </c>
      <c r="AI280" s="9" t="str">
        <f>Table3[[#This Row],[City]]&amp;", "&amp;Table3[[#This Row],[State]]&amp;", U.S.A."</f>
        <v>NORTH HIGHLANDS/EDGEWOOD, CA, U.S.A.</v>
      </c>
    </row>
    <row r="281" spans="1:35" s="23" customFormat="1" ht="15" hidden="1" customHeight="1">
      <c r="A281" s="19" t="s">
        <v>1851</v>
      </c>
      <c r="B281" s="18" t="s">
        <v>1852</v>
      </c>
      <c r="C281" s="19" t="s">
        <v>2658</v>
      </c>
      <c r="D281" s="19" t="s">
        <v>1902</v>
      </c>
      <c r="E281" s="20">
        <v>52</v>
      </c>
      <c r="F281" s="21" t="s">
        <v>2659</v>
      </c>
      <c r="G281" s="19" t="s">
        <v>2660</v>
      </c>
      <c r="H281" s="19" t="s">
        <v>2661</v>
      </c>
      <c r="I281" s="19" t="s">
        <v>2662</v>
      </c>
      <c r="J281" s="22" t="s">
        <v>2663</v>
      </c>
      <c r="K281" s="19" t="s">
        <v>2664</v>
      </c>
      <c r="L281" s="19" t="str">
        <f>LEFT(Table3[[#This Row],[CLLI]],6)</f>
        <v>NICECA</v>
      </c>
      <c r="M281" s="19" t="s">
        <v>2663</v>
      </c>
      <c r="N281" s="23" t="s">
        <v>2066</v>
      </c>
      <c r="O281" s="19" t="s">
        <v>1888</v>
      </c>
      <c r="P281" s="19" t="s">
        <v>1889</v>
      </c>
      <c r="Q281" s="19" t="s">
        <v>1890</v>
      </c>
      <c r="R281" s="19" t="s">
        <v>1864</v>
      </c>
      <c r="S281" s="19" t="s">
        <v>1910</v>
      </c>
      <c r="T281" s="19" t="s">
        <v>1911</v>
      </c>
      <c r="U281" s="19" t="s">
        <v>1867</v>
      </c>
      <c r="V281" s="19" t="s">
        <v>1892</v>
      </c>
      <c r="W281" s="19" t="s">
        <v>1912</v>
      </c>
      <c r="X281" s="19" t="s">
        <v>1913</v>
      </c>
      <c r="Y281" s="19" t="s">
        <v>1912</v>
      </c>
      <c r="Z281" s="19" t="s">
        <v>1896</v>
      </c>
      <c r="AA281" s="19" t="s">
        <v>1914</v>
      </c>
      <c r="AB281" s="9" t="s">
        <v>354</v>
      </c>
      <c r="AC281" s="9" t="s">
        <v>2665</v>
      </c>
      <c r="AD281" s="9">
        <v>707274</v>
      </c>
      <c r="AE281" s="9" t="s">
        <v>1916</v>
      </c>
      <c r="AF281" s="9" t="s">
        <v>811</v>
      </c>
      <c r="AG281" s="9" t="s">
        <v>1917</v>
      </c>
      <c r="AH281" s="9" t="s">
        <v>1918</v>
      </c>
      <c r="AI281" s="9" t="str">
        <f>Table3[[#This Row],[City]]&amp;", "&amp;Table3[[#This Row],[State]]&amp;", U.S.A."</f>
        <v>NICE, CA, U.S.A.</v>
      </c>
    </row>
    <row r="282" spans="1:35" s="23" customFormat="1" ht="15" hidden="1" customHeight="1">
      <c r="A282" s="19" t="s">
        <v>1851</v>
      </c>
      <c r="B282" s="18" t="s">
        <v>1852</v>
      </c>
      <c r="C282" s="19" t="s">
        <v>2666</v>
      </c>
      <c r="D282" s="19" t="s">
        <v>2441</v>
      </c>
      <c r="E282" s="20">
        <v>50</v>
      </c>
      <c r="F282" s="21" t="s">
        <v>2667</v>
      </c>
      <c r="G282" s="19" t="s">
        <v>2668</v>
      </c>
      <c r="H282" s="19" t="s">
        <v>1809</v>
      </c>
      <c r="I282" s="19" t="s">
        <v>2669</v>
      </c>
      <c r="J282" s="22" t="s">
        <v>2670</v>
      </c>
      <c r="K282" s="19" t="s">
        <v>2671</v>
      </c>
      <c r="L282" s="19" t="str">
        <f>LEFT(Table3[[#This Row],[CLLI]],6)</f>
        <v>NICSCA</v>
      </c>
      <c r="M282" s="19" t="s">
        <v>2670</v>
      </c>
      <c r="N282" s="23" t="s">
        <v>2447</v>
      </c>
      <c r="O282" s="19" t="s">
        <v>1888</v>
      </c>
      <c r="P282" s="19" t="s">
        <v>1889</v>
      </c>
      <c r="Q282" s="19" t="s">
        <v>1890</v>
      </c>
      <c r="R282" s="19" t="s">
        <v>1864</v>
      </c>
      <c r="S282" s="19" t="s">
        <v>1977</v>
      </c>
      <c r="T282" s="19" t="s">
        <v>1978</v>
      </c>
      <c r="U282" s="19" t="s">
        <v>1867</v>
      </c>
      <c r="V282" s="19" t="s">
        <v>1892</v>
      </c>
      <c r="W282" s="19" t="s">
        <v>1979</v>
      </c>
      <c r="X282" s="19" t="s">
        <v>1980</v>
      </c>
      <c r="Y282" s="19" t="s">
        <v>1895</v>
      </c>
      <c r="Z282" s="19" t="s">
        <v>1896</v>
      </c>
      <c r="AA282" s="19" t="s">
        <v>1981</v>
      </c>
      <c r="AB282" s="9" t="s">
        <v>354</v>
      </c>
      <c r="AC282" s="9" t="s">
        <v>2672</v>
      </c>
      <c r="AD282" s="9">
        <v>415662</v>
      </c>
      <c r="AE282" s="9" t="s">
        <v>1916</v>
      </c>
      <c r="AF282" s="9" t="s">
        <v>357</v>
      </c>
      <c r="AG282" s="9" t="s">
        <v>1983</v>
      </c>
      <c r="AH282" s="9" t="s">
        <v>1984</v>
      </c>
      <c r="AI282" s="9" t="str">
        <f>Table3[[#This Row],[City]]&amp;", "&amp;Table3[[#This Row],[State]]&amp;", U.S.A."</f>
        <v>NICASIO, CA, U.S.A.</v>
      </c>
    </row>
    <row r="283" spans="1:35" s="23" customFormat="1" ht="15" hidden="1" customHeight="1">
      <c r="A283" s="19" t="s">
        <v>1851</v>
      </c>
      <c r="B283" s="18" t="s">
        <v>1877</v>
      </c>
      <c r="C283" s="19" t="s">
        <v>2673</v>
      </c>
      <c r="D283" s="19" t="s">
        <v>2638</v>
      </c>
      <c r="E283" s="20">
        <v>88</v>
      </c>
      <c r="F283" s="21" t="s">
        <v>2674</v>
      </c>
      <c r="G283" s="19" t="s">
        <v>2675</v>
      </c>
      <c r="H283" s="19" t="s">
        <v>1634</v>
      </c>
      <c r="I283" s="19" t="s">
        <v>2676</v>
      </c>
      <c r="J283" s="22" t="s">
        <v>2677</v>
      </c>
      <c r="K283" s="19" t="s">
        <v>2678</v>
      </c>
      <c r="L283" s="19" t="str">
        <f>LEFT(Table3[[#This Row],[CLLI]],6)</f>
        <v>NSCRCA</v>
      </c>
      <c r="M283" s="19" t="s">
        <v>2679</v>
      </c>
      <c r="N283" s="23" t="s">
        <v>2163</v>
      </c>
      <c r="O283" s="19" t="s">
        <v>1861</v>
      </c>
      <c r="P283" s="19" t="s">
        <v>1862</v>
      </c>
      <c r="Q283" s="19" t="s">
        <v>1863</v>
      </c>
      <c r="R283" s="19" t="s">
        <v>1864</v>
      </c>
      <c r="S283" s="19" t="s">
        <v>2644</v>
      </c>
      <c r="T283" s="19" t="s">
        <v>2645</v>
      </c>
      <c r="U283" s="19" t="s">
        <v>1867</v>
      </c>
      <c r="V283" s="19" t="s">
        <v>2162</v>
      </c>
      <c r="W283" s="19" t="s">
        <v>2646</v>
      </c>
      <c r="X283" s="19" t="s">
        <v>2647</v>
      </c>
      <c r="Y283" s="19" t="s">
        <v>2246</v>
      </c>
      <c r="Z283" s="19" t="s">
        <v>2247</v>
      </c>
      <c r="AA283" s="19" t="s">
        <v>2163</v>
      </c>
      <c r="AB283" s="9" t="s">
        <v>354</v>
      </c>
      <c r="AC283" s="9" t="s">
        <v>2680</v>
      </c>
      <c r="AD283" s="9">
        <v>916648</v>
      </c>
      <c r="AE283" s="9" t="s">
        <v>1916</v>
      </c>
      <c r="AF283" s="9" t="s">
        <v>386</v>
      </c>
      <c r="AG283" s="9" t="s">
        <v>2249</v>
      </c>
      <c r="AH283" s="9" t="s">
        <v>2250</v>
      </c>
      <c r="AI283" s="9" t="str">
        <f>Table3[[#This Row],[City]]&amp;", "&amp;Table3[[#This Row],[State]]&amp;", U.S.A."</f>
        <v>NORTH SACRAMENTO, CA, U.S.A.</v>
      </c>
    </row>
    <row r="284" spans="1:35" s="23" customFormat="1" ht="15" hidden="1" customHeight="1">
      <c r="A284" s="19" t="s">
        <v>1851</v>
      </c>
      <c r="B284" s="18" t="s">
        <v>1877</v>
      </c>
      <c r="C284" s="19" t="s">
        <v>2681</v>
      </c>
      <c r="D284" s="19" t="s">
        <v>2638</v>
      </c>
      <c r="E284" s="20">
        <v>47</v>
      </c>
      <c r="F284" s="21" t="s">
        <v>2682</v>
      </c>
      <c r="G284" s="19" t="s">
        <v>2683</v>
      </c>
      <c r="H284" s="19" t="s">
        <v>2063</v>
      </c>
      <c r="I284" s="19" t="s">
        <v>2684</v>
      </c>
      <c r="J284" s="22" t="s">
        <v>2685</v>
      </c>
      <c r="K284" s="19" t="s">
        <v>2686</v>
      </c>
      <c r="L284" s="19" t="str">
        <f>LEFT(Table3[[#This Row],[CLLI]],6)</f>
        <v>NSCRCA</v>
      </c>
      <c r="M284" s="19" t="s">
        <v>2679</v>
      </c>
      <c r="N284" s="23" t="s">
        <v>2163</v>
      </c>
      <c r="O284" s="19" t="s">
        <v>1861</v>
      </c>
      <c r="P284" s="19" t="s">
        <v>1862</v>
      </c>
      <c r="Q284" s="19" t="s">
        <v>1863</v>
      </c>
      <c r="R284" s="19" t="s">
        <v>1864</v>
      </c>
      <c r="S284" s="19" t="s">
        <v>2644</v>
      </c>
      <c r="T284" s="19" t="s">
        <v>2645</v>
      </c>
      <c r="U284" s="19" t="s">
        <v>1867</v>
      </c>
      <c r="V284" s="19" t="s">
        <v>2162</v>
      </c>
      <c r="W284" s="19" t="s">
        <v>2646</v>
      </c>
      <c r="X284" s="19" t="s">
        <v>2647</v>
      </c>
      <c r="Y284" s="19" t="s">
        <v>2246</v>
      </c>
      <c r="Z284" s="19" t="s">
        <v>2247</v>
      </c>
      <c r="AA284" s="19" t="s">
        <v>2163</v>
      </c>
      <c r="AB284" s="9" t="s">
        <v>354</v>
      </c>
      <c r="AC284" s="9" t="s">
        <v>2687</v>
      </c>
      <c r="AD284" s="9">
        <v>916928</v>
      </c>
      <c r="AE284" s="9" t="s">
        <v>1916</v>
      </c>
      <c r="AF284" s="9" t="s">
        <v>386</v>
      </c>
      <c r="AG284" s="9" t="s">
        <v>2249</v>
      </c>
      <c r="AH284" s="9" t="s">
        <v>2250</v>
      </c>
      <c r="AI284" s="9" t="str">
        <f>Table3[[#This Row],[City]]&amp;", "&amp;Table3[[#This Row],[State]]&amp;", U.S.A."</f>
        <v>NORTH SACRAMENTO, CA, U.S.A.</v>
      </c>
    </row>
    <row r="285" spans="1:35" s="23" customFormat="1" ht="15" hidden="1" customHeight="1">
      <c r="A285" s="19" t="s">
        <v>1851</v>
      </c>
      <c r="B285" s="18" t="s">
        <v>1852</v>
      </c>
      <c r="C285" s="19" t="s">
        <v>2688</v>
      </c>
      <c r="D285" s="19" t="s">
        <v>1854</v>
      </c>
      <c r="E285" s="20">
        <v>65</v>
      </c>
      <c r="F285" s="21" t="s">
        <v>2689</v>
      </c>
      <c r="G285" s="19" t="s">
        <v>2690</v>
      </c>
      <c r="H285" s="19" t="s">
        <v>2302</v>
      </c>
      <c r="I285" s="19" t="s">
        <v>2691</v>
      </c>
      <c r="J285" s="22" t="s">
        <v>2692</v>
      </c>
      <c r="K285" s="19" t="s">
        <v>2693</v>
      </c>
      <c r="L285" s="19" t="str">
        <f>LEFT(Table3[[#This Row],[CLLI]],6)</f>
        <v>NSJNCA</v>
      </c>
      <c r="M285" s="19" t="s">
        <v>2692</v>
      </c>
      <c r="N285" s="23" t="s">
        <v>2350</v>
      </c>
      <c r="O285" s="19" t="s">
        <v>1861</v>
      </c>
      <c r="P285" s="19" t="s">
        <v>1862</v>
      </c>
      <c r="Q285" s="19" t="s">
        <v>1863</v>
      </c>
      <c r="R285" s="19" t="s">
        <v>1864</v>
      </c>
      <c r="S285" s="19" t="s">
        <v>1865</v>
      </c>
      <c r="T285" s="19" t="s">
        <v>1866</v>
      </c>
      <c r="U285" s="19" t="s">
        <v>1867</v>
      </c>
      <c r="V285" s="19" t="s">
        <v>1868</v>
      </c>
      <c r="W285" s="19" t="s">
        <v>1869</v>
      </c>
      <c r="X285" s="19" t="s">
        <v>1870</v>
      </c>
      <c r="Y285" s="19" t="s">
        <v>1871</v>
      </c>
      <c r="Z285" s="19" t="s">
        <v>1872</v>
      </c>
      <c r="AA285" s="19" t="s">
        <v>1860</v>
      </c>
      <c r="AB285" s="9" t="s">
        <v>354</v>
      </c>
      <c r="AC285" s="9" t="s">
        <v>2694</v>
      </c>
      <c r="AD285" s="9">
        <v>530292</v>
      </c>
      <c r="AE285" s="9" t="s">
        <v>1874</v>
      </c>
      <c r="AF285" s="9" t="s">
        <v>811</v>
      </c>
      <c r="AG285" s="9" t="s">
        <v>1875</v>
      </c>
      <c r="AH285" s="9" t="s">
        <v>1876</v>
      </c>
      <c r="AI285" s="9" t="str">
        <f>Table3[[#This Row],[City]]&amp;", "&amp;Table3[[#This Row],[State]]&amp;", U.S.A."</f>
        <v>NORTH SAN JUAN, CA, U.S.A.</v>
      </c>
    </row>
    <row r="286" spans="1:35" s="23" customFormat="1" ht="15" hidden="1" customHeight="1">
      <c r="A286" s="19" t="s">
        <v>1851</v>
      </c>
      <c r="B286" s="18" t="s">
        <v>1852</v>
      </c>
      <c r="C286" s="19" t="s">
        <v>2695</v>
      </c>
      <c r="D286" s="19" t="s">
        <v>1854</v>
      </c>
      <c r="E286" s="20">
        <v>60</v>
      </c>
      <c r="F286" s="21" t="s">
        <v>2696</v>
      </c>
      <c r="G286" s="19" t="s">
        <v>2697</v>
      </c>
      <c r="H286" s="19" t="s">
        <v>1663</v>
      </c>
      <c r="I286" s="19" t="s">
        <v>2427</v>
      </c>
      <c r="J286" s="22" t="s">
        <v>2698</v>
      </c>
      <c r="K286" s="19" t="s">
        <v>2699</v>
      </c>
      <c r="L286" s="19" t="str">
        <f>LEFT(Table3[[#This Row],[CLLI]],6)</f>
        <v>NVCYCA</v>
      </c>
      <c r="M286" s="19" t="s">
        <v>2698</v>
      </c>
      <c r="N286" s="23" t="s">
        <v>2350</v>
      </c>
      <c r="O286" s="19" t="s">
        <v>1861</v>
      </c>
      <c r="P286" s="19" t="s">
        <v>1862</v>
      </c>
      <c r="Q286" s="19" t="s">
        <v>1863</v>
      </c>
      <c r="R286" s="19" t="s">
        <v>1864</v>
      </c>
      <c r="S286" s="19" t="s">
        <v>1865</v>
      </c>
      <c r="T286" s="19" t="s">
        <v>1866</v>
      </c>
      <c r="U286" s="19" t="s">
        <v>1867</v>
      </c>
      <c r="V286" s="19" t="s">
        <v>1868</v>
      </c>
      <c r="W286" s="19" t="s">
        <v>1869</v>
      </c>
      <c r="X286" s="19" t="s">
        <v>1870</v>
      </c>
      <c r="Y286" s="19" t="s">
        <v>1871</v>
      </c>
      <c r="Z286" s="19" t="s">
        <v>1872</v>
      </c>
      <c r="AA286" s="19" t="s">
        <v>1860</v>
      </c>
      <c r="AB286" s="9" t="s">
        <v>354</v>
      </c>
      <c r="AC286" s="9" t="s">
        <v>2700</v>
      </c>
      <c r="AD286" s="9">
        <v>530265</v>
      </c>
      <c r="AE286" s="9" t="s">
        <v>1874</v>
      </c>
      <c r="AF286" s="9" t="s">
        <v>811</v>
      </c>
      <c r="AG286" s="9" t="s">
        <v>1875</v>
      </c>
      <c r="AH286" s="9" t="s">
        <v>1876</v>
      </c>
      <c r="AI286" s="9" t="str">
        <f>Table3[[#This Row],[City]]&amp;", "&amp;Table3[[#This Row],[State]]&amp;", U.S.A."</f>
        <v>NEVADA CITY, CA, U.S.A.</v>
      </c>
    </row>
    <row r="287" spans="1:35" s="23" customFormat="1" ht="15" hidden="1" customHeight="1">
      <c r="A287" s="19" t="s">
        <v>1851</v>
      </c>
      <c r="B287" s="18" t="s">
        <v>1852</v>
      </c>
      <c r="C287" s="19" t="s">
        <v>2701</v>
      </c>
      <c r="D287" s="19" t="s">
        <v>1854</v>
      </c>
      <c r="E287" s="20">
        <v>62</v>
      </c>
      <c r="F287" s="21" t="s">
        <v>2702</v>
      </c>
      <c r="G287" s="19" t="s">
        <v>2703</v>
      </c>
      <c r="H287" s="19" t="s">
        <v>1831</v>
      </c>
      <c r="I287" s="19" t="s">
        <v>749</v>
      </c>
      <c r="J287" s="22" t="s">
        <v>2704</v>
      </c>
      <c r="K287" s="19" t="s">
        <v>2705</v>
      </c>
      <c r="L287" s="19" t="str">
        <f>LEFT(Table3[[#This Row],[CLLI]],6)</f>
        <v>NWCSCA</v>
      </c>
      <c r="M287" s="19" t="s">
        <v>2704</v>
      </c>
      <c r="N287" s="23" t="s">
        <v>1952</v>
      </c>
      <c r="O287" s="19" t="s">
        <v>1861</v>
      </c>
      <c r="P287" s="19" t="s">
        <v>1862</v>
      </c>
      <c r="Q287" s="19" t="s">
        <v>1863</v>
      </c>
      <c r="R287" s="19" t="s">
        <v>1864</v>
      </c>
      <c r="S287" s="19" t="s">
        <v>1865</v>
      </c>
      <c r="T287" s="19" t="s">
        <v>1866</v>
      </c>
      <c r="U287" s="19" t="s">
        <v>1867</v>
      </c>
      <c r="V287" s="19" t="s">
        <v>1868</v>
      </c>
      <c r="W287" s="19" t="s">
        <v>1869</v>
      </c>
      <c r="X287" s="19" t="s">
        <v>1870</v>
      </c>
      <c r="Y287" s="19" t="s">
        <v>1871</v>
      </c>
      <c r="Z287" s="19" t="s">
        <v>1872</v>
      </c>
      <c r="AA287" s="19" t="s">
        <v>1860</v>
      </c>
      <c r="AB287" s="9" t="s">
        <v>354</v>
      </c>
      <c r="AC287" s="9" t="s">
        <v>2706</v>
      </c>
      <c r="AD287" s="9">
        <v>916663</v>
      </c>
      <c r="AE287" s="9" t="s">
        <v>1874</v>
      </c>
      <c r="AF287" s="9" t="s">
        <v>811</v>
      </c>
      <c r="AG287" s="9" t="s">
        <v>1875</v>
      </c>
      <c r="AH287" s="9" t="s">
        <v>1876</v>
      </c>
      <c r="AI287" s="9" t="str">
        <f>Table3[[#This Row],[City]]&amp;", "&amp;Table3[[#This Row],[State]]&amp;", U.S.A."</f>
        <v>NEWCASTLE, CA, U.S.A.</v>
      </c>
    </row>
    <row r="288" spans="1:35" s="23" customFormat="1" ht="15" hidden="1" customHeight="1">
      <c r="A288" s="19" t="s">
        <v>1851</v>
      </c>
      <c r="B288" s="18" t="s">
        <v>1852</v>
      </c>
      <c r="C288" s="19" t="s">
        <v>2707</v>
      </c>
      <c r="D288" s="19" t="s">
        <v>1854</v>
      </c>
      <c r="E288" s="20">
        <v>67</v>
      </c>
      <c r="F288" s="21" t="s">
        <v>2708</v>
      </c>
      <c r="G288" s="19" t="s">
        <v>2709</v>
      </c>
      <c r="H288" s="19" t="s">
        <v>875</v>
      </c>
      <c r="I288" s="19" t="s">
        <v>2710</v>
      </c>
      <c r="J288" s="22" t="s">
        <v>2711</v>
      </c>
      <c r="K288" s="19" t="s">
        <v>2712</v>
      </c>
      <c r="L288" s="19" t="str">
        <f>LEFT(Table3[[#This Row],[CLLI]],6)</f>
        <v>NYUBCA</v>
      </c>
      <c r="M288" s="19" t="s">
        <v>2711</v>
      </c>
      <c r="N288" s="23" t="s">
        <v>2546</v>
      </c>
      <c r="O288" s="19" t="s">
        <v>1861</v>
      </c>
      <c r="P288" s="19" t="s">
        <v>1862</v>
      </c>
      <c r="Q288" s="19" t="s">
        <v>1863</v>
      </c>
      <c r="R288" s="19" t="s">
        <v>1864</v>
      </c>
      <c r="S288" s="19" t="s">
        <v>1865</v>
      </c>
      <c r="T288" s="19" t="s">
        <v>1866</v>
      </c>
      <c r="U288" s="19" t="s">
        <v>1867</v>
      </c>
      <c r="V288" s="19" t="s">
        <v>1868</v>
      </c>
      <c r="W288" s="19" t="s">
        <v>1869</v>
      </c>
      <c r="X288" s="19" t="s">
        <v>1870</v>
      </c>
      <c r="Y288" s="19" t="s">
        <v>1871</v>
      </c>
      <c r="Z288" s="19" t="s">
        <v>1872</v>
      </c>
      <c r="AA288" s="19" t="s">
        <v>1860</v>
      </c>
      <c r="AB288" s="9" t="s">
        <v>354</v>
      </c>
      <c r="AC288" s="9" t="s">
        <v>2713</v>
      </c>
      <c r="AD288" s="9">
        <v>530692</v>
      </c>
      <c r="AE288" s="9" t="s">
        <v>1874</v>
      </c>
      <c r="AF288" s="9" t="s">
        <v>811</v>
      </c>
      <c r="AG288" s="9" t="s">
        <v>1875</v>
      </c>
      <c r="AH288" s="9" t="s">
        <v>1876</v>
      </c>
      <c r="AI288" s="9" t="str">
        <f>Table3[[#This Row],[City]]&amp;", "&amp;Table3[[#This Row],[State]]&amp;", U.S.A."</f>
        <v>NORTH YUBA, CA, U.S.A.</v>
      </c>
    </row>
    <row r="289" spans="1:35" s="23" customFormat="1" ht="15" hidden="1" customHeight="1">
      <c r="A289" s="19" t="s">
        <v>1851</v>
      </c>
      <c r="B289" s="18" t="s">
        <v>1852</v>
      </c>
      <c r="C289" s="19" t="s">
        <v>2714</v>
      </c>
      <c r="D289" s="19" t="s">
        <v>1902</v>
      </c>
      <c r="E289" s="20">
        <v>54</v>
      </c>
      <c r="F289" s="21" t="s">
        <v>2715</v>
      </c>
      <c r="G289" s="19" t="s">
        <v>2716</v>
      </c>
      <c r="H289" s="19" t="s">
        <v>2717</v>
      </c>
      <c r="I289" s="19" t="s">
        <v>2718</v>
      </c>
      <c r="J289" s="22" t="s">
        <v>2719</v>
      </c>
      <c r="K289" s="19" t="s">
        <v>2720</v>
      </c>
      <c r="L289" s="19" t="str">
        <f>LEFT(Table3[[#This Row],[CLLI]],6)</f>
        <v>OCDNCA</v>
      </c>
      <c r="M289" s="19" t="s">
        <v>2719</v>
      </c>
      <c r="N289" s="23" t="s">
        <v>1909</v>
      </c>
      <c r="O289" s="19" t="s">
        <v>1888</v>
      </c>
      <c r="P289" s="19" t="s">
        <v>1889</v>
      </c>
      <c r="Q289" s="19" t="s">
        <v>1890</v>
      </c>
      <c r="R289" s="19" t="s">
        <v>1864</v>
      </c>
      <c r="S289" s="19" t="s">
        <v>1977</v>
      </c>
      <c r="T289" s="19" t="s">
        <v>1978</v>
      </c>
      <c r="U289" s="19" t="s">
        <v>1867</v>
      </c>
      <c r="V289" s="19" t="s">
        <v>1892</v>
      </c>
      <c r="W289" s="19" t="s">
        <v>1979</v>
      </c>
      <c r="X289" s="19" t="s">
        <v>1980</v>
      </c>
      <c r="Y289" s="19" t="s">
        <v>1895</v>
      </c>
      <c r="Z289" s="19" t="s">
        <v>1896</v>
      </c>
      <c r="AA289" s="19" t="s">
        <v>1981</v>
      </c>
      <c r="AB289" s="9" t="s">
        <v>354</v>
      </c>
      <c r="AC289" s="9" t="s">
        <v>2721</v>
      </c>
      <c r="AD289" s="9">
        <v>707874</v>
      </c>
      <c r="AE289" s="9" t="s">
        <v>1916</v>
      </c>
      <c r="AF289" s="9" t="s">
        <v>357</v>
      </c>
      <c r="AG289" s="9" t="s">
        <v>1983</v>
      </c>
      <c r="AH289" s="9" t="s">
        <v>1984</v>
      </c>
      <c r="AI289" s="9" t="str">
        <f>Table3[[#This Row],[City]]&amp;", "&amp;Table3[[#This Row],[State]]&amp;", U.S.A."</f>
        <v>OCCIDENTAL, CA, U.S.A.</v>
      </c>
    </row>
    <row r="290" spans="1:35" s="23" customFormat="1" ht="15" hidden="1" customHeight="1">
      <c r="A290" s="19" t="s">
        <v>1851</v>
      </c>
      <c r="B290" s="18" t="s">
        <v>1852</v>
      </c>
      <c r="C290" s="19" t="s">
        <v>2722</v>
      </c>
      <c r="D290" s="19" t="s">
        <v>1929</v>
      </c>
      <c r="E290" s="20">
        <v>55</v>
      </c>
      <c r="F290" s="21" t="s">
        <v>2723</v>
      </c>
      <c r="G290" s="19" t="s">
        <v>2724</v>
      </c>
      <c r="H290" s="19" t="s">
        <v>2587</v>
      </c>
      <c r="I290" s="19" t="s">
        <v>2725</v>
      </c>
      <c r="J290" s="22" t="s">
        <v>2726</v>
      </c>
      <c r="K290" s="19" t="s">
        <v>2727</v>
      </c>
      <c r="L290" s="19" t="str">
        <f>LEFT(Table3[[#This Row],[CLLI]],6)</f>
        <v>ORLDCA</v>
      </c>
      <c r="M290" s="19" t="s">
        <v>2726</v>
      </c>
      <c r="N290" s="23" t="s">
        <v>2058</v>
      </c>
      <c r="O290" s="19" t="s">
        <v>1888</v>
      </c>
      <c r="P290" s="19" t="s">
        <v>1889</v>
      </c>
      <c r="Q290" s="19" t="s">
        <v>1890</v>
      </c>
      <c r="R290" s="19" t="s">
        <v>1864</v>
      </c>
      <c r="S290" s="19" t="s">
        <v>1937</v>
      </c>
      <c r="T290" s="19" t="s">
        <v>1938</v>
      </c>
      <c r="U290" s="19" t="s">
        <v>1867</v>
      </c>
      <c r="V290" s="19" t="s">
        <v>1868</v>
      </c>
      <c r="W290" s="19" t="s">
        <v>1939</v>
      </c>
      <c r="X290" s="19" t="s">
        <v>1940</v>
      </c>
      <c r="Y290" s="19" t="s">
        <v>1939</v>
      </c>
      <c r="Z290" s="19" t="s">
        <v>1940</v>
      </c>
      <c r="AA290" s="19" t="s">
        <v>1941</v>
      </c>
      <c r="AB290" s="9" t="s">
        <v>354</v>
      </c>
      <c r="AC290" s="9" t="s">
        <v>2728</v>
      </c>
      <c r="AD290" s="9">
        <v>530865</v>
      </c>
      <c r="AE290" s="9" t="s">
        <v>1874</v>
      </c>
      <c r="AF290" s="9" t="s">
        <v>386</v>
      </c>
      <c r="AG290" s="9" t="s">
        <v>1943</v>
      </c>
      <c r="AH290" s="9" t="s">
        <v>1944</v>
      </c>
      <c r="AI290" s="9" t="str">
        <f>Table3[[#This Row],[City]]&amp;", "&amp;Table3[[#This Row],[State]]&amp;", U.S.A."</f>
        <v>ORLAND, CA, U.S.A.</v>
      </c>
    </row>
    <row r="291" spans="1:35" s="23" customFormat="1" ht="15" hidden="1" customHeight="1">
      <c r="A291" s="19" t="s">
        <v>1851</v>
      </c>
      <c r="B291" s="18" t="s">
        <v>1877</v>
      </c>
      <c r="C291" s="19" t="s">
        <v>2729</v>
      </c>
      <c r="D291" s="19" t="s">
        <v>2236</v>
      </c>
      <c r="E291" s="20">
        <v>39</v>
      </c>
      <c r="F291" s="21" t="s">
        <v>2730</v>
      </c>
      <c r="G291" s="19" t="s">
        <v>2731</v>
      </c>
      <c r="H291" s="19" t="s">
        <v>2732</v>
      </c>
      <c r="I291" s="19" t="s">
        <v>2733</v>
      </c>
      <c r="J291" s="22" t="s">
        <v>2734</v>
      </c>
      <c r="K291" s="19" t="s">
        <v>2735</v>
      </c>
      <c r="L291" s="19" t="str">
        <f>LEFT(Table3[[#This Row],[CLLI]],6)</f>
        <v>ORVACA</v>
      </c>
      <c r="M291" s="19" t="s">
        <v>2734</v>
      </c>
      <c r="N291" s="23" t="s">
        <v>2163</v>
      </c>
      <c r="O291" s="19" t="s">
        <v>1861</v>
      </c>
      <c r="P291" s="19" t="s">
        <v>1862</v>
      </c>
      <c r="Q291" s="19" t="s">
        <v>1863</v>
      </c>
      <c r="R291" s="19" t="s">
        <v>1864</v>
      </c>
      <c r="S291" s="19" t="s">
        <v>2242</v>
      </c>
      <c r="T291" s="19" t="s">
        <v>2243</v>
      </c>
      <c r="U291" s="19" t="s">
        <v>1867</v>
      </c>
      <c r="V291" s="19" t="s">
        <v>2162</v>
      </c>
      <c r="W291" s="19" t="s">
        <v>2244</v>
      </c>
      <c r="X291" s="19" t="s">
        <v>2245</v>
      </c>
      <c r="Y291" s="19" t="s">
        <v>2246</v>
      </c>
      <c r="Z291" s="19" t="s">
        <v>2247</v>
      </c>
      <c r="AA291" s="19" t="s">
        <v>2163</v>
      </c>
      <c r="AB291" s="9" t="s">
        <v>354</v>
      </c>
      <c r="AC291" s="9" t="s">
        <v>2736</v>
      </c>
      <c r="AD291" s="9">
        <v>916988</v>
      </c>
      <c r="AE291" s="9" t="s">
        <v>1916</v>
      </c>
      <c r="AF291" s="9" t="s">
        <v>386</v>
      </c>
      <c r="AG291" s="9" t="s">
        <v>2249</v>
      </c>
      <c r="AH291" s="9" t="s">
        <v>2250</v>
      </c>
      <c r="AI291" s="9" t="str">
        <f>Table3[[#This Row],[City]]&amp;", "&amp;Table3[[#This Row],[State]]&amp;", U.S.A."</f>
        <v>FOLSOM-ORANGEVALE-YUKON, CA, U.S.A.</v>
      </c>
    </row>
    <row r="292" spans="1:35" s="23" customFormat="1" ht="15" hidden="1" customHeight="1">
      <c r="A292" s="19" t="s">
        <v>1851</v>
      </c>
      <c r="B292" s="18" t="s">
        <v>1852</v>
      </c>
      <c r="C292" s="19" t="s">
        <v>2737</v>
      </c>
      <c r="D292" s="19" t="s">
        <v>1929</v>
      </c>
      <c r="E292" s="20">
        <v>58</v>
      </c>
      <c r="F292" s="21" t="s">
        <v>2738</v>
      </c>
      <c r="G292" s="19" t="s">
        <v>2739</v>
      </c>
      <c r="H292" s="19" t="s">
        <v>2355</v>
      </c>
      <c r="I292" s="19" t="s">
        <v>2740</v>
      </c>
      <c r="J292" s="22" t="s">
        <v>2741</v>
      </c>
      <c r="K292" s="19" t="s">
        <v>2742</v>
      </c>
      <c r="L292" s="19" t="str">
        <f>LEFT(Table3[[#This Row],[CLLI]],6)</f>
        <v>ORVLCA</v>
      </c>
      <c r="M292" s="19" t="s">
        <v>2743</v>
      </c>
      <c r="N292" s="23" t="s">
        <v>2001</v>
      </c>
      <c r="O292" s="19" t="s">
        <v>1888</v>
      </c>
      <c r="P292" s="19" t="s">
        <v>1889</v>
      </c>
      <c r="Q292" s="19" t="s">
        <v>1890</v>
      </c>
      <c r="R292" s="19" t="s">
        <v>1864</v>
      </c>
      <c r="S292" s="19" t="s">
        <v>1937</v>
      </c>
      <c r="T292" s="19" t="s">
        <v>1938</v>
      </c>
      <c r="U292" s="19" t="s">
        <v>1867</v>
      </c>
      <c r="V292" s="19" t="s">
        <v>1868</v>
      </c>
      <c r="W292" s="19" t="s">
        <v>1939</v>
      </c>
      <c r="X292" s="19" t="s">
        <v>1940</v>
      </c>
      <c r="Y292" s="19" t="s">
        <v>1939</v>
      </c>
      <c r="Z292" s="19" t="s">
        <v>1940</v>
      </c>
      <c r="AA292" s="19" t="s">
        <v>1941</v>
      </c>
      <c r="AB292" s="9" t="s">
        <v>354</v>
      </c>
      <c r="AC292" s="9" t="s">
        <v>2744</v>
      </c>
      <c r="AD292" s="9">
        <v>530532</v>
      </c>
      <c r="AE292" s="9" t="s">
        <v>1874</v>
      </c>
      <c r="AF292" s="9" t="s">
        <v>386</v>
      </c>
      <c r="AG292" s="9" t="s">
        <v>1943</v>
      </c>
      <c r="AH292" s="9" t="s">
        <v>1944</v>
      </c>
      <c r="AI292" s="9" t="str">
        <f>Table3[[#This Row],[City]]&amp;", "&amp;Table3[[#This Row],[State]]&amp;", U.S.A."</f>
        <v>OROVILLE, CA, U.S.A.</v>
      </c>
    </row>
    <row r="293" spans="1:35" s="23" customFormat="1" ht="15" hidden="1" customHeight="1">
      <c r="A293" s="19" t="s">
        <v>1851</v>
      </c>
      <c r="B293" s="18" t="s">
        <v>1852</v>
      </c>
      <c r="C293" s="19" t="s">
        <v>2745</v>
      </c>
      <c r="D293" s="19" t="s">
        <v>1929</v>
      </c>
      <c r="E293" s="20">
        <v>59</v>
      </c>
      <c r="F293" s="21" t="s">
        <v>2746</v>
      </c>
      <c r="G293" s="19" t="s">
        <v>2747</v>
      </c>
      <c r="H293" s="19" t="s">
        <v>2748</v>
      </c>
      <c r="I293" s="19" t="s">
        <v>2749</v>
      </c>
      <c r="J293" s="22" t="s">
        <v>2750</v>
      </c>
      <c r="K293" s="19" t="s">
        <v>2751</v>
      </c>
      <c r="L293" s="19" t="str">
        <f>LEFT(Table3[[#This Row],[CLLI]],6)</f>
        <v>ORVLCA</v>
      </c>
      <c r="M293" s="19" t="s">
        <v>2743</v>
      </c>
      <c r="N293" s="23" t="s">
        <v>2001</v>
      </c>
      <c r="O293" s="19" t="s">
        <v>1888</v>
      </c>
      <c r="P293" s="19" t="s">
        <v>1889</v>
      </c>
      <c r="Q293" s="19" t="s">
        <v>1890</v>
      </c>
      <c r="R293" s="19" t="s">
        <v>1864</v>
      </c>
      <c r="S293" s="19" t="s">
        <v>1937</v>
      </c>
      <c r="T293" s="19" t="s">
        <v>1938</v>
      </c>
      <c r="U293" s="19" t="s">
        <v>1867</v>
      </c>
      <c r="V293" s="19" t="s">
        <v>1868</v>
      </c>
      <c r="W293" s="19" t="s">
        <v>1939</v>
      </c>
      <c r="X293" s="19" t="s">
        <v>1940</v>
      </c>
      <c r="Y293" s="19" t="s">
        <v>1939</v>
      </c>
      <c r="Z293" s="19" t="s">
        <v>1940</v>
      </c>
      <c r="AA293" s="19" t="s">
        <v>1941</v>
      </c>
      <c r="AB293" s="9" t="s">
        <v>354</v>
      </c>
      <c r="AC293" s="9" t="s">
        <v>2752</v>
      </c>
      <c r="AD293" s="9">
        <v>530589</v>
      </c>
      <c r="AE293" s="9" t="s">
        <v>1874</v>
      </c>
      <c r="AF293" s="9" t="s">
        <v>386</v>
      </c>
      <c r="AG293" s="9" t="s">
        <v>1943</v>
      </c>
      <c r="AH293" s="9" t="s">
        <v>1944</v>
      </c>
      <c r="AI293" s="9" t="str">
        <f>Table3[[#This Row],[City]]&amp;", "&amp;Table3[[#This Row],[State]]&amp;", U.S.A."</f>
        <v>OROVILLE, CA, U.S.A.</v>
      </c>
    </row>
    <row r="294" spans="1:35" s="23" customFormat="1" ht="15" hidden="1" customHeight="1">
      <c r="A294" s="19" t="s">
        <v>1851</v>
      </c>
      <c r="B294" s="18" t="s">
        <v>1877</v>
      </c>
      <c r="C294" s="19" t="s">
        <v>2753</v>
      </c>
      <c r="D294" s="19" t="s">
        <v>2638</v>
      </c>
      <c r="E294" s="20">
        <v>55</v>
      </c>
      <c r="F294" s="21" t="s">
        <v>2754</v>
      </c>
      <c r="G294" s="19" t="s">
        <v>2755</v>
      </c>
      <c r="H294" s="19" t="s">
        <v>1740</v>
      </c>
      <c r="I294" s="19" t="s">
        <v>2756</v>
      </c>
      <c r="J294" s="22" t="s">
        <v>2757</v>
      </c>
      <c r="K294" s="19" t="s">
        <v>2758</v>
      </c>
      <c r="L294" s="19" t="str">
        <f>LEFT(Table3[[#This Row],[CLLI]],6)</f>
        <v>PLGVCA</v>
      </c>
      <c r="M294" s="19" t="s">
        <v>2757</v>
      </c>
      <c r="N294" s="23" t="s">
        <v>2546</v>
      </c>
      <c r="O294" s="19" t="s">
        <v>1861</v>
      </c>
      <c r="P294" s="19" t="s">
        <v>1862</v>
      </c>
      <c r="Q294" s="19" t="s">
        <v>1863</v>
      </c>
      <c r="R294" s="19" t="s">
        <v>1864</v>
      </c>
      <c r="S294" s="19" t="s">
        <v>2644</v>
      </c>
      <c r="T294" s="19" t="s">
        <v>2645</v>
      </c>
      <c r="U294" s="19" t="s">
        <v>1867</v>
      </c>
      <c r="V294" s="19" t="s">
        <v>2162</v>
      </c>
      <c r="W294" s="19" t="s">
        <v>2646</v>
      </c>
      <c r="X294" s="19" t="s">
        <v>2647</v>
      </c>
      <c r="Y294" s="19" t="s">
        <v>2246</v>
      </c>
      <c r="Z294" s="19" t="s">
        <v>2247</v>
      </c>
      <c r="AA294" s="19" t="s">
        <v>2163</v>
      </c>
      <c r="AB294" s="9" t="s">
        <v>354</v>
      </c>
      <c r="AC294" s="9" t="s">
        <v>2759</v>
      </c>
      <c r="AD294" s="9">
        <v>916655</v>
      </c>
      <c r="AE294" s="9" t="s">
        <v>1916</v>
      </c>
      <c r="AF294" s="9" t="s">
        <v>386</v>
      </c>
      <c r="AG294" s="9" t="s">
        <v>2249</v>
      </c>
      <c r="AH294" s="9" t="s">
        <v>2250</v>
      </c>
      <c r="AI294" s="9" t="str">
        <f>Table3[[#This Row],[City]]&amp;", "&amp;Table3[[#This Row],[State]]&amp;", U.S.A."</f>
        <v>PLEASANT GROVE, CA, U.S.A.</v>
      </c>
    </row>
    <row r="295" spans="1:35" s="23" customFormat="1" ht="15" hidden="1" customHeight="1">
      <c r="A295" s="19" t="s">
        <v>1851</v>
      </c>
      <c r="B295" s="18" t="s">
        <v>1852</v>
      </c>
      <c r="C295" s="19" t="s">
        <v>2760</v>
      </c>
      <c r="D295" s="19" t="s">
        <v>1854</v>
      </c>
      <c r="E295" s="20">
        <v>73</v>
      </c>
      <c r="F295" s="21" t="s">
        <v>2761</v>
      </c>
      <c r="G295" s="19" t="s">
        <v>2762</v>
      </c>
      <c r="H295" s="19" t="s">
        <v>1403</v>
      </c>
      <c r="I295" s="19" t="s">
        <v>2763</v>
      </c>
      <c r="J295" s="22" t="s">
        <v>2764</v>
      </c>
      <c r="K295" s="19" t="s">
        <v>2765</v>
      </c>
      <c r="L295" s="19" t="str">
        <f>LEFT(Table3[[#This Row],[CLLI]],6)</f>
        <v>PLVLCA</v>
      </c>
      <c r="M295" s="19" t="s">
        <v>2766</v>
      </c>
      <c r="N295" s="23" t="s">
        <v>2342</v>
      </c>
      <c r="O295" s="19" t="s">
        <v>1861</v>
      </c>
      <c r="P295" s="19" t="s">
        <v>1862</v>
      </c>
      <c r="Q295" s="19" t="s">
        <v>1863</v>
      </c>
      <c r="R295" s="19" t="s">
        <v>1864</v>
      </c>
      <c r="S295" s="19" t="s">
        <v>2242</v>
      </c>
      <c r="T295" s="19" t="s">
        <v>2243</v>
      </c>
      <c r="U295" s="19" t="s">
        <v>1867</v>
      </c>
      <c r="V295" s="19" t="s">
        <v>1868</v>
      </c>
      <c r="W295" s="19" t="s">
        <v>2244</v>
      </c>
      <c r="X295" s="19" t="s">
        <v>2245</v>
      </c>
      <c r="Y295" s="19" t="s">
        <v>2246</v>
      </c>
      <c r="Z295" s="19" t="s">
        <v>2247</v>
      </c>
      <c r="AA295" s="19" t="s">
        <v>1860</v>
      </c>
      <c r="AB295" s="9" t="s">
        <v>354</v>
      </c>
      <c r="AC295" s="9" t="s">
        <v>2767</v>
      </c>
      <c r="AD295" s="9">
        <v>530621</v>
      </c>
      <c r="AE295" s="9" t="s">
        <v>1916</v>
      </c>
      <c r="AF295" s="9" t="s">
        <v>386</v>
      </c>
      <c r="AG295" s="9" t="s">
        <v>2249</v>
      </c>
      <c r="AH295" s="9" t="s">
        <v>2250</v>
      </c>
      <c r="AI295" s="9" t="str">
        <f>Table3[[#This Row],[City]]&amp;", "&amp;Table3[[#This Row],[State]]&amp;", U.S.A."</f>
        <v>PLACERVILLE, CA, U.S.A.</v>
      </c>
    </row>
    <row r="296" spans="1:35" s="23" customFormat="1" ht="15" hidden="1" customHeight="1">
      <c r="A296" s="19" t="s">
        <v>1851</v>
      </c>
      <c r="B296" s="18" t="s">
        <v>1852</v>
      </c>
      <c r="C296" s="19" t="s">
        <v>2768</v>
      </c>
      <c r="D296" s="19" t="s">
        <v>1854</v>
      </c>
      <c r="E296" s="20">
        <v>75</v>
      </c>
      <c r="F296" s="21" t="s">
        <v>2769</v>
      </c>
      <c r="G296" s="19" t="s">
        <v>2770</v>
      </c>
      <c r="H296" s="19" t="s">
        <v>1583</v>
      </c>
      <c r="I296" s="19" t="s">
        <v>836</v>
      </c>
      <c r="J296" s="22" t="s">
        <v>2771</v>
      </c>
      <c r="K296" s="19" t="s">
        <v>2772</v>
      </c>
      <c r="L296" s="19" t="str">
        <f>LEFT(Table3[[#This Row],[CLLI]],6)</f>
        <v>PLVLCA</v>
      </c>
      <c r="M296" s="19" t="s">
        <v>2766</v>
      </c>
      <c r="N296" s="23" t="s">
        <v>2342</v>
      </c>
      <c r="O296" s="19" t="s">
        <v>1861</v>
      </c>
      <c r="P296" s="19" t="s">
        <v>1862</v>
      </c>
      <c r="Q296" s="19" t="s">
        <v>1863</v>
      </c>
      <c r="R296" s="19" t="s">
        <v>1864</v>
      </c>
      <c r="S296" s="19" t="s">
        <v>2242</v>
      </c>
      <c r="T296" s="19" t="s">
        <v>2243</v>
      </c>
      <c r="U296" s="19" t="s">
        <v>1867</v>
      </c>
      <c r="V296" s="19" t="s">
        <v>1868</v>
      </c>
      <c r="W296" s="19" t="s">
        <v>2244</v>
      </c>
      <c r="X296" s="19" t="s">
        <v>2245</v>
      </c>
      <c r="Y296" s="19" t="s">
        <v>2246</v>
      </c>
      <c r="Z296" s="19" t="s">
        <v>2247</v>
      </c>
      <c r="AA296" s="19" t="s">
        <v>1860</v>
      </c>
      <c r="AB296" s="9" t="s">
        <v>354</v>
      </c>
      <c r="AC296" s="9" t="s">
        <v>2773</v>
      </c>
      <c r="AD296" s="9">
        <v>530644</v>
      </c>
      <c r="AE296" s="9" t="s">
        <v>1916</v>
      </c>
      <c r="AF296" s="9" t="s">
        <v>386</v>
      </c>
      <c r="AG296" s="9" t="s">
        <v>2249</v>
      </c>
      <c r="AH296" s="9" t="s">
        <v>2250</v>
      </c>
      <c r="AI296" s="9" t="str">
        <f>Table3[[#This Row],[City]]&amp;", "&amp;Table3[[#This Row],[State]]&amp;", U.S.A."</f>
        <v>PLACERVILLE, CA, U.S.A.</v>
      </c>
    </row>
    <row r="297" spans="1:35" s="23" customFormat="1" ht="15" hidden="1" customHeight="1">
      <c r="A297" s="19" t="s">
        <v>1851</v>
      </c>
      <c r="B297" s="18" t="s">
        <v>1852</v>
      </c>
      <c r="C297" s="19" t="s">
        <v>2774</v>
      </c>
      <c r="D297" s="19" t="s">
        <v>1902</v>
      </c>
      <c r="E297" s="20">
        <v>67</v>
      </c>
      <c r="F297" s="21" t="s">
        <v>2775</v>
      </c>
      <c r="G297" s="19" t="s">
        <v>2776</v>
      </c>
      <c r="H297" s="19" t="s">
        <v>2777</v>
      </c>
      <c r="I297" s="19" t="s">
        <v>2778</v>
      </c>
      <c r="J297" s="22" t="s">
        <v>2779</v>
      </c>
      <c r="K297" s="19" t="s">
        <v>2780</v>
      </c>
      <c r="L297" s="19" t="str">
        <f>LEFT(Table3[[#This Row],[CLLI]],6)</f>
        <v>PNARCA</v>
      </c>
      <c r="M297" s="19" t="s">
        <v>2779</v>
      </c>
      <c r="N297" s="23" t="s">
        <v>2050</v>
      </c>
      <c r="O297" s="19" t="s">
        <v>1888</v>
      </c>
      <c r="P297" s="19" t="s">
        <v>1889</v>
      </c>
      <c r="Q297" s="19" t="s">
        <v>1890</v>
      </c>
      <c r="R297" s="19" t="s">
        <v>1864</v>
      </c>
      <c r="S297" s="19" t="s">
        <v>1910</v>
      </c>
      <c r="T297" s="19" t="s">
        <v>1911</v>
      </c>
      <c r="U297" s="19" t="s">
        <v>1867</v>
      </c>
      <c r="V297" s="19" t="s">
        <v>1892</v>
      </c>
      <c r="W297" s="19" t="s">
        <v>1912</v>
      </c>
      <c r="X297" s="19" t="s">
        <v>1913</v>
      </c>
      <c r="Y297" s="19" t="s">
        <v>1912</v>
      </c>
      <c r="Z297" s="19" t="s">
        <v>1896</v>
      </c>
      <c r="AA297" s="19" t="s">
        <v>1914</v>
      </c>
      <c r="AB297" s="9" t="s">
        <v>354</v>
      </c>
      <c r="AC297" s="9" t="s">
        <v>2781</v>
      </c>
      <c r="AD297" s="9">
        <v>707882</v>
      </c>
      <c r="AE297" s="9" t="s">
        <v>1916</v>
      </c>
      <c r="AF297" s="9" t="s">
        <v>811</v>
      </c>
      <c r="AG297" s="9" t="s">
        <v>1917</v>
      </c>
      <c r="AH297" s="9" t="s">
        <v>1918</v>
      </c>
      <c r="AI297" s="9" t="str">
        <f>Table3[[#This Row],[City]]&amp;", "&amp;Table3[[#This Row],[State]]&amp;", U.S.A."</f>
        <v>POINT ARENA, CA, U.S.A.</v>
      </c>
    </row>
    <row r="298" spans="1:35" s="23" customFormat="1" ht="15" hidden="1" customHeight="1">
      <c r="A298" s="19" t="s">
        <v>1851</v>
      </c>
      <c r="B298" s="18" t="s">
        <v>1852</v>
      </c>
      <c r="C298" s="19" t="s">
        <v>2782</v>
      </c>
      <c r="D298" s="19" t="s">
        <v>1920</v>
      </c>
      <c r="E298" s="20">
        <v>70</v>
      </c>
      <c r="F298" s="21" t="s">
        <v>2783</v>
      </c>
      <c r="G298" s="19" t="s">
        <v>2784</v>
      </c>
      <c r="H298" s="19" t="s">
        <v>2785</v>
      </c>
      <c r="I298" s="19" t="s">
        <v>2786</v>
      </c>
      <c r="J298" s="22" t="s">
        <v>2787</v>
      </c>
      <c r="K298" s="19" t="s">
        <v>2788</v>
      </c>
      <c r="L298" s="19" t="str">
        <f>LEFT(Table3[[#This Row],[CLLI]],6)</f>
        <v>PPWDCA</v>
      </c>
      <c r="M298" s="19" t="s">
        <v>2787</v>
      </c>
      <c r="N298" s="23" t="s">
        <v>1926</v>
      </c>
      <c r="O298" s="19" t="s">
        <v>1888</v>
      </c>
      <c r="P298" s="19" t="s">
        <v>1889</v>
      </c>
      <c r="Q298" s="19" t="s">
        <v>1890</v>
      </c>
      <c r="R298" s="19" t="s">
        <v>1864</v>
      </c>
      <c r="S298" s="19" t="s">
        <v>1910</v>
      </c>
      <c r="T298" s="19" t="s">
        <v>1911</v>
      </c>
      <c r="U298" s="19" t="s">
        <v>1867</v>
      </c>
      <c r="V298" s="19" t="s">
        <v>1892</v>
      </c>
      <c r="W298" s="19" t="s">
        <v>1912</v>
      </c>
      <c r="X298" s="19" t="s">
        <v>1913</v>
      </c>
      <c r="Y298" s="19" t="s">
        <v>1912</v>
      </c>
      <c r="Z298" s="19" t="s">
        <v>1896</v>
      </c>
      <c r="AA298" s="19" t="s">
        <v>1914</v>
      </c>
      <c r="AB298" s="9" t="s">
        <v>354</v>
      </c>
      <c r="AC298" s="9" t="s">
        <v>2789</v>
      </c>
      <c r="AD298" s="9">
        <v>707722</v>
      </c>
      <c r="AE298" s="9" t="s">
        <v>1916</v>
      </c>
      <c r="AF298" s="9" t="s">
        <v>811</v>
      </c>
      <c r="AG298" s="9" t="s">
        <v>1917</v>
      </c>
      <c r="AH298" s="9" t="s">
        <v>1918</v>
      </c>
      <c r="AI298" s="9" t="str">
        <f>Table3[[#This Row],[City]]&amp;", "&amp;Table3[[#This Row],[State]]&amp;", U.S.A."</f>
        <v>PEPPERWOOD, CA, U.S.A.</v>
      </c>
    </row>
    <row r="299" spans="1:35" s="23" customFormat="1" ht="15" hidden="1" customHeight="1">
      <c r="A299" s="19" t="s">
        <v>1851</v>
      </c>
      <c r="B299" s="18" t="s">
        <v>1852</v>
      </c>
      <c r="C299" s="19" t="s">
        <v>2790</v>
      </c>
      <c r="D299" s="19" t="s">
        <v>1929</v>
      </c>
      <c r="E299" s="20">
        <v>62</v>
      </c>
      <c r="F299" s="21" t="s">
        <v>2791</v>
      </c>
      <c r="G299" s="19" t="s">
        <v>2792</v>
      </c>
      <c r="H299" s="19" t="s">
        <v>2793</v>
      </c>
      <c r="I299" s="19" t="s">
        <v>392</v>
      </c>
      <c r="J299" s="22" t="s">
        <v>2794</v>
      </c>
      <c r="K299" s="19" t="s">
        <v>2795</v>
      </c>
      <c r="L299" s="19" t="str">
        <f>LEFT(Table3[[#This Row],[CLLI]],6)</f>
        <v>PRDSCA</v>
      </c>
      <c r="M299" s="19" t="s">
        <v>2796</v>
      </c>
      <c r="N299" s="23" t="s">
        <v>2001</v>
      </c>
      <c r="O299" s="19" t="s">
        <v>1888</v>
      </c>
      <c r="P299" s="19" t="s">
        <v>1889</v>
      </c>
      <c r="Q299" s="19" t="s">
        <v>1890</v>
      </c>
      <c r="R299" s="19" t="s">
        <v>1864</v>
      </c>
      <c r="S299" s="19" t="s">
        <v>1937</v>
      </c>
      <c r="T299" s="19" t="s">
        <v>1938</v>
      </c>
      <c r="U299" s="19" t="s">
        <v>1867</v>
      </c>
      <c r="V299" s="19" t="s">
        <v>1868</v>
      </c>
      <c r="W299" s="19" t="s">
        <v>1939</v>
      </c>
      <c r="X299" s="19" t="s">
        <v>1940</v>
      </c>
      <c r="Y299" s="19" t="s">
        <v>1939</v>
      </c>
      <c r="Z299" s="19" t="s">
        <v>1940</v>
      </c>
      <c r="AA299" s="19" t="s">
        <v>1941</v>
      </c>
      <c r="AB299" s="9" t="s">
        <v>354</v>
      </c>
      <c r="AC299" s="9" t="s">
        <v>2797</v>
      </c>
      <c r="AD299" s="9">
        <v>530872</v>
      </c>
      <c r="AE299" s="9" t="s">
        <v>1874</v>
      </c>
      <c r="AF299" s="9" t="s">
        <v>386</v>
      </c>
      <c r="AG299" s="9" t="s">
        <v>1943</v>
      </c>
      <c r="AH299" s="9" t="s">
        <v>1944</v>
      </c>
      <c r="AI299" s="9" t="str">
        <f>Table3[[#This Row],[City]]&amp;", "&amp;Table3[[#This Row],[State]]&amp;", U.S.A."</f>
        <v>PARADISE, CA, U.S.A.</v>
      </c>
    </row>
    <row r="300" spans="1:35" s="23" customFormat="1" ht="15" hidden="1" customHeight="1">
      <c r="A300" s="19" t="s">
        <v>1851</v>
      </c>
      <c r="B300" s="18" t="s">
        <v>1852</v>
      </c>
      <c r="C300" s="19" t="s">
        <v>2798</v>
      </c>
      <c r="D300" s="19" t="s">
        <v>1929</v>
      </c>
      <c r="E300" s="20">
        <v>63</v>
      </c>
      <c r="F300" s="21" t="s">
        <v>2799</v>
      </c>
      <c r="G300" s="19" t="s">
        <v>2800</v>
      </c>
      <c r="H300" s="19" t="s">
        <v>2801</v>
      </c>
      <c r="I300" s="19" t="s">
        <v>2802</v>
      </c>
      <c r="J300" s="22" t="s">
        <v>2803</v>
      </c>
      <c r="K300" s="19" t="s">
        <v>2804</v>
      </c>
      <c r="L300" s="19" t="str">
        <f>LEFT(Table3[[#This Row],[CLLI]],6)</f>
        <v>PRDSCA</v>
      </c>
      <c r="M300" s="19" t="s">
        <v>2796</v>
      </c>
      <c r="N300" s="23" t="s">
        <v>2001</v>
      </c>
      <c r="O300" s="19" t="s">
        <v>1888</v>
      </c>
      <c r="P300" s="19" t="s">
        <v>1889</v>
      </c>
      <c r="Q300" s="19" t="s">
        <v>1890</v>
      </c>
      <c r="R300" s="19" t="s">
        <v>1864</v>
      </c>
      <c r="S300" s="19" t="s">
        <v>1937</v>
      </c>
      <c r="T300" s="19" t="s">
        <v>1938</v>
      </c>
      <c r="U300" s="19" t="s">
        <v>1867</v>
      </c>
      <c r="V300" s="19" t="s">
        <v>1868</v>
      </c>
      <c r="W300" s="19" t="s">
        <v>1939</v>
      </c>
      <c r="X300" s="19" t="s">
        <v>1940</v>
      </c>
      <c r="Y300" s="19" t="s">
        <v>1939</v>
      </c>
      <c r="Z300" s="19" t="s">
        <v>1940</v>
      </c>
      <c r="AA300" s="19" t="s">
        <v>1941</v>
      </c>
      <c r="AB300" s="9" t="s">
        <v>354</v>
      </c>
      <c r="AC300" s="9" t="s">
        <v>2805</v>
      </c>
      <c r="AD300" s="9">
        <v>530873</v>
      </c>
      <c r="AE300" s="9" t="s">
        <v>1874</v>
      </c>
      <c r="AF300" s="9" t="s">
        <v>386</v>
      </c>
      <c r="AG300" s="9" t="s">
        <v>1943</v>
      </c>
      <c r="AH300" s="9" t="s">
        <v>1944</v>
      </c>
      <c r="AI300" s="9" t="str">
        <f>Table3[[#This Row],[City]]&amp;", "&amp;Table3[[#This Row],[State]]&amp;", U.S.A."</f>
        <v>PARADISE, CA, U.S.A.</v>
      </c>
    </row>
    <row r="301" spans="1:35" s="23" customFormat="1" ht="15" hidden="1" customHeight="1">
      <c r="A301" s="19" t="s">
        <v>1851</v>
      </c>
      <c r="B301" s="18" t="s">
        <v>1852</v>
      </c>
      <c r="C301" s="19" t="s">
        <v>2806</v>
      </c>
      <c r="D301" s="19" t="s">
        <v>2441</v>
      </c>
      <c r="E301" s="20">
        <v>58</v>
      </c>
      <c r="F301" s="21" t="s">
        <v>2807</v>
      </c>
      <c r="G301" s="19" t="s">
        <v>2808</v>
      </c>
      <c r="H301" s="19" t="s">
        <v>1831</v>
      </c>
      <c r="I301" s="19" t="s">
        <v>2809</v>
      </c>
      <c r="J301" s="22" t="s">
        <v>2810</v>
      </c>
      <c r="K301" s="19" t="s">
        <v>2811</v>
      </c>
      <c r="L301" s="19" t="str">
        <f>LEFT(Table3[[#This Row],[CLLI]],6)</f>
        <v>PRSNCA</v>
      </c>
      <c r="M301" s="19" t="s">
        <v>2810</v>
      </c>
      <c r="N301" s="23" t="s">
        <v>2447</v>
      </c>
      <c r="O301" s="19" t="s">
        <v>1888</v>
      </c>
      <c r="P301" s="19" t="s">
        <v>1889</v>
      </c>
      <c r="Q301" s="19" t="s">
        <v>1890</v>
      </c>
      <c r="R301" s="19" t="s">
        <v>1864</v>
      </c>
      <c r="S301" s="19" t="s">
        <v>1977</v>
      </c>
      <c r="T301" s="19" t="s">
        <v>1978</v>
      </c>
      <c r="U301" s="19" t="s">
        <v>1867</v>
      </c>
      <c r="V301" s="19" t="s">
        <v>1892</v>
      </c>
      <c r="W301" s="19" t="s">
        <v>1979</v>
      </c>
      <c r="X301" s="19" t="s">
        <v>1980</v>
      </c>
      <c r="Y301" s="19" t="s">
        <v>1895</v>
      </c>
      <c r="Z301" s="19" t="s">
        <v>1896</v>
      </c>
      <c r="AA301" s="19" t="s">
        <v>1981</v>
      </c>
      <c r="AB301" s="9" t="s">
        <v>354</v>
      </c>
      <c r="AC301" s="9" t="s">
        <v>2812</v>
      </c>
      <c r="AD301" s="9">
        <v>415663</v>
      </c>
      <c r="AE301" s="9" t="s">
        <v>1916</v>
      </c>
      <c r="AF301" s="9" t="s">
        <v>357</v>
      </c>
      <c r="AG301" s="9" t="s">
        <v>1983</v>
      </c>
      <c r="AH301" s="9" t="s">
        <v>1984</v>
      </c>
      <c r="AI301" s="9" t="str">
        <f>Table3[[#This Row],[City]]&amp;", "&amp;Table3[[#This Row],[State]]&amp;", U.S.A."</f>
        <v>POINT REYES, CA, U.S.A.</v>
      </c>
    </row>
    <row r="302" spans="1:35" s="23" customFormat="1" ht="15" hidden="1" customHeight="1">
      <c r="A302" s="19" t="s">
        <v>1851</v>
      </c>
      <c r="B302" s="18" t="s">
        <v>1852</v>
      </c>
      <c r="C302" s="19" t="s">
        <v>2813</v>
      </c>
      <c r="D302" s="19" t="s">
        <v>1929</v>
      </c>
      <c r="E302" s="20">
        <v>65</v>
      </c>
      <c r="F302" s="21" t="s">
        <v>2814</v>
      </c>
      <c r="G302" s="19" t="s">
        <v>2815</v>
      </c>
      <c r="H302" s="19" t="s">
        <v>2816</v>
      </c>
      <c r="I302" s="19" t="s">
        <v>2817</v>
      </c>
      <c r="J302" s="22" t="s">
        <v>2818</v>
      </c>
      <c r="K302" s="19" t="s">
        <v>2819</v>
      </c>
      <c r="L302" s="19" t="str">
        <f>LEFT(Table3[[#This Row],[CLLI]],6)</f>
        <v>PSKNCA</v>
      </c>
      <c r="M302" s="19" t="s">
        <v>2818</v>
      </c>
      <c r="N302" s="23" t="s">
        <v>2138</v>
      </c>
      <c r="O302" s="19" t="s">
        <v>1888</v>
      </c>
      <c r="P302" s="19" t="s">
        <v>1889</v>
      </c>
      <c r="Q302" s="19" t="s">
        <v>1890</v>
      </c>
      <c r="R302" s="19" t="s">
        <v>1864</v>
      </c>
      <c r="S302" s="19" t="s">
        <v>1937</v>
      </c>
      <c r="T302" s="19" t="s">
        <v>1938</v>
      </c>
      <c r="U302" s="19" t="s">
        <v>1867</v>
      </c>
      <c r="V302" s="19" t="s">
        <v>1868</v>
      </c>
      <c r="W302" s="19" t="s">
        <v>1939</v>
      </c>
      <c r="X302" s="19" t="s">
        <v>1940</v>
      </c>
      <c r="Y302" s="19" t="s">
        <v>1939</v>
      </c>
      <c r="Z302" s="19" t="s">
        <v>1940</v>
      </c>
      <c r="AA302" s="19" t="s">
        <v>1941</v>
      </c>
      <c r="AB302" s="9" t="s">
        <v>354</v>
      </c>
      <c r="AC302" s="9" t="s">
        <v>2820</v>
      </c>
      <c r="AD302" s="9">
        <v>530833</v>
      </c>
      <c r="AE302" s="9" t="s">
        <v>1874</v>
      </c>
      <c r="AF302" s="9" t="s">
        <v>386</v>
      </c>
      <c r="AG302" s="9" t="s">
        <v>1943</v>
      </c>
      <c r="AH302" s="9" t="s">
        <v>1944</v>
      </c>
      <c r="AI302" s="9" t="str">
        <f>Table3[[#This Row],[City]]&amp;", "&amp;Table3[[#This Row],[State]]&amp;", U.S.A."</f>
        <v>PASKENTA, CA, U.S.A.</v>
      </c>
    </row>
    <row r="303" spans="1:35" s="23" customFormat="1" ht="15" hidden="1" customHeight="1">
      <c r="A303" s="19" t="s">
        <v>1851</v>
      </c>
      <c r="B303" s="18" t="s">
        <v>1877</v>
      </c>
      <c r="C303" s="19" t="s">
        <v>2821</v>
      </c>
      <c r="D303" s="19" t="s">
        <v>1902</v>
      </c>
      <c r="E303" s="20">
        <v>56</v>
      </c>
      <c r="F303" s="21" t="s">
        <v>2822</v>
      </c>
      <c r="G303" s="19" t="s">
        <v>2823</v>
      </c>
      <c r="H303" s="19" t="s">
        <v>2824</v>
      </c>
      <c r="I303" s="19" t="s">
        <v>2825</v>
      </c>
      <c r="J303" s="22" t="s">
        <v>2826</v>
      </c>
      <c r="K303" s="19" t="s">
        <v>2827</v>
      </c>
      <c r="L303" s="19" t="str">
        <f>LEFT(Table3[[#This Row],[CLLI]],6)</f>
        <v>PTLMCA</v>
      </c>
      <c r="M303" s="19" t="s">
        <v>2826</v>
      </c>
      <c r="N303" s="23" t="s">
        <v>1909</v>
      </c>
      <c r="O303" s="19" t="s">
        <v>1888</v>
      </c>
      <c r="P303" s="19" t="s">
        <v>1889</v>
      </c>
      <c r="Q303" s="19" t="s">
        <v>1890</v>
      </c>
      <c r="R303" s="19" t="s">
        <v>1864</v>
      </c>
      <c r="S303" s="19" t="s">
        <v>1977</v>
      </c>
      <c r="T303" s="19" t="s">
        <v>1978</v>
      </c>
      <c r="U303" s="19" t="s">
        <v>1867</v>
      </c>
      <c r="V303" s="19" t="s">
        <v>1892</v>
      </c>
      <c r="W303" s="19" t="s">
        <v>1979</v>
      </c>
      <c r="X303" s="19" t="s">
        <v>1980</v>
      </c>
      <c r="Y303" s="19" t="s">
        <v>1895</v>
      </c>
      <c r="Z303" s="19" t="s">
        <v>1896</v>
      </c>
      <c r="AA303" s="19" t="s">
        <v>1981</v>
      </c>
      <c r="AB303" s="9" t="s">
        <v>354</v>
      </c>
      <c r="AC303" s="9" t="s">
        <v>2828</v>
      </c>
      <c r="AD303" s="9">
        <v>707762</v>
      </c>
      <c r="AE303" s="9" t="s">
        <v>1916</v>
      </c>
      <c r="AF303" s="9" t="s">
        <v>357</v>
      </c>
      <c r="AG303" s="9" t="s">
        <v>1983</v>
      </c>
      <c r="AH303" s="9" t="s">
        <v>1984</v>
      </c>
      <c r="AI303" s="9" t="str">
        <f>Table3[[#This Row],[City]]&amp;", "&amp;Table3[[#This Row],[State]]&amp;", U.S.A."</f>
        <v>PETALUMA, CA, U.S.A.</v>
      </c>
    </row>
    <row r="304" spans="1:35" s="23" customFormat="1" ht="15" hidden="1" customHeight="1">
      <c r="A304" s="19" t="s">
        <v>1851</v>
      </c>
      <c r="B304" s="18" t="s">
        <v>1852</v>
      </c>
      <c r="C304" s="19" t="s">
        <v>2829</v>
      </c>
      <c r="D304" s="19" t="s">
        <v>1929</v>
      </c>
      <c r="E304" s="20">
        <v>67</v>
      </c>
      <c r="F304" s="21" t="s">
        <v>2830</v>
      </c>
      <c r="G304" s="19" t="s">
        <v>2831</v>
      </c>
      <c r="H304" s="19" t="s">
        <v>2832</v>
      </c>
      <c r="I304" s="19" t="s">
        <v>2833</v>
      </c>
      <c r="J304" s="22" t="s">
        <v>2834</v>
      </c>
      <c r="K304" s="19" t="s">
        <v>2835</v>
      </c>
      <c r="L304" s="19" t="str">
        <f>LEFT(Table3[[#This Row],[CLLI]],6)</f>
        <v>PTOLCA</v>
      </c>
      <c r="M304" s="19" t="s">
        <v>2834</v>
      </c>
      <c r="N304" s="23" t="s">
        <v>2026</v>
      </c>
      <c r="O304" s="19" t="s">
        <v>1888</v>
      </c>
      <c r="P304" s="19" t="s">
        <v>1889</v>
      </c>
      <c r="Q304" s="19" t="s">
        <v>1890</v>
      </c>
      <c r="R304" s="19" t="s">
        <v>1864</v>
      </c>
      <c r="S304" s="19" t="s">
        <v>1937</v>
      </c>
      <c r="T304" s="19" t="s">
        <v>1938</v>
      </c>
      <c r="U304" s="19" t="s">
        <v>1867</v>
      </c>
      <c r="V304" s="19" t="s">
        <v>1868</v>
      </c>
      <c r="W304" s="19" t="s">
        <v>1939</v>
      </c>
      <c r="X304" s="19" t="s">
        <v>1940</v>
      </c>
      <c r="Y304" s="19" t="s">
        <v>1939</v>
      </c>
      <c r="Z304" s="19" t="s">
        <v>1940</v>
      </c>
      <c r="AA304" s="19" t="s">
        <v>1941</v>
      </c>
      <c r="AB304" s="9" t="s">
        <v>354</v>
      </c>
      <c r="AC304" s="9" t="s">
        <v>2836</v>
      </c>
      <c r="AD304" s="9">
        <v>530832</v>
      </c>
      <c r="AE304" s="9" t="s">
        <v>1874</v>
      </c>
      <c r="AF304" s="9" t="s">
        <v>386</v>
      </c>
      <c r="AG304" s="9" t="s">
        <v>1943</v>
      </c>
      <c r="AH304" s="9" t="s">
        <v>1944</v>
      </c>
      <c r="AI304" s="9" t="str">
        <f>Table3[[#This Row],[City]]&amp;", "&amp;Table3[[#This Row],[State]]&amp;", U.S.A."</f>
        <v>PORTOLA, CA, U.S.A.</v>
      </c>
    </row>
    <row r="305" spans="1:35" s="23" customFormat="1" ht="15" hidden="1" customHeight="1">
      <c r="A305" s="19" t="s">
        <v>1851</v>
      </c>
      <c r="B305" s="18" t="s">
        <v>1852</v>
      </c>
      <c r="C305" s="19" t="s">
        <v>2837</v>
      </c>
      <c r="D305" s="19" t="s">
        <v>1902</v>
      </c>
      <c r="E305" s="20">
        <v>64</v>
      </c>
      <c r="F305" s="21" t="s">
        <v>2838</v>
      </c>
      <c r="G305" s="19" t="s">
        <v>2839</v>
      </c>
      <c r="H305" s="19" t="s">
        <v>2840</v>
      </c>
      <c r="I305" s="19" t="s">
        <v>2841</v>
      </c>
      <c r="J305" s="22" t="s">
        <v>2842</v>
      </c>
      <c r="K305" s="19" t="s">
        <v>2843</v>
      </c>
      <c r="L305" s="19" t="str">
        <f>LEFT(Table3[[#This Row],[CLLI]],6)</f>
        <v>PTVYCA</v>
      </c>
      <c r="M305" s="19" t="s">
        <v>2842</v>
      </c>
      <c r="N305" s="23" t="s">
        <v>2050</v>
      </c>
      <c r="O305" s="19" t="s">
        <v>1888</v>
      </c>
      <c r="P305" s="19" t="s">
        <v>1889</v>
      </c>
      <c r="Q305" s="19" t="s">
        <v>1890</v>
      </c>
      <c r="R305" s="19" t="s">
        <v>1864</v>
      </c>
      <c r="S305" s="19" t="s">
        <v>1910</v>
      </c>
      <c r="T305" s="19" t="s">
        <v>1911</v>
      </c>
      <c r="U305" s="19" t="s">
        <v>1867</v>
      </c>
      <c r="V305" s="19" t="s">
        <v>1892</v>
      </c>
      <c r="W305" s="19" t="s">
        <v>1912</v>
      </c>
      <c r="X305" s="19" t="s">
        <v>1913</v>
      </c>
      <c r="Y305" s="19" t="s">
        <v>1912</v>
      </c>
      <c r="Z305" s="19" t="s">
        <v>1896</v>
      </c>
      <c r="AA305" s="19" t="s">
        <v>1914</v>
      </c>
      <c r="AB305" s="9" t="s">
        <v>354</v>
      </c>
      <c r="AC305" s="9" t="s">
        <v>2844</v>
      </c>
      <c r="AD305" s="9">
        <v>707743</v>
      </c>
      <c r="AE305" s="9" t="s">
        <v>1916</v>
      </c>
      <c r="AF305" s="9" t="s">
        <v>811</v>
      </c>
      <c r="AG305" s="9" t="s">
        <v>1917</v>
      </c>
      <c r="AH305" s="9" t="s">
        <v>1918</v>
      </c>
      <c r="AI305" s="9" t="str">
        <f>Table3[[#This Row],[City]]&amp;", "&amp;Table3[[#This Row],[State]]&amp;", U.S.A."</f>
        <v>POTTER VALLEY, CA, U.S.A.</v>
      </c>
    </row>
    <row r="306" spans="1:35" s="23" customFormat="1" ht="15" hidden="1" customHeight="1">
      <c r="A306" s="19" t="s">
        <v>1851</v>
      </c>
      <c r="B306" s="18" t="s">
        <v>1852</v>
      </c>
      <c r="C306" s="19" t="s">
        <v>2845</v>
      </c>
      <c r="D306" s="19" t="s">
        <v>1929</v>
      </c>
      <c r="E306" s="20">
        <v>69</v>
      </c>
      <c r="F306" s="21" t="s">
        <v>2846</v>
      </c>
      <c r="G306" s="19" t="s">
        <v>2847</v>
      </c>
      <c r="H306" s="19" t="s">
        <v>536</v>
      </c>
      <c r="I306" s="19" t="s">
        <v>936</v>
      </c>
      <c r="J306" s="22" t="s">
        <v>2848</v>
      </c>
      <c r="K306" s="19" t="s">
        <v>2849</v>
      </c>
      <c r="L306" s="19" t="str">
        <f>LEFT(Table3[[#This Row],[CLLI]],6)</f>
        <v>QNCYCA</v>
      </c>
      <c r="M306" s="19" t="s">
        <v>2848</v>
      </c>
      <c r="N306" s="23" t="s">
        <v>2026</v>
      </c>
      <c r="O306" s="19" t="s">
        <v>1888</v>
      </c>
      <c r="P306" s="19" t="s">
        <v>1889</v>
      </c>
      <c r="Q306" s="19" t="s">
        <v>1890</v>
      </c>
      <c r="R306" s="19" t="s">
        <v>1864</v>
      </c>
      <c r="S306" s="19" t="s">
        <v>1937</v>
      </c>
      <c r="T306" s="19" t="s">
        <v>1938</v>
      </c>
      <c r="U306" s="19" t="s">
        <v>1867</v>
      </c>
      <c r="V306" s="19" t="s">
        <v>1868</v>
      </c>
      <c r="W306" s="19" t="s">
        <v>1939</v>
      </c>
      <c r="X306" s="19" t="s">
        <v>1940</v>
      </c>
      <c r="Y306" s="19" t="s">
        <v>1939</v>
      </c>
      <c r="Z306" s="19" t="s">
        <v>1940</v>
      </c>
      <c r="AA306" s="19" t="s">
        <v>1941</v>
      </c>
      <c r="AB306" s="9" t="s">
        <v>354</v>
      </c>
      <c r="AC306" s="9" t="s">
        <v>2850</v>
      </c>
      <c r="AD306" s="9">
        <v>530283</v>
      </c>
      <c r="AE306" s="9" t="s">
        <v>1874</v>
      </c>
      <c r="AF306" s="9" t="s">
        <v>386</v>
      </c>
      <c r="AG306" s="9" t="s">
        <v>1943</v>
      </c>
      <c r="AH306" s="9" t="s">
        <v>1944</v>
      </c>
      <c r="AI306" s="9" t="str">
        <f>Table3[[#This Row],[City]]&amp;", "&amp;Table3[[#This Row],[State]]&amp;", U.S.A."</f>
        <v>QUINCY, CA, U.S.A.</v>
      </c>
    </row>
    <row r="307" spans="1:35" s="23" customFormat="1" ht="15" hidden="1" customHeight="1">
      <c r="A307" s="19" t="s">
        <v>1851</v>
      </c>
      <c r="B307" s="18" t="s">
        <v>1852</v>
      </c>
      <c r="C307" s="19" t="s">
        <v>2851</v>
      </c>
      <c r="D307" s="19" t="s">
        <v>1854</v>
      </c>
      <c r="E307" s="20">
        <v>78</v>
      </c>
      <c r="F307" s="21" t="s">
        <v>2852</v>
      </c>
      <c r="G307" s="19" t="s">
        <v>2853</v>
      </c>
      <c r="H307" s="19" t="s">
        <v>1680</v>
      </c>
      <c r="I307" s="19" t="s">
        <v>2854</v>
      </c>
      <c r="J307" s="22" t="s">
        <v>2855</v>
      </c>
      <c r="K307" s="19" t="s">
        <v>2856</v>
      </c>
      <c r="L307" s="19" t="str">
        <f>LEFT(Table3[[#This Row],[CLLI]],6)</f>
        <v>RCKLCA</v>
      </c>
      <c r="M307" s="19" t="s">
        <v>2857</v>
      </c>
      <c r="N307" s="23" t="s">
        <v>1952</v>
      </c>
      <c r="O307" s="19" t="s">
        <v>1861</v>
      </c>
      <c r="P307" s="19" t="s">
        <v>1862</v>
      </c>
      <c r="Q307" s="19" t="s">
        <v>1863</v>
      </c>
      <c r="R307" s="19" t="s">
        <v>1864</v>
      </c>
      <c r="S307" s="19" t="s">
        <v>1865</v>
      </c>
      <c r="T307" s="19" t="s">
        <v>1866</v>
      </c>
      <c r="U307" s="19" t="s">
        <v>1867</v>
      </c>
      <c r="V307" s="19" t="s">
        <v>1868</v>
      </c>
      <c r="W307" s="19" t="s">
        <v>1869</v>
      </c>
      <c r="X307" s="19" t="s">
        <v>1870</v>
      </c>
      <c r="Y307" s="19" t="s">
        <v>1871</v>
      </c>
      <c r="Z307" s="19" t="s">
        <v>1872</v>
      </c>
      <c r="AA307" s="19" t="s">
        <v>1860</v>
      </c>
      <c r="AB307" s="9" t="s">
        <v>354</v>
      </c>
      <c r="AC307" s="9" t="s">
        <v>2858</v>
      </c>
      <c r="AD307" s="9">
        <v>916435</v>
      </c>
      <c r="AE307" s="9" t="s">
        <v>1874</v>
      </c>
      <c r="AF307" s="9" t="s">
        <v>811</v>
      </c>
      <c r="AG307" s="9" t="s">
        <v>1875</v>
      </c>
      <c r="AH307" s="9" t="s">
        <v>1876</v>
      </c>
      <c r="AI307" s="9" t="str">
        <f>Table3[[#This Row],[City]]&amp;", "&amp;Table3[[#This Row],[State]]&amp;", U.S.A."</f>
        <v>ROCKLIN, CA, U.S.A.</v>
      </c>
    </row>
    <row r="308" spans="1:35" s="23" customFormat="1" ht="15" hidden="1" customHeight="1">
      <c r="A308" s="19" t="s">
        <v>1851</v>
      </c>
      <c r="B308" s="18" t="s">
        <v>1852</v>
      </c>
      <c r="C308" s="19" t="s">
        <v>2859</v>
      </c>
      <c r="D308" s="19" t="s">
        <v>1854</v>
      </c>
      <c r="E308" s="20">
        <v>77</v>
      </c>
      <c r="F308" s="21" t="s">
        <v>2860</v>
      </c>
      <c r="G308" s="19" t="s">
        <v>2861</v>
      </c>
      <c r="H308" s="19" t="s">
        <v>1444</v>
      </c>
      <c r="I308" s="19" t="s">
        <v>2862</v>
      </c>
      <c r="J308" s="22" t="s">
        <v>2857</v>
      </c>
      <c r="K308" s="19" t="s">
        <v>2863</v>
      </c>
      <c r="L308" s="19" t="str">
        <f>LEFT(Table3[[#This Row],[CLLI]],6)</f>
        <v>RCKLCA</v>
      </c>
      <c r="M308" s="19" t="s">
        <v>2857</v>
      </c>
      <c r="N308" s="23" t="s">
        <v>1952</v>
      </c>
      <c r="O308" s="19" t="s">
        <v>1861</v>
      </c>
      <c r="P308" s="19" t="s">
        <v>1862</v>
      </c>
      <c r="Q308" s="19" t="s">
        <v>1863</v>
      </c>
      <c r="R308" s="19" t="s">
        <v>1864</v>
      </c>
      <c r="S308" s="19" t="s">
        <v>1865</v>
      </c>
      <c r="T308" s="19" t="s">
        <v>1866</v>
      </c>
      <c r="U308" s="19" t="s">
        <v>1867</v>
      </c>
      <c r="V308" s="19" t="s">
        <v>1868</v>
      </c>
      <c r="W308" s="19" t="s">
        <v>1869</v>
      </c>
      <c r="X308" s="19" t="s">
        <v>1870</v>
      </c>
      <c r="Y308" s="19" t="s">
        <v>1871</v>
      </c>
      <c r="Z308" s="19" t="s">
        <v>1872</v>
      </c>
      <c r="AA308" s="19" t="s">
        <v>1860</v>
      </c>
      <c r="AB308" s="9" t="s">
        <v>354</v>
      </c>
      <c r="AC308" s="9" t="s">
        <v>2864</v>
      </c>
      <c r="AD308" s="9">
        <v>916624</v>
      </c>
      <c r="AE308" s="9" t="s">
        <v>1874</v>
      </c>
      <c r="AF308" s="9" t="s">
        <v>811</v>
      </c>
      <c r="AG308" s="9" t="s">
        <v>1875</v>
      </c>
      <c r="AH308" s="9" t="s">
        <v>1876</v>
      </c>
      <c r="AI308" s="9" t="str">
        <f>Table3[[#This Row],[City]]&amp;", "&amp;Table3[[#This Row],[State]]&amp;", U.S.A."</f>
        <v>ROCKLIN, CA, U.S.A.</v>
      </c>
    </row>
    <row r="309" spans="1:35" s="23" customFormat="1" ht="15" hidden="1" customHeight="1">
      <c r="A309" s="19" t="s">
        <v>1851</v>
      </c>
      <c r="B309" s="18" t="s">
        <v>1852</v>
      </c>
      <c r="C309" s="19" t="s">
        <v>2865</v>
      </c>
      <c r="D309" s="19" t="s">
        <v>1929</v>
      </c>
      <c r="E309" s="20">
        <v>84</v>
      </c>
      <c r="F309" s="21" t="s">
        <v>2866</v>
      </c>
      <c r="G309" s="19" t="s">
        <v>2867</v>
      </c>
      <c r="H309" s="19" t="s">
        <v>2777</v>
      </c>
      <c r="I309" s="19" t="s">
        <v>1068</v>
      </c>
      <c r="J309" s="22" t="s">
        <v>2868</v>
      </c>
      <c r="K309" s="19" t="s">
        <v>2869</v>
      </c>
      <c r="L309" s="19" t="str">
        <f>LEFT(Table3[[#This Row],[CLLI]],6)</f>
        <v>RCVACA</v>
      </c>
      <c r="M309" s="19" t="s">
        <v>2868</v>
      </c>
      <c r="N309" s="23" t="s">
        <v>2001</v>
      </c>
      <c r="O309" s="19" t="s">
        <v>1888</v>
      </c>
      <c r="P309" s="19" t="s">
        <v>1889</v>
      </c>
      <c r="Q309" s="19" t="s">
        <v>1890</v>
      </c>
      <c r="R309" s="19" t="s">
        <v>1864</v>
      </c>
      <c r="S309" s="19" t="s">
        <v>1937</v>
      </c>
      <c r="T309" s="19" t="s">
        <v>1938</v>
      </c>
      <c r="U309" s="19" t="s">
        <v>1867</v>
      </c>
      <c r="V309" s="19" t="s">
        <v>1868</v>
      </c>
      <c r="W309" s="19" t="s">
        <v>1939</v>
      </c>
      <c r="X309" s="19" t="s">
        <v>1940</v>
      </c>
      <c r="Y309" s="19" t="s">
        <v>1939</v>
      </c>
      <c r="Z309" s="19" t="s">
        <v>1940</v>
      </c>
      <c r="AA309" s="19" t="s">
        <v>1941</v>
      </c>
      <c r="AB309" s="9" t="s">
        <v>354</v>
      </c>
      <c r="AC309" s="9" t="s">
        <v>2870</v>
      </c>
      <c r="AD309" s="9">
        <v>530882</v>
      </c>
      <c r="AE309" s="9" t="s">
        <v>1874</v>
      </c>
      <c r="AF309" s="9" t="s">
        <v>386</v>
      </c>
      <c r="AG309" s="9" t="s">
        <v>1943</v>
      </c>
      <c r="AH309" s="9" t="s">
        <v>1944</v>
      </c>
      <c r="AI309" s="9" t="str">
        <f>Table3[[#This Row],[City]]&amp;", "&amp;Table3[[#This Row],[State]]&amp;", U.S.A."</f>
        <v>RICHVALE, CA, U.S.A.</v>
      </c>
    </row>
    <row r="310" spans="1:35" s="23" customFormat="1" ht="15" hidden="1" customHeight="1">
      <c r="A310" s="19" t="s">
        <v>1851</v>
      </c>
      <c r="B310" s="18" t="s">
        <v>1852</v>
      </c>
      <c r="C310" s="19" t="s">
        <v>2871</v>
      </c>
      <c r="D310" s="19" t="s">
        <v>1929</v>
      </c>
      <c r="E310" s="20">
        <v>72</v>
      </c>
      <c r="F310" s="21" t="s">
        <v>2872</v>
      </c>
      <c r="G310" s="19" t="s">
        <v>2873</v>
      </c>
      <c r="H310" s="19" t="s">
        <v>2862</v>
      </c>
      <c r="I310" s="19" t="s">
        <v>2874</v>
      </c>
      <c r="J310" s="22" t="s">
        <v>2875</v>
      </c>
      <c r="K310" s="19" t="s">
        <v>2876</v>
      </c>
      <c r="L310" s="19" t="str">
        <f>LEFT(Table3[[#This Row],[CLLI]],6)</f>
        <v>RDBLCA</v>
      </c>
      <c r="M310" s="19" t="s">
        <v>2875</v>
      </c>
      <c r="N310" s="23" t="s">
        <v>2138</v>
      </c>
      <c r="O310" s="19" t="s">
        <v>1888</v>
      </c>
      <c r="P310" s="19" t="s">
        <v>1889</v>
      </c>
      <c r="Q310" s="19" t="s">
        <v>1890</v>
      </c>
      <c r="R310" s="19" t="s">
        <v>1864</v>
      </c>
      <c r="S310" s="19" t="s">
        <v>1937</v>
      </c>
      <c r="T310" s="19" t="s">
        <v>1938</v>
      </c>
      <c r="U310" s="19" t="s">
        <v>1867</v>
      </c>
      <c r="V310" s="19" t="s">
        <v>1868</v>
      </c>
      <c r="W310" s="19" t="s">
        <v>1939</v>
      </c>
      <c r="X310" s="19" t="s">
        <v>1940</v>
      </c>
      <c r="Y310" s="19" t="s">
        <v>1939</v>
      </c>
      <c r="Z310" s="19" t="s">
        <v>1940</v>
      </c>
      <c r="AA310" s="19" t="s">
        <v>1941</v>
      </c>
      <c r="AB310" s="9" t="s">
        <v>354</v>
      </c>
      <c r="AC310" s="9" t="s">
        <v>2877</v>
      </c>
      <c r="AD310" s="9">
        <v>530527</v>
      </c>
      <c r="AE310" s="9" t="s">
        <v>1874</v>
      </c>
      <c r="AF310" s="9" t="s">
        <v>386</v>
      </c>
      <c r="AG310" s="9" t="s">
        <v>1943</v>
      </c>
      <c r="AH310" s="9" t="s">
        <v>1944</v>
      </c>
      <c r="AI310" s="9" t="str">
        <f>Table3[[#This Row],[City]]&amp;", "&amp;Table3[[#This Row],[State]]&amp;", U.S.A."</f>
        <v>RED BLUFF, CA, U.S.A.</v>
      </c>
    </row>
    <row r="311" spans="1:35" s="23" customFormat="1" ht="15" hidden="1" customHeight="1">
      <c r="A311" s="19" t="s">
        <v>1851</v>
      </c>
      <c r="B311" s="18" t="s">
        <v>1852</v>
      </c>
      <c r="C311" s="19" t="s">
        <v>2878</v>
      </c>
      <c r="D311" s="19" t="s">
        <v>1929</v>
      </c>
      <c r="E311" s="20">
        <v>76</v>
      </c>
      <c r="F311" s="21" t="s">
        <v>2879</v>
      </c>
      <c r="G311" s="19" t="s">
        <v>2880</v>
      </c>
      <c r="H311" s="19" t="s">
        <v>2881</v>
      </c>
      <c r="I311" s="19" t="s">
        <v>2882</v>
      </c>
      <c r="J311" s="22" t="s">
        <v>2883</v>
      </c>
      <c r="K311" s="19" t="s">
        <v>2884</v>
      </c>
      <c r="L311" s="19" t="str">
        <f>LEFT(Table3[[#This Row],[CLLI]],6)</f>
        <v>RDNGCA</v>
      </c>
      <c r="M311" s="19" t="s">
        <v>2885</v>
      </c>
      <c r="N311" s="23" t="s">
        <v>1936</v>
      </c>
      <c r="O311" s="19" t="s">
        <v>1888</v>
      </c>
      <c r="P311" s="19" t="s">
        <v>1889</v>
      </c>
      <c r="Q311" s="19" t="s">
        <v>1890</v>
      </c>
      <c r="R311" s="19" t="s">
        <v>1864</v>
      </c>
      <c r="S311" s="19" t="s">
        <v>1937</v>
      </c>
      <c r="T311" s="19" t="s">
        <v>1938</v>
      </c>
      <c r="U311" s="19" t="s">
        <v>1867</v>
      </c>
      <c r="V311" s="19" t="s">
        <v>1868</v>
      </c>
      <c r="W311" s="19" t="s">
        <v>1939</v>
      </c>
      <c r="X311" s="19" t="s">
        <v>1940</v>
      </c>
      <c r="Y311" s="19" t="s">
        <v>1939</v>
      </c>
      <c r="Z311" s="19" t="s">
        <v>1940</v>
      </c>
      <c r="AA311" s="19" t="s">
        <v>1941</v>
      </c>
      <c r="AB311" s="9" t="s">
        <v>354</v>
      </c>
      <c r="AC311" s="9" t="s">
        <v>2886</v>
      </c>
      <c r="AD311" s="9">
        <v>530241</v>
      </c>
      <c r="AE311" s="9" t="s">
        <v>1874</v>
      </c>
      <c r="AF311" s="9" t="s">
        <v>386</v>
      </c>
      <c r="AG311" s="9" t="s">
        <v>1943</v>
      </c>
      <c r="AH311" s="9" t="s">
        <v>1944</v>
      </c>
      <c r="AI311" s="9" t="str">
        <f>Table3[[#This Row],[City]]&amp;", "&amp;Table3[[#This Row],[State]]&amp;", U.S.A."</f>
        <v>REDDING, CA, U.S.A.</v>
      </c>
    </row>
    <row r="312" spans="1:35" s="23" customFormat="1" ht="15" hidden="1" customHeight="1">
      <c r="A312" s="19" t="s">
        <v>1851</v>
      </c>
      <c r="B312" s="18" t="s">
        <v>1852</v>
      </c>
      <c r="C312" s="19" t="s">
        <v>2887</v>
      </c>
      <c r="D312" s="19" t="s">
        <v>1929</v>
      </c>
      <c r="E312" s="20">
        <v>78</v>
      </c>
      <c r="F312" s="21" t="s">
        <v>2888</v>
      </c>
      <c r="G312" s="19" t="s">
        <v>2889</v>
      </c>
      <c r="H312" s="19" t="s">
        <v>713</v>
      </c>
      <c r="I312" s="19" t="s">
        <v>2890</v>
      </c>
      <c r="J312" s="22" t="s">
        <v>2891</v>
      </c>
      <c r="K312" s="19" t="s">
        <v>2892</v>
      </c>
      <c r="L312" s="19" t="str">
        <f>LEFT(Table3[[#This Row],[CLLI]],6)</f>
        <v>RDNGCA</v>
      </c>
      <c r="M312" s="19" t="s">
        <v>2885</v>
      </c>
      <c r="N312" s="23" t="s">
        <v>1936</v>
      </c>
      <c r="O312" s="19" t="s">
        <v>1888</v>
      </c>
      <c r="P312" s="19" t="s">
        <v>1889</v>
      </c>
      <c r="Q312" s="19" t="s">
        <v>1890</v>
      </c>
      <c r="R312" s="19" t="s">
        <v>1864</v>
      </c>
      <c r="S312" s="19" t="s">
        <v>1937</v>
      </c>
      <c r="T312" s="19" t="s">
        <v>1938</v>
      </c>
      <c r="U312" s="19" t="s">
        <v>1867</v>
      </c>
      <c r="V312" s="19" t="s">
        <v>1868</v>
      </c>
      <c r="W312" s="19" t="s">
        <v>1939</v>
      </c>
      <c r="X312" s="19" t="s">
        <v>1940</v>
      </c>
      <c r="Y312" s="19" t="s">
        <v>1939</v>
      </c>
      <c r="Z312" s="19" t="s">
        <v>1940</v>
      </c>
      <c r="AA312" s="19" t="s">
        <v>1941</v>
      </c>
      <c r="AB312" s="9" t="s">
        <v>354</v>
      </c>
      <c r="AC312" s="9" t="s">
        <v>2893</v>
      </c>
      <c r="AD312" s="9">
        <v>530221</v>
      </c>
      <c r="AE312" s="9" t="s">
        <v>1874</v>
      </c>
      <c r="AF312" s="9" t="s">
        <v>386</v>
      </c>
      <c r="AG312" s="9" t="s">
        <v>1943</v>
      </c>
      <c r="AH312" s="9" t="s">
        <v>1944</v>
      </c>
      <c r="AI312" s="9" t="str">
        <f>Table3[[#This Row],[City]]&amp;", "&amp;Table3[[#This Row],[State]]&amp;", U.S.A."</f>
        <v>REDDING, CA, U.S.A.</v>
      </c>
    </row>
    <row r="313" spans="1:35" s="23" customFormat="1" ht="15" hidden="1" customHeight="1">
      <c r="A313" s="19" t="s">
        <v>1851</v>
      </c>
      <c r="B313" s="18" t="s">
        <v>1852</v>
      </c>
      <c r="C313" s="19" t="s">
        <v>2894</v>
      </c>
      <c r="D313" s="19" t="s">
        <v>1920</v>
      </c>
      <c r="E313" s="20">
        <v>75</v>
      </c>
      <c r="F313" s="21" t="s">
        <v>2895</v>
      </c>
      <c r="G313" s="19" t="s">
        <v>2896</v>
      </c>
      <c r="H313" s="19" t="s">
        <v>2897</v>
      </c>
      <c r="I313" s="19" t="s">
        <v>2898</v>
      </c>
      <c r="J313" s="22" t="s">
        <v>2899</v>
      </c>
      <c r="K313" s="19" t="s">
        <v>2900</v>
      </c>
      <c r="L313" s="19" t="str">
        <f>LEFT(Table3[[#This Row],[CLLI]],6)</f>
        <v>RIDECA</v>
      </c>
      <c r="M313" s="19" t="s">
        <v>2899</v>
      </c>
      <c r="N313" s="23" t="s">
        <v>1926</v>
      </c>
      <c r="O313" s="19" t="s">
        <v>1888</v>
      </c>
      <c r="P313" s="19" t="s">
        <v>1889</v>
      </c>
      <c r="Q313" s="19" t="s">
        <v>1890</v>
      </c>
      <c r="R313" s="19" t="s">
        <v>1864</v>
      </c>
      <c r="S313" s="19" t="s">
        <v>1910</v>
      </c>
      <c r="T313" s="19" t="s">
        <v>1911</v>
      </c>
      <c r="U313" s="19" t="s">
        <v>1867</v>
      </c>
      <c r="V313" s="19" t="s">
        <v>1892</v>
      </c>
      <c r="W313" s="19" t="s">
        <v>1912</v>
      </c>
      <c r="X313" s="19" t="s">
        <v>1913</v>
      </c>
      <c r="Y313" s="19" t="s">
        <v>1912</v>
      </c>
      <c r="Z313" s="19" t="s">
        <v>1896</v>
      </c>
      <c r="AA313" s="19" t="s">
        <v>1914</v>
      </c>
      <c r="AB313" s="9" t="s">
        <v>354</v>
      </c>
      <c r="AC313" s="9" t="s">
        <v>2901</v>
      </c>
      <c r="AD313" s="9">
        <v>707764</v>
      </c>
      <c r="AE313" s="9" t="s">
        <v>1916</v>
      </c>
      <c r="AF313" s="9" t="s">
        <v>811</v>
      </c>
      <c r="AG313" s="9" t="s">
        <v>1917</v>
      </c>
      <c r="AH313" s="9" t="s">
        <v>1918</v>
      </c>
      <c r="AI313" s="9" t="str">
        <f>Table3[[#This Row],[City]]&amp;", "&amp;Table3[[#This Row],[State]]&amp;", U.S.A."</f>
        <v>RIO DELL, CA, U.S.A.</v>
      </c>
    </row>
    <row r="314" spans="1:35" s="23" customFormat="1" ht="15" hidden="1" customHeight="1">
      <c r="A314" s="19" t="s">
        <v>1851</v>
      </c>
      <c r="B314" s="18" t="s">
        <v>1877</v>
      </c>
      <c r="C314" s="19" t="s">
        <v>2902</v>
      </c>
      <c r="D314" s="19" t="s">
        <v>2638</v>
      </c>
      <c r="E314" s="20">
        <v>77</v>
      </c>
      <c r="F314" s="21" t="s">
        <v>2903</v>
      </c>
      <c r="G314" s="19" t="s">
        <v>2904</v>
      </c>
      <c r="H314" s="19" t="s">
        <v>443</v>
      </c>
      <c r="I314" s="19" t="s">
        <v>2905</v>
      </c>
      <c r="J314" s="22" t="s">
        <v>2906</v>
      </c>
      <c r="K314" s="19" t="s">
        <v>2907</v>
      </c>
      <c r="L314" s="19" t="str">
        <f>LEFT(Table3[[#This Row],[CLLI]],6)</f>
        <v>RILNCA</v>
      </c>
      <c r="M314" s="19" t="s">
        <v>2906</v>
      </c>
      <c r="N314" s="23" t="s">
        <v>2163</v>
      </c>
      <c r="O314" s="19" t="s">
        <v>1861</v>
      </c>
      <c r="P314" s="19" t="s">
        <v>1862</v>
      </c>
      <c r="Q314" s="19" t="s">
        <v>1863</v>
      </c>
      <c r="R314" s="19" t="s">
        <v>1864</v>
      </c>
      <c r="S314" s="19" t="s">
        <v>2644</v>
      </c>
      <c r="T314" s="19" t="s">
        <v>2645</v>
      </c>
      <c r="U314" s="19" t="s">
        <v>1867</v>
      </c>
      <c r="V314" s="19" t="s">
        <v>2162</v>
      </c>
      <c r="W314" s="19" t="s">
        <v>2646</v>
      </c>
      <c r="X314" s="19" t="s">
        <v>2647</v>
      </c>
      <c r="Y314" s="19" t="s">
        <v>2246</v>
      </c>
      <c r="Z314" s="19" t="s">
        <v>2247</v>
      </c>
      <c r="AA314" s="19" t="s">
        <v>2163</v>
      </c>
      <c r="AB314" s="9" t="s">
        <v>354</v>
      </c>
      <c r="AC314" s="9" t="s">
        <v>2908</v>
      </c>
      <c r="AD314" s="9">
        <v>916991</v>
      </c>
      <c r="AE314" s="9" t="s">
        <v>1916</v>
      </c>
      <c r="AF314" s="9" t="s">
        <v>386</v>
      </c>
      <c r="AG314" s="9" t="s">
        <v>2249</v>
      </c>
      <c r="AH314" s="9" t="s">
        <v>2250</v>
      </c>
      <c r="AI314" s="9" t="str">
        <f>Table3[[#This Row],[City]]&amp;", "&amp;Table3[[#This Row],[State]]&amp;", U.S.A."</f>
        <v>RIO LINDA, CA, U.S.A.</v>
      </c>
    </row>
    <row r="315" spans="1:35" s="23" customFormat="1" ht="15" hidden="1" customHeight="1">
      <c r="A315" s="19" t="s">
        <v>1851</v>
      </c>
      <c r="B315" s="18" t="s">
        <v>1877</v>
      </c>
      <c r="C315" s="19" t="s">
        <v>2909</v>
      </c>
      <c r="D315" s="19" t="s">
        <v>2236</v>
      </c>
      <c r="E315" s="20">
        <v>40</v>
      </c>
      <c r="F315" s="21" t="s">
        <v>2910</v>
      </c>
      <c r="G315" s="19" t="s">
        <v>2911</v>
      </c>
      <c r="H315" s="19" t="s">
        <v>1395</v>
      </c>
      <c r="I315" s="19" t="s">
        <v>1795</v>
      </c>
      <c r="J315" s="22" t="s">
        <v>2912</v>
      </c>
      <c r="K315" s="19" t="s">
        <v>2913</v>
      </c>
      <c r="L315" s="19" t="str">
        <f>LEFT(Table3[[#This Row],[CLLI]],6)</f>
        <v>RNMRCA</v>
      </c>
      <c r="M315" s="19" t="s">
        <v>2912</v>
      </c>
      <c r="N315" s="23" t="s">
        <v>2163</v>
      </c>
      <c r="O315" s="19" t="s">
        <v>1861</v>
      </c>
      <c r="P315" s="19" t="s">
        <v>1862</v>
      </c>
      <c r="Q315" s="19" t="s">
        <v>1863</v>
      </c>
      <c r="R315" s="19" t="s">
        <v>1864</v>
      </c>
      <c r="S315" s="19" t="s">
        <v>2242</v>
      </c>
      <c r="T315" s="19" t="s">
        <v>2243</v>
      </c>
      <c r="U315" s="19" t="s">
        <v>1867</v>
      </c>
      <c r="V315" s="19" t="s">
        <v>2162</v>
      </c>
      <c r="W315" s="19" t="s">
        <v>2244</v>
      </c>
      <c r="X315" s="19" t="s">
        <v>2245</v>
      </c>
      <c r="Y315" s="19" t="s">
        <v>2246</v>
      </c>
      <c r="Z315" s="19" t="s">
        <v>2247</v>
      </c>
      <c r="AA315" s="19" t="s">
        <v>2163</v>
      </c>
      <c r="AB315" s="9" t="s">
        <v>354</v>
      </c>
      <c r="AC315" s="9" t="s">
        <v>2914</v>
      </c>
      <c r="AD315" s="9">
        <v>916354</v>
      </c>
      <c r="AE315" s="9" t="s">
        <v>1916</v>
      </c>
      <c r="AF315" s="9" t="s">
        <v>386</v>
      </c>
      <c r="AG315" s="9" t="s">
        <v>2249</v>
      </c>
      <c r="AH315" s="9" t="s">
        <v>2250</v>
      </c>
      <c r="AI315" s="9" t="str">
        <f>Table3[[#This Row],[City]]&amp;", "&amp;Table3[[#This Row],[State]]&amp;", U.S.A."</f>
        <v>RANCHO MURIETA, CA, U.S.A.</v>
      </c>
    </row>
    <row r="316" spans="1:35" s="23" customFormat="1" ht="15" hidden="1" customHeight="1">
      <c r="A316" s="19" t="s">
        <v>1851</v>
      </c>
      <c r="B316" s="18" t="s">
        <v>1877</v>
      </c>
      <c r="C316" s="19" t="s">
        <v>2915</v>
      </c>
      <c r="D316" s="19" t="s">
        <v>1902</v>
      </c>
      <c r="E316" s="20">
        <v>5</v>
      </c>
      <c r="F316" s="21" t="s">
        <v>2916</v>
      </c>
      <c r="G316" s="19" t="s">
        <v>2917</v>
      </c>
      <c r="H316" s="19" t="s">
        <v>2918</v>
      </c>
      <c r="I316" s="19" t="s">
        <v>2919</v>
      </c>
      <c r="J316" s="22" t="s">
        <v>2920</v>
      </c>
      <c r="K316" s="19" t="s">
        <v>2921</v>
      </c>
      <c r="L316" s="19" t="str">
        <f>LEFT(Table3[[#This Row],[CLLI]],6)</f>
        <v>RTPKCA</v>
      </c>
      <c r="M316" s="19" t="s">
        <v>2920</v>
      </c>
      <c r="N316" s="23" t="s">
        <v>1909</v>
      </c>
      <c r="O316" s="19" t="s">
        <v>1888</v>
      </c>
      <c r="P316" s="19" t="s">
        <v>1889</v>
      </c>
      <c r="Q316" s="19" t="s">
        <v>1890</v>
      </c>
      <c r="R316" s="19" t="s">
        <v>1864</v>
      </c>
      <c r="S316" s="19" t="s">
        <v>1977</v>
      </c>
      <c r="T316" s="19" t="s">
        <v>1978</v>
      </c>
      <c r="U316" s="19" t="s">
        <v>1867</v>
      </c>
      <c r="V316" s="19" t="s">
        <v>1892</v>
      </c>
      <c r="W316" s="19" t="s">
        <v>1979</v>
      </c>
      <c r="X316" s="19" t="s">
        <v>1980</v>
      </c>
      <c r="Y316" s="19" t="s">
        <v>1895</v>
      </c>
      <c r="Z316" s="19" t="s">
        <v>1896</v>
      </c>
      <c r="AA316" s="19" t="s">
        <v>1981</v>
      </c>
      <c r="AB316" s="9" t="s">
        <v>354</v>
      </c>
      <c r="AC316" s="9" t="s">
        <v>2922</v>
      </c>
      <c r="AD316" s="9">
        <v>707584</v>
      </c>
      <c r="AE316" s="9" t="s">
        <v>1916</v>
      </c>
      <c r="AF316" s="9" t="s">
        <v>357</v>
      </c>
      <c r="AG316" s="9" t="s">
        <v>1983</v>
      </c>
      <c r="AH316" s="9" t="s">
        <v>1984</v>
      </c>
      <c r="AI316" s="9" t="str">
        <f>Table3[[#This Row],[City]]&amp;", "&amp;Table3[[#This Row],[State]]&amp;", U.S.A."</f>
        <v>ROHNERT PARK, CA, U.S.A.</v>
      </c>
    </row>
    <row r="317" spans="1:35" s="23" customFormat="1" ht="15" hidden="1" customHeight="1">
      <c r="A317" s="19" t="s">
        <v>1851</v>
      </c>
      <c r="B317" s="18" t="s">
        <v>1877</v>
      </c>
      <c r="C317" s="19" t="s">
        <v>2923</v>
      </c>
      <c r="D317" s="19" t="s">
        <v>1902</v>
      </c>
      <c r="E317" s="20">
        <v>75</v>
      </c>
      <c r="F317" s="21" t="s">
        <v>2924</v>
      </c>
      <c r="G317" s="19" t="s">
        <v>2925</v>
      </c>
      <c r="H317" s="19" t="s">
        <v>1948</v>
      </c>
      <c r="I317" s="19" t="s">
        <v>927</v>
      </c>
      <c r="J317" s="22" t="s">
        <v>2926</v>
      </c>
      <c r="K317" s="19" t="s">
        <v>2927</v>
      </c>
      <c r="L317" s="19" t="str">
        <f>LEFT(Table3[[#This Row],[CLLI]],6)</f>
        <v>SBSTCA</v>
      </c>
      <c r="M317" s="19" t="s">
        <v>2926</v>
      </c>
      <c r="N317" s="23" t="s">
        <v>1909</v>
      </c>
      <c r="O317" s="19" t="s">
        <v>1888</v>
      </c>
      <c r="P317" s="19" t="s">
        <v>1889</v>
      </c>
      <c r="Q317" s="19" t="s">
        <v>1890</v>
      </c>
      <c r="R317" s="19" t="s">
        <v>1864</v>
      </c>
      <c r="S317" s="19" t="s">
        <v>1977</v>
      </c>
      <c r="T317" s="19" t="s">
        <v>1978</v>
      </c>
      <c r="U317" s="19" t="s">
        <v>1867</v>
      </c>
      <c r="V317" s="19" t="s">
        <v>1892</v>
      </c>
      <c r="W317" s="19" t="s">
        <v>1979</v>
      </c>
      <c r="X317" s="19" t="s">
        <v>1980</v>
      </c>
      <c r="Y317" s="19" t="s">
        <v>1895</v>
      </c>
      <c r="Z317" s="19" t="s">
        <v>1896</v>
      </c>
      <c r="AA317" s="19" t="s">
        <v>1981</v>
      </c>
      <c r="AB317" s="9" t="s">
        <v>354</v>
      </c>
      <c r="AC317" s="9" t="s">
        <v>2928</v>
      </c>
      <c r="AD317" s="9">
        <v>707823</v>
      </c>
      <c r="AE317" s="9" t="s">
        <v>1916</v>
      </c>
      <c r="AF317" s="9" t="s">
        <v>357</v>
      </c>
      <c r="AG317" s="9" t="s">
        <v>1983</v>
      </c>
      <c r="AH317" s="9" t="s">
        <v>1984</v>
      </c>
      <c r="AI317" s="9" t="str">
        <f>Table3[[#This Row],[City]]&amp;", "&amp;Table3[[#This Row],[State]]&amp;", U.S.A."</f>
        <v>SEBASTOPOL, CA, U.S.A.</v>
      </c>
    </row>
    <row r="318" spans="1:35" s="23" customFormat="1" ht="15" hidden="1" customHeight="1">
      <c r="A318" s="19" t="s">
        <v>1851</v>
      </c>
      <c r="B318" s="18" t="s">
        <v>1877</v>
      </c>
      <c r="C318" s="19" t="s">
        <v>2929</v>
      </c>
      <c r="D318" s="19" t="s">
        <v>2155</v>
      </c>
      <c r="E318" s="20">
        <v>70</v>
      </c>
      <c r="F318" s="21" t="s">
        <v>2930</v>
      </c>
      <c r="G318" s="19" t="s">
        <v>2931</v>
      </c>
      <c r="H318" s="19" t="s">
        <v>1906</v>
      </c>
      <c r="I318" s="19" t="s">
        <v>2932</v>
      </c>
      <c r="J318" s="22" t="s">
        <v>2933</v>
      </c>
      <c r="K318" s="19" t="s">
        <v>2934</v>
      </c>
      <c r="L318" s="19" t="str">
        <f>LEFT(Table3[[#This Row],[CLLI]],6)</f>
        <v>SCRMCA</v>
      </c>
      <c r="M318" s="19" t="s">
        <v>2163</v>
      </c>
      <c r="N318" s="23" t="s">
        <v>2163</v>
      </c>
      <c r="O318" s="19" t="s">
        <v>1861</v>
      </c>
      <c r="P318" s="19" t="s">
        <v>1862</v>
      </c>
      <c r="Q318" s="19" t="s">
        <v>1863</v>
      </c>
      <c r="R318" s="19" t="s">
        <v>1864</v>
      </c>
      <c r="S318" s="19" t="s">
        <v>2644</v>
      </c>
      <c r="T318" s="19" t="s">
        <v>2645</v>
      </c>
      <c r="U318" s="19" t="s">
        <v>1867</v>
      </c>
      <c r="V318" s="19" t="s">
        <v>2162</v>
      </c>
      <c r="W318" s="19" t="s">
        <v>2646</v>
      </c>
      <c r="X318" s="19" t="s">
        <v>2647</v>
      </c>
      <c r="Y318" s="19" t="s">
        <v>2246</v>
      </c>
      <c r="Z318" s="19" t="s">
        <v>2247</v>
      </c>
      <c r="AA318" s="19" t="s">
        <v>2163</v>
      </c>
      <c r="AB318" s="9" t="s">
        <v>354</v>
      </c>
      <c r="AC318" s="9" t="s">
        <v>2935</v>
      </c>
      <c r="AD318" s="9">
        <v>916322</v>
      </c>
      <c r="AE318" s="9" t="s">
        <v>1916</v>
      </c>
      <c r="AF318" s="9" t="s">
        <v>386</v>
      </c>
      <c r="AG318" s="9" t="s">
        <v>2249</v>
      </c>
      <c r="AH318" s="9" t="s">
        <v>2250</v>
      </c>
      <c r="AI318" s="9" t="str">
        <f>Table3[[#This Row],[City]]&amp;", "&amp;Table3[[#This Row],[State]]&amp;", U.S.A."</f>
        <v>SACRAMENTO, CA, U.S.A.</v>
      </c>
    </row>
    <row r="319" spans="1:35" s="23" customFormat="1" ht="15" hidden="1" customHeight="1">
      <c r="A319" s="19" t="s">
        <v>1851</v>
      </c>
      <c r="B319" s="18" t="s">
        <v>1877</v>
      </c>
      <c r="C319" s="19" t="s">
        <v>2936</v>
      </c>
      <c r="D319" s="19" t="s">
        <v>2638</v>
      </c>
      <c r="E319" s="20">
        <v>44</v>
      </c>
      <c r="F319" s="21" t="s">
        <v>2937</v>
      </c>
      <c r="G319" s="19" t="s">
        <v>2938</v>
      </c>
      <c r="H319" s="19" t="s">
        <v>2740</v>
      </c>
      <c r="I319" s="19" t="s">
        <v>2939</v>
      </c>
      <c r="J319" s="22" t="s">
        <v>2940</v>
      </c>
      <c r="K319" s="19" t="s">
        <v>2941</v>
      </c>
      <c r="L319" s="19" t="str">
        <f>LEFT(Table3[[#This Row],[CLLI]],6)</f>
        <v>SCRMCA</v>
      </c>
      <c r="M319" s="19" t="s">
        <v>2163</v>
      </c>
      <c r="N319" s="23" t="s">
        <v>2163</v>
      </c>
      <c r="O319" s="19" t="s">
        <v>1861</v>
      </c>
      <c r="P319" s="19" t="s">
        <v>1862</v>
      </c>
      <c r="Q319" s="19" t="s">
        <v>1863</v>
      </c>
      <c r="R319" s="19" t="s">
        <v>1864</v>
      </c>
      <c r="S319" s="19" t="s">
        <v>2644</v>
      </c>
      <c r="T319" s="19" t="s">
        <v>2645</v>
      </c>
      <c r="U319" s="19" t="s">
        <v>1867</v>
      </c>
      <c r="V319" s="19" t="s">
        <v>2162</v>
      </c>
      <c r="W319" s="19" t="s">
        <v>2646</v>
      </c>
      <c r="X319" s="19" t="s">
        <v>2647</v>
      </c>
      <c r="Y319" s="19" t="s">
        <v>2246</v>
      </c>
      <c r="Z319" s="19" t="s">
        <v>2247</v>
      </c>
      <c r="AA319" s="19" t="s">
        <v>2163</v>
      </c>
      <c r="AB319" s="9" t="s">
        <v>354</v>
      </c>
      <c r="AC319" s="9" t="s">
        <v>2942</v>
      </c>
      <c r="AD319" s="9">
        <v>916484</v>
      </c>
      <c r="AE319" s="9" t="s">
        <v>1916</v>
      </c>
      <c r="AF319" s="9" t="s">
        <v>386</v>
      </c>
      <c r="AG319" s="9" t="s">
        <v>2249</v>
      </c>
      <c r="AH319" s="9" t="s">
        <v>2250</v>
      </c>
      <c r="AI319" s="9" t="str">
        <f>Table3[[#This Row],[City]]&amp;", "&amp;Table3[[#This Row],[State]]&amp;", U.S.A."</f>
        <v>SACRAMENTO, CA, U.S.A.</v>
      </c>
    </row>
    <row r="320" spans="1:35" s="23" customFormat="1" ht="15" hidden="1" customHeight="1">
      <c r="A320" s="19" t="s">
        <v>1851</v>
      </c>
      <c r="B320" s="18" t="s">
        <v>1877</v>
      </c>
      <c r="C320" s="19" t="s">
        <v>2943</v>
      </c>
      <c r="D320" s="19" t="s">
        <v>2155</v>
      </c>
      <c r="E320" s="20">
        <v>42</v>
      </c>
      <c r="F320" s="21" t="s">
        <v>2944</v>
      </c>
      <c r="G320" s="19" t="s">
        <v>2945</v>
      </c>
      <c r="H320" s="19" t="s">
        <v>1933</v>
      </c>
      <c r="I320" s="19" t="s">
        <v>2946</v>
      </c>
      <c r="J320" s="22" t="s">
        <v>2947</v>
      </c>
      <c r="K320" s="19" t="s">
        <v>2948</v>
      </c>
      <c r="L320" s="19" t="str">
        <f>LEFT(Table3[[#This Row],[CLLI]],6)</f>
        <v>SCRMCA</v>
      </c>
      <c r="M320" s="19" t="s">
        <v>2163</v>
      </c>
      <c r="N320" s="23" t="s">
        <v>2163</v>
      </c>
      <c r="O320" s="19" t="s">
        <v>1861</v>
      </c>
      <c r="P320" s="19" t="s">
        <v>1862</v>
      </c>
      <c r="Q320" s="19" t="s">
        <v>1863</v>
      </c>
      <c r="R320" s="19" t="s">
        <v>1864</v>
      </c>
      <c r="S320" s="19" t="s">
        <v>2644</v>
      </c>
      <c r="T320" s="19" t="s">
        <v>2645</v>
      </c>
      <c r="U320" s="19" t="s">
        <v>1867</v>
      </c>
      <c r="V320" s="19" t="s">
        <v>2162</v>
      </c>
      <c r="W320" s="19" t="s">
        <v>2646</v>
      </c>
      <c r="X320" s="19" t="s">
        <v>2647</v>
      </c>
      <c r="Y320" s="19" t="s">
        <v>2246</v>
      </c>
      <c r="Z320" s="19" t="s">
        <v>2247</v>
      </c>
      <c r="AA320" s="19" t="s">
        <v>2163</v>
      </c>
      <c r="AB320" s="9" t="s">
        <v>354</v>
      </c>
      <c r="AC320" s="9" t="s">
        <v>2949</v>
      </c>
      <c r="AD320" s="9">
        <v>916427</v>
      </c>
      <c r="AE320" s="9" t="s">
        <v>1916</v>
      </c>
      <c r="AF320" s="9" t="s">
        <v>386</v>
      </c>
      <c r="AG320" s="9" t="s">
        <v>2249</v>
      </c>
      <c r="AH320" s="9" t="s">
        <v>2250</v>
      </c>
      <c r="AI320" s="9" t="str">
        <f>Table3[[#This Row],[City]]&amp;", "&amp;Table3[[#This Row],[State]]&amp;", U.S.A."</f>
        <v>SACRAMENTO, CA, U.S.A.</v>
      </c>
    </row>
    <row r="321" spans="1:35" s="23" customFormat="1" ht="15" hidden="1" customHeight="1">
      <c r="A321" s="19" t="s">
        <v>1851</v>
      </c>
      <c r="B321" s="18" t="s">
        <v>1877</v>
      </c>
      <c r="C321" s="19" t="s">
        <v>2950</v>
      </c>
      <c r="D321" s="19" t="s">
        <v>2236</v>
      </c>
      <c r="E321" s="20">
        <v>56</v>
      </c>
      <c r="F321" s="21" t="s">
        <v>2951</v>
      </c>
      <c r="G321" s="19" t="s">
        <v>2952</v>
      </c>
      <c r="H321" s="19" t="s">
        <v>2286</v>
      </c>
      <c r="I321" s="19" t="s">
        <v>2953</v>
      </c>
      <c r="J321" s="22" t="s">
        <v>2954</v>
      </c>
      <c r="K321" s="19" t="s">
        <v>2955</v>
      </c>
      <c r="L321" s="19" t="str">
        <f>LEFT(Table3[[#This Row],[CLLI]],6)</f>
        <v>SCRMCA</v>
      </c>
      <c r="M321" s="19" t="s">
        <v>2163</v>
      </c>
      <c r="N321" s="23" t="s">
        <v>2163</v>
      </c>
      <c r="O321" s="19" t="s">
        <v>1861</v>
      </c>
      <c r="P321" s="19" t="s">
        <v>1862</v>
      </c>
      <c r="Q321" s="19" t="s">
        <v>1863</v>
      </c>
      <c r="R321" s="19" t="s">
        <v>1864</v>
      </c>
      <c r="S321" s="19" t="s">
        <v>2644</v>
      </c>
      <c r="T321" s="19" t="s">
        <v>2645</v>
      </c>
      <c r="U321" s="19" t="s">
        <v>1867</v>
      </c>
      <c r="V321" s="19" t="s">
        <v>2162</v>
      </c>
      <c r="W321" s="19" t="s">
        <v>2646</v>
      </c>
      <c r="X321" s="19" t="s">
        <v>2647</v>
      </c>
      <c r="Y321" s="19" t="s">
        <v>2246</v>
      </c>
      <c r="Z321" s="19" t="s">
        <v>2247</v>
      </c>
      <c r="AA321" s="19" t="s">
        <v>2163</v>
      </c>
      <c r="AB321" s="9" t="s">
        <v>354</v>
      </c>
      <c r="AC321" s="9" t="s">
        <v>2956</v>
      </c>
      <c r="AD321" s="9">
        <v>916451</v>
      </c>
      <c r="AE321" s="9" t="s">
        <v>1916</v>
      </c>
      <c r="AF321" s="9" t="s">
        <v>386</v>
      </c>
      <c r="AG321" s="9" t="s">
        <v>2249</v>
      </c>
      <c r="AH321" s="9" t="s">
        <v>2250</v>
      </c>
      <c r="AI321" s="9" t="str">
        <f>Table3[[#This Row],[City]]&amp;", "&amp;Table3[[#This Row],[State]]&amp;", U.S.A."</f>
        <v>SACRAMENTO, CA, U.S.A.</v>
      </c>
    </row>
    <row r="322" spans="1:35" s="23" customFormat="1" ht="15" hidden="1" customHeight="1">
      <c r="A322" s="19" t="s">
        <v>1851</v>
      </c>
      <c r="B322" s="18" t="s">
        <v>1877</v>
      </c>
      <c r="C322" s="19" t="s">
        <v>2957</v>
      </c>
      <c r="D322" s="19" t="s">
        <v>2236</v>
      </c>
      <c r="E322" s="20">
        <v>14</v>
      </c>
      <c r="F322" s="21" t="s">
        <v>2958</v>
      </c>
      <c r="G322" s="19" t="s">
        <v>2959</v>
      </c>
      <c r="H322" s="19" t="s">
        <v>952</v>
      </c>
      <c r="I322" s="19" t="s">
        <v>1748</v>
      </c>
      <c r="J322" s="22" t="s">
        <v>2960</v>
      </c>
      <c r="K322" s="19" t="s">
        <v>2961</v>
      </c>
      <c r="L322" s="19" t="str">
        <f>LEFT(Table3[[#This Row],[CLLI]],6)</f>
        <v>SCRMCA</v>
      </c>
      <c r="M322" s="19" t="s">
        <v>2163</v>
      </c>
      <c r="N322" s="23" t="s">
        <v>2163</v>
      </c>
      <c r="O322" s="19" t="s">
        <v>1861</v>
      </c>
      <c r="P322" s="19" t="s">
        <v>1862</v>
      </c>
      <c r="Q322" s="19" t="s">
        <v>1863</v>
      </c>
      <c r="R322" s="19" t="s">
        <v>1864</v>
      </c>
      <c r="S322" s="19" t="s">
        <v>2242</v>
      </c>
      <c r="T322" s="19" t="s">
        <v>2243</v>
      </c>
      <c r="U322" s="19" t="s">
        <v>1867</v>
      </c>
      <c r="V322" s="19" t="s">
        <v>2162</v>
      </c>
      <c r="W322" s="19" t="s">
        <v>2244</v>
      </c>
      <c r="X322" s="19" t="s">
        <v>2245</v>
      </c>
      <c r="Y322" s="19" t="s">
        <v>2246</v>
      </c>
      <c r="Z322" s="19" t="s">
        <v>2247</v>
      </c>
      <c r="AA322" s="19" t="s">
        <v>2163</v>
      </c>
      <c r="AB322" s="9" t="s">
        <v>354</v>
      </c>
      <c r="AC322" s="9" t="s">
        <v>2962</v>
      </c>
      <c r="AD322" s="9">
        <v>916361</v>
      </c>
      <c r="AE322" s="9" t="s">
        <v>1916</v>
      </c>
      <c r="AF322" s="9" t="s">
        <v>386</v>
      </c>
      <c r="AG322" s="9" t="s">
        <v>2249</v>
      </c>
      <c r="AH322" s="9" t="s">
        <v>2250</v>
      </c>
      <c r="AI322" s="9" t="str">
        <f>Table3[[#This Row],[City]]&amp;", "&amp;Table3[[#This Row],[State]]&amp;", U.S.A."</f>
        <v>SACRAMENTO, CA, U.S.A.</v>
      </c>
    </row>
    <row r="323" spans="1:35" s="23" customFormat="1" ht="15" hidden="1" customHeight="1">
      <c r="A323" s="19" t="s">
        <v>1851</v>
      </c>
      <c r="B323" s="18" t="s">
        <v>1877</v>
      </c>
      <c r="C323" s="19" t="s">
        <v>2963</v>
      </c>
      <c r="D323" s="19" t="s">
        <v>2236</v>
      </c>
      <c r="E323" s="20">
        <v>35</v>
      </c>
      <c r="F323" s="21" t="s">
        <v>2964</v>
      </c>
      <c r="G323" s="19" t="s">
        <v>2965</v>
      </c>
      <c r="H323" s="19" t="s">
        <v>1649</v>
      </c>
      <c r="I323" s="19" t="s">
        <v>2966</v>
      </c>
      <c r="J323" s="22" t="s">
        <v>2967</v>
      </c>
      <c r="K323" s="19" t="s">
        <v>2968</v>
      </c>
      <c r="L323" s="19" t="str">
        <f>LEFT(Table3[[#This Row],[CLLI]],6)</f>
        <v>SCRMCA</v>
      </c>
      <c r="M323" s="19" t="s">
        <v>2163</v>
      </c>
      <c r="N323" s="23" t="s">
        <v>2163</v>
      </c>
      <c r="O323" s="19" t="s">
        <v>1861</v>
      </c>
      <c r="P323" s="19" t="s">
        <v>1862</v>
      </c>
      <c r="Q323" s="19" t="s">
        <v>1863</v>
      </c>
      <c r="R323" s="19" t="s">
        <v>1864</v>
      </c>
      <c r="S323" s="19" t="s">
        <v>2242</v>
      </c>
      <c r="T323" s="19" t="s">
        <v>2243</v>
      </c>
      <c r="U323" s="19" t="s">
        <v>1867</v>
      </c>
      <c r="V323" s="19" t="s">
        <v>2162</v>
      </c>
      <c r="W323" s="19" t="s">
        <v>2244</v>
      </c>
      <c r="X323" s="19" t="s">
        <v>2245</v>
      </c>
      <c r="Y323" s="19" t="s">
        <v>2246</v>
      </c>
      <c r="Z323" s="19" t="s">
        <v>2247</v>
      </c>
      <c r="AA323" s="19" t="s">
        <v>2163</v>
      </c>
      <c r="AB323" s="9" t="s">
        <v>354</v>
      </c>
      <c r="AC323" s="9" t="s">
        <v>2969</v>
      </c>
      <c r="AD323" s="9">
        <v>916381</v>
      </c>
      <c r="AE323" s="9" t="s">
        <v>1916</v>
      </c>
      <c r="AF323" s="9" t="s">
        <v>386</v>
      </c>
      <c r="AG323" s="9" t="s">
        <v>2249</v>
      </c>
      <c r="AH323" s="9" t="s">
        <v>2250</v>
      </c>
      <c r="AI323" s="9" t="str">
        <f>Table3[[#This Row],[City]]&amp;", "&amp;Table3[[#This Row],[State]]&amp;", U.S.A."</f>
        <v>SACRAMENTO, CA, U.S.A.</v>
      </c>
    </row>
    <row r="324" spans="1:35" s="23" customFormat="1" ht="15" hidden="1" customHeight="1">
      <c r="A324" s="19" t="s">
        <v>1851</v>
      </c>
      <c r="B324" s="18" t="s">
        <v>1877</v>
      </c>
      <c r="C324" s="19" t="s">
        <v>2970</v>
      </c>
      <c r="D324" s="19" t="s">
        <v>2236</v>
      </c>
      <c r="E324" s="20" t="s">
        <v>1232</v>
      </c>
      <c r="F324" s="21" t="s">
        <v>1232</v>
      </c>
      <c r="G324" s="19" t="s">
        <v>2959</v>
      </c>
      <c r="H324" s="19" t="s">
        <v>1232</v>
      </c>
      <c r="I324" s="19" t="s">
        <v>1232</v>
      </c>
      <c r="J324" s="22" t="s">
        <v>2960</v>
      </c>
      <c r="K324" s="19" t="s">
        <v>2971</v>
      </c>
      <c r="L324" s="19" t="str">
        <f>LEFT(Table3[[#This Row],[CLLI]],6)</f>
        <v>SCRMCA</v>
      </c>
      <c r="M324" s="19" t="s">
        <v>2163</v>
      </c>
      <c r="N324" s="23" t="s">
        <v>2163</v>
      </c>
      <c r="O324" s="19" t="s">
        <v>1861</v>
      </c>
      <c r="P324" s="19" t="s">
        <v>1862</v>
      </c>
      <c r="Q324" s="19" t="s">
        <v>1863</v>
      </c>
      <c r="R324" s="19" t="s">
        <v>1864</v>
      </c>
      <c r="S324" s="19" t="s">
        <v>2242</v>
      </c>
      <c r="T324" s="19" t="s">
        <v>2243</v>
      </c>
      <c r="U324" s="19" t="s">
        <v>1867</v>
      </c>
      <c r="V324" s="19" t="s">
        <v>2162</v>
      </c>
      <c r="W324" s="19" t="s">
        <v>2244</v>
      </c>
      <c r="X324" s="19" t="s">
        <v>2245</v>
      </c>
      <c r="Y324" s="19" t="s">
        <v>2246</v>
      </c>
      <c r="Z324" s="19" t="s">
        <v>2247</v>
      </c>
      <c r="AA324" s="19" t="s">
        <v>2163</v>
      </c>
      <c r="AB324" s="9" t="s">
        <v>354</v>
      </c>
      <c r="AC324" s="9"/>
      <c r="AD324" s="9"/>
      <c r="AE324" s="9"/>
      <c r="AF324" s="9"/>
      <c r="AG324" s="9"/>
      <c r="AH324" s="9"/>
      <c r="AI324" s="9" t="str">
        <f>Table3[[#This Row],[City]]&amp;", "&amp;Table3[[#This Row],[State]]&amp;", U.S.A."</f>
        <v>SACRAMENTO, CA, U.S.A.</v>
      </c>
    </row>
    <row r="325" spans="1:35" s="23" customFormat="1" ht="15" hidden="1" customHeight="1">
      <c r="A325" s="19" t="s">
        <v>1851</v>
      </c>
      <c r="B325" s="18" t="s">
        <v>1877</v>
      </c>
      <c r="C325" s="19" t="s">
        <v>2972</v>
      </c>
      <c r="D325" s="19" t="s">
        <v>1854</v>
      </c>
      <c r="E325" s="20">
        <v>84</v>
      </c>
      <c r="F325" s="21" t="s">
        <v>2973</v>
      </c>
      <c r="G325" s="19" t="s">
        <v>2974</v>
      </c>
      <c r="H325" s="19" t="s">
        <v>2975</v>
      </c>
      <c r="I325" s="19" t="s">
        <v>2976</v>
      </c>
      <c r="J325" s="22" t="s">
        <v>2977</v>
      </c>
      <c r="K325" s="19" t="s">
        <v>2978</v>
      </c>
      <c r="L325" s="19" t="str">
        <f>LEFT(Table3[[#This Row],[CLLI]],6)</f>
        <v>SDSPCA</v>
      </c>
      <c r="M325" s="19" t="s">
        <v>2977</v>
      </c>
      <c r="N325" s="23" t="s">
        <v>2350</v>
      </c>
      <c r="O325" s="19" t="s">
        <v>1861</v>
      </c>
      <c r="P325" s="19" t="s">
        <v>1862</v>
      </c>
      <c r="Q325" s="19" t="s">
        <v>1863</v>
      </c>
      <c r="R325" s="19" t="s">
        <v>1864</v>
      </c>
      <c r="S325" s="19" t="s">
        <v>1865</v>
      </c>
      <c r="T325" s="19" t="s">
        <v>1866</v>
      </c>
      <c r="U325" s="19" t="s">
        <v>1867</v>
      </c>
      <c r="V325" s="19" t="s">
        <v>1868</v>
      </c>
      <c r="W325" s="19" t="s">
        <v>1869</v>
      </c>
      <c r="X325" s="19" t="s">
        <v>1870</v>
      </c>
      <c r="Y325" s="19" t="s">
        <v>1871</v>
      </c>
      <c r="Z325" s="19" t="s">
        <v>1872</v>
      </c>
      <c r="AA325" s="19" t="s">
        <v>1860</v>
      </c>
      <c r="AB325" s="9" t="s">
        <v>354</v>
      </c>
      <c r="AC325" s="9" t="s">
        <v>2979</v>
      </c>
      <c r="AD325" s="9">
        <v>530426</v>
      </c>
      <c r="AE325" s="9" t="s">
        <v>1874</v>
      </c>
      <c r="AF325" s="9" t="s">
        <v>811</v>
      </c>
      <c r="AG325" s="9" t="s">
        <v>1875</v>
      </c>
      <c r="AH325" s="9" t="s">
        <v>1876</v>
      </c>
      <c r="AI325" s="9" t="str">
        <f>Table3[[#This Row],[City]]&amp;", "&amp;Table3[[#This Row],[State]]&amp;", U.S.A."</f>
        <v>SODA SPRINGS, CA, U.S.A.</v>
      </c>
    </row>
    <row r="326" spans="1:35" s="23" customFormat="1" ht="15" hidden="1" customHeight="1">
      <c r="A326" s="19" t="s">
        <v>1851</v>
      </c>
      <c r="B326" s="18" t="s">
        <v>1852</v>
      </c>
      <c r="C326" s="19" t="s">
        <v>2980</v>
      </c>
      <c r="D326" s="19" t="s">
        <v>1854</v>
      </c>
      <c r="E326" s="20">
        <v>79</v>
      </c>
      <c r="F326" s="21" t="s">
        <v>2981</v>
      </c>
      <c r="G326" s="19" t="s">
        <v>2982</v>
      </c>
      <c r="H326" s="19" t="s">
        <v>2983</v>
      </c>
      <c r="I326" s="19" t="s">
        <v>2984</v>
      </c>
      <c r="J326" s="22" t="s">
        <v>2985</v>
      </c>
      <c r="K326" s="19" t="s">
        <v>2986</v>
      </c>
      <c r="L326" s="19" t="str">
        <f>LEFT(Table3[[#This Row],[CLLI]],6)</f>
        <v>SGSPCA</v>
      </c>
      <c r="M326" s="19" t="s">
        <v>2985</v>
      </c>
      <c r="N326" s="23" t="s">
        <v>2342</v>
      </c>
      <c r="O326" s="19" t="s">
        <v>1861</v>
      </c>
      <c r="P326" s="19" t="s">
        <v>1862</v>
      </c>
      <c r="Q326" s="19" t="s">
        <v>1863</v>
      </c>
      <c r="R326" s="19" t="s">
        <v>1864</v>
      </c>
      <c r="S326" s="19" t="s">
        <v>2242</v>
      </c>
      <c r="T326" s="19" t="s">
        <v>2243</v>
      </c>
      <c r="U326" s="19" t="s">
        <v>1867</v>
      </c>
      <c r="V326" s="19" t="s">
        <v>1868</v>
      </c>
      <c r="W326" s="19" t="s">
        <v>2244</v>
      </c>
      <c r="X326" s="19" t="s">
        <v>2245</v>
      </c>
      <c r="Y326" s="19" t="s">
        <v>2246</v>
      </c>
      <c r="Z326" s="19" t="s">
        <v>2247</v>
      </c>
      <c r="AA326" s="19" t="s">
        <v>1860</v>
      </c>
      <c r="AB326" s="9" t="s">
        <v>354</v>
      </c>
      <c r="AC326" s="9" t="s">
        <v>2987</v>
      </c>
      <c r="AD326" s="9">
        <v>530677</v>
      </c>
      <c r="AE326" s="9" t="s">
        <v>1916</v>
      </c>
      <c r="AF326" s="9" t="s">
        <v>386</v>
      </c>
      <c r="AG326" s="9" t="s">
        <v>2249</v>
      </c>
      <c r="AH326" s="9" t="s">
        <v>2250</v>
      </c>
      <c r="AI326" s="9" t="str">
        <f>Table3[[#This Row],[City]]&amp;", "&amp;Table3[[#This Row],[State]]&amp;", U.S.A."</f>
        <v>SHINGLE SPRINGS, CA, U.S.A.</v>
      </c>
    </row>
    <row r="327" spans="1:35" s="23" customFormat="1" ht="15" hidden="1" customHeight="1">
      <c r="A327" s="19" t="s">
        <v>1851</v>
      </c>
      <c r="B327" s="18" t="s">
        <v>1852</v>
      </c>
      <c r="C327" s="19" t="s">
        <v>2988</v>
      </c>
      <c r="D327" s="19" t="s">
        <v>1929</v>
      </c>
      <c r="E327" s="20">
        <v>85</v>
      </c>
      <c r="F327" s="21" t="s">
        <v>2989</v>
      </c>
      <c r="G327" s="19" t="s">
        <v>2990</v>
      </c>
      <c r="H327" s="19" t="s">
        <v>1021</v>
      </c>
      <c r="I327" s="19" t="s">
        <v>1614</v>
      </c>
      <c r="J327" s="22" t="s">
        <v>2991</v>
      </c>
      <c r="K327" s="19" t="s">
        <v>2992</v>
      </c>
      <c r="L327" s="19" t="str">
        <f>LEFT(Table3[[#This Row],[CLLI]],6)</f>
        <v>SHLKCA</v>
      </c>
      <c r="M327" s="19" t="s">
        <v>2991</v>
      </c>
      <c r="N327" s="23" t="s">
        <v>1936</v>
      </c>
      <c r="O327" s="19" t="s">
        <v>1888</v>
      </c>
      <c r="P327" s="19" t="s">
        <v>1889</v>
      </c>
      <c r="Q327" s="19" t="s">
        <v>1890</v>
      </c>
      <c r="R327" s="19" t="s">
        <v>1864</v>
      </c>
      <c r="S327" s="19" t="s">
        <v>1937</v>
      </c>
      <c r="T327" s="19" t="s">
        <v>1938</v>
      </c>
      <c r="U327" s="19" t="s">
        <v>1867</v>
      </c>
      <c r="V327" s="19" t="s">
        <v>1868</v>
      </c>
      <c r="W327" s="19" t="s">
        <v>1939</v>
      </c>
      <c r="X327" s="19" t="s">
        <v>1940</v>
      </c>
      <c r="Y327" s="19" t="s">
        <v>1939</v>
      </c>
      <c r="Z327" s="19" t="s">
        <v>1940</v>
      </c>
      <c r="AA327" s="19" t="s">
        <v>1941</v>
      </c>
      <c r="AB327" s="9" t="s">
        <v>354</v>
      </c>
      <c r="AC327" s="9" t="s">
        <v>2993</v>
      </c>
      <c r="AD327" s="9">
        <v>530238</v>
      </c>
      <c r="AE327" s="9" t="s">
        <v>1874</v>
      </c>
      <c r="AF327" s="9" t="s">
        <v>386</v>
      </c>
      <c r="AG327" s="9" t="s">
        <v>1943</v>
      </c>
      <c r="AH327" s="9" t="s">
        <v>1944</v>
      </c>
      <c r="AI327" s="9" t="str">
        <f>Table3[[#This Row],[City]]&amp;", "&amp;Table3[[#This Row],[State]]&amp;", U.S.A."</f>
        <v>SHASTA LAKE, CA, U.S.A.</v>
      </c>
    </row>
    <row r="328" spans="1:35" s="23" customFormat="1" ht="15" hidden="1" customHeight="1">
      <c r="A328" s="19" t="s">
        <v>1851</v>
      </c>
      <c r="B328" s="18" t="s">
        <v>1852</v>
      </c>
      <c r="C328" s="19" t="s">
        <v>2994</v>
      </c>
      <c r="D328" s="19" t="s">
        <v>1854</v>
      </c>
      <c r="E328" s="20">
        <v>82</v>
      </c>
      <c r="F328" s="21" t="s">
        <v>2995</v>
      </c>
      <c r="G328" s="19" t="s">
        <v>2996</v>
      </c>
      <c r="H328" s="19" t="s">
        <v>2997</v>
      </c>
      <c r="I328" s="19" t="s">
        <v>2998</v>
      </c>
      <c r="J328" s="22" t="s">
        <v>2999</v>
      </c>
      <c r="K328" s="19" t="s">
        <v>3000</v>
      </c>
      <c r="L328" s="19" t="str">
        <f>LEFT(Table3[[#This Row],[CLLI]],6)</f>
        <v>SMAVCA</v>
      </c>
      <c r="M328" s="19" t="s">
        <v>2999</v>
      </c>
      <c r="N328" s="23" t="s">
        <v>1993</v>
      </c>
      <c r="O328" s="19" t="s">
        <v>1861</v>
      </c>
      <c r="P328" s="19" t="s">
        <v>1862</v>
      </c>
      <c r="Q328" s="19" t="s">
        <v>1863</v>
      </c>
      <c r="R328" s="19" t="s">
        <v>1864</v>
      </c>
      <c r="S328" s="19" t="s">
        <v>1865</v>
      </c>
      <c r="T328" s="19" t="s">
        <v>1866</v>
      </c>
      <c r="U328" s="19" t="s">
        <v>1867</v>
      </c>
      <c r="V328" s="19" t="s">
        <v>1868</v>
      </c>
      <c r="W328" s="19" t="s">
        <v>1869</v>
      </c>
      <c r="X328" s="19" t="s">
        <v>1870</v>
      </c>
      <c r="Y328" s="19" t="s">
        <v>1871</v>
      </c>
      <c r="Z328" s="19" t="s">
        <v>1872</v>
      </c>
      <c r="AA328" s="19" t="s">
        <v>1860</v>
      </c>
      <c r="AB328" s="9" t="s">
        <v>354</v>
      </c>
      <c r="AC328" s="9" t="s">
        <v>3001</v>
      </c>
      <c r="AD328" s="9">
        <v>530639</v>
      </c>
      <c r="AE328" s="9" t="s">
        <v>1874</v>
      </c>
      <c r="AF328" s="9" t="s">
        <v>811</v>
      </c>
      <c r="AG328" s="9" t="s">
        <v>1875</v>
      </c>
      <c r="AH328" s="9" t="s">
        <v>1876</v>
      </c>
      <c r="AI328" s="9" t="str">
        <f>Table3[[#This Row],[City]]&amp;", "&amp;Table3[[#This Row],[State]]&amp;", U.S.A."</f>
        <v>SMARTVILLE, CA, U.S.A.</v>
      </c>
    </row>
    <row r="329" spans="1:35" s="23" customFormat="1" ht="15" hidden="1" customHeight="1">
      <c r="A329" s="19" t="s">
        <v>1851</v>
      </c>
      <c r="B329" s="18" t="s">
        <v>1852</v>
      </c>
      <c r="C329" s="19" t="s">
        <v>3002</v>
      </c>
      <c r="D329" s="19" t="s">
        <v>2517</v>
      </c>
      <c r="E329" s="20">
        <v>61</v>
      </c>
      <c r="F329" s="21" t="s">
        <v>3003</v>
      </c>
      <c r="G329" s="19" t="s">
        <v>3004</v>
      </c>
      <c r="H329" s="19" t="s">
        <v>2817</v>
      </c>
      <c r="I329" s="19" t="s">
        <v>3005</v>
      </c>
      <c r="J329" s="22" t="s">
        <v>3006</v>
      </c>
      <c r="K329" s="19" t="s">
        <v>3007</v>
      </c>
      <c r="L329" s="19" t="str">
        <f>LEFT(Table3[[#This Row],[CLLI]],6)</f>
        <v>SNGNCA</v>
      </c>
      <c r="M329" s="19" t="s">
        <v>3006</v>
      </c>
      <c r="N329" s="23" t="s">
        <v>2447</v>
      </c>
      <c r="O329" s="19" t="s">
        <v>1888</v>
      </c>
      <c r="P329" s="19" t="s">
        <v>1889</v>
      </c>
      <c r="Q329" s="19" t="s">
        <v>1890</v>
      </c>
      <c r="R329" s="19" t="s">
        <v>1864</v>
      </c>
      <c r="S329" s="19" t="s">
        <v>1977</v>
      </c>
      <c r="T329" s="19" t="s">
        <v>1978</v>
      </c>
      <c r="U329" s="19" t="s">
        <v>1867</v>
      </c>
      <c r="V329" s="19" t="s">
        <v>1892</v>
      </c>
      <c r="W329" s="19" t="s">
        <v>1979</v>
      </c>
      <c r="X329" s="19" t="s">
        <v>1980</v>
      </c>
      <c r="Y329" s="19" t="s">
        <v>1895</v>
      </c>
      <c r="Z329" s="19" t="s">
        <v>1896</v>
      </c>
      <c r="AA329" s="19" t="s">
        <v>1981</v>
      </c>
      <c r="AB329" s="9" t="s">
        <v>354</v>
      </c>
      <c r="AC329" s="9" t="s">
        <v>3008</v>
      </c>
      <c r="AD329" s="9">
        <v>415488</v>
      </c>
      <c r="AE329" s="9" t="s">
        <v>1916</v>
      </c>
      <c r="AF329" s="9" t="s">
        <v>357</v>
      </c>
      <c r="AG329" s="9" t="s">
        <v>1983</v>
      </c>
      <c r="AH329" s="9" t="s">
        <v>1984</v>
      </c>
      <c r="AI329" s="9" t="str">
        <f>Table3[[#This Row],[City]]&amp;", "&amp;Table3[[#This Row],[State]]&amp;", U.S.A."</f>
        <v>SAN GERONIMO, CA, U.S.A.</v>
      </c>
    </row>
    <row r="330" spans="1:35" s="23" customFormat="1" ht="15" hidden="1" customHeight="1">
      <c r="A330" s="19" t="s">
        <v>1851</v>
      </c>
      <c r="B330" s="18" t="s">
        <v>1877</v>
      </c>
      <c r="C330" s="19" t="s">
        <v>3009</v>
      </c>
      <c r="D330" s="19" t="s">
        <v>2517</v>
      </c>
      <c r="E330" s="20">
        <v>71</v>
      </c>
      <c r="F330" s="21" t="s">
        <v>3010</v>
      </c>
      <c r="G330" s="19" t="s">
        <v>3011</v>
      </c>
      <c r="H330" s="19" t="s">
        <v>2239</v>
      </c>
      <c r="I330" s="19" t="s">
        <v>3012</v>
      </c>
      <c r="J330" s="22" t="s">
        <v>3013</v>
      </c>
      <c r="K330" s="19" t="s">
        <v>3014</v>
      </c>
      <c r="L330" s="19" t="str">
        <f>LEFT(Table3[[#This Row],[CLLI]],6)</f>
        <v>SNRFCA</v>
      </c>
      <c r="M330" s="19" t="s">
        <v>3015</v>
      </c>
      <c r="N330" s="23" t="s">
        <v>2447</v>
      </c>
      <c r="O330" s="19" t="s">
        <v>1888</v>
      </c>
      <c r="P330" s="19" t="s">
        <v>1889</v>
      </c>
      <c r="Q330" s="19" t="s">
        <v>1890</v>
      </c>
      <c r="R330" s="19" t="s">
        <v>1864</v>
      </c>
      <c r="S330" s="19" t="s">
        <v>1977</v>
      </c>
      <c r="T330" s="19" t="s">
        <v>1978</v>
      </c>
      <c r="U330" s="19" t="s">
        <v>1867</v>
      </c>
      <c r="V330" s="19" t="s">
        <v>1892</v>
      </c>
      <c r="W330" s="19" t="s">
        <v>1979</v>
      </c>
      <c r="X330" s="19" t="s">
        <v>1980</v>
      </c>
      <c r="Y330" s="19" t="s">
        <v>1895</v>
      </c>
      <c r="Z330" s="19" t="s">
        <v>1896</v>
      </c>
      <c r="AA330" s="19" t="s">
        <v>1981</v>
      </c>
      <c r="AB330" s="9" t="s">
        <v>354</v>
      </c>
      <c r="AC330" s="9" t="s">
        <v>3016</v>
      </c>
      <c r="AD330" s="9">
        <v>415453</v>
      </c>
      <c r="AE330" s="9" t="s">
        <v>1916</v>
      </c>
      <c r="AF330" s="9" t="s">
        <v>357</v>
      </c>
      <c r="AG330" s="9" t="s">
        <v>1983</v>
      </c>
      <c r="AH330" s="9" t="s">
        <v>1984</v>
      </c>
      <c r="AI330" s="9" t="str">
        <f>Table3[[#This Row],[City]]&amp;", "&amp;Table3[[#This Row],[State]]&amp;", U.S.A."</f>
        <v>SAN RAFAEL, CA, U.S.A.</v>
      </c>
    </row>
    <row r="331" spans="1:35" s="23" customFormat="1" ht="15" hidden="1" customHeight="1">
      <c r="A331" s="19" t="s">
        <v>1851</v>
      </c>
      <c r="B331" s="18" t="s">
        <v>1877</v>
      </c>
      <c r="C331" s="19" t="s">
        <v>3017</v>
      </c>
      <c r="D331" s="19" t="s">
        <v>2517</v>
      </c>
      <c r="E331" s="20">
        <v>63</v>
      </c>
      <c r="F331" s="21" t="s">
        <v>3018</v>
      </c>
      <c r="G331" s="19" t="s">
        <v>3019</v>
      </c>
      <c r="H331" s="19" t="s">
        <v>2833</v>
      </c>
      <c r="I331" s="19" t="s">
        <v>3020</v>
      </c>
      <c r="J331" s="22" t="s">
        <v>3021</v>
      </c>
      <c r="K331" s="19" t="s">
        <v>3022</v>
      </c>
      <c r="L331" s="19" t="str">
        <f>LEFT(Table3[[#This Row],[CLLI]],6)</f>
        <v>SNRFCA</v>
      </c>
      <c r="M331" s="19" t="s">
        <v>3015</v>
      </c>
      <c r="N331" s="23" t="s">
        <v>2447</v>
      </c>
      <c r="O331" s="19" t="s">
        <v>1888</v>
      </c>
      <c r="P331" s="19" t="s">
        <v>1889</v>
      </c>
      <c r="Q331" s="19" t="s">
        <v>1890</v>
      </c>
      <c r="R331" s="19" t="s">
        <v>1864</v>
      </c>
      <c r="S331" s="19" t="s">
        <v>1977</v>
      </c>
      <c r="T331" s="19" t="s">
        <v>1978</v>
      </c>
      <c r="U331" s="19" t="s">
        <v>1867</v>
      </c>
      <c r="V331" s="19" t="s">
        <v>1892</v>
      </c>
      <c r="W331" s="19" t="s">
        <v>1979</v>
      </c>
      <c r="X331" s="19" t="s">
        <v>1980</v>
      </c>
      <c r="Y331" s="19" t="s">
        <v>1895</v>
      </c>
      <c r="Z331" s="19" t="s">
        <v>1896</v>
      </c>
      <c r="AA331" s="19" t="s">
        <v>1981</v>
      </c>
      <c r="AB331" s="9" t="s">
        <v>354</v>
      </c>
      <c r="AC331" s="9" t="s">
        <v>3023</v>
      </c>
      <c r="AD331" s="9">
        <v>415492</v>
      </c>
      <c r="AE331" s="9" t="s">
        <v>1916</v>
      </c>
      <c r="AF331" s="9" t="s">
        <v>357</v>
      </c>
      <c r="AG331" s="9" t="s">
        <v>1983</v>
      </c>
      <c r="AH331" s="9" t="s">
        <v>1984</v>
      </c>
      <c r="AI331" s="9" t="str">
        <f>Table3[[#This Row],[City]]&amp;", "&amp;Table3[[#This Row],[State]]&amp;", U.S.A."</f>
        <v>SAN RAFAEL, CA, U.S.A.</v>
      </c>
    </row>
    <row r="332" spans="1:35" s="23" customFormat="1" ht="15" hidden="1" customHeight="1">
      <c r="A332" s="19" t="s">
        <v>1851</v>
      </c>
      <c r="B332" s="18" t="s">
        <v>1877</v>
      </c>
      <c r="C332" s="19" t="s">
        <v>3024</v>
      </c>
      <c r="D332" s="19" t="s">
        <v>1902</v>
      </c>
      <c r="E332" s="20">
        <v>69</v>
      </c>
      <c r="F332" s="21" t="s">
        <v>3025</v>
      </c>
      <c r="G332" s="19" t="s">
        <v>3026</v>
      </c>
      <c r="H332" s="19" t="s">
        <v>1076</v>
      </c>
      <c r="I332" s="19" t="s">
        <v>3027</v>
      </c>
      <c r="J332" s="22" t="s">
        <v>3028</v>
      </c>
      <c r="K332" s="19" t="s">
        <v>3029</v>
      </c>
      <c r="L332" s="19" t="str">
        <f>LEFT(Table3[[#This Row],[CLLI]],6)</f>
        <v>SNRSCA</v>
      </c>
      <c r="M332" s="19" t="s">
        <v>3028</v>
      </c>
      <c r="N332" s="23" t="s">
        <v>1909</v>
      </c>
      <c r="O332" s="19" t="s">
        <v>1888</v>
      </c>
      <c r="P332" s="19" t="s">
        <v>1889</v>
      </c>
      <c r="Q332" s="19" t="s">
        <v>1890</v>
      </c>
      <c r="R332" s="19" t="s">
        <v>1864</v>
      </c>
      <c r="S332" s="19" t="s">
        <v>1977</v>
      </c>
      <c r="T332" s="19" t="s">
        <v>1978</v>
      </c>
      <c r="U332" s="19" t="s">
        <v>1867</v>
      </c>
      <c r="V332" s="19" t="s">
        <v>1892</v>
      </c>
      <c r="W332" s="19" t="s">
        <v>1979</v>
      </c>
      <c r="X332" s="19" t="s">
        <v>1980</v>
      </c>
      <c r="Y332" s="19" t="s">
        <v>1895</v>
      </c>
      <c r="Z332" s="19" t="s">
        <v>1896</v>
      </c>
      <c r="AA332" s="19" t="s">
        <v>1981</v>
      </c>
      <c r="AB332" s="9" t="s">
        <v>354</v>
      </c>
      <c r="AC332" s="9" t="s">
        <v>3030</v>
      </c>
      <c r="AD332" s="9">
        <v>707575</v>
      </c>
      <c r="AE332" s="9" t="s">
        <v>1916</v>
      </c>
      <c r="AF332" s="9" t="s">
        <v>357</v>
      </c>
      <c r="AG332" s="9" t="s">
        <v>1983</v>
      </c>
      <c r="AH332" s="9" t="s">
        <v>1984</v>
      </c>
      <c r="AI332" s="9" t="str">
        <f>Table3[[#This Row],[City]]&amp;", "&amp;Table3[[#This Row],[State]]&amp;", U.S.A."</f>
        <v>SANTA ROSA, CA, U.S.A.</v>
      </c>
    </row>
    <row r="333" spans="1:35" s="23" customFormat="1" ht="15" hidden="1" customHeight="1">
      <c r="A333" s="19" t="s">
        <v>1851</v>
      </c>
      <c r="B333" s="18" t="s">
        <v>1877</v>
      </c>
      <c r="C333" s="19" t="s">
        <v>3031</v>
      </c>
      <c r="D333" s="19" t="s">
        <v>1902</v>
      </c>
      <c r="E333" s="20">
        <v>68</v>
      </c>
      <c r="F333" s="21" t="s">
        <v>3032</v>
      </c>
      <c r="G333" s="19" t="s">
        <v>3033</v>
      </c>
      <c r="H333" s="19" t="s">
        <v>3034</v>
      </c>
      <c r="I333" s="19" t="s">
        <v>3035</v>
      </c>
      <c r="J333" s="22" t="s">
        <v>3036</v>
      </c>
      <c r="K333" s="19" t="s">
        <v>3037</v>
      </c>
      <c r="L333" s="19" t="str">
        <f>LEFT(Table3[[#This Row],[CLLI]],6)</f>
        <v>SNRSCA</v>
      </c>
      <c r="M333" s="19" t="s">
        <v>3028</v>
      </c>
      <c r="N333" s="23" t="s">
        <v>1909</v>
      </c>
      <c r="O333" s="19" t="s">
        <v>1888</v>
      </c>
      <c r="P333" s="19" t="s">
        <v>1889</v>
      </c>
      <c r="Q333" s="19" t="s">
        <v>1890</v>
      </c>
      <c r="R333" s="19" t="s">
        <v>1864</v>
      </c>
      <c r="S333" s="19" t="s">
        <v>1977</v>
      </c>
      <c r="T333" s="19" t="s">
        <v>1978</v>
      </c>
      <c r="U333" s="19" t="s">
        <v>1867</v>
      </c>
      <c r="V333" s="19" t="s">
        <v>1892</v>
      </c>
      <c r="W333" s="19" t="s">
        <v>1979</v>
      </c>
      <c r="X333" s="19" t="s">
        <v>1980</v>
      </c>
      <c r="Y333" s="19" t="s">
        <v>1895</v>
      </c>
      <c r="Z333" s="19" t="s">
        <v>1896</v>
      </c>
      <c r="AA333" s="19" t="s">
        <v>1981</v>
      </c>
      <c r="AB333" s="9" t="s">
        <v>354</v>
      </c>
      <c r="AC333" s="9" t="s">
        <v>3038</v>
      </c>
      <c r="AD333" s="9">
        <v>707538</v>
      </c>
      <c r="AE333" s="9" t="s">
        <v>1916</v>
      </c>
      <c r="AF333" s="9" t="s">
        <v>357</v>
      </c>
      <c r="AG333" s="9" t="s">
        <v>1983</v>
      </c>
      <c r="AH333" s="9" t="s">
        <v>1984</v>
      </c>
      <c r="AI333" s="9" t="str">
        <f>Table3[[#This Row],[City]]&amp;", "&amp;Table3[[#This Row],[State]]&amp;", U.S.A."</f>
        <v>SANTA ROSA, CA, U.S.A.</v>
      </c>
    </row>
    <row r="334" spans="1:35" s="23" customFormat="1" ht="15" hidden="1" customHeight="1">
      <c r="A334" s="19" t="s">
        <v>1851</v>
      </c>
      <c r="B334" s="18" t="s">
        <v>1877</v>
      </c>
      <c r="C334" s="19" t="s">
        <v>3039</v>
      </c>
      <c r="D334" s="19" t="s">
        <v>1879</v>
      </c>
      <c r="E334" s="20">
        <v>58</v>
      </c>
      <c r="F334" s="21" t="s">
        <v>3040</v>
      </c>
      <c r="G334" s="19" t="s">
        <v>3041</v>
      </c>
      <c r="H334" s="19" t="s">
        <v>3042</v>
      </c>
      <c r="I334" s="19" t="s">
        <v>3043</v>
      </c>
      <c r="J334" s="22" t="s">
        <v>1909</v>
      </c>
      <c r="K334" s="19" t="s">
        <v>3044</v>
      </c>
      <c r="L334" s="19" t="str">
        <f>LEFT(Table3[[#This Row],[CLLI]],6)</f>
        <v>SONMCA</v>
      </c>
      <c r="M334" s="19" t="s">
        <v>1909</v>
      </c>
      <c r="N334" s="23" t="s">
        <v>1909</v>
      </c>
      <c r="O334" s="19" t="s">
        <v>1888</v>
      </c>
      <c r="P334" s="19" t="s">
        <v>1889</v>
      </c>
      <c r="Q334" s="19" t="s">
        <v>1890</v>
      </c>
      <c r="R334" s="19" t="s">
        <v>1864</v>
      </c>
      <c r="S334" s="19" t="s">
        <v>1891</v>
      </c>
      <c r="T334" s="19" t="s">
        <v>1887</v>
      </c>
      <c r="U334" s="19" t="s">
        <v>1867</v>
      </c>
      <c r="V334" s="19" t="s">
        <v>1892</v>
      </c>
      <c r="W334" s="19" t="s">
        <v>1893</v>
      </c>
      <c r="X334" s="19" t="s">
        <v>1894</v>
      </c>
      <c r="Y334" s="19" t="s">
        <v>1895</v>
      </c>
      <c r="Z334" s="19" t="s">
        <v>1896</v>
      </c>
      <c r="AA334" s="19" t="s">
        <v>1897</v>
      </c>
      <c r="AB334" s="9" t="s">
        <v>354</v>
      </c>
      <c r="AC334" s="9" t="s">
        <v>3045</v>
      </c>
      <c r="AD334" s="9">
        <v>707935</v>
      </c>
      <c r="AE334" s="9" t="s">
        <v>1916</v>
      </c>
      <c r="AF334" s="9" t="s">
        <v>357</v>
      </c>
      <c r="AG334" s="9" t="s">
        <v>1983</v>
      </c>
      <c r="AH334" s="9" t="s">
        <v>1984</v>
      </c>
      <c r="AI334" s="9" t="str">
        <f>Table3[[#This Row],[City]]&amp;", "&amp;Table3[[#This Row],[State]]&amp;", U.S.A."</f>
        <v>SONOMA, CA, U.S.A.</v>
      </c>
    </row>
    <row r="335" spans="1:35" s="23" customFormat="1" ht="15" hidden="1" customHeight="1">
      <c r="A335" s="19" t="s">
        <v>1851</v>
      </c>
      <c r="B335" s="18" t="s">
        <v>1852</v>
      </c>
      <c r="C335" s="19" t="s">
        <v>3046</v>
      </c>
      <c r="D335" s="19" t="s">
        <v>1854</v>
      </c>
      <c r="E335" s="20">
        <v>24</v>
      </c>
      <c r="F335" s="21" t="s">
        <v>3047</v>
      </c>
      <c r="G335" s="19" t="s">
        <v>3048</v>
      </c>
      <c r="H335" s="19" t="s">
        <v>772</v>
      </c>
      <c r="I335" s="19" t="s">
        <v>3049</v>
      </c>
      <c r="J335" s="22" t="s">
        <v>3050</v>
      </c>
      <c r="K335" s="19" t="s">
        <v>3051</v>
      </c>
      <c r="L335" s="19" t="str">
        <f>LEFT(Table3[[#This Row],[CLLI]],6)</f>
        <v>SRCYCA</v>
      </c>
      <c r="M335" s="19" t="s">
        <v>3050</v>
      </c>
      <c r="N335" s="23" t="s">
        <v>1860</v>
      </c>
      <c r="O335" s="19" t="s">
        <v>1861</v>
      </c>
      <c r="P335" s="19" t="s">
        <v>1862</v>
      </c>
      <c r="Q335" s="19" t="s">
        <v>1863</v>
      </c>
      <c r="R335" s="19" t="s">
        <v>1864</v>
      </c>
      <c r="S335" s="19" t="s">
        <v>1865</v>
      </c>
      <c r="T335" s="19" t="s">
        <v>1866</v>
      </c>
      <c r="U335" s="19" t="s">
        <v>1867</v>
      </c>
      <c r="V335" s="19" t="s">
        <v>1868</v>
      </c>
      <c r="W335" s="19" t="s">
        <v>1869</v>
      </c>
      <c r="X335" s="19" t="s">
        <v>1870</v>
      </c>
      <c r="Y335" s="19" t="s">
        <v>1871</v>
      </c>
      <c r="Z335" s="19" t="s">
        <v>1872</v>
      </c>
      <c r="AA335" s="19" t="s">
        <v>1860</v>
      </c>
      <c r="AB335" s="9" t="s">
        <v>354</v>
      </c>
      <c r="AC335" s="9" t="s">
        <v>3052</v>
      </c>
      <c r="AD335" s="9">
        <v>530862</v>
      </c>
      <c r="AE335" s="9" t="s">
        <v>1874</v>
      </c>
      <c r="AF335" s="9" t="s">
        <v>811</v>
      </c>
      <c r="AG335" s="9" t="s">
        <v>1875</v>
      </c>
      <c r="AH335" s="9" t="s">
        <v>1876</v>
      </c>
      <c r="AI335" s="9" t="str">
        <f>Table3[[#This Row],[City]]&amp;", "&amp;Table3[[#This Row],[State]]&amp;", U.S.A."</f>
        <v>SIERRA CITY, CA, U.S.A.</v>
      </c>
    </row>
    <row r="336" spans="1:35" s="23" customFormat="1" ht="15" hidden="1" customHeight="1">
      <c r="A336" s="19" t="s">
        <v>1851</v>
      </c>
      <c r="B336" s="18" t="s">
        <v>1852</v>
      </c>
      <c r="C336" s="19" t="s">
        <v>3053</v>
      </c>
      <c r="D336" s="19" t="s">
        <v>1929</v>
      </c>
      <c r="E336" s="20">
        <v>86</v>
      </c>
      <c r="F336" s="21" t="s">
        <v>3054</v>
      </c>
      <c r="G336" s="19" t="s">
        <v>3055</v>
      </c>
      <c r="H336" s="19" t="s">
        <v>3056</v>
      </c>
      <c r="I336" s="19" t="s">
        <v>1624</v>
      </c>
      <c r="J336" s="22" t="s">
        <v>3057</v>
      </c>
      <c r="K336" s="19" t="s">
        <v>3058</v>
      </c>
      <c r="L336" s="19" t="str">
        <f>LEFT(Table3[[#This Row],[CLLI]],6)</f>
        <v>SRVLCA</v>
      </c>
      <c r="M336" s="19" t="s">
        <v>3057</v>
      </c>
      <c r="N336" s="23" t="s">
        <v>1860</v>
      </c>
      <c r="O336" s="19" t="s">
        <v>1888</v>
      </c>
      <c r="P336" s="19" t="s">
        <v>1889</v>
      </c>
      <c r="Q336" s="19" t="s">
        <v>1890</v>
      </c>
      <c r="R336" s="19" t="s">
        <v>1864</v>
      </c>
      <c r="S336" s="19" t="s">
        <v>1937</v>
      </c>
      <c r="T336" s="19" t="s">
        <v>1938</v>
      </c>
      <c r="U336" s="19" t="s">
        <v>1867</v>
      </c>
      <c r="V336" s="19" t="s">
        <v>1868</v>
      </c>
      <c r="W336" s="19" t="s">
        <v>1939</v>
      </c>
      <c r="X336" s="19" t="s">
        <v>1940</v>
      </c>
      <c r="Y336" s="19" t="s">
        <v>1939</v>
      </c>
      <c r="Z336" s="19" t="s">
        <v>1940</v>
      </c>
      <c r="AA336" s="19" t="s">
        <v>1941</v>
      </c>
      <c r="AB336" s="9" t="s">
        <v>354</v>
      </c>
      <c r="AC336" s="9" t="s">
        <v>3059</v>
      </c>
      <c r="AD336" s="9">
        <v>530994</v>
      </c>
      <c r="AE336" s="9" t="s">
        <v>1874</v>
      </c>
      <c r="AF336" s="9" t="s">
        <v>386</v>
      </c>
      <c r="AG336" s="9" t="s">
        <v>1943</v>
      </c>
      <c r="AH336" s="9" t="s">
        <v>1944</v>
      </c>
      <c r="AI336" s="9" t="str">
        <f>Table3[[#This Row],[City]]&amp;", "&amp;Table3[[#This Row],[State]]&amp;", U.S.A."</f>
        <v>SIERRAVILLE, CA, U.S.A.</v>
      </c>
    </row>
    <row r="337" spans="1:35" s="23" customFormat="1" ht="15" hidden="1" customHeight="1">
      <c r="A337" s="19" t="s">
        <v>1851</v>
      </c>
      <c r="B337" s="18" t="s">
        <v>1877</v>
      </c>
      <c r="C337" s="19" t="s">
        <v>3060</v>
      </c>
      <c r="D337" s="19" t="s">
        <v>2517</v>
      </c>
      <c r="E337" s="20">
        <v>76</v>
      </c>
      <c r="F337" s="21" t="s">
        <v>3061</v>
      </c>
      <c r="G337" s="19" t="s">
        <v>3062</v>
      </c>
      <c r="H337" s="19" t="s">
        <v>3063</v>
      </c>
      <c r="I337" s="19" t="s">
        <v>3064</v>
      </c>
      <c r="J337" s="22" t="s">
        <v>3065</v>
      </c>
      <c r="K337" s="19" t="s">
        <v>3066</v>
      </c>
      <c r="L337" s="19" t="str">
        <f>LEFT(Table3[[#This Row],[CLLI]],6)</f>
        <v>SSLTCA</v>
      </c>
      <c r="M337" s="19" t="s">
        <v>3065</v>
      </c>
      <c r="N337" s="23" t="s">
        <v>2447</v>
      </c>
      <c r="O337" s="19" t="s">
        <v>1888</v>
      </c>
      <c r="P337" s="19" t="s">
        <v>1889</v>
      </c>
      <c r="Q337" s="19" t="s">
        <v>1890</v>
      </c>
      <c r="R337" s="19" t="s">
        <v>1864</v>
      </c>
      <c r="S337" s="19" t="s">
        <v>1977</v>
      </c>
      <c r="T337" s="19" t="s">
        <v>1978</v>
      </c>
      <c r="U337" s="19" t="s">
        <v>1867</v>
      </c>
      <c r="V337" s="19" t="s">
        <v>1892</v>
      </c>
      <c r="W337" s="19" t="s">
        <v>1979</v>
      </c>
      <c r="X337" s="19" t="s">
        <v>1980</v>
      </c>
      <c r="Y337" s="19" t="s">
        <v>1895</v>
      </c>
      <c r="Z337" s="19" t="s">
        <v>1896</v>
      </c>
      <c r="AA337" s="19" t="s">
        <v>1981</v>
      </c>
      <c r="AB337" s="9" t="s">
        <v>354</v>
      </c>
      <c r="AC337" s="9" t="s">
        <v>3067</v>
      </c>
      <c r="AD337" s="9">
        <v>415331</v>
      </c>
      <c r="AE337" s="9" t="s">
        <v>1916</v>
      </c>
      <c r="AF337" s="9" t="s">
        <v>357</v>
      </c>
      <c r="AG337" s="9" t="s">
        <v>1983</v>
      </c>
      <c r="AH337" s="9" t="s">
        <v>1984</v>
      </c>
      <c r="AI337" s="9" t="str">
        <f>Table3[[#This Row],[City]]&amp;", "&amp;Table3[[#This Row],[State]]&amp;", U.S.A."</f>
        <v>SAUSALITO, CA, U.S.A.</v>
      </c>
    </row>
    <row r="338" spans="1:35" s="23" customFormat="1" ht="15" hidden="1" customHeight="1">
      <c r="A338" s="19" t="s">
        <v>1851</v>
      </c>
      <c r="B338" s="18" t="s">
        <v>1877</v>
      </c>
      <c r="C338" s="19" t="s">
        <v>3068</v>
      </c>
      <c r="D338" s="19" t="s">
        <v>1854</v>
      </c>
      <c r="E338" s="20">
        <v>88</v>
      </c>
      <c r="F338" s="21" t="s">
        <v>3069</v>
      </c>
      <c r="G338" s="19" t="s">
        <v>3070</v>
      </c>
      <c r="H338" s="19" t="s">
        <v>2854</v>
      </c>
      <c r="I338" s="19" t="s">
        <v>3071</v>
      </c>
      <c r="J338" s="22" t="s">
        <v>3072</v>
      </c>
      <c r="K338" s="19" t="s">
        <v>3073</v>
      </c>
      <c r="L338" s="19" t="str">
        <f>LEFT(Table3[[#This Row],[CLLI]],6)</f>
        <v>STAHCA</v>
      </c>
      <c r="M338" s="19" t="s">
        <v>3074</v>
      </c>
      <c r="N338" s="23" t="s">
        <v>2342</v>
      </c>
      <c r="O338" s="19" t="s">
        <v>1861</v>
      </c>
      <c r="P338" s="19" t="s">
        <v>1862</v>
      </c>
      <c r="Q338" s="19" t="s">
        <v>1863</v>
      </c>
      <c r="R338" s="19" t="s">
        <v>1864</v>
      </c>
      <c r="S338" s="19" t="s">
        <v>2242</v>
      </c>
      <c r="T338" s="19" t="s">
        <v>2243</v>
      </c>
      <c r="U338" s="19" t="s">
        <v>1867</v>
      </c>
      <c r="V338" s="19" t="s">
        <v>1868</v>
      </c>
      <c r="W338" s="19" t="s">
        <v>2244</v>
      </c>
      <c r="X338" s="19" t="s">
        <v>2245</v>
      </c>
      <c r="Y338" s="19" t="s">
        <v>2246</v>
      </c>
      <c r="Z338" s="19" t="s">
        <v>2247</v>
      </c>
      <c r="AA338" s="19" t="s">
        <v>1860</v>
      </c>
      <c r="AB338" s="9" t="s">
        <v>354</v>
      </c>
      <c r="AC338" s="9" t="s">
        <v>3075</v>
      </c>
      <c r="AD338" s="9">
        <v>530541</v>
      </c>
      <c r="AE338" s="9" t="s">
        <v>1916</v>
      </c>
      <c r="AF338" s="9" t="s">
        <v>386</v>
      </c>
      <c r="AG338" s="9" t="s">
        <v>2249</v>
      </c>
      <c r="AH338" s="9" t="s">
        <v>2250</v>
      </c>
      <c r="AI338" s="9" t="str">
        <f>Table3[[#This Row],[City]]&amp;", "&amp;Table3[[#This Row],[State]]&amp;", U.S.A."</f>
        <v>SOUTH TAHOE, CA, U.S.A.</v>
      </c>
    </row>
    <row r="339" spans="1:35" s="23" customFormat="1" ht="15" hidden="1" customHeight="1">
      <c r="A339" s="19" t="s">
        <v>1851</v>
      </c>
      <c r="B339" s="18" t="s">
        <v>1877</v>
      </c>
      <c r="C339" s="19" t="s">
        <v>3076</v>
      </c>
      <c r="D339" s="19" t="s">
        <v>1854</v>
      </c>
      <c r="E339" s="20">
        <v>92</v>
      </c>
      <c r="F339" s="21" t="s">
        <v>3077</v>
      </c>
      <c r="G339" s="19" t="s">
        <v>3078</v>
      </c>
      <c r="H339" s="19" t="s">
        <v>1780</v>
      </c>
      <c r="I339" s="19" t="s">
        <v>3079</v>
      </c>
      <c r="J339" s="22" t="s">
        <v>3080</v>
      </c>
      <c r="K339" s="19" t="s">
        <v>3081</v>
      </c>
      <c r="L339" s="19" t="str">
        <f>LEFT(Table3[[#This Row],[CLLI]],6)</f>
        <v>STAHCA</v>
      </c>
      <c r="M339" s="19" t="s">
        <v>3074</v>
      </c>
      <c r="N339" s="23" t="s">
        <v>2342</v>
      </c>
      <c r="O339" s="19" t="s">
        <v>1861</v>
      </c>
      <c r="P339" s="19" t="s">
        <v>1862</v>
      </c>
      <c r="Q339" s="19" t="s">
        <v>1863</v>
      </c>
      <c r="R339" s="19" t="s">
        <v>1864</v>
      </c>
      <c r="S339" s="19" t="s">
        <v>2242</v>
      </c>
      <c r="T339" s="19" t="s">
        <v>2243</v>
      </c>
      <c r="U339" s="19" t="s">
        <v>1867</v>
      </c>
      <c r="V339" s="19" t="s">
        <v>1868</v>
      </c>
      <c r="W339" s="19" t="s">
        <v>2244</v>
      </c>
      <c r="X339" s="19" t="s">
        <v>2245</v>
      </c>
      <c r="Y339" s="19" t="s">
        <v>2246</v>
      </c>
      <c r="Z339" s="19" t="s">
        <v>2247</v>
      </c>
      <c r="AA339" s="19" t="s">
        <v>1860</v>
      </c>
      <c r="AB339" s="9" t="s">
        <v>354</v>
      </c>
      <c r="AC339" s="9" t="s">
        <v>3082</v>
      </c>
      <c r="AD339" s="9">
        <v>530659</v>
      </c>
      <c r="AE339" s="9" t="s">
        <v>1916</v>
      </c>
      <c r="AF339" s="9" t="s">
        <v>386</v>
      </c>
      <c r="AG339" s="9" t="s">
        <v>2249</v>
      </c>
      <c r="AH339" s="9" t="s">
        <v>2250</v>
      </c>
      <c r="AI339" s="9" t="str">
        <f>Table3[[#This Row],[City]]&amp;", "&amp;Table3[[#This Row],[State]]&amp;", U.S.A."</f>
        <v>SOUTH TAHOE, CA, U.S.A.</v>
      </c>
    </row>
    <row r="340" spans="1:35" s="23" customFormat="1" ht="15" hidden="1" customHeight="1">
      <c r="A340" s="19" t="s">
        <v>1851</v>
      </c>
      <c r="B340" s="18" t="s">
        <v>1877</v>
      </c>
      <c r="C340" s="19" t="s">
        <v>3083</v>
      </c>
      <c r="D340" s="19" t="s">
        <v>1854</v>
      </c>
      <c r="E340" s="20">
        <v>58</v>
      </c>
      <c r="F340" s="21" t="s">
        <v>3084</v>
      </c>
      <c r="G340" s="19" t="s">
        <v>3085</v>
      </c>
      <c r="H340" s="19" t="s">
        <v>3086</v>
      </c>
      <c r="I340" s="19" t="s">
        <v>3087</v>
      </c>
      <c r="J340" s="22" t="s">
        <v>3088</v>
      </c>
      <c r="K340" s="19" t="s">
        <v>3089</v>
      </c>
      <c r="L340" s="19" t="str">
        <f>LEFT(Table3[[#This Row],[CLLI]],6)</f>
        <v>STAHCA</v>
      </c>
      <c r="M340" s="19" t="s">
        <v>3074</v>
      </c>
      <c r="N340" s="23" t="s">
        <v>2342</v>
      </c>
      <c r="O340" s="19" t="s">
        <v>1861</v>
      </c>
      <c r="P340" s="19" t="s">
        <v>1862</v>
      </c>
      <c r="Q340" s="19" t="s">
        <v>1863</v>
      </c>
      <c r="R340" s="19" t="s">
        <v>1864</v>
      </c>
      <c r="S340" s="19" t="s">
        <v>2242</v>
      </c>
      <c r="T340" s="19" t="s">
        <v>2243</v>
      </c>
      <c r="U340" s="19" t="s">
        <v>1867</v>
      </c>
      <c r="V340" s="19" t="s">
        <v>1868</v>
      </c>
      <c r="W340" s="19" t="s">
        <v>2244</v>
      </c>
      <c r="X340" s="19" t="s">
        <v>2245</v>
      </c>
      <c r="Y340" s="19" t="s">
        <v>2246</v>
      </c>
      <c r="Z340" s="19" t="s">
        <v>2247</v>
      </c>
      <c r="AA340" s="19" t="s">
        <v>1860</v>
      </c>
      <c r="AB340" s="9" t="s">
        <v>354</v>
      </c>
      <c r="AC340" s="9" t="s">
        <v>3090</v>
      </c>
      <c r="AD340" s="9">
        <v>530573</v>
      </c>
      <c r="AE340" s="9" t="s">
        <v>1916</v>
      </c>
      <c r="AF340" s="9" t="s">
        <v>386</v>
      </c>
      <c r="AG340" s="9" t="s">
        <v>2249</v>
      </c>
      <c r="AH340" s="9" t="s">
        <v>2250</v>
      </c>
      <c r="AI340" s="9" t="str">
        <f>Table3[[#This Row],[City]]&amp;", "&amp;Table3[[#This Row],[State]]&amp;", U.S.A."</f>
        <v>SOUTH TAHOE, CA, U.S.A.</v>
      </c>
    </row>
    <row r="341" spans="1:35" s="23" customFormat="1" ht="15" hidden="1" customHeight="1">
      <c r="A341" s="19" t="s">
        <v>1851</v>
      </c>
      <c r="B341" s="18" t="s">
        <v>1852</v>
      </c>
      <c r="C341" s="19" t="s">
        <v>3091</v>
      </c>
      <c r="D341" s="19" t="s">
        <v>2441</v>
      </c>
      <c r="E341" s="20">
        <v>84</v>
      </c>
      <c r="F341" s="21" t="s">
        <v>3092</v>
      </c>
      <c r="G341" s="19" t="s">
        <v>3093</v>
      </c>
      <c r="H341" s="19" t="s">
        <v>1998</v>
      </c>
      <c r="I341" s="19" t="s">
        <v>3094</v>
      </c>
      <c r="J341" s="22" t="s">
        <v>3095</v>
      </c>
      <c r="K341" s="19" t="s">
        <v>3096</v>
      </c>
      <c r="L341" s="19" t="str">
        <f>LEFT(Table3[[#This Row],[CLLI]],6)</f>
        <v>STBHCA</v>
      </c>
      <c r="M341" s="19" t="s">
        <v>3095</v>
      </c>
      <c r="N341" s="23" t="s">
        <v>2447</v>
      </c>
      <c r="O341" s="19" t="s">
        <v>1888</v>
      </c>
      <c r="P341" s="19" t="s">
        <v>1889</v>
      </c>
      <c r="Q341" s="19" t="s">
        <v>1890</v>
      </c>
      <c r="R341" s="19" t="s">
        <v>1864</v>
      </c>
      <c r="S341" s="19" t="s">
        <v>1977</v>
      </c>
      <c r="T341" s="19" t="s">
        <v>1978</v>
      </c>
      <c r="U341" s="19" t="s">
        <v>1867</v>
      </c>
      <c r="V341" s="19" t="s">
        <v>1892</v>
      </c>
      <c r="W341" s="19" t="s">
        <v>1979</v>
      </c>
      <c r="X341" s="19" t="s">
        <v>1980</v>
      </c>
      <c r="Y341" s="19" t="s">
        <v>1895</v>
      </c>
      <c r="Z341" s="19" t="s">
        <v>1896</v>
      </c>
      <c r="AA341" s="19" t="s">
        <v>1981</v>
      </c>
      <c r="AB341" s="9" t="s">
        <v>354</v>
      </c>
      <c r="AC341" s="9" t="s">
        <v>3097</v>
      </c>
      <c r="AD341" s="9">
        <v>415868</v>
      </c>
      <c r="AE341" s="9" t="s">
        <v>1916</v>
      </c>
      <c r="AF341" s="9" t="s">
        <v>357</v>
      </c>
      <c r="AG341" s="9" t="s">
        <v>1983</v>
      </c>
      <c r="AH341" s="9" t="s">
        <v>1984</v>
      </c>
      <c r="AI341" s="9" t="str">
        <f>Table3[[#This Row],[City]]&amp;", "&amp;Table3[[#This Row],[State]]&amp;", U.S.A."</f>
        <v>STINSON BEACH, CA, U.S.A.</v>
      </c>
    </row>
    <row r="342" spans="1:35" s="23" customFormat="1" ht="15" hidden="1" customHeight="1">
      <c r="A342" s="19" t="s">
        <v>1851</v>
      </c>
      <c r="B342" s="18" t="s">
        <v>1852</v>
      </c>
      <c r="C342" s="19" t="s">
        <v>3098</v>
      </c>
      <c r="D342" s="19" t="s">
        <v>1929</v>
      </c>
      <c r="E342" s="20">
        <v>88</v>
      </c>
      <c r="F342" s="21" t="s">
        <v>3099</v>
      </c>
      <c r="G342" s="19" t="s">
        <v>3100</v>
      </c>
      <c r="H342" s="19" t="s">
        <v>3101</v>
      </c>
      <c r="I342" s="19" t="s">
        <v>1847</v>
      </c>
      <c r="J342" s="22" t="s">
        <v>3102</v>
      </c>
      <c r="K342" s="19" t="s">
        <v>3103</v>
      </c>
      <c r="L342" s="19" t="str">
        <f>LEFT(Table3[[#This Row],[CLLI]],6)</f>
        <v>STFRCA</v>
      </c>
      <c r="M342" s="19" t="s">
        <v>3102</v>
      </c>
      <c r="N342" s="23" t="s">
        <v>3104</v>
      </c>
      <c r="O342" s="19" t="s">
        <v>1888</v>
      </c>
      <c r="P342" s="19" t="s">
        <v>1889</v>
      </c>
      <c r="Q342" s="19" t="s">
        <v>1890</v>
      </c>
      <c r="R342" s="19" t="s">
        <v>1864</v>
      </c>
      <c r="S342" s="19" t="s">
        <v>1937</v>
      </c>
      <c r="T342" s="19" t="s">
        <v>1938</v>
      </c>
      <c r="U342" s="19" t="s">
        <v>1867</v>
      </c>
      <c r="V342" s="19" t="s">
        <v>1868</v>
      </c>
      <c r="W342" s="19" t="s">
        <v>1939</v>
      </c>
      <c r="X342" s="19" t="s">
        <v>1940</v>
      </c>
      <c r="Y342" s="19" t="s">
        <v>1939</v>
      </c>
      <c r="Z342" s="19" t="s">
        <v>1940</v>
      </c>
      <c r="AA342" s="19" t="s">
        <v>1941</v>
      </c>
      <c r="AB342" s="9" t="s">
        <v>354</v>
      </c>
      <c r="AC342" s="9" t="s">
        <v>3105</v>
      </c>
      <c r="AD342" s="9">
        <v>530963</v>
      </c>
      <c r="AE342" s="9" t="s">
        <v>1874</v>
      </c>
      <c r="AF342" s="9" t="s">
        <v>386</v>
      </c>
      <c r="AG342" s="9" t="s">
        <v>1943</v>
      </c>
      <c r="AH342" s="9" t="s">
        <v>1944</v>
      </c>
      <c r="AI342" s="9" t="str">
        <f>Table3[[#This Row],[City]]&amp;", "&amp;Table3[[#This Row],[State]]&amp;", U.S.A."</f>
        <v>STONYFORD, CA, U.S.A.</v>
      </c>
    </row>
    <row r="343" spans="1:35" s="23" customFormat="1" ht="15" hidden="1" customHeight="1">
      <c r="A343" s="19" t="s">
        <v>1851</v>
      </c>
      <c r="B343" s="18" t="s">
        <v>1877</v>
      </c>
      <c r="C343" s="19" t="s">
        <v>3106</v>
      </c>
      <c r="D343" s="19" t="s">
        <v>1879</v>
      </c>
      <c r="E343" s="20">
        <v>63</v>
      </c>
      <c r="F343" s="21" t="s">
        <v>3107</v>
      </c>
      <c r="G343" s="19" t="s">
        <v>3108</v>
      </c>
      <c r="H343" s="19" t="s">
        <v>3101</v>
      </c>
      <c r="I343" s="19" t="s">
        <v>3109</v>
      </c>
      <c r="J343" s="22" t="s">
        <v>3110</v>
      </c>
      <c r="K343" s="19" t="s">
        <v>3111</v>
      </c>
      <c r="L343" s="19" t="str">
        <f>LEFT(Table3[[#This Row],[CLLI]],6)</f>
        <v>STHNCA</v>
      </c>
      <c r="M343" s="19" t="s">
        <v>3110</v>
      </c>
      <c r="N343" s="23" t="s">
        <v>1887</v>
      </c>
      <c r="O343" s="19" t="s">
        <v>1888</v>
      </c>
      <c r="P343" s="19" t="s">
        <v>1889</v>
      </c>
      <c r="Q343" s="19" t="s">
        <v>1890</v>
      </c>
      <c r="R343" s="19" t="s">
        <v>1864</v>
      </c>
      <c r="S343" s="19" t="s">
        <v>1891</v>
      </c>
      <c r="T343" s="19" t="s">
        <v>1887</v>
      </c>
      <c r="U343" s="19" t="s">
        <v>1867</v>
      </c>
      <c r="V343" s="19" t="s">
        <v>1892</v>
      </c>
      <c r="W343" s="19" t="s">
        <v>1893</v>
      </c>
      <c r="X343" s="19" t="s">
        <v>1894</v>
      </c>
      <c r="Y343" s="19" t="s">
        <v>1895</v>
      </c>
      <c r="Z343" s="19" t="s">
        <v>1896</v>
      </c>
      <c r="AA343" s="19" t="s">
        <v>1897</v>
      </c>
      <c r="AB343" s="9" t="s">
        <v>354</v>
      </c>
      <c r="AC343" s="9" t="s">
        <v>3112</v>
      </c>
      <c r="AD343" s="9">
        <v>707963</v>
      </c>
      <c r="AE343" s="9" t="s">
        <v>1874</v>
      </c>
      <c r="AF343" s="9" t="s">
        <v>357</v>
      </c>
      <c r="AG343" s="9" t="s">
        <v>1899</v>
      </c>
      <c r="AH343" s="9" t="s">
        <v>1900</v>
      </c>
      <c r="AI343" s="9" t="str">
        <f>Table3[[#This Row],[City]]&amp;", "&amp;Table3[[#This Row],[State]]&amp;", U.S.A."</f>
        <v>SAINT HELENA, CA, U.S.A.</v>
      </c>
    </row>
    <row r="344" spans="1:35" s="23" customFormat="1" ht="15" hidden="1" customHeight="1">
      <c r="A344" s="19" t="s">
        <v>1851</v>
      </c>
      <c r="B344" s="18" t="s">
        <v>1877</v>
      </c>
      <c r="C344" s="19" t="s">
        <v>3113</v>
      </c>
      <c r="D344" s="19" t="s">
        <v>1879</v>
      </c>
      <c r="E344" s="20">
        <v>70</v>
      </c>
      <c r="F344" s="21" t="s">
        <v>3114</v>
      </c>
      <c r="G344" s="19" t="s">
        <v>3115</v>
      </c>
      <c r="H344" s="19" t="s">
        <v>2078</v>
      </c>
      <c r="I344" s="19" t="s">
        <v>3116</v>
      </c>
      <c r="J344" s="22" t="s">
        <v>3117</v>
      </c>
      <c r="K344" s="19" t="s">
        <v>3118</v>
      </c>
      <c r="L344" s="19" t="str">
        <f>LEFT(Table3[[#This Row],[CLLI]],6)</f>
        <v>SUISCA</v>
      </c>
      <c r="M344" s="19" t="s">
        <v>3117</v>
      </c>
      <c r="N344" s="23" t="s">
        <v>2034</v>
      </c>
      <c r="O344" s="19" t="s">
        <v>1888</v>
      </c>
      <c r="P344" s="19" t="s">
        <v>1889</v>
      </c>
      <c r="Q344" s="19" t="s">
        <v>1890</v>
      </c>
      <c r="R344" s="19" t="s">
        <v>1864</v>
      </c>
      <c r="S344" s="19" t="s">
        <v>1891</v>
      </c>
      <c r="T344" s="19" t="s">
        <v>1887</v>
      </c>
      <c r="U344" s="19" t="s">
        <v>1867</v>
      </c>
      <c r="V344" s="19" t="s">
        <v>1892</v>
      </c>
      <c r="W344" s="19" t="s">
        <v>1893</v>
      </c>
      <c r="X344" s="19" t="s">
        <v>1894</v>
      </c>
      <c r="Y344" s="19" t="s">
        <v>1895</v>
      </c>
      <c r="Z344" s="19" t="s">
        <v>1896</v>
      </c>
      <c r="AA344" s="19" t="s">
        <v>1897</v>
      </c>
      <c r="AB344" s="9" t="s">
        <v>354</v>
      </c>
      <c r="AC344" s="9" t="s">
        <v>3119</v>
      </c>
      <c r="AD344" s="9">
        <v>707437</v>
      </c>
      <c r="AE344" s="9" t="s">
        <v>1874</v>
      </c>
      <c r="AF344" s="9" t="s">
        <v>357</v>
      </c>
      <c r="AG344" s="9" t="s">
        <v>1899</v>
      </c>
      <c r="AH344" s="9" t="s">
        <v>1900</v>
      </c>
      <c r="AI344" s="9" t="str">
        <f>Table3[[#This Row],[City]]&amp;", "&amp;Table3[[#This Row],[State]]&amp;", U.S.A."</f>
        <v>SUISUN, CA, U.S.A.</v>
      </c>
    </row>
    <row r="345" spans="1:35" s="23" customFormat="1" ht="15" hidden="1" customHeight="1">
      <c r="A345" s="19" t="s">
        <v>1851</v>
      </c>
      <c r="B345" s="18" t="s">
        <v>1877</v>
      </c>
      <c r="C345" s="19" t="s">
        <v>3120</v>
      </c>
      <c r="D345" s="19" t="s">
        <v>2517</v>
      </c>
      <c r="E345" s="20">
        <v>4</v>
      </c>
      <c r="F345" s="21" t="s">
        <v>3121</v>
      </c>
      <c r="G345" s="19" t="s">
        <v>3122</v>
      </c>
      <c r="H345" s="19" t="s">
        <v>1037</v>
      </c>
      <c r="I345" s="19" t="s">
        <v>3123</v>
      </c>
      <c r="J345" s="22" t="s">
        <v>3124</v>
      </c>
      <c r="K345" s="19" t="s">
        <v>3125</v>
      </c>
      <c r="L345" s="19" t="str">
        <f>LEFT(Table3[[#This Row],[CLLI]],6)</f>
        <v>TBRNCA</v>
      </c>
      <c r="M345" s="19" t="s">
        <v>3124</v>
      </c>
      <c r="N345" s="23" t="s">
        <v>2447</v>
      </c>
      <c r="O345" s="19" t="s">
        <v>1888</v>
      </c>
      <c r="P345" s="19" t="s">
        <v>1889</v>
      </c>
      <c r="Q345" s="19" t="s">
        <v>1890</v>
      </c>
      <c r="R345" s="19" t="s">
        <v>1864</v>
      </c>
      <c r="S345" s="19" t="s">
        <v>1977</v>
      </c>
      <c r="T345" s="19" t="s">
        <v>1978</v>
      </c>
      <c r="U345" s="19" t="s">
        <v>1867</v>
      </c>
      <c r="V345" s="19" t="s">
        <v>1892</v>
      </c>
      <c r="W345" s="19" t="s">
        <v>1979</v>
      </c>
      <c r="X345" s="19" t="s">
        <v>1980</v>
      </c>
      <c r="Y345" s="19" t="s">
        <v>1895</v>
      </c>
      <c r="Z345" s="19" t="s">
        <v>1896</v>
      </c>
      <c r="AA345" s="19" t="s">
        <v>1981</v>
      </c>
      <c r="AB345" s="9" t="s">
        <v>354</v>
      </c>
      <c r="AC345" s="9" t="s">
        <v>3126</v>
      </c>
      <c r="AD345" s="9">
        <v>415435</v>
      </c>
      <c r="AE345" s="9" t="s">
        <v>1916</v>
      </c>
      <c r="AF345" s="9" t="s">
        <v>357</v>
      </c>
      <c r="AG345" s="9" t="s">
        <v>1983</v>
      </c>
      <c r="AH345" s="9" t="s">
        <v>1984</v>
      </c>
      <c r="AI345" s="9" t="str">
        <f>Table3[[#This Row],[City]]&amp;", "&amp;Table3[[#This Row],[State]]&amp;", U.S.A."</f>
        <v>TIBURON, CA, U.S.A.</v>
      </c>
    </row>
    <row r="346" spans="1:35" s="23" customFormat="1" ht="15" hidden="1" customHeight="1">
      <c r="A346" s="19" t="s">
        <v>1851</v>
      </c>
      <c r="B346" s="18" t="s">
        <v>1877</v>
      </c>
      <c r="C346" s="19" t="s">
        <v>3127</v>
      </c>
      <c r="D346" s="19" t="s">
        <v>1854</v>
      </c>
      <c r="E346" s="20">
        <v>90</v>
      </c>
      <c r="F346" s="21" t="s">
        <v>3128</v>
      </c>
      <c r="G346" s="19" t="s">
        <v>3129</v>
      </c>
      <c r="H346" s="19" t="s">
        <v>3130</v>
      </c>
      <c r="I346" s="19" t="s">
        <v>1779</v>
      </c>
      <c r="J346" s="22" t="s">
        <v>3131</v>
      </c>
      <c r="K346" s="19" t="s">
        <v>3132</v>
      </c>
      <c r="L346" s="19" t="str">
        <f>LEFT(Table3[[#This Row],[CLLI]],6)</f>
        <v>THCYCA</v>
      </c>
      <c r="M346" s="19" t="s">
        <v>3131</v>
      </c>
      <c r="N346" s="23" t="s">
        <v>1952</v>
      </c>
      <c r="O346" s="19" t="s">
        <v>1861</v>
      </c>
      <c r="P346" s="19" t="s">
        <v>1862</v>
      </c>
      <c r="Q346" s="19" t="s">
        <v>1863</v>
      </c>
      <c r="R346" s="19" t="s">
        <v>1864</v>
      </c>
      <c r="S346" s="19" t="s">
        <v>1865</v>
      </c>
      <c r="T346" s="19" t="s">
        <v>1866</v>
      </c>
      <c r="U346" s="19" t="s">
        <v>1867</v>
      </c>
      <c r="V346" s="19" t="s">
        <v>1868</v>
      </c>
      <c r="W346" s="19" t="s">
        <v>1869</v>
      </c>
      <c r="X346" s="19" t="s">
        <v>1870</v>
      </c>
      <c r="Y346" s="19" t="s">
        <v>1871</v>
      </c>
      <c r="Z346" s="19" t="s">
        <v>1872</v>
      </c>
      <c r="AA346" s="19" t="s">
        <v>1860</v>
      </c>
      <c r="AB346" s="9" t="s">
        <v>354</v>
      </c>
      <c r="AC346" s="9" t="s">
        <v>3133</v>
      </c>
      <c r="AD346" s="9">
        <v>530581</v>
      </c>
      <c r="AE346" s="9" t="s">
        <v>1874</v>
      </c>
      <c r="AF346" s="9" t="s">
        <v>811</v>
      </c>
      <c r="AG346" s="9" t="s">
        <v>1875</v>
      </c>
      <c r="AH346" s="9" t="s">
        <v>1876</v>
      </c>
      <c r="AI346" s="9" t="str">
        <f>Table3[[#This Row],[City]]&amp;", "&amp;Table3[[#This Row],[State]]&amp;", U.S.A."</f>
        <v>TAHOE CITY, CA, U.S.A.</v>
      </c>
    </row>
    <row r="347" spans="1:35" s="23" customFormat="1" ht="15" hidden="1" customHeight="1">
      <c r="A347" s="19" t="s">
        <v>1851</v>
      </c>
      <c r="B347" s="18" t="s">
        <v>1852</v>
      </c>
      <c r="C347" s="19" t="s">
        <v>3134</v>
      </c>
      <c r="D347" s="19" t="s">
        <v>1902</v>
      </c>
      <c r="E347" s="20">
        <v>79</v>
      </c>
      <c r="F347" s="21" t="s">
        <v>3135</v>
      </c>
      <c r="G347" s="19" t="s">
        <v>3136</v>
      </c>
      <c r="H347" s="19" t="s">
        <v>1957</v>
      </c>
      <c r="I347" s="19" t="s">
        <v>3137</v>
      </c>
      <c r="J347" s="22" t="s">
        <v>3138</v>
      </c>
      <c r="K347" s="19" t="s">
        <v>3139</v>
      </c>
      <c r="L347" s="19" t="str">
        <f>LEFT(Table3[[#This Row],[CLLI]],6)</f>
        <v>TMLSCA</v>
      </c>
      <c r="M347" s="19" t="s">
        <v>3138</v>
      </c>
      <c r="N347" s="23" t="s">
        <v>2447</v>
      </c>
      <c r="O347" s="19" t="s">
        <v>1888</v>
      </c>
      <c r="P347" s="19" t="s">
        <v>1889</v>
      </c>
      <c r="Q347" s="19" t="s">
        <v>1890</v>
      </c>
      <c r="R347" s="19" t="s">
        <v>1864</v>
      </c>
      <c r="S347" s="19" t="s">
        <v>1977</v>
      </c>
      <c r="T347" s="19" t="s">
        <v>1978</v>
      </c>
      <c r="U347" s="19" t="s">
        <v>1867</v>
      </c>
      <c r="V347" s="19" t="s">
        <v>1892</v>
      </c>
      <c r="W347" s="19" t="s">
        <v>1979</v>
      </c>
      <c r="X347" s="19" t="s">
        <v>1980</v>
      </c>
      <c r="Y347" s="19" t="s">
        <v>1895</v>
      </c>
      <c r="Z347" s="19" t="s">
        <v>1896</v>
      </c>
      <c r="AA347" s="19" t="s">
        <v>1981</v>
      </c>
      <c r="AB347" s="9" t="s">
        <v>354</v>
      </c>
      <c r="AC347" s="9" t="s">
        <v>3140</v>
      </c>
      <c r="AD347" s="9">
        <v>707878</v>
      </c>
      <c r="AE347" s="9" t="s">
        <v>1916</v>
      </c>
      <c r="AF347" s="9" t="s">
        <v>357</v>
      </c>
      <c r="AG347" s="9" t="s">
        <v>1983</v>
      </c>
      <c r="AH347" s="9" t="s">
        <v>1984</v>
      </c>
      <c r="AI347" s="9" t="str">
        <f>Table3[[#This Row],[City]]&amp;", "&amp;Table3[[#This Row],[State]]&amp;", U.S.A."</f>
        <v>TOMALES, CA, U.S.A.</v>
      </c>
    </row>
    <row r="348" spans="1:35" s="23" customFormat="1" ht="15" hidden="1" customHeight="1">
      <c r="A348" s="19" t="s">
        <v>1851</v>
      </c>
      <c r="B348" s="18" t="s">
        <v>1852</v>
      </c>
      <c r="C348" s="19" t="s">
        <v>3141</v>
      </c>
      <c r="D348" s="19" t="s">
        <v>1920</v>
      </c>
      <c r="E348" s="20">
        <v>85</v>
      </c>
      <c r="F348" s="21" t="s">
        <v>3142</v>
      </c>
      <c r="G348" s="19" t="s">
        <v>3143</v>
      </c>
      <c r="H348" s="19" t="s">
        <v>2983</v>
      </c>
      <c r="I348" s="19" t="s">
        <v>3144</v>
      </c>
      <c r="J348" s="22" t="s">
        <v>3145</v>
      </c>
      <c r="K348" s="19" t="s">
        <v>3146</v>
      </c>
      <c r="L348" s="19" t="str">
        <f>LEFT(Table3[[#This Row],[CLLI]],6)</f>
        <v>TRNDCA</v>
      </c>
      <c r="M348" s="19" t="s">
        <v>3145</v>
      </c>
      <c r="N348" s="23" t="s">
        <v>1926</v>
      </c>
      <c r="O348" s="19" t="s">
        <v>1888</v>
      </c>
      <c r="P348" s="19" t="s">
        <v>1889</v>
      </c>
      <c r="Q348" s="19" t="s">
        <v>1890</v>
      </c>
      <c r="R348" s="19" t="s">
        <v>1864</v>
      </c>
      <c r="S348" s="19" t="s">
        <v>1910</v>
      </c>
      <c r="T348" s="19" t="s">
        <v>1911</v>
      </c>
      <c r="U348" s="19" t="s">
        <v>1867</v>
      </c>
      <c r="V348" s="19" t="s">
        <v>1892</v>
      </c>
      <c r="W348" s="19" t="s">
        <v>1912</v>
      </c>
      <c r="X348" s="19" t="s">
        <v>1913</v>
      </c>
      <c r="Y348" s="19" t="s">
        <v>1912</v>
      </c>
      <c r="Z348" s="19" t="s">
        <v>1896</v>
      </c>
      <c r="AA348" s="19" t="s">
        <v>1914</v>
      </c>
      <c r="AB348" s="9" t="s">
        <v>354</v>
      </c>
      <c r="AC348" s="9" t="s">
        <v>3147</v>
      </c>
      <c r="AD348" s="9">
        <v>707677</v>
      </c>
      <c r="AE348" s="9" t="s">
        <v>1916</v>
      </c>
      <c r="AF348" s="9" t="s">
        <v>811</v>
      </c>
      <c r="AG348" s="9" t="s">
        <v>1917</v>
      </c>
      <c r="AH348" s="9" t="s">
        <v>1918</v>
      </c>
      <c r="AI348" s="9" t="str">
        <f>Table3[[#This Row],[City]]&amp;", "&amp;Table3[[#This Row],[State]]&amp;", U.S.A."</f>
        <v>TRINIDAD, CA, U.S.A.</v>
      </c>
    </row>
    <row r="349" spans="1:35" s="23" customFormat="1" ht="15" hidden="1" customHeight="1">
      <c r="A349" s="19" t="s">
        <v>1851</v>
      </c>
      <c r="B349" s="18" t="s">
        <v>1877</v>
      </c>
      <c r="C349" s="19" t="s">
        <v>3148</v>
      </c>
      <c r="D349" s="19" t="s">
        <v>1854</v>
      </c>
      <c r="E349" s="20">
        <v>93</v>
      </c>
      <c r="F349" s="21" t="s">
        <v>3149</v>
      </c>
      <c r="G349" s="19" t="s">
        <v>3150</v>
      </c>
      <c r="H349" s="19" t="s">
        <v>3151</v>
      </c>
      <c r="I349" s="19" t="s">
        <v>3152</v>
      </c>
      <c r="J349" s="22" t="s">
        <v>3153</v>
      </c>
      <c r="K349" s="19" t="s">
        <v>3154</v>
      </c>
      <c r="L349" s="19" t="str">
        <f>LEFT(Table3[[#This Row],[CLLI]],6)</f>
        <v>TRUCCA</v>
      </c>
      <c r="M349" s="19" t="s">
        <v>3155</v>
      </c>
      <c r="N349" s="23" t="s">
        <v>2350</v>
      </c>
      <c r="O349" s="19" t="s">
        <v>1861</v>
      </c>
      <c r="P349" s="19" t="s">
        <v>1862</v>
      </c>
      <c r="Q349" s="19" t="s">
        <v>1863</v>
      </c>
      <c r="R349" s="19" t="s">
        <v>1864</v>
      </c>
      <c r="S349" s="19" t="s">
        <v>1865</v>
      </c>
      <c r="T349" s="19" t="s">
        <v>1866</v>
      </c>
      <c r="U349" s="19" t="s">
        <v>1867</v>
      </c>
      <c r="V349" s="19" t="s">
        <v>1868</v>
      </c>
      <c r="W349" s="19" t="s">
        <v>1869</v>
      </c>
      <c r="X349" s="19" t="s">
        <v>1870</v>
      </c>
      <c r="Y349" s="19" t="s">
        <v>1871</v>
      </c>
      <c r="Z349" s="19" t="s">
        <v>1872</v>
      </c>
      <c r="AA349" s="19" t="s">
        <v>1860</v>
      </c>
      <c r="AB349" s="9" t="s">
        <v>354</v>
      </c>
      <c r="AC349" s="9" t="s">
        <v>3156</v>
      </c>
      <c r="AD349" s="9">
        <v>530587</v>
      </c>
      <c r="AE349" s="9" t="s">
        <v>1874</v>
      </c>
      <c r="AF349" s="9" t="s">
        <v>811</v>
      </c>
      <c r="AG349" s="9" t="s">
        <v>1875</v>
      </c>
      <c r="AH349" s="9" t="s">
        <v>1876</v>
      </c>
      <c r="AI349" s="9" t="str">
        <f>Table3[[#This Row],[City]]&amp;", "&amp;Table3[[#This Row],[State]]&amp;", U.S.A."</f>
        <v>TRUCKEE, CA, U.S.A.</v>
      </c>
    </row>
    <row r="350" spans="1:35" s="23" customFormat="1" ht="15" hidden="1" customHeight="1">
      <c r="A350" s="19" t="s">
        <v>1851</v>
      </c>
      <c r="B350" s="18" t="s">
        <v>1877</v>
      </c>
      <c r="C350" s="19" t="s">
        <v>3157</v>
      </c>
      <c r="D350" s="19" t="s">
        <v>1854</v>
      </c>
      <c r="E350" s="20">
        <v>94</v>
      </c>
      <c r="F350" s="21" t="s">
        <v>3158</v>
      </c>
      <c r="G350" s="19" t="s">
        <v>3159</v>
      </c>
      <c r="H350" s="19" t="s">
        <v>1207</v>
      </c>
      <c r="I350" s="19" t="s">
        <v>3160</v>
      </c>
      <c r="J350" s="22" t="s">
        <v>3161</v>
      </c>
      <c r="K350" s="19" t="s">
        <v>3162</v>
      </c>
      <c r="L350" s="19" t="str">
        <f>LEFT(Table3[[#This Row],[CLLI]],6)</f>
        <v>TRUCCA</v>
      </c>
      <c r="M350" s="19" t="s">
        <v>3155</v>
      </c>
      <c r="N350" s="23" t="s">
        <v>2350</v>
      </c>
      <c r="O350" s="19" t="s">
        <v>1861</v>
      </c>
      <c r="P350" s="19" t="s">
        <v>1862</v>
      </c>
      <c r="Q350" s="19" t="s">
        <v>1863</v>
      </c>
      <c r="R350" s="19" t="s">
        <v>1864</v>
      </c>
      <c r="S350" s="19" t="s">
        <v>1865</v>
      </c>
      <c r="T350" s="19" t="s">
        <v>1866</v>
      </c>
      <c r="U350" s="19" t="s">
        <v>1867</v>
      </c>
      <c r="V350" s="19" t="s">
        <v>1868</v>
      </c>
      <c r="W350" s="19" t="s">
        <v>1869</v>
      </c>
      <c r="X350" s="19" t="s">
        <v>1870</v>
      </c>
      <c r="Y350" s="19" t="s">
        <v>1871</v>
      </c>
      <c r="Z350" s="19" t="s">
        <v>1872</v>
      </c>
      <c r="AA350" s="19" t="s">
        <v>1860</v>
      </c>
      <c r="AB350" s="9" t="s">
        <v>354</v>
      </c>
      <c r="AC350" s="9" t="s">
        <v>3163</v>
      </c>
      <c r="AD350" s="9">
        <v>530562</v>
      </c>
      <c r="AE350" s="9" t="s">
        <v>1874</v>
      </c>
      <c r="AF350" s="9" t="s">
        <v>811</v>
      </c>
      <c r="AG350" s="9" t="s">
        <v>1875</v>
      </c>
      <c r="AH350" s="9" t="s">
        <v>1876</v>
      </c>
      <c r="AI350" s="9" t="str">
        <f>Table3[[#This Row],[City]]&amp;", "&amp;Table3[[#This Row],[State]]&amp;", U.S.A."</f>
        <v>TRUCKEE, CA, U.S.A.</v>
      </c>
    </row>
    <row r="351" spans="1:35" s="23" customFormat="1" ht="15" hidden="1" customHeight="1">
      <c r="A351" s="19" t="s">
        <v>1851</v>
      </c>
      <c r="B351" s="18" t="s">
        <v>1852</v>
      </c>
      <c r="C351" s="19" t="s">
        <v>3164</v>
      </c>
      <c r="D351" s="19" t="s">
        <v>1902</v>
      </c>
      <c r="E351" s="20">
        <v>82</v>
      </c>
      <c r="F351" s="21" t="s">
        <v>3165</v>
      </c>
      <c r="G351" s="19" t="s">
        <v>3166</v>
      </c>
      <c r="H351" s="19" t="s">
        <v>627</v>
      </c>
      <c r="I351" s="19" t="s">
        <v>3167</v>
      </c>
      <c r="J351" s="22" t="s">
        <v>3168</v>
      </c>
      <c r="K351" s="19" t="s">
        <v>3169</v>
      </c>
      <c r="L351" s="19" t="str">
        <f>LEFT(Table3[[#This Row],[CLLI]],6)</f>
        <v>UKIHCA</v>
      </c>
      <c r="M351" s="19" t="s">
        <v>1911</v>
      </c>
      <c r="N351" s="23" t="s">
        <v>2050</v>
      </c>
      <c r="O351" s="19" t="s">
        <v>1888</v>
      </c>
      <c r="P351" s="19" t="s">
        <v>1889</v>
      </c>
      <c r="Q351" s="19" t="s">
        <v>1890</v>
      </c>
      <c r="R351" s="19" t="s">
        <v>1864</v>
      </c>
      <c r="S351" s="19" t="s">
        <v>1910</v>
      </c>
      <c r="T351" s="19" t="s">
        <v>1911</v>
      </c>
      <c r="U351" s="19" t="s">
        <v>1867</v>
      </c>
      <c r="V351" s="19" t="s">
        <v>1892</v>
      </c>
      <c r="W351" s="19" t="s">
        <v>1912</v>
      </c>
      <c r="X351" s="19" t="s">
        <v>1913</v>
      </c>
      <c r="Y351" s="19" t="s">
        <v>1912</v>
      </c>
      <c r="Z351" s="19" t="s">
        <v>1896</v>
      </c>
      <c r="AA351" s="19" t="s">
        <v>1914</v>
      </c>
      <c r="AB351" s="9" t="s">
        <v>354</v>
      </c>
      <c r="AC351" s="9" t="s">
        <v>3170</v>
      </c>
      <c r="AD351" s="9">
        <v>707462</v>
      </c>
      <c r="AE351" s="9" t="s">
        <v>1916</v>
      </c>
      <c r="AF351" s="9" t="s">
        <v>811</v>
      </c>
      <c r="AG351" s="9" t="s">
        <v>1917</v>
      </c>
      <c r="AH351" s="9" t="s">
        <v>1918</v>
      </c>
      <c r="AI351" s="9" t="str">
        <f>Table3[[#This Row],[City]]&amp;", "&amp;Table3[[#This Row],[State]]&amp;", U.S.A."</f>
        <v>UKIAH, CA, U.S.A.</v>
      </c>
    </row>
    <row r="352" spans="1:35" s="23" customFormat="1" ht="15" hidden="1" customHeight="1">
      <c r="A352" s="19" t="s">
        <v>1851</v>
      </c>
      <c r="B352" s="18" t="s">
        <v>1852</v>
      </c>
      <c r="C352" s="19" t="s">
        <v>3171</v>
      </c>
      <c r="D352" s="19" t="s">
        <v>1902</v>
      </c>
      <c r="E352" s="20">
        <v>84</v>
      </c>
      <c r="F352" s="21" t="s">
        <v>3172</v>
      </c>
      <c r="G352" s="19" t="s">
        <v>3173</v>
      </c>
      <c r="H352" s="19" t="s">
        <v>2749</v>
      </c>
      <c r="I352" s="19" t="s">
        <v>3174</v>
      </c>
      <c r="J352" s="22" t="s">
        <v>3175</v>
      </c>
      <c r="K352" s="19" t="s">
        <v>3176</v>
      </c>
      <c r="L352" s="19" t="str">
        <f>LEFT(Table3[[#This Row],[CLLI]],6)</f>
        <v>UKIHCA</v>
      </c>
      <c r="M352" s="19" t="s">
        <v>1911</v>
      </c>
      <c r="N352" s="23" t="s">
        <v>2050</v>
      </c>
      <c r="O352" s="19" t="s">
        <v>1888</v>
      </c>
      <c r="P352" s="19" t="s">
        <v>1889</v>
      </c>
      <c r="Q352" s="19" t="s">
        <v>1890</v>
      </c>
      <c r="R352" s="19" t="s">
        <v>1864</v>
      </c>
      <c r="S352" s="19" t="s">
        <v>1910</v>
      </c>
      <c r="T352" s="19" t="s">
        <v>1911</v>
      </c>
      <c r="U352" s="19" t="s">
        <v>1867</v>
      </c>
      <c r="V352" s="19" t="s">
        <v>1892</v>
      </c>
      <c r="W352" s="19" t="s">
        <v>1912</v>
      </c>
      <c r="X352" s="19" t="s">
        <v>1913</v>
      </c>
      <c r="Y352" s="19" t="s">
        <v>1912</v>
      </c>
      <c r="Z352" s="19" t="s">
        <v>1896</v>
      </c>
      <c r="AA352" s="19" t="s">
        <v>1914</v>
      </c>
      <c r="AB352" s="9" t="s">
        <v>354</v>
      </c>
      <c r="AC352" s="9" t="s">
        <v>3177</v>
      </c>
      <c r="AD352" s="9">
        <v>707485</v>
      </c>
      <c r="AE352" s="9" t="s">
        <v>1916</v>
      </c>
      <c r="AF352" s="9" t="s">
        <v>811</v>
      </c>
      <c r="AG352" s="9" t="s">
        <v>1917</v>
      </c>
      <c r="AH352" s="9" t="s">
        <v>1918</v>
      </c>
      <c r="AI352" s="9" t="str">
        <f>Table3[[#This Row],[City]]&amp;", "&amp;Table3[[#This Row],[State]]&amp;", U.S.A."</f>
        <v>UKIAH, CA, U.S.A.</v>
      </c>
    </row>
    <row r="353" spans="1:35" s="23" customFormat="1" ht="15" hidden="1" customHeight="1">
      <c r="A353" s="19" t="s">
        <v>1851</v>
      </c>
      <c r="B353" s="18" t="s">
        <v>1852</v>
      </c>
      <c r="C353" s="19" t="s">
        <v>3178</v>
      </c>
      <c r="D353" s="19" t="s">
        <v>1902</v>
      </c>
      <c r="E353" s="20">
        <v>87</v>
      </c>
      <c r="F353" s="21" t="s">
        <v>3179</v>
      </c>
      <c r="G353" s="19" t="s">
        <v>3180</v>
      </c>
      <c r="H353" s="19" t="s">
        <v>1883</v>
      </c>
      <c r="I353" s="19" t="s">
        <v>3181</v>
      </c>
      <c r="J353" s="22" t="s">
        <v>3182</v>
      </c>
      <c r="K353" s="19" t="s">
        <v>3183</v>
      </c>
      <c r="L353" s="19" t="str">
        <f>LEFT(Table3[[#This Row],[CLLI]],6)</f>
        <v>UPLKCA</v>
      </c>
      <c r="M353" s="19" t="s">
        <v>3182</v>
      </c>
      <c r="N353" s="23" t="s">
        <v>2066</v>
      </c>
      <c r="O353" s="19" t="s">
        <v>1888</v>
      </c>
      <c r="P353" s="19" t="s">
        <v>1889</v>
      </c>
      <c r="Q353" s="19" t="s">
        <v>1890</v>
      </c>
      <c r="R353" s="19" t="s">
        <v>1864</v>
      </c>
      <c r="S353" s="19" t="s">
        <v>1910</v>
      </c>
      <c r="T353" s="19" t="s">
        <v>1911</v>
      </c>
      <c r="U353" s="19" t="s">
        <v>1867</v>
      </c>
      <c r="V353" s="19" t="s">
        <v>1892</v>
      </c>
      <c r="W353" s="19" t="s">
        <v>1912</v>
      </c>
      <c r="X353" s="19" t="s">
        <v>1913</v>
      </c>
      <c r="Y353" s="19" t="s">
        <v>1912</v>
      </c>
      <c r="Z353" s="19" t="s">
        <v>1896</v>
      </c>
      <c r="AA353" s="19" t="s">
        <v>1914</v>
      </c>
      <c r="AB353" s="9" t="s">
        <v>354</v>
      </c>
      <c r="AC353" s="9" t="s">
        <v>3184</v>
      </c>
      <c r="AD353" s="9">
        <v>707275</v>
      </c>
      <c r="AE353" s="9" t="s">
        <v>1916</v>
      </c>
      <c r="AF353" s="9" t="s">
        <v>811</v>
      </c>
      <c r="AG353" s="9" t="s">
        <v>1917</v>
      </c>
      <c r="AH353" s="9" t="s">
        <v>1918</v>
      </c>
      <c r="AI353" s="9" t="str">
        <f>Table3[[#This Row],[City]]&amp;", "&amp;Table3[[#This Row],[State]]&amp;", U.S.A."</f>
        <v>UPPER LAKE, CA, U.S.A.</v>
      </c>
    </row>
    <row r="354" spans="1:35" s="23" customFormat="1" ht="15" hidden="1" customHeight="1">
      <c r="A354" s="19" t="s">
        <v>1851</v>
      </c>
      <c r="B354" s="18" t="s">
        <v>1877</v>
      </c>
      <c r="C354" s="19" t="s">
        <v>3185</v>
      </c>
      <c r="D354" s="19" t="s">
        <v>1879</v>
      </c>
      <c r="E354" s="20">
        <v>75</v>
      </c>
      <c r="F354" s="21" t="s">
        <v>3186</v>
      </c>
      <c r="G354" s="19" t="s">
        <v>3187</v>
      </c>
      <c r="H354" s="19" t="s">
        <v>997</v>
      </c>
      <c r="I354" s="19" t="s">
        <v>3188</v>
      </c>
      <c r="J354" s="22" t="s">
        <v>3189</v>
      </c>
      <c r="K354" s="19" t="s">
        <v>3190</v>
      </c>
      <c r="L354" s="19" t="str">
        <f>LEFT(Table3[[#This Row],[CLLI]],6)</f>
        <v>VCVLCA</v>
      </c>
      <c r="M354" s="19" t="s">
        <v>3189</v>
      </c>
      <c r="N354" s="23" t="s">
        <v>2034</v>
      </c>
      <c r="O354" s="19" t="s">
        <v>1888</v>
      </c>
      <c r="P354" s="19" t="s">
        <v>1889</v>
      </c>
      <c r="Q354" s="19" t="s">
        <v>1890</v>
      </c>
      <c r="R354" s="19" t="s">
        <v>1864</v>
      </c>
      <c r="S354" s="19" t="s">
        <v>1891</v>
      </c>
      <c r="T354" s="19" t="s">
        <v>1887</v>
      </c>
      <c r="U354" s="19" t="s">
        <v>1867</v>
      </c>
      <c r="V354" s="19" t="s">
        <v>1892</v>
      </c>
      <c r="W354" s="19" t="s">
        <v>1893</v>
      </c>
      <c r="X354" s="19" t="s">
        <v>1894</v>
      </c>
      <c r="Y354" s="19" t="s">
        <v>1895</v>
      </c>
      <c r="Z354" s="19" t="s">
        <v>1896</v>
      </c>
      <c r="AA354" s="19" t="s">
        <v>1897</v>
      </c>
      <c r="AB354" s="9" t="s">
        <v>354</v>
      </c>
      <c r="AC354" s="9" t="s">
        <v>3191</v>
      </c>
      <c r="AD354" s="9">
        <v>707446</v>
      </c>
      <c r="AE354" s="9" t="s">
        <v>1874</v>
      </c>
      <c r="AF354" s="9" t="s">
        <v>357</v>
      </c>
      <c r="AG354" s="9" t="s">
        <v>1899</v>
      </c>
      <c r="AH354" s="9" t="s">
        <v>1900</v>
      </c>
      <c r="AI354" s="9" t="str">
        <f>Table3[[#This Row],[City]]&amp;", "&amp;Table3[[#This Row],[State]]&amp;", U.S.A."</f>
        <v>VACAVILLE, CA, U.S.A.</v>
      </c>
    </row>
    <row r="355" spans="1:35" s="23" customFormat="1" ht="15" hidden="1" customHeight="1">
      <c r="A355" s="19" t="s">
        <v>1851</v>
      </c>
      <c r="B355" s="18" t="s">
        <v>1852</v>
      </c>
      <c r="C355" s="19" t="s">
        <v>3192</v>
      </c>
      <c r="D355" s="19" t="s">
        <v>1929</v>
      </c>
      <c r="E355" s="20">
        <v>90</v>
      </c>
      <c r="F355" s="21" t="s">
        <v>3193</v>
      </c>
      <c r="G355" s="19" t="s">
        <v>3194</v>
      </c>
      <c r="H355" s="19" t="s">
        <v>2565</v>
      </c>
      <c r="I355" s="19" t="s">
        <v>1427</v>
      </c>
      <c r="J355" s="22" t="s">
        <v>3195</v>
      </c>
      <c r="K355" s="19" t="s">
        <v>3196</v>
      </c>
      <c r="L355" s="19" t="str">
        <f>LEFT(Table3[[#This Row],[CLLI]],6)</f>
        <v>VINACA</v>
      </c>
      <c r="M355" s="19" t="s">
        <v>3195</v>
      </c>
      <c r="N355" s="23" t="s">
        <v>2138</v>
      </c>
      <c r="O355" s="19" t="s">
        <v>1888</v>
      </c>
      <c r="P355" s="19" t="s">
        <v>1889</v>
      </c>
      <c r="Q355" s="19" t="s">
        <v>1890</v>
      </c>
      <c r="R355" s="19" t="s">
        <v>1864</v>
      </c>
      <c r="S355" s="19" t="s">
        <v>1937</v>
      </c>
      <c r="T355" s="19" t="s">
        <v>1938</v>
      </c>
      <c r="U355" s="19" t="s">
        <v>1867</v>
      </c>
      <c r="V355" s="19" t="s">
        <v>1868</v>
      </c>
      <c r="W355" s="19" t="s">
        <v>1939</v>
      </c>
      <c r="X355" s="19" t="s">
        <v>1940</v>
      </c>
      <c r="Y355" s="19" t="s">
        <v>1939</v>
      </c>
      <c r="Z355" s="19" t="s">
        <v>1940</v>
      </c>
      <c r="AA355" s="19" t="s">
        <v>1941</v>
      </c>
      <c r="AB355" s="9" t="s">
        <v>354</v>
      </c>
      <c r="AC355" s="9" t="s">
        <v>3197</v>
      </c>
      <c r="AD355" s="9">
        <v>530839</v>
      </c>
      <c r="AE355" s="9" t="s">
        <v>1874</v>
      </c>
      <c r="AF355" s="9" t="s">
        <v>386</v>
      </c>
      <c r="AG355" s="9" t="s">
        <v>1943</v>
      </c>
      <c r="AH355" s="9" t="s">
        <v>1944</v>
      </c>
      <c r="AI355" s="9" t="str">
        <f>Table3[[#This Row],[City]]&amp;", "&amp;Table3[[#This Row],[State]]&amp;", U.S.A."</f>
        <v>VINA, CA, U.S.A.</v>
      </c>
    </row>
    <row r="356" spans="1:35" s="23" customFormat="1" ht="15" hidden="1" customHeight="1">
      <c r="A356" s="19" t="s">
        <v>1851</v>
      </c>
      <c r="B356" s="18" t="s">
        <v>1877</v>
      </c>
      <c r="C356" s="19" t="s">
        <v>3198</v>
      </c>
      <c r="D356" s="19" t="s">
        <v>1879</v>
      </c>
      <c r="E356" s="20">
        <v>81</v>
      </c>
      <c r="F356" s="21" t="s">
        <v>3199</v>
      </c>
      <c r="G356" s="19" t="s">
        <v>3200</v>
      </c>
      <c r="H356" s="19" t="s">
        <v>3201</v>
      </c>
      <c r="I356" s="19" t="s">
        <v>3063</v>
      </c>
      <c r="J356" s="22" t="s">
        <v>3202</v>
      </c>
      <c r="K356" s="19" t="s">
        <v>3203</v>
      </c>
      <c r="L356" s="19" t="str">
        <f>LEFT(Table3[[#This Row],[CLLI]],6)</f>
        <v>VLLJCA</v>
      </c>
      <c r="M356" s="19" t="s">
        <v>3202</v>
      </c>
      <c r="N356" s="23" t="s">
        <v>2034</v>
      </c>
      <c r="O356" s="19" t="s">
        <v>1888</v>
      </c>
      <c r="P356" s="19" t="s">
        <v>1889</v>
      </c>
      <c r="Q356" s="19" t="s">
        <v>1890</v>
      </c>
      <c r="R356" s="19" t="s">
        <v>1864</v>
      </c>
      <c r="S356" s="19" t="s">
        <v>1891</v>
      </c>
      <c r="T356" s="19" t="s">
        <v>1887</v>
      </c>
      <c r="U356" s="19" t="s">
        <v>1867</v>
      </c>
      <c r="V356" s="19" t="s">
        <v>1892</v>
      </c>
      <c r="W356" s="19" t="s">
        <v>1893</v>
      </c>
      <c r="X356" s="19" t="s">
        <v>1894</v>
      </c>
      <c r="Y356" s="19" t="s">
        <v>1895</v>
      </c>
      <c r="Z356" s="19" t="s">
        <v>1896</v>
      </c>
      <c r="AA356" s="19" t="s">
        <v>1897</v>
      </c>
      <c r="AB356" s="9" t="s">
        <v>354</v>
      </c>
      <c r="AC356" s="9" t="s">
        <v>3204</v>
      </c>
      <c r="AD356" s="9">
        <v>707552</v>
      </c>
      <c r="AE356" s="9" t="s">
        <v>1874</v>
      </c>
      <c r="AF356" s="9" t="s">
        <v>357</v>
      </c>
      <c r="AG356" s="9" t="s">
        <v>1899</v>
      </c>
      <c r="AH356" s="9" t="s">
        <v>1900</v>
      </c>
      <c r="AI356" s="9" t="str">
        <f>Table3[[#This Row],[City]]&amp;", "&amp;Table3[[#This Row],[State]]&amp;", U.S.A."</f>
        <v>VALLEJO, CA, U.S.A.</v>
      </c>
    </row>
    <row r="357" spans="1:35" s="23" customFormat="1" ht="15" hidden="1" customHeight="1">
      <c r="A357" s="19" t="s">
        <v>1851</v>
      </c>
      <c r="B357" s="18" t="s">
        <v>1852</v>
      </c>
      <c r="C357" s="19" t="s">
        <v>3205</v>
      </c>
      <c r="D357" s="19" t="s">
        <v>1902</v>
      </c>
      <c r="E357" s="20">
        <v>90</v>
      </c>
      <c r="F357" s="21" t="s">
        <v>3206</v>
      </c>
      <c r="G357" s="19" t="s">
        <v>3207</v>
      </c>
      <c r="H357" s="19" t="s">
        <v>1257</v>
      </c>
      <c r="I357" s="19" t="s">
        <v>3208</v>
      </c>
      <c r="J357" s="22" t="s">
        <v>3209</v>
      </c>
      <c r="K357" s="19" t="s">
        <v>3210</v>
      </c>
      <c r="L357" s="19" t="str">
        <f>LEFT(Table3[[#This Row],[CLLI]],6)</f>
        <v>VYFRCA</v>
      </c>
      <c r="M357" s="19" t="s">
        <v>3209</v>
      </c>
      <c r="N357" s="23" t="s">
        <v>1909</v>
      </c>
      <c r="O357" s="19" t="s">
        <v>1888</v>
      </c>
      <c r="P357" s="19" t="s">
        <v>1889</v>
      </c>
      <c r="Q357" s="19" t="s">
        <v>1890</v>
      </c>
      <c r="R357" s="19" t="s">
        <v>1864</v>
      </c>
      <c r="S357" s="19" t="s">
        <v>1977</v>
      </c>
      <c r="T357" s="19" t="s">
        <v>1978</v>
      </c>
      <c r="U357" s="19" t="s">
        <v>1867</v>
      </c>
      <c r="V357" s="19" t="s">
        <v>1892</v>
      </c>
      <c r="W357" s="19" t="s">
        <v>1979</v>
      </c>
      <c r="X357" s="19" t="s">
        <v>1980</v>
      </c>
      <c r="Y357" s="19" t="s">
        <v>1895</v>
      </c>
      <c r="Z357" s="19" t="s">
        <v>1896</v>
      </c>
      <c r="AA357" s="19" t="s">
        <v>1981</v>
      </c>
      <c r="AB357" s="9" t="s">
        <v>354</v>
      </c>
      <c r="AC357" s="9" t="s">
        <v>3211</v>
      </c>
      <c r="AD357" s="9">
        <v>707876</v>
      </c>
      <c r="AE357" s="9" t="s">
        <v>1916</v>
      </c>
      <c r="AF357" s="9" t="s">
        <v>357</v>
      </c>
      <c r="AG357" s="9" t="s">
        <v>1983</v>
      </c>
      <c r="AH357" s="9" t="s">
        <v>1984</v>
      </c>
      <c r="AI357" s="9" t="str">
        <f>Table3[[#This Row],[City]]&amp;", "&amp;Table3[[#This Row],[State]]&amp;", U.S.A."</f>
        <v>VALLEY FORD, CA, U.S.A.</v>
      </c>
    </row>
    <row r="358" spans="1:35" s="23" customFormat="1" ht="15" hidden="1" customHeight="1">
      <c r="A358" s="19" t="s">
        <v>1851</v>
      </c>
      <c r="B358" s="18" t="s">
        <v>1877</v>
      </c>
      <c r="C358" s="19" t="s">
        <v>3212</v>
      </c>
      <c r="D358" s="19" t="s">
        <v>2166</v>
      </c>
      <c r="E358" s="20">
        <v>92</v>
      </c>
      <c r="F358" s="21" t="s">
        <v>3213</v>
      </c>
      <c r="G358" s="19" t="s">
        <v>3214</v>
      </c>
      <c r="H358" s="19" t="s">
        <v>1796</v>
      </c>
      <c r="I358" s="19" t="s">
        <v>1598</v>
      </c>
      <c r="J358" s="22" t="s">
        <v>3215</v>
      </c>
      <c r="K358" s="19" t="s">
        <v>3216</v>
      </c>
      <c r="L358" s="19" t="str">
        <f>LEFT(Table3[[#This Row],[CLLI]],6)</f>
        <v>WDLDCA</v>
      </c>
      <c r="M358" s="19" t="s">
        <v>3215</v>
      </c>
      <c r="N358" s="23" t="s">
        <v>2161</v>
      </c>
      <c r="O358" s="19" t="s">
        <v>1888</v>
      </c>
      <c r="P358" s="19" t="s">
        <v>1889</v>
      </c>
      <c r="Q358" s="19" t="s">
        <v>1890</v>
      </c>
      <c r="R358" s="19" t="s">
        <v>1864</v>
      </c>
      <c r="S358" s="19" t="s">
        <v>1891</v>
      </c>
      <c r="T358" s="19" t="s">
        <v>1887</v>
      </c>
      <c r="U358" s="19" t="s">
        <v>1867</v>
      </c>
      <c r="V358" s="19" t="s">
        <v>2162</v>
      </c>
      <c r="W358" s="19" t="s">
        <v>1893</v>
      </c>
      <c r="X358" s="19" t="s">
        <v>1894</v>
      </c>
      <c r="Y358" s="19" t="s">
        <v>1895</v>
      </c>
      <c r="Z358" s="19" t="s">
        <v>1896</v>
      </c>
      <c r="AA358" s="19" t="s">
        <v>2163</v>
      </c>
      <c r="AB358" s="9" t="s">
        <v>354</v>
      </c>
      <c r="AC358" s="9" t="s">
        <v>3217</v>
      </c>
      <c r="AD358" s="9">
        <v>530661</v>
      </c>
      <c r="AE358" s="9" t="s">
        <v>1874</v>
      </c>
      <c r="AF358" s="9" t="s">
        <v>357</v>
      </c>
      <c r="AG358" s="9" t="s">
        <v>1899</v>
      </c>
      <c r="AH358" s="9" t="s">
        <v>1900</v>
      </c>
      <c r="AI358" s="9" t="str">
        <f>Table3[[#This Row],[City]]&amp;", "&amp;Table3[[#This Row],[State]]&amp;", U.S.A."</f>
        <v>WOODLAND, CA, U.S.A.</v>
      </c>
    </row>
    <row r="359" spans="1:35" s="23" customFormat="1" ht="15" hidden="1" customHeight="1">
      <c r="A359" s="19" t="s">
        <v>1851</v>
      </c>
      <c r="B359" s="18" t="s">
        <v>1852</v>
      </c>
      <c r="C359" s="19" t="s">
        <v>3218</v>
      </c>
      <c r="D359" s="19" t="s">
        <v>1929</v>
      </c>
      <c r="E359" s="20">
        <v>92</v>
      </c>
      <c r="F359" s="21" t="s">
        <v>3219</v>
      </c>
      <c r="G359" s="19" t="s">
        <v>3220</v>
      </c>
      <c r="H359" s="19" t="s">
        <v>3221</v>
      </c>
      <c r="I359" s="19" t="s">
        <v>3222</v>
      </c>
      <c r="J359" s="22" t="s">
        <v>3223</v>
      </c>
      <c r="K359" s="19" t="s">
        <v>3224</v>
      </c>
      <c r="L359" s="19" t="str">
        <f>LEFT(Table3[[#This Row],[CLLI]],6)</f>
        <v>WEEDCA</v>
      </c>
      <c r="M359" s="19" t="s">
        <v>3223</v>
      </c>
      <c r="N359" s="23" t="s">
        <v>2186</v>
      </c>
      <c r="O359" s="19" t="s">
        <v>1888</v>
      </c>
      <c r="P359" s="19" t="s">
        <v>1889</v>
      </c>
      <c r="Q359" s="19" t="s">
        <v>1890</v>
      </c>
      <c r="R359" s="19" t="s">
        <v>1864</v>
      </c>
      <c r="S359" s="19" t="s">
        <v>1937</v>
      </c>
      <c r="T359" s="19" t="s">
        <v>1938</v>
      </c>
      <c r="U359" s="19" t="s">
        <v>1867</v>
      </c>
      <c r="V359" s="19" t="s">
        <v>1868</v>
      </c>
      <c r="W359" s="19" t="s">
        <v>1939</v>
      </c>
      <c r="X359" s="19" t="s">
        <v>1940</v>
      </c>
      <c r="Y359" s="19" t="s">
        <v>1939</v>
      </c>
      <c r="Z359" s="19" t="s">
        <v>1940</v>
      </c>
      <c r="AA359" s="19" t="s">
        <v>1941</v>
      </c>
      <c r="AB359" s="9" t="s">
        <v>354</v>
      </c>
      <c r="AC359" s="9" t="s">
        <v>3225</v>
      </c>
      <c r="AD359" s="9">
        <v>530938</v>
      </c>
      <c r="AE359" s="9" t="s">
        <v>1874</v>
      </c>
      <c r="AF359" s="9" t="s">
        <v>386</v>
      </c>
      <c r="AG359" s="9" t="s">
        <v>1943</v>
      </c>
      <c r="AH359" s="9" t="s">
        <v>1944</v>
      </c>
      <c r="AI359" s="9" t="str">
        <f>Table3[[#This Row],[City]]&amp;", "&amp;Table3[[#This Row],[State]]&amp;", U.S.A."</f>
        <v>WEED, CA, U.S.A.</v>
      </c>
    </row>
    <row r="360" spans="1:35" s="23" customFormat="1" ht="15" hidden="1" customHeight="1">
      <c r="A360" s="19" t="s">
        <v>1851</v>
      </c>
      <c r="B360" s="18" t="s">
        <v>1852</v>
      </c>
      <c r="C360" s="19" t="s">
        <v>3226</v>
      </c>
      <c r="D360" s="19" t="s">
        <v>1920</v>
      </c>
      <c r="E360" s="20">
        <v>95</v>
      </c>
      <c r="F360" s="21" t="s">
        <v>3227</v>
      </c>
      <c r="G360" s="19" t="s">
        <v>3228</v>
      </c>
      <c r="H360" s="19" t="s">
        <v>3229</v>
      </c>
      <c r="I360" s="19" t="s">
        <v>2338</v>
      </c>
      <c r="J360" s="22" t="s">
        <v>3230</v>
      </c>
      <c r="K360" s="19" t="s">
        <v>3231</v>
      </c>
      <c r="L360" s="19" t="str">
        <f>LEFT(Table3[[#This Row],[CLLI]],6)</f>
        <v>WEOTCA</v>
      </c>
      <c r="M360" s="19" t="s">
        <v>3230</v>
      </c>
      <c r="N360" s="23" t="s">
        <v>1926</v>
      </c>
      <c r="O360" s="19" t="s">
        <v>1888</v>
      </c>
      <c r="P360" s="19" t="s">
        <v>1889</v>
      </c>
      <c r="Q360" s="19" t="s">
        <v>1890</v>
      </c>
      <c r="R360" s="19" t="s">
        <v>1864</v>
      </c>
      <c r="S360" s="19" t="s">
        <v>1910</v>
      </c>
      <c r="T360" s="19" t="s">
        <v>1911</v>
      </c>
      <c r="U360" s="19" t="s">
        <v>1867</v>
      </c>
      <c r="V360" s="19" t="s">
        <v>1892</v>
      </c>
      <c r="W360" s="19" t="s">
        <v>1912</v>
      </c>
      <c r="X360" s="19" t="s">
        <v>1913</v>
      </c>
      <c r="Y360" s="19" t="s">
        <v>1912</v>
      </c>
      <c r="Z360" s="19" t="s">
        <v>1896</v>
      </c>
      <c r="AA360" s="19" t="s">
        <v>1914</v>
      </c>
      <c r="AB360" s="9" t="s">
        <v>354</v>
      </c>
      <c r="AC360" s="9" t="s">
        <v>3232</v>
      </c>
      <c r="AD360" s="9">
        <v>707946</v>
      </c>
      <c r="AE360" s="9" t="s">
        <v>1916</v>
      </c>
      <c r="AF360" s="9" t="s">
        <v>811</v>
      </c>
      <c r="AG360" s="9" t="s">
        <v>1917</v>
      </c>
      <c r="AH360" s="9" t="s">
        <v>1918</v>
      </c>
      <c r="AI360" s="9" t="str">
        <f>Table3[[#This Row],[City]]&amp;", "&amp;Table3[[#This Row],[State]]&amp;", U.S.A."</f>
        <v>WEOTT, CA, U.S.A.</v>
      </c>
    </row>
    <row r="361" spans="1:35" s="23" customFormat="1" ht="15" hidden="1" customHeight="1">
      <c r="A361" s="19" t="s">
        <v>1851</v>
      </c>
      <c r="B361" s="18" t="s">
        <v>1852</v>
      </c>
      <c r="C361" s="19" t="s">
        <v>3233</v>
      </c>
      <c r="D361" s="19" t="s">
        <v>1902</v>
      </c>
      <c r="E361" s="20">
        <v>93</v>
      </c>
      <c r="F361" s="21" t="s">
        <v>3234</v>
      </c>
      <c r="G361" s="19" t="s">
        <v>3235</v>
      </c>
      <c r="H361" s="19" t="s">
        <v>2347</v>
      </c>
      <c r="I361" s="19" t="s">
        <v>3236</v>
      </c>
      <c r="J361" s="22" t="s">
        <v>3237</v>
      </c>
      <c r="K361" s="19" t="s">
        <v>3238</v>
      </c>
      <c r="L361" s="19" t="str">
        <f>LEFT(Table3[[#This Row],[CLLI]],6)</f>
        <v>WLTSCA</v>
      </c>
      <c r="M361" s="19" t="s">
        <v>3237</v>
      </c>
      <c r="N361" s="23" t="s">
        <v>2050</v>
      </c>
      <c r="O361" s="19" t="s">
        <v>1888</v>
      </c>
      <c r="P361" s="19" t="s">
        <v>1889</v>
      </c>
      <c r="Q361" s="19" t="s">
        <v>1890</v>
      </c>
      <c r="R361" s="19" t="s">
        <v>1864</v>
      </c>
      <c r="S361" s="19" t="s">
        <v>1910</v>
      </c>
      <c r="T361" s="19" t="s">
        <v>1911</v>
      </c>
      <c r="U361" s="19" t="s">
        <v>1867</v>
      </c>
      <c r="V361" s="19" t="s">
        <v>1892</v>
      </c>
      <c r="W361" s="19" t="s">
        <v>1912</v>
      </c>
      <c r="X361" s="19" t="s">
        <v>1913</v>
      </c>
      <c r="Y361" s="19" t="s">
        <v>1912</v>
      </c>
      <c r="Z361" s="19" t="s">
        <v>1896</v>
      </c>
      <c r="AA361" s="19" t="s">
        <v>1914</v>
      </c>
      <c r="AB361" s="9" t="s">
        <v>354</v>
      </c>
      <c r="AC361" s="9" t="s">
        <v>3239</v>
      </c>
      <c r="AD361" s="9">
        <v>707459</v>
      </c>
      <c r="AE361" s="9" t="s">
        <v>1916</v>
      </c>
      <c r="AF361" s="9" t="s">
        <v>811</v>
      </c>
      <c r="AG361" s="9" t="s">
        <v>1917</v>
      </c>
      <c r="AH361" s="9" t="s">
        <v>1918</v>
      </c>
      <c r="AI361" s="9" t="str">
        <f>Table3[[#This Row],[City]]&amp;", "&amp;Table3[[#This Row],[State]]&amp;", U.S.A."</f>
        <v>WILLITS, CA, U.S.A.</v>
      </c>
    </row>
    <row r="362" spans="1:35" s="23" customFormat="1" ht="15" hidden="1" customHeight="1">
      <c r="A362" s="19" t="s">
        <v>1851</v>
      </c>
      <c r="B362" s="18" t="s">
        <v>1852</v>
      </c>
      <c r="C362" s="19" t="s">
        <v>3240</v>
      </c>
      <c r="D362" s="19" t="s">
        <v>1929</v>
      </c>
      <c r="E362" s="20">
        <v>94</v>
      </c>
      <c r="F362" s="21" t="s">
        <v>3241</v>
      </c>
      <c r="G362" s="19" t="s">
        <v>3242</v>
      </c>
      <c r="H362" s="19" t="s">
        <v>3243</v>
      </c>
      <c r="I362" s="19" t="s">
        <v>364</v>
      </c>
      <c r="J362" s="22" t="s">
        <v>3244</v>
      </c>
      <c r="K362" s="19" t="s">
        <v>3245</v>
      </c>
      <c r="L362" s="19" t="str">
        <f>LEFT(Table3[[#This Row],[CLLI]],6)</f>
        <v>WLWSCA</v>
      </c>
      <c r="M362" s="19" t="s">
        <v>3244</v>
      </c>
      <c r="N362" s="23" t="s">
        <v>2058</v>
      </c>
      <c r="O362" s="19" t="s">
        <v>1888</v>
      </c>
      <c r="P362" s="19" t="s">
        <v>1889</v>
      </c>
      <c r="Q362" s="19" t="s">
        <v>1890</v>
      </c>
      <c r="R362" s="19" t="s">
        <v>1864</v>
      </c>
      <c r="S362" s="19" t="s">
        <v>1937</v>
      </c>
      <c r="T362" s="19" t="s">
        <v>1938</v>
      </c>
      <c r="U362" s="19" t="s">
        <v>1867</v>
      </c>
      <c r="V362" s="19" t="s">
        <v>1868</v>
      </c>
      <c r="W362" s="19" t="s">
        <v>1939</v>
      </c>
      <c r="X362" s="19" t="s">
        <v>1940</v>
      </c>
      <c r="Y362" s="19" t="s">
        <v>1939</v>
      </c>
      <c r="Z362" s="19" t="s">
        <v>1940</v>
      </c>
      <c r="AA362" s="19" t="s">
        <v>1941</v>
      </c>
      <c r="AB362" s="9" t="s">
        <v>354</v>
      </c>
      <c r="AC362" s="9" t="s">
        <v>3246</v>
      </c>
      <c r="AD362" s="9">
        <v>530934</v>
      </c>
      <c r="AE362" s="9" t="s">
        <v>1874</v>
      </c>
      <c r="AF362" s="9" t="s">
        <v>386</v>
      </c>
      <c r="AG362" s="9" t="s">
        <v>1943</v>
      </c>
      <c r="AH362" s="9" t="s">
        <v>1944</v>
      </c>
      <c r="AI362" s="9" t="str">
        <f>Table3[[#This Row],[City]]&amp;", "&amp;Table3[[#This Row],[State]]&amp;", U.S.A."</f>
        <v>WILLOWS, CA, U.S.A.</v>
      </c>
    </row>
    <row r="363" spans="1:35" s="23" customFormat="1" ht="15" hidden="1" customHeight="1">
      <c r="A363" s="19" t="s">
        <v>1851</v>
      </c>
      <c r="B363" s="18" t="s">
        <v>1877</v>
      </c>
      <c r="C363" s="19" t="s">
        <v>3247</v>
      </c>
      <c r="D363" s="19" t="s">
        <v>1902</v>
      </c>
      <c r="E363" s="20">
        <v>96</v>
      </c>
      <c r="F363" s="21" t="s">
        <v>3248</v>
      </c>
      <c r="G363" s="19" t="s">
        <v>3249</v>
      </c>
      <c r="H363" s="19" t="s">
        <v>3250</v>
      </c>
      <c r="I363" s="19" t="s">
        <v>3251</v>
      </c>
      <c r="J363" s="22" t="s">
        <v>3252</v>
      </c>
      <c r="K363" s="19" t="s">
        <v>3253</v>
      </c>
      <c r="L363" s="19" t="str">
        <f>LEFT(Table3[[#This Row],[CLLI]],6)</f>
        <v>WNDSCA</v>
      </c>
      <c r="M363" s="19" t="s">
        <v>3252</v>
      </c>
      <c r="N363" s="23" t="s">
        <v>1909</v>
      </c>
      <c r="O363" s="19" t="s">
        <v>1888</v>
      </c>
      <c r="P363" s="19" t="s">
        <v>1889</v>
      </c>
      <c r="Q363" s="19" t="s">
        <v>1890</v>
      </c>
      <c r="R363" s="19" t="s">
        <v>1864</v>
      </c>
      <c r="S363" s="19" t="s">
        <v>1977</v>
      </c>
      <c r="T363" s="19" t="s">
        <v>1978</v>
      </c>
      <c r="U363" s="19" t="s">
        <v>1867</v>
      </c>
      <c r="V363" s="19" t="s">
        <v>1892</v>
      </c>
      <c r="W363" s="19" t="s">
        <v>1979</v>
      </c>
      <c r="X363" s="19" t="s">
        <v>1980</v>
      </c>
      <c r="Y363" s="19" t="s">
        <v>1895</v>
      </c>
      <c r="Z363" s="19" t="s">
        <v>1896</v>
      </c>
      <c r="AA363" s="19" t="s">
        <v>1981</v>
      </c>
      <c r="AB363" s="9" t="s">
        <v>354</v>
      </c>
      <c r="AC363" s="9" t="s">
        <v>3254</v>
      </c>
      <c r="AD363" s="9">
        <v>707838</v>
      </c>
      <c r="AE363" s="9" t="s">
        <v>1916</v>
      </c>
      <c r="AF363" s="9" t="s">
        <v>357</v>
      </c>
      <c r="AG363" s="9" t="s">
        <v>1983</v>
      </c>
      <c r="AH363" s="9" t="s">
        <v>1984</v>
      </c>
      <c r="AI363" s="9" t="str">
        <f>Table3[[#This Row],[City]]&amp;", "&amp;Table3[[#This Row],[State]]&amp;", U.S.A."</f>
        <v>WINDSOR, CA, U.S.A.</v>
      </c>
    </row>
    <row r="364" spans="1:35" s="23" customFormat="1" ht="15" hidden="1" customHeight="1">
      <c r="A364" s="19" t="s">
        <v>1851</v>
      </c>
      <c r="B364" s="18" t="s">
        <v>1877</v>
      </c>
      <c r="C364" s="19" t="s">
        <v>3255</v>
      </c>
      <c r="D364" s="19" t="s">
        <v>2166</v>
      </c>
      <c r="E364" s="20">
        <v>88</v>
      </c>
      <c r="F364" s="21" t="s">
        <v>3256</v>
      </c>
      <c r="G364" s="19" t="s">
        <v>3257</v>
      </c>
      <c r="H364" s="19" t="s">
        <v>2143</v>
      </c>
      <c r="I364" s="19" t="s">
        <v>3258</v>
      </c>
      <c r="J364" s="22" t="s">
        <v>3259</v>
      </c>
      <c r="K364" s="19" t="s">
        <v>3260</v>
      </c>
      <c r="L364" s="19" t="str">
        <f>LEFT(Table3[[#This Row],[CLLI]],6)</f>
        <v>WNTRCA</v>
      </c>
      <c r="M364" s="19" t="s">
        <v>3259</v>
      </c>
      <c r="N364" s="23" t="s">
        <v>2161</v>
      </c>
      <c r="O364" s="19" t="s">
        <v>1888</v>
      </c>
      <c r="P364" s="19" t="s">
        <v>1889</v>
      </c>
      <c r="Q364" s="19" t="s">
        <v>1890</v>
      </c>
      <c r="R364" s="19" t="s">
        <v>1864</v>
      </c>
      <c r="S364" s="19" t="s">
        <v>1891</v>
      </c>
      <c r="T364" s="19" t="s">
        <v>1887</v>
      </c>
      <c r="U364" s="19" t="s">
        <v>1867</v>
      </c>
      <c r="V364" s="19" t="s">
        <v>2162</v>
      </c>
      <c r="W364" s="19" t="s">
        <v>1893</v>
      </c>
      <c r="X364" s="19" t="s">
        <v>1894</v>
      </c>
      <c r="Y364" s="19" t="s">
        <v>1895</v>
      </c>
      <c r="Z364" s="19" t="s">
        <v>1896</v>
      </c>
      <c r="AA364" s="19" t="s">
        <v>2163</v>
      </c>
      <c r="AB364" s="9" t="s">
        <v>354</v>
      </c>
      <c r="AC364" s="9" t="s">
        <v>3261</v>
      </c>
      <c r="AD364" s="9">
        <v>530795</v>
      </c>
      <c r="AE364" s="9" t="s">
        <v>1874</v>
      </c>
      <c r="AF364" s="9" t="s">
        <v>357</v>
      </c>
      <c r="AG364" s="9" t="s">
        <v>1899</v>
      </c>
      <c r="AH364" s="9" t="s">
        <v>1900</v>
      </c>
      <c r="AI364" s="9" t="str">
        <f>Table3[[#This Row],[City]]&amp;", "&amp;Table3[[#This Row],[State]]&amp;", U.S.A."</f>
        <v>WINTERS, CA, U.S.A.</v>
      </c>
    </row>
    <row r="365" spans="1:35" s="23" customFormat="1" ht="15" hidden="1" customHeight="1">
      <c r="A365" s="19" t="s">
        <v>1851</v>
      </c>
      <c r="B365" s="18" t="s">
        <v>1877</v>
      </c>
      <c r="C365" s="19" t="s">
        <v>3262</v>
      </c>
      <c r="D365" s="19" t="s">
        <v>2155</v>
      </c>
      <c r="E365" s="20">
        <v>28</v>
      </c>
      <c r="F365" s="21" t="s">
        <v>3263</v>
      </c>
      <c r="G365" s="19" t="s">
        <v>3264</v>
      </c>
      <c r="H365" s="19" t="s">
        <v>3265</v>
      </c>
      <c r="I365" s="19" t="s">
        <v>3266</v>
      </c>
      <c r="J365" s="22" t="s">
        <v>3267</v>
      </c>
      <c r="K365" s="19" t="s">
        <v>3268</v>
      </c>
      <c r="L365" s="19" t="str">
        <f>LEFT(Table3[[#This Row],[CLLI]],6)</f>
        <v>WSCRCA</v>
      </c>
      <c r="M365" s="19" t="s">
        <v>3269</v>
      </c>
      <c r="N365" s="23" t="s">
        <v>2161</v>
      </c>
      <c r="O365" s="19" t="s">
        <v>1861</v>
      </c>
      <c r="P365" s="19" t="s">
        <v>1862</v>
      </c>
      <c r="Q365" s="19" t="s">
        <v>1863</v>
      </c>
      <c r="R365" s="19" t="s">
        <v>1864</v>
      </c>
      <c r="S365" s="19" t="s">
        <v>2644</v>
      </c>
      <c r="T365" s="19" t="s">
        <v>2645</v>
      </c>
      <c r="U365" s="19" t="s">
        <v>1867</v>
      </c>
      <c r="V365" s="19" t="s">
        <v>2162</v>
      </c>
      <c r="W365" s="19" t="s">
        <v>2646</v>
      </c>
      <c r="X365" s="19" t="s">
        <v>2647</v>
      </c>
      <c r="Y365" s="19" t="s">
        <v>2246</v>
      </c>
      <c r="Z365" s="19" t="s">
        <v>2247</v>
      </c>
      <c r="AA365" s="19" t="s">
        <v>2163</v>
      </c>
      <c r="AB365" s="9" t="s">
        <v>354</v>
      </c>
      <c r="AC365" s="9" t="s">
        <v>3270</v>
      </c>
      <c r="AD365" s="9">
        <v>916371</v>
      </c>
      <c r="AE365" s="9" t="s">
        <v>1916</v>
      </c>
      <c r="AF365" s="9" t="s">
        <v>386</v>
      </c>
      <c r="AG365" s="9" t="s">
        <v>2249</v>
      </c>
      <c r="AH365" s="9" t="s">
        <v>2250</v>
      </c>
      <c r="AI365" s="9" t="str">
        <f>Table3[[#This Row],[City]]&amp;", "&amp;Table3[[#This Row],[State]]&amp;", U.S.A."</f>
        <v>WEST SACRAMENTO, CA, U.S.A.</v>
      </c>
    </row>
    <row r="366" spans="1:35" s="23" customFormat="1" ht="15" hidden="1" customHeight="1">
      <c r="A366" s="19" t="s">
        <v>1851</v>
      </c>
      <c r="B366" s="18" t="s">
        <v>1852</v>
      </c>
      <c r="C366" s="19" t="s">
        <v>3271</v>
      </c>
      <c r="D366" s="19" t="s">
        <v>1854</v>
      </c>
      <c r="E366" s="20">
        <v>95</v>
      </c>
      <c r="F366" s="21" t="s">
        <v>3272</v>
      </c>
      <c r="G366" s="19" t="s">
        <v>3273</v>
      </c>
      <c r="H366" s="19" t="s">
        <v>1512</v>
      </c>
      <c r="I366" s="19" t="s">
        <v>3274</v>
      </c>
      <c r="J366" s="22" t="s">
        <v>3275</v>
      </c>
      <c r="K366" s="19" t="s">
        <v>3276</v>
      </c>
      <c r="L366" s="19" t="str">
        <f>LEFT(Table3[[#This Row],[CLLI]],6)</f>
        <v>WTLDCA</v>
      </c>
      <c r="M366" s="19" t="s">
        <v>3275</v>
      </c>
      <c r="N366" s="23" t="s">
        <v>1993</v>
      </c>
      <c r="O366" s="19" t="s">
        <v>1861</v>
      </c>
      <c r="P366" s="19" t="s">
        <v>1862</v>
      </c>
      <c r="Q366" s="19" t="s">
        <v>1863</v>
      </c>
      <c r="R366" s="19" t="s">
        <v>1864</v>
      </c>
      <c r="S366" s="19" t="s">
        <v>1865</v>
      </c>
      <c r="T366" s="19" t="s">
        <v>1866</v>
      </c>
      <c r="U366" s="19" t="s">
        <v>1867</v>
      </c>
      <c r="V366" s="19" t="s">
        <v>1868</v>
      </c>
      <c r="W366" s="19" t="s">
        <v>1869</v>
      </c>
      <c r="X366" s="19" t="s">
        <v>1870</v>
      </c>
      <c r="Y366" s="19" t="s">
        <v>1871</v>
      </c>
      <c r="Z366" s="19" t="s">
        <v>1872</v>
      </c>
      <c r="AA366" s="19" t="s">
        <v>1860</v>
      </c>
      <c r="AB366" s="9" t="s">
        <v>354</v>
      </c>
      <c r="AC366" s="9" t="s">
        <v>3277</v>
      </c>
      <c r="AD366" s="9">
        <v>530633</v>
      </c>
      <c r="AE366" s="9" t="s">
        <v>1874</v>
      </c>
      <c r="AF366" s="9" t="s">
        <v>811</v>
      </c>
      <c r="AG366" s="9" t="s">
        <v>1875</v>
      </c>
      <c r="AH366" s="9" t="s">
        <v>1876</v>
      </c>
      <c r="AI366" s="9" t="str">
        <f>Table3[[#This Row],[City]]&amp;", "&amp;Table3[[#This Row],[State]]&amp;", U.S.A."</f>
        <v>WHEATLAND, CA, U.S.A.</v>
      </c>
    </row>
    <row r="367" spans="1:35" s="23" customFormat="1" ht="15" hidden="1" customHeight="1">
      <c r="A367" s="19" t="s">
        <v>1851</v>
      </c>
      <c r="B367" s="18" t="s">
        <v>1852</v>
      </c>
      <c r="C367" s="19" t="s">
        <v>3278</v>
      </c>
      <c r="D367" s="19" t="s">
        <v>1854</v>
      </c>
      <c r="E367" s="20">
        <v>54</v>
      </c>
      <c r="F367" s="21" t="s">
        <v>3279</v>
      </c>
      <c r="G367" s="19" t="s">
        <v>3280</v>
      </c>
      <c r="H367" s="19" t="s">
        <v>433</v>
      </c>
      <c r="I367" s="19" t="s">
        <v>2412</v>
      </c>
      <c r="J367" s="22" t="s">
        <v>3281</v>
      </c>
      <c r="K367" s="19" t="s">
        <v>3282</v>
      </c>
      <c r="L367" s="19" t="str">
        <f>LEFT(Table3[[#This Row],[CLLI]],6)</f>
        <v>YBCYCA</v>
      </c>
      <c r="M367" s="19" t="s">
        <v>2629</v>
      </c>
      <c r="N367" s="23" t="s">
        <v>2546</v>
      </c>
      <c r="O367" s="19" t="s">
        <v>1861</v>
      </c>
      <c r="P367" s="19" t="s">
        <v>1862</v>
      </c>
      <c r="Q367" s="19" t="s">
        <v>1863</v>
      </c>
      <c r="R367" s="19" t="s">
        <v>1864</v>
      </c>
      <c r="S367" s="19" t="s">
        <v>1865</v>
      </c>
      <c r="T367" s="19" t="s">
        <v>1866</v>
      </c>
      <c r="U367" s="19" t="s">
        <v>1867</v>
      </c>
      <c r="V367" s="19" t="s">
        <v>1868</v>
      </c>
      <c r="W367" s="19" t="s">
        <v>1869</v>
      </c>
      <c r="X367" s="19" t="s">
        <v>1870</v>
      </c>
      <c r="Y367" s="19" t="s">
        <v>1871</v>
      </c>
      <c r="Z367" s="19" t="s">
        <v>1872</v>
      </c>
      <c r="AA367" s="19" t="s">
        <v>1860</v>
      </c>
      <c r="AB367" s="9" t="s">
        <v>354</v>
      </c>
      <c r="AC367" s="9" t="s">
        <v>3283</v>
      </c>
      <c r="AD367" s="9">
        <v>530671</v>
      </c>
      <c r="AE367" s="9" t="s">
        <v>1874</v>
      </c>
      <c r="AF367" s="9" t="s">
        <v>811</v>
      </c>
      <c r="AG367" s="9" t="s">
        <v>1875</v>
      </c>
      <c r="AH367" s="9" t="s">
        <v>1876</v>
      </c>
      <c r="AI367" s="9" t="str">
        <f>Table3[[#This Row],[City]]&amp;", "&amp;Table3[[#This Row],[State]]&amp;", U.S.A."</f>
        <v>MARYSVILLE, CA, U.S.A.</v>
      </c>
    </row>
    <row r="368" spans="1:35" s="23" customFormat="1" ht="15" hidden="1" customHeight="1">
      <c r="A368" s="19" t="s">
        <v>1851</v>
      </c>
      <c r="B368" s="18" t="s">
        <v>1877</v>
      </c>
      <c r="C368" s="19" t="s">
        <v>3284</v>
      </c>
      <c r="D368" s="19" t="s">
        <v>1879</v>
      </c>
      <c r="E368" s="20">
        <v>95</v>
      </c>
      <c r="F368" s="21" t="s">
        <v>3285</v>
      </c>
      <c r="G368" s="19" t="s">
        <v>3286</v>
      </c>
      <c r="H368" s="19" t="s">
        <v>1590</v>
      </c>
      <c r="I368" s="19" t="s">
        <v>3287</v>
      </c>
      <c r="J368" s="22" t="s">
        <v>3288</v>
      </c>
      <c r="K368" s="19" t="s">
        <v>3289</v>
      </c>
      <c r="L368" s="19" t="str">
        <f>LEFT(Table3[[#This Row],[CLLI]],6)</f>
        <v>YNVLCA</v>
      </c>
      <c r="M368" s="19" t="s">
        <v>3288</v>
      </c>
      <c r="N368" s="23" t="s">
        <v>1887</v>
      </c>
      <c r="O368" s="19" t="s">
        <v>1888</v>
      </c>
      <c r="P368" s="19" t="s">
        <v>1889</v>
      </c>
      <c r="Q368" s="19" t="s">
        <v>1890</v>
      </c>
      <c r="R368" s="19" t="s">
        <v>1864</v>
      </c>
      <c r="S368" s="19" t="s">
        <v>1891</v>
      </c>
      <c r="T368" s="19" t="s">
        <v>1887</v>
      </c>
      <c r="U368" s="19" t="s">
        <v>1867</v>
      </c>
      <c r="V368" s="19" t="s">
        <v>1892</v>
      </c>
      <c r="W368" s="19" t="s">
        <v>1893</v>
      </c>
      <c r="X368" s="19" t="s">
        <v>1894</v>
      </c>
      <c r="Y368" s="19" t="s">
        <v>1895</v>
      </c>
      <c r="Z368" s="19" t="s">
        <v>1896</v>
      </c>
      <c r="AA368" s="19" t="s">
        <v>1897</v>
      </c>
      <c r="AB368" s="9" t="s">
        <v>354</v>
      </c>
      <c r="AC368" s="9" t="s">
        <v>3290</v>
      </c>
      <c r="AD368" s="9">
        <v>707944</v>
      </c>
      <c r="AE368" s="9" t="s">
        <v>1874</v>
      </c>
      <c r="AF368" s="9" t="s">
        <v>357</v>
      </c>
      <c r="AG368" s="9" t="s">
        <v>1899</v>
      </c>
      <c r="AH368" s="9" t="s">
        <v>1900</v>
      </c>
      <c r="AI368" s="9" t="str">
        <f>Table3[[#This Row],[City]]&amp;", "&amp;Table3[[#This Row],[State]]&amp;", U.S.A."</f>
        <v>YOUNTVILLE, CA, U.S.A.</v>
      </c>
    </row>
    <row r="369" spans="1:35" s="23" customFormat="1" ht="15" hidden="1" customHeight="1">
      <c r="A369" s="19" t="s">
        <v>1851</v>
      </c>
      <c r="B369" s="18" t="s">
        <v>1852</v>
      </c>
      <c r="C369" s="19" t="s">
        <v>3291</v>
      </c>
      <c r="D369" s="19" t="s">
        <v>1929</v>
      </c>
      <c r="E369" s="20">
        <v>96</v>
      </c>
      <c r="F369" s="21" t="s">
        <v>3292</v>
      </c>
      <c r="G369" s="19" t="s">
        <v>3293</v>
      </c>
      <c r="H369" s="19" t="s">
        <v>3294</v>
      </c>
      <c r="I369" s="19" t="s">
        <v>335</v>
      </c>
      <c r="J369" s="22" t="s">
        <v>3295</v>
      </c>
      <c r="K369" s="19" t="s">
        <v>3296</v>
      </c>
      <c r="L369" s="19" t="str">
        <f>LEFT(Table3[[#This Row],[CLLI]],6)</f>
        <v>YREKCA</v>
      </c>
      <c r="M369" s="19" t="s">
        <v>3295</v>
      </c>
      <c r="N369" s="23" t="s">
        <v>2186</v>
      </c>
      <c r="O369" s="19" t="s">
        <v>1888</v>
      </c>
      <c r="P369" s="19" t="s">
        <v>1889</v>
      </c>
      <c r="Q369" s="19" t="s">
        <v>1890</v>
      </c>
      <c r="R369" s="19" t="s">
        <v>1864</v>
      </c>
      <c r="S369" s="19" t="s">
        <v>1937</v>
      </c>
      <c r="T369" s="19" t="s">
        <v>1938</v>
      </c>
      <c r="U369" s="19" t="s">
        <v>1867</v>
      </c>
      <c r="V369" s="19" t="s">
        <v>1868</v>
      </c>
      <c r="W369" s="19" t="s">
        <v>1939</v>
      </c>
      <c r="X369" s="19" t="s">
        <v>1940</v>
      </c>
      <c r="Y369" s="19" t="s">
        <v>1939</v>
      </c>
      <c r="Z369" s="19" t="s">
        <v>1940</v>
      </c>
      <c r="AA369" s="19" t="s">
        <v>1941</v>
      </c>
      <c r="AB369" s="9" t="s">
        <v>354</v>
      </c>
      <c r="AC369" s="9" t="s">
        <v>3297</v>
      </c>
      <c r="AD369" s="9">
        <v>530842</v>
      </c>
      <c r="AE369" s="9" t="s">
        <v>1874</v>
      </c>
      <c r="AF369" s="9" t="s">
        <v>386</v>
      </c>
      <c r="AG369" s="9" t="s">
        <v>1943</v>
      </c>
      <c r="AH369" s="9" t="s">
        <v>1944</v>
      </c>
      <c r="AI369" s="9" t="str">
        <f>Table3[[#This Row],[City]]&amp;", "&amp;Table3[[#This Row],[State]]&amp;", U.S.A."</f>
        <v>YREKA, CA, U.S.A.</v>
      </c>
    </row>
    <row r="370" spans="1:35" ht="15" hidden="1" customHeight="1">
      <c r="A370" s="9" t="s">
        <v>3298</v>
      </c>
      <c r="B370" s="18" t="s">
        <v>3299</v>
      </c>
      <c r="C370" s="9" t="s">
        <v>3300</v>
      </c>
      <c r="D370" s="9" t="s">
        <v>354</v>
      </c>
      <c r="E370" s="10">
        <v>27</v>
      </c>
      <c r="F370" s="11" t="s">
        <v>3301</v>
      </c>
      <c r="G370" s="9" t="s">
        <v>3302</v>
      </c>
      <c r="H370" s="9" t="s">
        <v>3274</v>
      </c>
      <c r="I370" s="9" t="s">
        <v>3303</v>
      </c>
      <c r="J370" s="12" t="s">
        <v>3304</v>
      </c>
      <c r="K370" s="9" t="s">
        <v>3305</v>
      </c>
      <c r="L370" s="9" t="str">
        <f>LEFT(Table3[[#This Row],[CLLI]],6)</f>
        <v>ANHMCA</v>
      </c>
      <c r="M370" s="9" t="s">
        <v>3306</v>
      </c>
      <c r="N370" s="4" t="s">
        <v>3307</v>
      </c>
      <c r="O370" s="9" t="s">
        <v>3308</v>
      </c>
      <c r="P370" s="9" t="s">
        <v>3309</v>
      </c>
      <c r="Q370" s="9" t="s">
        <v>3310</v>
      </c>
      <c r="R370" s="9" t="s">
        <v>3311</v>
      </c>
      <c r="S370" s="9" t="s">
        <v>3312</v>
      </c>
      <c r="T370" s="9" t="s">
        <v>3313</v>
      </c>
      <c r="U370" s="9" t="s">
        <v>3314</v>
      </c>
      <c r="V370" s="9" t="s">
        <v>3315</v>
      </c>
      <c r="W370" s="9" t="s">
        <v>3316</v>
      </c>
      <c r="X370" s="9" t="s">
        <v>3317</v>
      </c>
      <c r="Y370" s="9" t="s">
        <v>3316</v>
      </c>
      <c r="Z370" s="9" t="s">
        <v>3317</v>
      </c>
      <c r="AA370" s="9" t="s">
        <v>3318</v>
      </c>
      <c r="AB370" s="9" t="s">
        <v>354</v>
      </c>
      <c r="AC370" s="9" t="s">
        <v>3319</v>
      </c>
      <c r="AD370" s="9">
        <v>714520</v>
      </c>
      <c r="AE370" s="9" t="s">
        <v>3320</v>
      </c>
      <c r="AF370" s="9" t="s">
        <v>386</v>
      </c>
      <c r="AG370" s="9" t="s">
        <v>3321</v>
      </c>
      <c r="AH370" s="9" t="s">
        <v>3322</v>
      </c>
      <c r="AI370" s="9" t="str">
        <f>Table3[[#This Row],[City]]&amp;", "&amp;Table3[[#This Row],[State]]&amp;", U.S.A."</f>
        <v>ANAHEIM, CA, U.S.A.</v>
      </c>
    </row>
    <row r="371" spans="1:35" ht="15" hidden="1" customHeight="1">
      <c r="A371" s="9" t="s">
        <v>3298</v>
      </c>
      <c r="B371" s="18" t="s">
        <v>3299</v>
      </c>
      <c r="C371" s="9" t="s">
        <v>3323</v>
      </c>
      <c r="D371" s="9" t="s">
        <v>354</v>
      </c>
      <c r="E371" s="10">
        <v>27</v>
      </c>
      <c r="F371" s="11" t="s">
        <v>3301</v>
      </c>
      <c r="G371" s="9" t="s">
        <v>3302</v>
      </c>
      <c r="H371" s="9" t="s">
        <v>465</v>
      </c>
      <c r="I371" s="9" t="s">
        <v>465</v>
      </c>
      <c r="J371" s="12" t="s">
        <v>3304</v>
      </c>
      <c r="K371" s="9" t="s">
        <v>3324</v>
      </c>
      <c r="L371" s="9" t="str">
        <f>LEFT(Table3[[#This Row],[CLLI]],6)</f>
        <v>ANHMCA</v>
      </c>
      <c r="M371" s="9" t="s">
        <v>3306</v>
      </c>
      <c r="N371" s="4" t="s">
        <v>3307</v>
      </c>
      <c r="O371" s="9" t="s">
        <v>3308</v>
      </c>
      <c r="P371" s="9" t="s">
        <v>3309</v>
      </c>
      <c r="Q371" s="9" t="s">
        <v>3310</v>
      </c>
      <c r="R371" s="9" t="s">
        <v>3311</v>
      </c>
      <c r="S371" s="9" t="s">
        <v>3312</v>
      </c>
      <c r="T371" s="9" t="s">
        <v>3313</v>
      </c>
      <c r="U371" s="9" t="s">
        <v>3314</v>
      </c>
      <c r="V371" s="9" t="s">
        <v>3315</v>
      </c>
      <c r="W371" s="9" t="s">
        <v>3316</v>
      </c>
      <c r="X371" s="9" t="s">
        <v>3317</v>
      </c>
      <c r="Y371" s="9" t="s">
        <v>3316</v>
      </c>
      <c r="Z371" s="9" t="s">
        <v>3317</v>
      </c>
      <c r="AA371" s="9" t="s">
        <v>3318</v>
      </c>
      <c r="AB371" s="9" t="s">
        <v>354</v>
      </c>
      <c r="AC371" s="9"/>
      <c r="AD371" s="9"/>
      <c r="AE371" s="9"/>
      <c r="AF371" s="9"/>
      <c r="AG371" s="9"/>
      <c r="AH371" s="9"/>
      <c r="AI371" s="9" t="str">
        <f>Table3[[#This Row],[City]]&amp;", "&amp;Table3[[#This Row],[State]]&amp;", U.S.A."</f>
        <v>ANAHEIM, CA, U.S.A.</v>
      </c>
    </row>
    <row r="372" spans="1:35" ht="15" hidden="1" customHeight="1">
      <c r="A372" s="9" t="s">
        <v>3298</v>
      </c>
      <c r="B372" s="18" t="s">
        <v>3299</v>
      </c>
      <c r="C372" s="9" t="s">
        <v>3325</v>
      </c>
      <c r="D372" s="9" t="s">
        <v>354</v>
      </c>
      <c r="E372" s="10">
        <v>20</v>
      </c>
      <c r="F372" s="11" t="s">
        <v>3326</v>
      </c>
      <c r="G372" s="9" t="s">
        <v>3327</v>
      </c>
      <c r="H372" s="9" t="s">
        <v>2862</v>
      </c>
      <c r="I372" s="9" t="s">
        <v>3328</v>
      </c>
      <c r="J372" s="12" t="s">
        <v>3329</v>
      </c>
      <c r="K372" s="9" t="s">
        <v>3330</v>
      </c>
      <c r="L372" s="9" t="str">
        <f>LEFT(Table3[[#This Row],[CLLI]],6)</f>
        <v>ANHMCA</v>
      </c>
      <c r="M372" s="9" t="s">
        <v>3306</v>
      </c>
      <c r="N372" s="4" t="s">
        <v>3307</v>
      </c>
      <c r="O372" s="9" t="s">
        <v>3308</v>
      </c>
      <c r="P372" s="9" t="s">
        <v>3309</v>
      </c>
      <c r="Q372" s="9" t="s">
        <v>3310</v>
      </c>
      <c r="R372" s="9" t="s">
        <v>3311</v>
      </c>
      <c r="S372" s="9" t="s">
        <v>3312</v>
      </c>
      <c r="T372" s="9" t="s">
        <v>3313</v>
      </c>
      <c r="U372" s="9" t="s">
        <v>3314</v>
      </c>
      <c r="V372" s="9" t="s">
        <v>3315</v>
      </c>
      <c r="W372" s="9" t="s">
        <v>3316</v>
      </c>
      <c r="X372" s="9" t="s">
        <v>3317</v>
      </c>
      <c r="Y372" s="9" t="s">
        <v>3316</v>
      </c>
      <c r="Z372" s="9" t="s">
        <v>3317</v>
      </c>
      <c r="AA372" s="9" t="s">
        <v>3318</v>
      </c>
      <c r="AB372" s="9" t="s">
        <v>354</v>
      </c>
      <c r="AC372" s="9" t="s">
        <v>3331</v>
      </c>
      <c r="AD372" s="9">
        <v>714527</v>
      </c>
      <c r="AE372" s="9" t="s">
        <v>3320</v>
      </c>
      <c r="AF372" s="9" t="s">
        <v>386</v>
      </c>
      <c r="AG372" s="9" t="s">
        <v>3321</v>
      </c>
      <c r="AH372" s="9" t="s">
        <v>3322</v>
      </c>
      <c r="AI372" s="9" t="str">
        <f>Table3[[#This Row],[City]]&amp;", "&amp;Table3[[#This Row],[State]]&amp;", U.S.A."</f>
        <v>ANAHEIM, CA, U.S.A.</v>
      </c>
    </row>
    <row r="373" spans="1:35" ht="15" hidden="1" customHeight="1">
      <c r="A373" s="9" t="s">
        <v>3298</v>
      </c>
      <c r="B373" s="18" t="s">
        <v>3299</v>
      </c>
      <c r="C373" s="9" t="s">
        <v>3332</v>
      </c>
      <c r="D373" s="9" t="s">
        <v>354</v>
      </c>
      <c r="E373" s="10">
        <v>43</v>
      </c>
      <c r="F373" s="11" t="s">
        <v>3333</v>
      </c>
      <c r="G373" s="9" t="s">
        <v>3334</v>
      </c>
      <c r="H373" s="9" t="s">
        <v>1488</v>
      </c>
      <c r="I373" s="9" t="s">
        <v>3335</v>
      </c>
      <c r="J373" s="12" t="s">
        <v>3336</v>
      </c>
      <c r="K373" s="9" t="s">
        <v>3337</v>
      </c>
      <c r="L373" s="9" t="str">
        <f>LEFT(Table3[[#This Row],[CLLI]],6)</f>
        <v>ANHMCA</v>
      </c>
      <c r="M373" s="9" t="s">
        <v>3306</v>
      </c>
      <c r="N373" s="4" t="s">
        <v>3307</v>
      </c>
      <c r="O373" s="9" t="s">
        <v>3308</v>
      </c>
      <c r="P373" s="9" t="s">
        <v>3309</v>
      </c>
      <c r="Q373" s="9" t="s">
        <v>3310</v>
      </c>
      <c r="R373" s="9" t="s">
        <v>3311</v>
      </c>
      <c r="S373" s="9" t="s">
        <v>3312</v>
      </c>
      <c r="T373" s="9" t="s">
        <v>3313</v>
      </c>
      <c r="U373" s="9" t="s">
        <v>3314</v>
      </c>
      <c r="V373" s="9" t="s">
        <v>3315</v>
      </c>
      <c r="W373" s="9" t="s">
        <v>3316</v>
      </c>
      <c r="X373" s="9" t="s">
        <v>3317</v>
      </c>
      <c r="Y373" s="9" t="s">
        <v>3316</v>
      </c>
      <c r="Z373" s="9" t="s">
        <v>3317</v>
      </c>
      <c r="AA373" s="9" t="s">
        <v>3318</v>
      </c>
      <c r="AB373" s="9" t="s">
        <v>354</v>
      </c>
      <c r="AC373" s="9" t="s">
        <v>3338</v>
      </c>
      <c r="AD373" s="9">
        <v>714630</v>
      </c>
      <c r="AE373" s="9" t="s">
        <v>3320</v>
      </c>
      <c r="AF373" s="9" t="s">
        <v>386</v>
      </c>
      <c r="AG373" s="9" t="s">
        <v>3321</v>
      </c>
      <c r="AH373" s="9" t="s">
        <v>3322</v>
      </c>
      <c r="AI373" s="9" t="str">
        <f>Table3[[#This Row],[City]]&amp;", "&amp;Table3[[#This Row],[State]]&amp;", U.S.A."</f>
        <v>ANAHEIM, CA, U.S.A.</v>
      </c>
    </row>
    <row r="374" spans="1:35" ht="15" hidden="1" customHeight="1">
      <c r="A374" s="9" t="s">
        <v>3298</v>
      </c>
      <c r="B374" s="18" t="s">
        <v>3299</v>
      </c>
      <c r="C374" s="9" t="s">
        <v>3339</v>
      </c>
      <c r="D374" s="9" t="s">
        <v>354</v>
      </c>
      <c r="E374" s="10">
        <v>17</v>
      </c>
      <c r="F374" s="11" t="s">
        <v>3340</v>
      </c>
      <c r="G374" s="9" t="s">
        <v>3341</v>
      </c>
      <c r="H374" s="9" t="s">
        <v>2007</v>
      </c>
      <c r="I374" s="9" t="s">
        <v>3342</v>
      </c>
      <c r="J374" s="12" t="s">
        <v>3343</v>
      </c>
      <c r="K374" s="9" t="s">
        <v>3344</v>
      </c>
      <c r="L374" s="9" t="str">
        <f>LEFT(Table3[[#This Row],[CLLI]],6)</f>
        <v>ANHMCA</v>
      </c>
      <c r="M374" s="9" t="s">
        <v>3306</v>
      </c>
      <c r="N374" s="4" t="s">
        <v>3307</v>
      </c>
      <c r="O374" s="9" t="s">
        <v>3308</v>
      </c>
      <c r="P374" s="9" t="s">
        <v>3309</v>
      </c>
      <c r="Q374" s="9" t="s">
        <v>3310</v>
      </c>
      <c r="R374" s="9" t="s">
        <v>3311</v>
      </c>
      <c r="S374" s="9" t="s">
        <v>3312</v>
      </c>
      <c r="T374" s="9" t="s">
        <v>3313</v>
      </c>
      <c r="U374" s="9" t="s">
        <v>3314</v>
      </c>
      <c r="V374" s="9" t="s">
        <v>3315</v>
      </c>
      <c r="W374" s="9" t="s">
        <v>3316</v>
      </c>
      <c r="X374" s="9" t="s">
        <v>3317</v>
      </c>
      <c r="Y374" s="9" t="s">
        <v>3316</v>
      </c>
      <c r="Z374" s="9" t="s">
        <v>3317</v>
      </c>
      <c r="AA374" s="9" t="s">
        <v>3318</v>
      </c>
      <c r="AB374" s="9" t="s">
        <v>354</v>
      </c>
      <c r="AC374" s="9" t="s">
        <v>3345</v>
      </c>
      <c r="AD374" s="9">
        <v>714281</v>
      </c>
      <c r="AE374" s="9" t="s">
        <v>3320</v>
      </c>
      <c r="AF374" s="9" t="s">
        <v>386</v>
      </c>
      <c r="AG374" s="9" t="s">
        <v>3321</v>
      </c>
      <c r="AH374" s="9" t="s">
        <v>3322</v>
      </c>
      <c r="AI374" s="9" t="str">
        <f>Table3[[#This Row],[City]]&amp;", "&amp;Table3[[#This Row],[State]]&amp;", U.S.A."</f>
        <v>ANAHEIM, CA, U.S.A.</v>
      </c>
    </row>
    <row r="375" spans="1:35" ht="15" hidden="1" customHeight="1">
      <c r="A375" s="9" t="s">
        <v>3298</v>
      </c>
      <c r="B375" s="18" t="s">
        <v>3299</v>
      </c>
      <c r="C375" s="9" t="s">
        <v>3346</v>
      </c>
      <c r="D375" s="9" t="s">
        <v>3347</v>
      </c>
      <c r="E375" s="10">
        <v>28</v>
      </c>
      <c r="F375" s="11" t="s">
        <v>3348</v>
      </c>
      <c r="G375" s="9" t="s">
        <v>3349</v>
      </c>
      <c r="H375" s="9" t="s">
        <v>1137</v>
      </c>
      <c r="I375" s="9" t="s">
        <v>3350</v>
      </c>
      <c r="J375" s="12" t="s">
        <v>3351</v>
      </c>
      <c r="K375" s="9" t="s">
        <v>3352</v>
      </c>
      <c r="L375" s="9" t="str">
        <f>LEFT(Table3[[#This Row],[CLLI]],6)</f>
        <v>ARTNCA</v>
      </c>
      <c r="M375" s="9" t="s">
        <v>3351</v>
      </c>
      <c r="N375" s="4" t="s">
        <v>3353</v>
      </c>
      <c r="O375" s="9" t="s">
        <v>3308</v>
      </c>
      <c r="P375" s="9" t="s">
        <v>3309</v>
      </c>
      <c r="Q375" s="9" t="s">
        <v>3310</v>
      </c>
      <c r="R375" s="9" t="s">
        <v>3311</v>
      </c>
      <c r="S375" s="9" t="s">
        <v>3354</v>
      </c>
      <c r="T375" s="9" t="s">
        <v>3355</v>
      </c>
      <c r="U375" s="9" t="s">
        <v>3314</v>
      </c>
      <c r="V375" s="9" t="s">
        <v>3354</v>
      </c>
      <c r="W375" s="9" t="s">
        <v>3356</v>
      </c>
      <c r="X375" s="9" t="s">
        <v>3357</v>
      </c>
      <c r="Y375" s="9" t="s">
        <v>3356</v>
      </c>
      <c r="Z375" s="9" t="s">
        <v>3357</v>
      </c>
      <c r="AA375" s="9" t="s">
        <v>3358</v>
      </c>
      <c r="AB375" s="9" t="s">
        <v>354</v>
      </c>
      <c r="AC375" s="9" t="s">
        <v>3359</v>
      </c>
      <c r="AD375" s="9">
        <v>951351</v>
      </c>
      <c r="AE375" s="9" t="s">
        <v>3320</v>
      </c>
      <c r="AF375" s="9" t="s">
        <v>386</v>
      </c>
      <c r="AG375" s="9" t="s">
        <v>3321</v>
      </c>
      <c r="AH375" s="9" t="s">
        <v>3322</v>
      </c>
      <c r="AI375" s="9" t="str">
        <f>Table3[[#This Row],[City]]&amp;", "&amp;Table3[[#This Row],[State]]&amp;", U.S.A."</f>
        <v>ARLINGTON, CA, U.S.A.</v>
      </c>
    </row>
    <row r="376" spans="1:35" ht="15" hidden="1" customHeight="1">
      <c r="A376" s="9" t="s">
        <v>3298</v>
      </c>
      <c r="B376" s="18" t="s">
        <v>3299</v>
      </c>
      <c r="C376" s="9" t="s">
        <v>3360</v>
      </c>
      <c r="D376" s="9" t="s">
        <v>3347</v>
      </c>
      <c r="E376" s="10">
        <v>37</v>
      </c>
      <c r="F376" s="11" t="s">
        <v>3361</v>
      </c>
      <c r="G376" s="9" t="s">
        <v>3362</v>
      </c>
      <c r="H376" s="9" t="s">
        <v>2504</v>
      </c>
      <c r="I376" s="9" t="s">
        <v>3363</v>
      </c>
      <c r="J376" s="12" t="s">
        <v>3364</v>
      </c>
      <c r="K376" s="9" t="s">
        <v>3365</v>
      </c>
      <c r="L376" s="9" t="str">
        <f>LEFT(Table3[[#This Row],[CLLI]],6)</f>
        <v>BAKRCA</v>
      </c>
      <c r="M376" s="9" t="s">
        <v>3364</v>
      </c>
      <c r="N376" s="4" t="s">
        <v>3366</v>
      </c>
      <c r="O376" s="9" t="s">
        <v>3308</v>
      </c>
      <c r="P376" s="9" t="s">
        <v>3309</v>
      </c>
      <c r="Q376" s="9" t="s">
        <v>3310</v>
      </c>
      <c r="R376" s="9" t="s">
        <v>3311</v>
      </c>
      <c r="S376" s="9" t="s">
        <v>3354</v>
      </c>
      <c r="T376" s="9" t="s">
        <v>3355</v>
      </c>
      <c r="U376" s="9" t="s">
        <v>3314</v>
      </c>
      <c r="V376" s="9" t="s">
        <v>3354</v>
      </c>
      <c r="W376" s="9" t="s">
        <v>3356</v>
      </c>
      <c r="X376" s="9" t="s">
        <v>3357</v>
      </c>
      <c r="Y376" s="9" t="s">
        <v>3356</v>
      </c>
      <c r="Z376" s="9" t="s">
        <v>3357</v>
      </c>
      <c r="AA376" s="9" t="s">
        <v>3358</v>
      </c>
      <c r="AB376" s="9" t="s">
        <v>354</v>
      </c>
      <c r="AC376" s="9" t="s">
        <v>3367</v>
      </c>
      <c r="AD376" s="9">
        <v>760733</v>
      </c>
      <c r="AE376" s="9" t="s">
        <v>3320</v>
      </c>
      <c r="AF376" s="9" t="s">
        <v>386</v>
      </c>
      <c r="AG376" s="9" t="s">
        <v>3321</v>
      </c>
      <c r="AH376" s="9" t="s">
        <v>3322</v>
      </c>
      <c r="AI376" s="9" t="str">
        <f>Table3[[#This Row],[City]]&amp;", "&amp;Table3[[#This Row],[State]]&amp;", U.S.A."</f>
        <v>BAKER, CA, U.S.A.</v>
      </c>
    </row>
    <row r="377" spans="1:35" ht="15" hidden="1" customHeight="1">
      <c r="A377" s="9" t="s">
        <v>3298</v>
      </c>
      <c r="B377" s="18" t="s">
        <v>3299</v>
      </c>
      <c r="C377" s="9" t="s">
        <v>3368</v>
      </c>
      <c r="D377" s="9" t="s">
        <v>3347</v>
      </c>
      <c r="E377" s="10">
        <v>37</v>
      </c>
      <c r="F377" s="11" t="s">
        <v>3361</v>
      </c>
      <c r="G377" s="9" t="s">
        <v>3362</v>
      </c>
      <c r="H377" s="9" t="s">
        <v>465</v>
      </c>
      <c r="I377" s="9" t="s">
        <v>465</v>
      </c>
      <c r="J377" s="12" t="s">
        <v>3364</v>
      </c>
      <c r="K377" s="9" t="s">
        <v>3369</v>
      </c>
      <c r="L377" s="9" t="str">
        <f>LEFT(Table3[[#This Row],[CLLI]],6)</f>
        <v>BAKRCA</v>
      </c>
      <c r="M377" s="9" t="s">
        <v>3364</v>
      </c>
      <c r="N377" s="4" t="s">
        <v>3366</v>
      </c>
      <c r="O377" s="9" t="s">
        <v>3308</v>
      </c>
      <c r="P377" s="9" t="s">
        <v>3309</v>
      </c>
      <c r="Q377" s="9" t="s">
        <v>3310</v>
      </c>
      <c r="R377" s="9" t="s">
        <v>3311</v>
      </c>
      <c r="S377" s="9" t="s">
        <v>3354</v>
      </c>
      <c r="T377" s="9" t="s">
        <v>3355</v>
      </c>
      <c r="U377" s="9" t="s">
        <v>3314</v>
      </c>
      <c r="V377" s="9" t="s">
        <v>3354</v>
      </c>
      <c r="W377" s="9" t="s">
        <v>3356</v>
      </c>
      <c r="X377" s="9" t="s">
        <v>3357</v>
      </c>
      <c r="Y377" s="9" t="s">
        <v>3356</v>
      </c>
      <c r="Z377" s="9" t="s">
        <v>3357</v>
      </c>
      <c r="AA377" s="9" t="s">
        <v>3358</v>
      </c>
      <c r="AB377" s="9" t="s">
        <v>354</v>
      </c>
      <c r="AC377" s="9"/>
      <c r="AD377" s="9"/>
      <c r="AE377" s="9"/>
      <c r="AF377" s="9"/>
      <c r="AG377" s="9"/>
      <c r="AH377" s="9"/>
      <c r="AI377" s="9" t="str">
        <f>Table3[[#This Row],[City]]&amp;", "&amp;Table3[[#This Row],[State]]&amp;", U.S.A."</f>
        <v>BAKER, CA, U.S.A.</v>
      </c>
    </row>
    <row r="378" spans="1:35" ht="15" hidden="1" customHeight="1">
      <c r="A378" s="9" t="s">
        <v>3298</v>
      </c>
      <c r="B378" s="18" t="s">
        <v>3299</v>
      </c>
      <c r="C378" s="9" t="s">
        <v>3370</v>
      </c>
      <c r="D378" s="9" t="s">
        <v>3371</v>
      </c>
      <c r="E378" s="10">
        <v>11</v>
      </c>
      <c r="F378" s="11" t="s">
        <v>3372</v>
      </c>
      <c r="G378" s="9" t="s">
        <v>3373</v>
      </c>
      <c r="H378" s="9" t="s">
        <v>3374</v>
      </c>
      <c r="I378" s="9" t="s">
        <v>1145</v>
      </c>
      <c r="J378" s="12" t="s">
        <v>3375</v>
      </c>
      <c r="K378" s="9" t="s">
        <v>3376</v>
      </c>
      <c r="L378" s="9" t="str">
        <f>LEFT(Table3[[#This Row],[CLLI]],6)</f>
        <v>BALBCA</v>
      </c>
      <c r="M378" s="9" t="s">
        <v>3377</v>
      </c>
      <c r="N378" s="4" t="s">
        <v>3307</v>
      </c>
      <c r="O378" s="9" t="s">
        <v>3308</v>
      </c>
      <c r="P378" s="9" t="s">
        <v>3309</v>
      </c>
      <c r="Q378" s="9" t="s">
        <v>3310</v>
      </c>
      <c r="R378" s="9" t="s">
        <v>3311</v>
      </c>
      <c r="S378" s="9" t="s">
        <v>3378</v>
      </c>
      <c r="T378" s="9" t="s">
        <v>3379</v>
      </c>
      <c r="U378" s="9" t="s">
        <v>3314</v>
      </c>
      <c r="V378" s="9" t="s">
        <v>3380</v>
      </c>
      <c r="W378" s="9" t="s">
        <v>3381</v>
      </c>
      <c r="X378" s="9" t="s">
        <v>3382</v>
      </c>
      <c r="Y378" s="9" t="s">
        <v>3383</v>
      </c>
      <c r="Z378" s="9" t="s">
        <v>3382</v>
      </c>
      <c r="AA378" s="9" t="s">
        <v>3384</v>
      </c>
      <c r="AB378" s="9" t="s">
        <v>354</v>
      </c>
      <c r="AC378" s="9" t="s">
        <v>3385</v>
      </c>
      <c r="AD378" s="9">
        <v>949673</v>
      </c>
      <c r="AE378" s="9" t="s">
        <v>3320</v>
      </c>
      <c r="AF378" s="9" t="s">
        <v>811</v>
      </c>
      <c r="AG378" s="9" t="s">
        <v>3386</v>
      </c>
      <c r="AH378" s="9" t="s">
        <v>3387</v>
      </c>
      <c r="AI378" s="9" t="str">
        <f>Table3[[#This Row],[City]]&amp;", "&amp;Table3[[#This Row],[State]]&amp;", U.S.A."</f>
        <v>NEWPORT BEACH, CA, U.S.A.</v>
      </c>
    </row>
    <row r="379" spans="1:35" ht="15" hidden="1" customHeight="1">
      <c r="A379" s="9" t="s">
        <v>3298</v>
      </c>
      <c r="B379" s="18" t="s">
        <v>3299</v>
      </c>
      <c r="C379" s="9" t="s">
        <v>3388</v>
      </c>
      <c r="D379" s="9" t="s">
        <v>354</v>
      </c>
      <c r="E379" s="10">
        <v>10</v>
      </c>
      <c r="F379" s="11" t="s">
        <v>3389</v>
      </c>
      <c r="G379" s="9" t="s">
        <v>3390</v>
      </c>
      <c r="H379" s="9" t="s">
        <v>364</v>
      </c>
      <c r="I379" s="9" t="s">
        <v>3391</v>
      </c>
      <c r="J379" s="12" t="s">
        <v>3392</v>
      </c>
      <c r="K379" s="9" t="s">
        <v>3393</v>
      </c>
      <c r="L379" s="9" t="str">
        <f>LEFT(Table3[[#This Row],[CLLI]],6)</f>
        <v>BNPKCA</v>
      </c>
      <c r="M379" s="9" t="s">
        <v>3392</v>
      </c>
      <c r="N379" s="4" t="s">
        <v>3307</v>
      </c>
      <c r="O379" s="9" t="s">
        <v>3308</v>
      </c>
      <c r="P379" s="9" t="s">
        <v>3309</v>
      </c>
      <c r="Q379" s="9" t="s">
        <v>3310</v>
      </c>
      <c r="R379" s="9" t="s">
        <v>3311</v>
      </c>
      <c r="S379" s="9" t="s">
        <v>3312</v>
      </c>
      <c r="T379" s="9" t="s">
        <v>3313</v>
      </c>
      <c r="U379" s="9" t="s">
        <v>3314</v>
      </c>
      <c r="V379" s="9" t="s">
        <v>3315</v>
      </c>
      <c r="W379" s="9" t="s">
        <v>3316</v>
      </c>
      <c r="X379" s="9" t="s">
        <v>3317</v>
      </c>
      <c r="Y379" s="9" t="s">
        <v>3316</v>
      </c>
      <c r="Z379" s="9" t="s">
        <v>3317</v>
      </c>
      <c r="AA379" s="9" t="s">
        <v>3318</v>
      </c>
      <c r="AB379" s="9" t="s">
        <v>354</v>
      </c>
      <c r="AC379" s="9" t="s">
        <v>3394</v>
      </c>
      <c r="AD379" s="9">
        <v>714521</v>
      </c>
      <c r="AE379" s="9" t="s">
        <v>3320</v>
      </c>
      <c r="AF379" s="9" t="s">
        <v>386</v>
      </c>
      <c r="AG379" s="9" t="s">
        <v>3321</v>
      </c>
      <c r="AH379" s="9" t="s">
        <v>3322</v>
      </c>
      <c r="AI379" s="9" t="str">
        <f>Table3[[#This Row],[City]]&amp;", "&amp;Table3[[#This Row],[State]]&amp;", U.S.A."</f>
        <v>BUENA PARK, CA, U.S.A.</v>
      </c>
    </row>
    <row r="380" spans="1:35" ht="15" hidden="1" customHeight="1">
      <c r="A380" s="9" t="s">
        <v>3298</v>
      </c>
      <c r="B380" s="18" t="s">
        <v>3299</v>
      </c>
      <c r="C380" s="9" t="s">
        <v>3395</v>
      </c>
      <c r="D380" s="9" t="s">
        <v>3396</v>
      </c>
      <c r="E380" s="10">
        <v>14</v>
      </c>
      <c r="F380" s="11" t="s">
        <v>3397</v>
      </c>
      <c r="G380" s="9" t="s">
        <v>3398</v>
      </c>
      <c r="H380" s="9" t="s">
        <v>2611</v>
      </c>
      <c r="I380" s="9" t="s">
        <v>3399</v>
      </c>
      <c r="J380" s="12" t="s">
        <v>3400</v>
      </c>
      <c r="K380" s="9" t="s">
        <v>3401</v>
      </c>
      <c r="L380" s="9" t="str">
        <f>LEFT(Table3[[#This Row],[CLLI]],6)</f>
        <v>BREACA</v>
      </c>
      <c r="M380" s="9" t="s">
        <v>3400</v>
      </c>
      <c r="N380" s="4" t="s">
        <v>3307</v>
      </c>
      <c r="O380" s="9" t="s">
        <v>3308</v>
      </c>
      <c r="P380" s="9" t="s">
        <v>3309</v>
      </c>
      <c r="Q380" s="9" t="s">
        <v>3310</v>
      </c>
      <c r="R380" s="9" t="s">
        <v>3311</v>
      </c>
      <c r="S380" s="9" t="s">
        <v>3312</v>
      </c>
      <c r="T380" s="9" t="s">
        <v>3313</v>
      </c>
      <c r="U380" s="9" t="s">
        <v>3314</v>
      </c>
      <c r="V380" s="9" t="s">
        <v>3315</v>
      </c>
      <c r="W380" s="9" t="s">
        <v>3316</v>
      </c>
      <c r="X380" s="9" t="s">
        <v>3317</v>
      </c>
      <c r="Y380" s="9" t="s">
        <v>3316</v>
      </c>
      <c r="Z380" s="9" t="s">
        <v>3317</v>
      </c>
      <c r="AA380" s="9" t="s">
        <v>3318</v>
      </c>
      <c r="AB380" s="9" t="s">
        <v>354</v>
      </c>
      <c r="AC380" s="9" t="s">
        <v>3402</v>
      </c>
      <c r="AD380" s="9">
        <v>714529</v>
      </c>
      <c r="AE380" s="9" t="s">
        <v>3320</v>
      </c>
      <c r="AF380" s="9" t="s">
        <v>386</v>
      </c>
      <c r="AG380" s="9" t="s">
        <v>3321</v>
      </c>
      <c r="AH380" s="9" t="s">
        <v>3322</v>
      </c>
      <c r="AI380" s="9" t="str">
        <f>Table3[[#This Row],[City]]&amp;", "&amp;Table3[[#This Row],[State]]&amp;", U.S.A."</f>
        <v>BREA, CA, U.S.A.</v>
      </c>
    </row>
    <row r="381" spans="1:35" ht="15" hidden="1" customHeight="1">
      <c r="A381" s="9" t="s">
        <v>3298</v>
      </c>
      <c r="B381" s="18" t="s">
        <v>3299</v>
      </c>
      <c r="C381" s="9" t="s">
        <v>3403</v>
      </c>
      <c r="D381" s="9" t="s">
        <v>3347</v>
      </c>
      <c r="E381" s="10">
        <v>18</v>
      </c>
      <c r="F381" s="11" t="s">
        <v>3404</v>
      </c>
      <c r="G381" s="9" t="s">
        <v>3405</v>
      </c>
      <c r="H381" s="9" t="s">
        <v>3265</v>
      </c>
      <c r="I381" s="9" t="s">
        <v>1566</v>
      </c>
      <c r="J381" s="12" t="s">
        <v>3406</v>
      </c>
      <c r="K381" s="9" t="s">
        <v>3407</v>
      </c>
      <c r="L381" s="9" t="str">
        <f>LEFT(Table3[[#This Row],[CLLI]],6)</f>
        <v>CORNCA</v>
      </c>
      <c r="M381" s="9" t="s">
        <v>3406</v>
      </c>
      <c r="N381" s="4" t="s">
        <v>3353</v>
      </c>
      <c r="O381" s="9" t="s">
        <v>3308</v>
      </c>
      <c r="P381" s="9" t="s">
        <v>3309</v>
      </c>
      <c r="Q381" s="9" t="s">
        <v>3310</v>
      </c>
      <c r="R381" s="9" t="s">
        <v>3311</v>
      </c>
      <c r="S381" s="9" t="s">
        <v>3354</v>
      </c>
      <c r="T381" s="9" t="s">
        <v>3355</v>
      </c>
      <c r="U381" s="9" t="s">
        <v>3314</v>
      </c>
      <c r="V381" s="9" t="s">
        <v>3354</v>
      </c>
      <c r="W381" s="9" t="s">
        <v>3356</v>
      </c>
      <c r="X381" s="9" t="s">
        <v>3357</v>
      </c>
      <c r="Y381" s="9" t="s">
        <v>3356</v>
      </c>
      <c r="Z381" s="9" t="s">
        <v>3357</v>
      </c>
      <c r="AA381" s="9" t="s">
        <v>3358</v>
      </c>
      <c r="AB381" s="9" t="s">
        <v>354</v>
      </c>
      <c r="AC381" s="9" t="s">
        <v>3408</v>
      </c>
      <c r="AD381" s="9">
        <v>951371</v>
      </c>
      <c r="AE381" s="9" t="s">
        <v>3320</v>
      </c>
      <c r="AF381" s="9" t="s">
        <v>386</v>
      </c>
      <c r="AG381" s="9" t="s">
        <v>3321</v>
      </c>
      <c r="AH381" s="9" t="s">
        <v>3322</v>
      </c>
      <c r="AI381" s="9" t="str">
        <f>Table3[[#This Row],[City]]&amp;", "&amp;Table3[[#This Row],[State]]&amp;", U.S.A."</f>
        <v>CORONA, CA, U.S.A.</v>
      </c>
    </row>
    <row r="382" spans="1:35" ht="15" hidden="1" customHeight="1">
      <c r="A382" s="9" t="s">
        <v>3298</v>
      </c>
      <c r="B382" s="18" t="s">
        <v>3299</v>
      </c>
      <c r="C382" s="9" t="s">
        <v>3409</v>
      </c>
      <c r="D382" s="9" t="s">
        <v>3347</v>
      </c>
      <c r="E382" s="10">
        <v>17</v>
      </c>
      <c r="F382" s="11" t="s">
        <v>3410</v>
      </c>
      <c r="G382" s="9" t="s">
        <v>3411</v>
      </c>
      <c r="H382" s="9" t="s">
        <v>1330</v>
      </c>
      <c r="I382" s="9" t="s">
        <v>3412</v>
      </c>
      <c r="J382" s="12" t="s">
        <v>3413</v>
      </c>
      <c r="K382" s="9" t="s">
        <v>3414</v>
      </c>
      <c r="L382" s="9" t="str">
        <f>LEFT(Table3[[#This Row],[CLLI]],6)</f>
        <v>COTNCA</v>
      </c>
      <c r="M382" s="9" t="s">
        <v>3413</v>
      </c>
      <c r="N382" s="4" t="s">
        <v>3366</v>
      </c>
      <c r="O382" s="9" t="s">
        <v>3308</v>
      </c>
      <c r="P382" s="9" t="s">
        <v>3309</v>
      </c>
      <c r="Q382" s="9" t="s">
        <v>3310</v>
      </c>
      <c r="R382" s="9" t="s">
        <v>3311</v>
      </c>
      <c r="S382" s="9" t="s">
        <v>3354</v>
      </c>
      <c r="T382" s="9" t="s">
        <v>3355</v>
      </c>
      <c r="U382" s="9" t="s">
        <v>3314</v>
      </c>
      <c r="V382" s="9" t="s">
        <v>3354</v>
      </c>
      <c r="W382" s="9" t="s">
        <v>3356</v>
      </c>
      <c r="X382" s="9" t="s">
        <v>3357</v>
      </c>
      <c r="Y382" s="9" t="s">
        <v>3356</v>
      </c>
      <c r="Z382" s="9" t="s">
        <v>3357</v>
      </c>
      <c r="AA382" s="9" t="s">
        <v>3358</v>
      </c>
      <c r="AB382" s="9" t="s">
        <v>354</v>
      </c>
      <c r="AC382" s="9" t="s">
        <v>3415</v>
      </c>
      <c r="AD382" s="9">
        <v>909370</v>
      </c>
      <c r="AE382" s="9" t="s">
        <v>3320</v>
      </c>
      <c r="AF382" s="9" t="s">
        <v>386</v>
      </c>
      <c r="AG382" s="9" t="s">
        <v>3321</v>
      </c>
      <c r="AH382" s="9" t="s">
        <v>3322</v>
      </c>
      <c r="AI382" s="9" t="str">
        <f>Table3[[#This Row],[City]]&amp;", "&amp;Table3[[#This Row],[State]]&amp;", U.S.A."</f>
        <v>COLTON, CA, U.S.A.</v>
      </c>
    </row>
    <row r="383" spans="1:35" ht="15" hidden="1" customHeight="1">
      <c r="A383" s="9" t="s">
        <v>3298</v>
      </c>
      <c r="B383" s="18" t="s">
        <v>3299</v>
      </c>
      <c r="C383" s="9" t="s">
        <v>3416</v>
      </c>
      <c r="D383" s="9" t="s">
        <v>3371</v>
      </c>
      <c r="E383" s="10">
        <v>43</v>
      </c>
      <c r="F383" s="11" t="s">
        <v>3417</v>
      </c>
      <c r="G383" s="9" t="s">
        <v>3418</v>
      </c>
      <c r="H383" s="9" t="s">
        <v>3412</v>
      </c>
      <c r="I383" s="9" t="s">
        <v>2785</v>
      </c>
      <c r="J383" s="12" t="s">
        <v>3419</v>
      </c>
      <c r="K383" s="9" t="s">
        <v>3420</v>
      </c>
      <c r="L383" s="9" t="str">
        <f>LEFT(Table3[[#This Row],[CLLI]],6)</f>
        <v>CRDMCA</v>
      </c>
      <c r="M383" s="9" t="s">
        <v>3419</v>
      </c>
      <c r="N383" s="4" t="s">
        <v>3307</v>
      </c>
      <c r="O383" s="9" t="s">
        <v>3308</v>
      </c>
      <c r="P383" s="9" t="s">
        <v>3309</v>
      </c>
      <c r="Q383" s="9" t="s">
        <v>3310</v>
      </c>
      <c r="R383" s="9" t="s">
        <v>3311</v>
      </c>
      <c r="S383" s="9" t="s">
        <v>3378</v>
      </c>
      <c r="T383" s="9" t="s">
        <v>3379</v>
      </c>
      <c r="U383" s="9" t="s">
        <v>3314</v>
      </c>
      <c r="V383" s="9" t="s">
        <v>3378</v>
      </c>
      <c r="W383" s="9" t="s">
        <v>3381</v>
      </c>
      <c r="X383" s="9" t="s">
        <v>3382</v>
      </c>
      <c r="Y383" s="9" t="s">
        <v>3383</v>
      </c>
      <c r="Z383" s="9" t="s">
        <v>3382</v>
      </c>
      <c r="AA383" s="9" t="s">
        <v>3384</v>
      </c>
      <c r="AB383" s="9" t="s">
        <v>354</v>
      </c>
      <c r="AC383" s="9" t="s">
        <v>3421</v>
      </c>
      <c r="AD383" s="9">
        <v>949720</v>
      </c>
      <c r="AE383" s="9" t="s">
        <v>3320</v>
      </c>
      <c r="AF383" s="9" t="s">
        <v>811</v>
      </c>
      <c r="AG383" s="9" t="s">
        <v>3386</v>
      </c>
      <c r="AH383" s="9" t="s">
        <v>3387</v>
      </c>
      <c r="AI383" s="9" t="str">
        <f>Table3[[#This Row],[City]]&amp;", "&amp;Table3[[#This Row],[State]]&amp;", U.S.A."</f>
        <v>CORONA DEL MAR, CA, U.S.A.</v>
      </c>
    </row>
    <row r="384" spans="1:35" ht="15" hidden="1" customHeight="1">
      <c r="A384" s="9" t="s">
        <v>3298</v>
      </c>
      <c r="B384" s="18" t="s">
        <v>3299</v>
      </c>
      <c r="C384" s="9" t="s">
        <v>3422</v>
      </c>
      <c r="D384" s="9" t="s">
        <v>3371</v>
      </c>
      <c r="E384" s="10">
        <v>19</v>
      </c>
      <c r="F384" s="11" t="s">
        <v>3423</v>
      </c>
      <c r="G384" s="9" t="s">
        <v>3424</v>
      </c>
      <c r="H384" s="9" t="s">
        <v>3425</v>
      </c>
      <c r="I384" s="9" t="s">
        <v>2309</v>
      </c>
      <c r="J384" s="12" t="s">
        <v>3426</v>
      </c>
      <c r="K384" s="9" t="s">
        <v>3427</v>
      </c>
      <c r="L384" s="9" t="str">
        <f>LEFT(Table3[[#This Row],[CLLI]],6)</f>
        <v>CSMSCA</v>
      </c>
      <c r="M384" s="9" t="s">
        <v>3426</v>
      </c>
      <c r="N384" s="4" t="s">
        <v>3307</v>
      </c>
      <c r="O384" s="9" t="s">
        <v>3308</v>
      </c>
      <c r="P384" s="9" t="s">
        <v>3309</v>
      </c>
      <c r="Q384" s="9" t="s">
        <v>3310</v>
      </c>
      <c r="R384" s="9" t="s">
        <v>3311</v>
      </c>
      <c r="S384" s="9" t="s">
        <v>3378</v>
      </c>
      <c r="T384" s="9" t="s">
        <v>3379</v>
      </c>
      <c r="U384" s="9" t="s">
        <v>3314</v>
      </c>
      <c r="V384" s="9" t="s">
        <v>3380</v>
      </c>
      <c r="W384" s="9" t="s">
        <v>3381</v>
      </c>
      <c r="X384" s="9" t="s">
        <v>3382</v>
      </c>
      <c r="Y384" s="9" t="s">
        <v>3383</v>
      </c>
      <c r="Z384" s="9" t="s">
        <v>3382</v>
      </c>
      <c r="AA384" s="9" t="s">
        <v>3384</v>
      </c>
      <c r="AB384" s="9" t="s">
        <v>354</v>
      </c>
      <c r="AC384" s="9" t="s">
        <v>3428</v>
      </c>
      <c r="AD384" s="9">
        <v>949548</v>
      </c>
      <c r="AE384" s="9" t="s">
        <v>3320</v>
      </c>
      <c r="AF384" s="9" t="s">
        <v>811</v>
      </c>
      <c r="AG384" s="9" t="s">
        <v>3386</v>
      </c>
      <c r="AH384" s="9" t="s">
        <v>3387</v>
      </c>
      <c r="AI384" s="9" t="str">
        <f>Table3[[#This Row],[City]]&amp;", "&amp;Table3[[#This Row],[State]]&amp;", U.S.A."</f>
        <v>COSTA MESA, CA, U.S.A.</v>
      </c>
    </row>
    <row r="385" spans="1:35" ht="15" hidden="1" customHeight="1">
      <c r="A385" s="9" t="s">
        <v>3298</v>
      </c>
      <c r="B385" s="18" t="s">
        <v>3299</v>
      </c>
      <c r="C385" s="9" t="s">
        <v>3429</v>
      </c>
      <c r="D385" s="9" t="s">
        <v>3371</v>
      </c>
      <c r="E385" s="10">
        <v>40</v>
      </c>
      <c r="F385" s="11" t="s">
        <v>3430</v>
      </c>
      <c r="G385" s="9" t="s">
        <v>3431</v>
      </c>
      <c r="H385" s="9" t="s">
        <v>3130</v>
      </c>
      <c r="I385" s="9" t="s">
        <v>3432</v>
      </c>
      <c r="J385" s="12" t="s">
        <v>3433</v>
      </c>
      <c r="K385" s="9" t="s">
        <v>3434</v>
      </c>
      <c r="L385" s="9" t="str">
        <f>LEFT(Table3[[#This Row],[CLLI]],6)</f>
        <v>ELTRCA</v>
      </c>
      <c r="M385" s="9" t="s">
        <v>3433</v>
      </c>
      <c r="N385" s="4" t="s">
        <v>3307</v>
      </c>
      <c r="O385" s="9" t="s">
        <v>3308</v>
      </c>
      <c r="P385" s="9" t="s">
        <v>3309</v>
      </c>
      <c r="Q385" s="9" t="s">
        <v>3310</v>
      </c>
      <c r="R385" s="9" t="s">
        <v>3311</v>
      </c>
      <c r="S385" s="9" t="s">
        <v>3378</v>
      </c>
      <c r="T385" s="9" t="s">
        <v>3379</v>
      </c>
      <c r="U385" s="9" t="s">
        <v>3314</v>
      </c>
      <c r="V385" s="9" t="s">
        <v>3378</v>
      </c>
      <c r="W385" s="9" t="s">
        <v>3381</v>
      </c>
      <c r="X385" s="9" t="s">
        <v>3382</v>
      </c>
      <c r="Y385" s="9" t="s">
        <v>3383</v>
      </c>
      <c r="Z385" s="9" t="s">
        <v>3382</v>
      </c>
      <c r="AA385" s="9" t="s">
        <v>3384</v>
      </c>
      <c r="AB385" s="9" t="s">
        <v>354</v>
      </c>
      <c r="AC385" s="9" t="s">
        <v>3435</v>
      </c>
      <c r="AD385" s="9">
        <v>949581</v>
      </c>
      <c r="AE385" s="9" t="s">
        <v>3320</v>
      </c>
      <c r="AF385" s="9" t="s">
        <v>811</v>
      </c>
      <c r="AG385" s="9" t="s">
        <v>3386</v>
      </c>
      <c r="AH385" s="9" t="s">
        <v>3387</v>
      </c>
      <c r="AI385" s="9" t="str">
        <f>Table3[[#This Row],[City]]&amp;", "&amp;Table3[[#This Row],[State]]&amp;", U.S.A."</f>
        <v>EL TORO, CA, U.S.A.</v>
      </c>
    </row>
    <row r="386" spans="1:35" ht="15" hidden="1" customHeight="1">
      <c r="A386" s="9" t="s">
        <v>3298</v>
      </c>
      <c r="B386" s="18" t="s">
        <v>3299</v>
      </c>
      <c r="C386" s="9" t="s">
        <v>3436</v>
      </c>
      <c r="D386" s="9" t="s">
        <v>3347</v>
      </c>
      <c r="E386" s="10">
        <v>23</v>
      </c>
      <c r="F386" s="11" t="s">
        <v>3437</v>
      </c>
      <c r="G386" s="9" t="s">
        <v>3438</v>
      </c>
      <c r="H386" s="9" t="s">
        <v>1311</v>
      </c>
      <c r="I386" s="9" t="s">
        <v>3439</v>
      </c>
      <c r="J386" s="12" t="s">
        <v>3440</v>
      </c>
      <c r="K386" s="9" t="s">
        <v>3441</v>
      </c>
      <c r="L386" s="9" t="str">
        <f>LEFT(Table3[[#This Row],[CLLI]],6)</f>
        <v>FNTACA</v>
      </c>
      <c r="M386" s="9" t="s">
        <v>3440</v>
      </c>
      <c r="N386" s="4" t="s">
        <v>3366</v>
      </c>
      <c r="O386" s="9" t="s">
        <v>3308</v>
      </c>
      <c r="P386" s="9" t="s">
        <v>3309</v>
      </c>
      <c r="Q386" s="9" t="s">
        <v>3310</v>
      </c>
      <c r="R386" s="9" t="s">
        <v>3311</v>
      </c>
      <c r="S386" s="9" t="s">
        <v>3354</v>
      </c>
      <c r="T386" s="9" t="s">
        <v>3355</v>
      </c>
      <c r="U386" s="9" t="s">
        <v>3314</v>
      </c>
      <c r="V386" s="9" t="s">
        <v>3354</v>
      </c>
      <c r="W386" s="9" t="s">
        <v>3356</v>
      </c>
      <c r="X386" s="9" t="s">
        <v>3357</v>
      </c>
      <c r="Y386" s="9" t="s">
        <v>3356</v>
      </c>
      <c r="Z386" s="9" t="s">
        <v>3357</v>
      </c>
      <c r="AA386" s="9" t="s">
        <v>3358</v>
      </c>
      <c r="AB386" s="9" t="s">
        <v>354</v>
      </c>
      <c r="AC386" s="9" t="s">
        <v>3442</v>
      </c>
      <c r="AD386" s="9">
        <v>909350</v>
      </c>
      <c r="AE386" s="9" t="s">
        <v>3320</v>
      </c>
      <c r="AF386" s="9" t="s">
        <v>386</v>
      </c>
      <c r="AG386" s="9" t="s">
        <v>3321</v>
      </c>
      <c r="AH386" s="9" t="s">
        <v>3322</v>
      </c>
      <c r="AI386" s="9" t="str">
        <f>Table3[[#This Row],[City]]&amp;", "&amp;Table3[[#This Row],[State]]&amp;", U.S.A."</f>
        <v>FONTANA, CA, U.S.A.</v>
      </c>
    </row>
    <row r="387" spans="1:35" ht="15" hidden="1" customHeight="1">
      <c r="A387" s="9" t="s">
        <v>3298</v>
      </c>
      <c r="B387" s="18" t="s">
        <v>3299</v>
      </c>
      <c r="C387" s="9" t="s">
        <v>3443</v>
      </c>
      <c r="D387" s="9" t="s">
        <v>3347</v>
      </c>
      <c r="E387" s="10">
        <v>38</v>
      </c>
      <c r="F387" s="11" t="s">
        <v>3444</v>
      </c>
      <c r="G387" s="9" t="s">
        <v>3445</v>
      </c>
      <c r="H387" s="9" t="s">
        <v>3446</v>
      </c>
      <c r="I387" s="9" t="s">
        <v>3447</v>
      </c>
      <c r="J387" s="12" t="s">
        <v>3448</v>
      </c>
      <c r="K387" s="9" t="s">
        <v>3449</v>
      </c>
      <c r="L387" s="9" t="str">
        <f>LEFT(Table3[[#This Row],[CLLI]],6)</f>
        <v>FRCKCA</v>
      </c>
      <c r="M387" s="9" t="s">
        <v>3448</v>
      </c>
      <c r="N387" s="4" t="s">
        <v>3450</v>
      </c>
      <c r="O387" s="9" t="s">
        <v>3308</v>
      </c>
      <c r="P387" s="9" t="s">
        <v>3309</v>
      </c>
      <c r="Q387" s="9" t="s">
        <v>3310</v>
      </c>
      <c r="R387" s="9" t="s">
        <v>3311</v>
      </c>
      <c r="S387" s="9" t="s">
        <v>3354</v>
      </c>
      <c r="T387" s="9" t="s">
        <v>3355</v>
      </c>
      <c r="U387" s="9" t="s">
        <v>3314</v>
      </c>
      <c r="V387" s="9" t="s">
        <v>3354</v>
      </c>
      <c r="W387" s="9" t="s">
        <v>3356</v>
      </c>
      <c r="X387" s="9" t="s">
        <v>3357</v>
      </c>
      <c r="Y387" s="9" t="s">
        <v>3356</v>
      </c>
      <c r="Z387" s="9" t="s">
        <v>3357</v>
      </c>
      <c r="AA387" s="9" t="s">
        <v>3358</v>
      </c>
      <c r="AB387" s="9" t="s">
        <v>354</v>
      </c>
      <c r="AC387" s="9" t="s">
        <v>3451</v>
      </c>
      <c r="AD387" s="9">
        <v>760786</v>
      </c>
      <c r="AE387" s="9" t="s">
        <v>3320</v>
      </c>
      <c r="AF387" s="9" t="s">
        <v>386</v>
      </c>
      <c r="AG387" s="9" t="s">
        <v>3321</v>
      </c>
      <c r="AH387" s="9" t="s">
        <v>3322</v>
      </c>
      <c r="AI387" s="9" t="str">
        <f>Table3[[#This Row],[City]]&amp;", "&amp;Table3[[#This Row],[State]]&amp;", U.S.A."</f>
        <v>Furnace Creek, CA, U.S.A.</v>
      </c>
    </row>
    <row r="388" spans="1:35" ht="15" hidden="1" customHeight="1">
      <c r="A388" s="9" t="s">
        <v>3298</v>
      </c>
      <c r="B388" s="18" t="s">
        <v>3299</v>
      </c>
      <c r="C388" s="9" t="s">
        <v>3452</v>
      </c>
      <c r="D388" s="9" t="s">
        <v>3396</v>
      </c>
      <c r="E388" s="10">
        <v>24</v>
      </c>
      <c r="F388" s="11" t="s">
        <v>3453</v>
      </c>
      <c r="G388" s="9" t="s">
        <v>3454</v>
      </c>
      <c r="H388" s="9" t="s">
        <v>2412</v>
      </c>
      <c r="I388" s="9" t="s">
        <v>1084</v>
      </c>
      <c r="J388" s="12" t="s">
        <v>3455</v>
      </c>
      <c r="K388" s="9" t="s">
        <v>3456</v>
      </c>
      <c r="L388" s="9" t="str">
        <f>LEFT(Table3[[#This Row],[CLLI]],6)</f>
        <v>FUTNCA</v>
      </c>
      <c r="M388" s="9" t="s">
        <v>3455</v>
      </c>
      <c r="N388" s="4" t="s">
        <v>3307</v>
      </c>
      <c r="O388" s="9" t="s">
        <v>3308</v>
      </c>
      <c r="P388" s="9" t="s">
        <v>3309</v>
      </c>
      <c r="Q388" s="9" t="s">
        <v>3310</v>
      </c>
      <c r="R388" s="9" t="s">
        <v>3311</v>
      </c>
      <c r="S388" s="9" t="s">
        <v>3312</v>
      </c>
      <c r="T388" s="9" t="s">
        <v>3313</v>
      </c>
      <c r="U388" s="9" t="s">
        <v>3314</v>
      </c>
      <c r="V388" s="9" t="s">
        <v>3315</v>
      </c>
      <c r="W388" s="9" t="s">
        <v>3316</v>
      </c>
      <c r="X388" s="9" t="s">
        <v>3317</v>
      </c>
      <c r="Y388" s="9" t="s">
        <v>3316</v>
      </c>
      <c r="Z388" s="9" t="s">
        <v>3317</v>
      </c>
      <c r="AA388" s="9" t="s">
        <v>3318</v>
      </c>
      <c r="AB388" s="9" t="s">
        <v>354</v>
      </c>
      <c r="AC388" s="9" t="s">
        <v>3457</v>
      </c>
      <c r="AD388" s="9">
        <v>714525</v>
      </c>
      <c r="AE388" s="9" t="s">
        <v>3320</v>
      </c>
      <c r="AF388" s="9" t="s">
        <v>386</v>
      </c>
      <c r="AG388" s="9" t="s">
        <v>3321</v>
      </c>
      <c r="AH388" s="9" t="s">
        <v>3322</v>
      </c>
      <c r="AI388" s="9" t="str">
        <f>Table3[[#This Row],[City]]&amp;", "&amp;Table3[[#This Row],[State]]&amp;", U.S.A."</f>
        <v>FULLERTON, CA, U.S.A.</v>
      </c>
    </row>
    <row r="389" spans="1:35" ht="15" hidden="1" customHeight="1">
      <c r="A389" s="9" t="s">
        <v>3298</v>
      </c>
      <c r="B389" s="18" t="s">
        <v>3299</v>
      </c>
      <c r="C389" s="9" t="s">
        <v>3458</v>
      </c>
      <c r="D389" s="9" t="s">
        <v>354</v>
      </c>
      <c r="E389" s="10">
        <v>35</v>
      </c>
      <c r="F389" s="11" t="s">
        <v>3459</v>
      </c>
      <c r="G389" s="9" t="s">
        <v>3460</v>
      </c>
      <c r="H389" s="9" t="s">
        <v>3461</v>
      </c>
      <c r="I389" s="9" t="s">
        <v>3462</v>
      </c>
      <c r="J389" s="12" t="s">
        <v>3463</v>
      </c>
      <c r="K389" s="9" t="s">
        <v>3464</v>
      </c>
      <c r="L389" s="9" t="str">
        <f>LEFT(Table3[[#This Row],[CLLI]],6)</f>
        <v>GRGVCA</v>
      </c>
      <c r="M389" s="9" t="s">
        <v>3463</v>
      </c>
      <c r="N389" s="4" t="s">
        <v>3366</v>
      </c>
      <c r="O389" s="9" t="s">
        <v>3308</v>
      </c>
      <c r="P389" s="9" t="s">
        <v>3309</v>
      </c>
      <c r="Q389" s="9" t="s">
        <v>3310</v>
      </c>
      <c r="R389" s="9" t="s">
        <v>3311</v>
      </c>
      <c r="S389" s="9" t="s">
        <v>3312</v>
      </c>
      <c r="T389" s="9" t="s">
        <v>3313</v>
      </c>
      <c r="U389" s="9" t="s">
        <v>3314</v>
      </c>
      <c r="V389" s="9" t="s">
        <v>3380</v>
      </c>
      <c r="W389" s="9" t="s">
        <v>3316</v>
      </c>
      <c r="X389" s="9" t="s">
        <v>3317</v>
      </c>
      <c r="Y389" s="9" t="s">
        <v>3383</v>
      </c>
      <c r="Z389" s="9" t="s">
        <v>3382</v>
      </c>
      <c r="AA389" s="9" t="s">
        <v>3318</v>
      </c>
      <c r="AB389" s="9" t="s">
        <v>354</v>
      </c>
      <c r="AC389" s="9" t="s">
        <v>3465</v>
      </c>
      <c r="AD389" s="9">
        <v>714530</v>
      </c>
      <c r="AE389" s="9" t="s">
        <v>3320</v>
      </c>
      <c r="AF389" s="9" t="s">
        <v>811</v>
      </c>
      <c r="AG389" s="9" t="s">
        <v>3386</v>
      </c>
      <c r="AH389" s="9" t="s">
        <v>3387</v>
      </c>
      <c r="AI389" s="9" t="str">
        <f>Table3[[#This Row],[City]]&amp;", "&amp;Table3[[#This Row],[State]]&amp;", U.S.A."</f>
        <v>GARDEN GROVE-EUCLID, CA, U.S.A.</v>
      </c>
    </row>
    <row r="390" spans="1:35" ht="15" hidden="1" customHeight="1">
      <c r="A390" s="9" t="s">
        <v>3298</v>
      </c>
      <c r="B390" s="18" t="s">
        <v>3299</v>
      </c>
      <c r="C390" s="9" t="s">
        <v>3466</v>
      </c>
      <c r="D390" s="9" t="s">
        <v>354</v>
      </c>
      <c r="E390" s="10">
        <v>35</v>
      </c>
      <c r="F390" s="11" t="s">
        <v>3459</v>
      </c>
      <c r="G390" s="9" t="s">
        <v>3460</v>
      </c>
      <c r="H390" s="9" t="s">
        <v>465</v>
      </c>
      <c r="I390" s="9" t="s">
        <v>465</v>
      </c>
      <c r="J390" s="12" t="s">
        <v>3463</v>
      </c>
      <c r="K390" s="9" t="s">
        <v>3467</v>
      </c>
      <c r="L390" s="9" t="str">
        <f>LEFT(Table3[[#This Row],[CLLI]],6)</f>
        <v>GRGVCA</v>
      </c>
      <c r="M390" s="9" t="s">
        <v>3463</v>
      </c>
      <c r="N390" s="4" t="s">
        <v>3307</v>
      </c>
      <c r="O390" s="9" t="s">
        <v>3308</v>
      </c>
      <c r="P390" s="9" t="s">
        <v>3309</v>
      </c>
      <c r="Q390" s="9" t="s">
        <v>3310</v>
      </c>
      <c r="R390" s="9" t="s">
        <v>3311</v>
      </c>
      <c r="S390" s="9" t="s">
        <v>3312</v>
      </c>
      <c r="T390" s="9" t="s">
        <v>3313</v>
      </c>
      <c r="U390" s="9" t="s">
        <v>3314</v>
      </c>
      <c r="V390" s="9" t="s">
        <v>3380</v>
      </c>
      <c r="W390" s="9" t="s">
        <v>3316</v>
      </c>
      <c r="X390" s="9" t="s">
        <v>3317</v>
      </c>
      <c r="Y390" s="9" t="s">
        <v>3383</v>
      </c>
      <c r="Z390" s="9" t="s">
        <v>3382</v>
      </c>
      <c r="AA390" s="9" t="s">
        <v>3318</v>
      </c>
      <c r="AB390" s="9" t="s">
        <v>354</v>
      </c>
      <c r="AC390" s="9"/>
      <c r="AD390" s="9"/>
      <c r="AE390" s="9"/>
      <c r="AF390" s="9"/>
      <c r="AG390" s="9"/>
      <c r="AH390" s="9"/>
      <c r="AI390" s="9" t="str">
        <f>Table3[[#This Row],[City]]&amp;", "&amp;Table3[[#This Row],[State]]&amp;", U.S.A."</f>
        <v>GARDEN GROVE-EUCLID, CA, U.S.A.</v>
      </c>
    </row>
    <row r="391" spans="1:35" ht="15" hidden="1" customHeight="1">
      <c r="A391" s="9" t="s">
        <v>3298</v>
      </c>
      <c r="B391" s="18" t="s">
        <v>3299</v>
      </c>
      <c r="C391" s="9" t="s">
        <v>3468</v>
      </c>
      <c r="D391" s="9" t="s">
        <v>354</v>
      </c>
      <c r="E391" s="10">
        <v>35</v>
      </c>
      <c r="F391" s="11" t="s">
        <v>3459</v>
      </c>
      <c r="G391" s="9" t="s">
        <v>3460</v>
      </c>
      <c r="H391" s="9" t="s">
        <v>465</v>
      </c>
      <c r="I391" s="9" t="s">
        <v>465</v>
      </c>
      <c r="J391" s="12" t="s">
        <v>3463</v>
      </c>
      <c r="K391" s="9" t="s">
        <v>3469</v>
      </c>
      <c r="L391" s="9" t="str">
        <f>LEFT(Table3[[#This Row],[CLLI]],6)</f>
        <v>GRGVCA</v>
      </c>
      <c r="M391" s="9" t="s">
        <v>3463</v>
      </c>
      <c r="N391" s="4" t="s">
        <v>3307</v>
      </c>
      <c r="O391" s="9" t="s">
        <v>3308</v>
      </c>
      <c r="P391" s="9" t="s">
        <v>3309</v>
      </c>
      <c r="Q391" s="9" t="s">
        <v>3310</v>
      </c>
      <c r="R391" s="9" t="s">
        <v>3311</v>
      </c>
      <c r="S391" s="9" t="s">
        <v>3312</v>
      </c>
      <c r="T391" s="9" t="s">
        <v>3313</v>
      </c>
      <c r="U391" s="9" t="s">
        <v>3314</v>
      </c>
      <c r="V391" s="9" t="s">
        <v>3380</v>
      </c>
      <c r="W391" s="9" t="s">
        <v>3316</v>
      </c>
      <c r="X391" s="9" t="s">
        <v>3317</v>
      </c>
      <c r="Y391" s="9" t="s">
        <v>3383</v>
      </c>
      <c r="Z391" s="9" t="s">
        <v>3382</v>
      </c>
      <c r="AA391" s="9" t="s">
        <v>3318</v>
      </c>
      <c r="AB391" s="9" t="s">
        <v>354</v>
      </c>
      <c r="AC391" s="9"/>
      <c r="AD391" s="9"/>
      <c r="AE391" s="9"/>
      <c r="AF391" s="9"/>
      <c r="AG391" s="9"/>
      <c r="AH391" s="9"/>
      <c r="AI391" s="9" t="str">
        <f>Table3[[#This Row],[City]]&amp;", "&amp;Table3[[#This Row],[State]]&amp;", U.S.A."</f>
        <v>GARDEN GROVE-EUCLID, CA, U.S.A.</v>
      </c>
    </row>
    <row r="392" spans="1:35" ht="15" hidden="1" customHeight="1">
      <c r="A392" s="9" t="s">
        <v>3298</v>
      </c>
      <c r="B392" s="18" t="s">
        <v>3299</v>
      </c>
      <c r="C392" s="9" t="s">
        <v>3470</v>
      </c>
      <c r="D392" s="9" t="s">
        <v>3347</v>
      </c>
      <c r="E392" s="10">
        <v>25</v>
      </c>
      <c r="F392" s="11" t="s">
        <v>3471</v>
      </c>
      <c r="G392" s="9" t="s">
        <v>3472</v>
      </c>
      <c r="H392" s="9" t="s">
        <v>772</v>
      </c>
      <c r="I392" s="9" t="s">
        <v>1487</v>
      </c>
      <c r="J392" s="12" t="s">
        <v>3473</v>
      </c>
      <c r="K392" s="9" t="s">
        <v>3474</v>
      </c>
      <c r="L392" s="9" t="str">
        <f>LEFT(Table3[[#This Row],[CLLI]],6)</f>
        <v>HGLDCA</v>
      </c>
      <c r="M392" s="9" t="s">
        <v>3473</v>
      </c>
      <c r="N392" s="4" t="s">
        <v>3366</v>
      </c>
      <c r="O392" s="9" t="s">
        <v>3308</v>
      </c>
      <c r="P392" s="9" t="s">
        <v>3309</v>
      </c>
      <c r="Q392" s="9" t="s">
        <v>3310</v>
      </c>
      <c r="R392" s="9" t="s">
        <v>3311</v>
      </c>
      <c r="S392" s="9" t="s">
        <v>3354</v>
      </c>
      <c r="T392" s="9" t="s">
        <v>3355</v>
      </c>
      <c r="U392" s="9" t="s">
        <v>3314</v>
      </c>
      <c r="V392" s="9" t="s">
        <v>3354</v>
      </c>
      <c r="W392" s="9" t="s">
        <v>3356</v>
      </c>
      <c r="X392" s="9" t="s">
        <v>3357</v>
      </c>
      <c r="Y392" s="9" t="s">
        <v>3356</v>
      </c>
      <c r="Z392" s="9" t="s">
        <v>3357</v>
      </c>
      <c r="AA392" s="9" t="s">
        <v>3358</v>
      </c>
      <c r="AB392" s="9" t="s">
        <v>354</v>
      </c>
      <c r="AC392" s="9" t="s">
        <v>3475</v>
      </c>
      <c r="AD392" s="9">
        <v>909862</v>
      </c>
      <c r="AE392" s="9" t="s">
        <v>3320</v>
      </c>
      <c r="AF392" s="9" t="s">
        <v>386</v>
      </c>
      <c r="AG392" s="9" t="s">
        <v>3321</v>
      </c>
      <c r="AH392" s="9" t="s">
        <v>3322</v>
      </c>
      <c r="AI392" s="9" t="str">
        <f>Table3[[#This Row],[City]]&amp;", "&amp;Table3[[#This Row],[State]]&amp;", U.S.A."</f>
        <v>HIGHLAND, CA, U.S.A.</v>
      </c>
    </row>
    <row r="393" spans="1:35" ht="15" hidden="1" customHeight="1">
      <c r="A393" s="9" t="s">
        <v>3298</v>
      </c>
      <c r="B393" s="18" t="s">
        <v>3299</v>
      </c>
      <c r="C393" s="9" t="s">
        <v>3476</v>
      </c>
      <c r="D393" s="9" t="s">
        <v>3371</v>
      </c>
      <c r="E393" s="10">
        <v>44</v>
      </c>
      <c r="F393" s="11" t="s">
        <v>3477</v>
      </c>
      <c r="G393" s="9" t="s">
        <v>3478</v>
      </c>
      <c r="H393" s="9" t="s">
        <v>3479</v>
      </c>
      <c r="I393" s="9" t="s">
        <v>2031</v>
      </c>
      <c r="J393" s="12" t="s">
        <v>3480</v>
      </c>
      <c r="K393" s="9" t="s">
        <v>3481</v>
      </c>
      <c r="L393" s="9" t="str">
        <f>LEFT(Table3[[#This Row],[CLLI]],6)</f>
        <v>IRVNCA</v>
      </c>
      <c r="M393" s="9" t="s">
        <v>3482</v>
      </c>
      <c r="N393" s="4" t="s">
        <v>3307</v>
      </c>
      <c r="O393" s="9" t="s">
        <v>3308</v>
      </c>
      <c r="P393" s="9" t="s">
        <v>3309</v>
      </c>
      <c r="Q393" s="9" t="s">
        <v>3310</v>
      </c>
      <c r="R393" s="9" t="s">
        <v>3311</v>
      </c>
      <c r="S393" s="9" t="s">
        <v>3378</v>
      </c>
      <c r="T393" s="9" t="s">
        <v>3379</v>
      </c>
      <c r="U393" s="9" t="s">
        <v>3314</v>
      </c>
      <c r="V393" s="9" t="s">
        <v>3378</v>
      </c>
      <c r="W393" s="9" t="s">
        <v>3381</v>
      </c>
      <c r="X393" s="9" t="s">
        <v>3382</v>
      </c>
      <c r="Y393" s="9" t="s">
        <v>3383</v>
      </c>
      <c r="Z393" s="9" t="s">
        <v>3382</v>
      </c>
      <c r="AA393" s="9" t="s">
        <v>3384</v>
      </c>
      <c r="AB393" s="9" t="s">
        <v>354</v>
      </c>
      <c r="AC393" s="9" t="s">
        <v>3483</v>
      </c>
      <c r="AD393" s="9">
        <v>949551</v>
      </c>
      <c r="AE393" s="9" t="s">
        <v>3320</v>
      </c>
      <c r="AF393" s="9" t="s">
        <v>811</v>
      </c>
      <c r="AG393" s="9" t="s">
        <v>3386</v>
      </c>
      <c r="AH393" s="9" t="s">
        <v>3387</v>
      </c>
      <c r="AI393" s="9" t="str">
        <f>Table3[[#This Row],[City]]&amp;", "&amp;Table3[[#This Row],[State]]&amp;", U.S.A."</f>
        <v>IRVINE, CA, U.S.A.</v>
      </c>
    </row>
    <row r="394" spans="1:35" ht="15" hidden="1" customHeight="1">
      <c r="A394" s="9" t="s">
        <v>3298</v>
      </c>
      <c r="B394" s="18" t="s">
        <v>3299</v>
      </c>
      <c r="C394" s="9" t="s">
        <v>3484</v>
      </c>
      <c r="D394" s="9" t="s">
        <v>3485</v>
      </c>
      <c r="E394" s="10">
        <v>39</v>
      </c>
      <c r="F394" s="11" t="s">
        <v>3486</v>
      </c>
      <c r="G394" s="9" t="s">
        <v>3487</v>
      </c>
      <c r="H394" s="9" t="s">
        <v>2619</v>
      </c>
      <c r="I394" s="9" t="s">
        <v>3488</v>
      </c>
      <c r="J394" s="12" t="s">
        <v>1471</v>
      </c>
      <c r="K394" s="9" t="s">
        <v>3489</v>
      </c>
      <c r="L394" s="9" t="str">
        <f>LEFT(Table3[[#This Row],[CLLI]],6)</f>
        <v>IRVNCA</v>
      </c>
      <c r="M394" s="9" t="s">
        <v>3482</v>
      </c>
      <c r="N394" s="4" t="s">
        <v>3307</v>
      </c>
      <c r="O394" s="9" t="s">
        <v>3308</v>
      </c>
      <c r="P394" s="9" t="s">
        <v>3309</v>
      </c>
      <c r="Q394" s="9" t="s">
        <v>3310</v>
      </c>
      <c r="R394" s="9" t="s">
        <v>3311</v>
      </c>
      <c r="S394" s="9" t="s">
        <v>3312</v>
      </c>
      <c r="T394" s="9" t="s">
        <v>3313</v>
      </c>
      <c r="U394" s="9" t="s">
        <v>3314</v>
      </c>
      <c r="V394" s="9" t="s">
        <v>3380</v>
      </c>
      <c r="W394" s="9" t="s">
        <v>3316</v>
      </c>
      <c r="X394" s="9" t="s">
        <v>3317</v>
      </c>
      <c r="Y394" s="9" t="s">
        <v>3383</v>
      </c>
      <c r="Z394" s="9" t="s">
        <v>3382</v>
      </c>
      <c r="AA394" s="9" t="s">
        <v>3318</v>
      </c>
      <c r="AB394" s="9" t="s">
        <v>354</v>
      </c>
      <c r="AC394" s="9" t="s">
        <v>3490</v>
      </c>
      <c r="AD394" s="9">
        <v>949474</v>
      </c>
      <c r="AE394" s="9" t="s">
        <v>3320</v>
      </c>
      <c r="AF394" s="9" t="s">
        <v>811</v>
      </c>
      <c r="AG394" s="9" t="s">
        <v>3386</v>
      </c>
      <c r="AH394" s="9" t="s">
        <v>3387</v>
      </c>
      <c r="AI394" s="9" t="str">
        <f>Table3[[#This Row],[City]]&amp;", "&amp;Table3[[#This Row],[State]]&amp;", U.S.A."</f>
        <v>IRVINE, CA, U.S.A.</v>
      </c>
    </row>
    <row r="395" spans="1:35" ht="15" hidden="1" customHeight="1">
      <c r="A395" s="9" t="s">
        <v>3298</v>
      </c>
      <c r="B395" s="18" t="s">
        <v>3299</v>
      </c>
      <c r="C395" s="9" t="s">
        <v>3491</v>
      </c>
      <c r="D395" s="9" t="s">
        <v>3371</v>
      </c>
      <c r="E395" s="10">
        <v>45</v>
      </c>
      <c r="F395" s="11" t="s">
        <v>3492</v>
      </c>
      <c r="G395" s="9" t="s">
        <v>3493</v>
      </c>
      <c r="H395" s="9" t="s">
        <v>3494</v>
      </c>
      <c r="I395" s="9" t="s">
        <v>3495</v>
      </c>
      <c r="J395" s="12" t="s">
        <v>3496</v>
      </c>
      <c r="K395" s="9" t="s">
        <v>3497</v>
      </c>
      <c r="L395" s="9" t="str">
        <f>LEFT(Table3[[#This Row],[CLLI]],6)</f>
        <v>IRVNCA</v>
      </c>
      <c r="M395" s="9" t="s">
        <v>3482</v>
      </c>
      <c r="N395" s="4" t="s">
        <v>3307</v>
      </c>
      <c r="O395" s="9" t="s">
        <v>3308</v>
      </c>
      <c r="P395" s="9" t="s">
        <v>3309</v>
      </c>
      <c r="Q395" s="9" t="s">
        <v>3310</v>
      </c>
      <c r="R395" s="9" t="s">
        <v>3311</v>
      </c>
      <c r="S395" s="9" t="s">
        <v>3378</v>
      </c>
      <c r="T395" s="9" t="s">
        <v>3379</v>
      </c>
      <c r="U395" s="9" t="s">
        <v>3314</v>
      </c>
      <c r="V395" s="9" t="s">
        <v>3378</v>
      </c>
      <c r="W395" s="9" t="s">
        <v>3381</v>
      </c>
      <c r="X395" s="9" t="s">
        <v>3382</v>
      </c>
      <c r="Y395" s="9" t="s">
        <v>3383</v>
      </c>
      <c r="Z395" s="9" t="s">
        <v>3382</v>
      </c>
      <c r="AA395" s="9" t="s">
        <v>3384</v>
      </c>
      <c r="AB395" s="9" t="s">
        <v>354</v>
      </c>
      <c r="AC395" s="9" t="s">
        <v>3498</v>
      </c>
      <c r="AD395" s="9">
        <v>949727</v>
      </c>
      <c r="AE395" s="9" t="s">
        <v>3320</v>
      </c>
      <c r="AF395" s="9" t="s">
        <v>811</v>
      </c>
      <c r="AG395" s="9" t="s">
        <v>3386</v>
      </c>
      <c r="AH395" s="9" t="s">
        <v>3387</v>
      </c>
      <c r="AI395" s="9" t="str">
        <f>Table3[[#This Row],[City]]&amp;", "&amp;Table3[[#This Row],[State]]&amp;", U.S.A."</f>
        <v>IRVINE, CA, U.S.A.</v>
      </c>
    </row>
    <row r="396" spans="1:35" ht="15" hidden="1" customHeight="1">
      <c r="A396" s="9" t="s">
        <v>3298</v>
      </c>
      <c r="B396" s="18" t="s">
        <v>3299</v>
      </c>
      <c r="C396" s="9" t="s">
        <v>3499</v>
      </c>
      <c r="D396" s="9" t="s">
        <v>3371</v>
      </c>
      <c r="E396" s="10">
        <v>41</v>
      </c>
      <c r="F396" s="11" t="s">
        <v>3500</v>
      </c>
      <c r="G396" s="9" t="s">
        <v>3501</v>
      </c>
      <c r="H396" s="9" t="s">
        <v>2882</v>
      </c>
      <c r="I396" s="9" t="s">
        <v>3502</v>
      </c>
      <c r="J396" s="12" t="s">
        <v>3503</v>
      </c>
      <c r="K396" s="9" t="s">
        <v>3504</v>
      </c>
      <c r="L396" s="9" t="str">
        <f>LEFT(Table3[[#This Row],[CLLI]],6)</f>
        <v>LGNGCA</v>
      </c>
      <c r="M396" s="9" t="s">
        <v>3503</v>
      </c>
      <c r="N396" s="4" t="s">
        <v>3307</v>
      </c>
      <c r="O396" s="9" t="s">
        <v>3308</v>
      </c>
      <c r="P396" s="9" t="s">
        <v>3309</v>
      </c>
      <c r="Q396" s="9" t="s">
        <v>3310</v>
      </c>
      <c r="R396" s="9" t="s">
        <v>3311</v>
      </c>
      <c r="S396" s="9" t="s">
        <v>3378</v>
      </c>
      <c r="T396" s="9" t="s">
        <v>3379</v>
      </c>
      <c r="U396" s="9" t="s">
        <v>3314</v>
      </c>
      <c r="V396" s="9" t="s">
        <v>3378</v>
      </c>
      <c r="W396" s="9" t="s">
        <v>3381</v>
      </c>
      <c r="X396" s="9" t="s">
        <v>3382</v>
      </c>
      <c r="Y396" s="9" t="s">
        <v>3383</v>
      </c>
      <c r="Z396" s="9" t="s">
        <v>3382</v>
      </c>
      <c r="AA396" s="9" t="s">
        <v>3384</v>
      </c>
      <c r="AB396" s="9" t="s">
        <v>354</v>
      </c>
      <c r="AC396" s="9" t="s">
        <v>3505</v>
      </c>
      <c r="AD396" s="9">
        <v>949495</v>
      </c>
      <c r="AE396" s="9" t="s">
        <v>3320</v>
      </c>
      <c r="AF396" s="9" t="s">
        <v>811</v>
      </c>
      <c r="AG396" s="9" t="s">
        <v>3386</v>
      </c>
      <c r="AH396" s="9" t="s">
        <v>3387</v>
      </c>
      <c r="AI396" s="9" t="str">
        <f>Table3[[#This Row],[City]]&amp;", "&amp;Table3[[#This Row],[State]]&amp;", U.S.A."</f>
        <v>LAGUNA NIGUEL, CA, U.S.A.</v>
      </c>
    </row>
    <row r="397" spans="1:35" ht="15" hidden="1" customHeight="1">
      <c r="A397" s="9" t="s">
        <v>3298</v>
      </c>
      <c r="B397" s="18" t="s">
        <v>3299</v>
      </c>
      <c r="C397" s="9" t="s">
        <v>3506</v>
      </c>
      <c r="D397" s="9" t="s">
        <v>3371</v>
      </c>
      <c r="E397" s="10">
        <v>42</v>
      </c>
      <c r="F397" s="11" t="s">
        <v>3507</v>
      </c>
      <c r="G397" s="9" t="s">
        <v>3508</v>
      </c>
      <c r="H397" s="9" t="s">
        <v>3509</v>
      </c>
      <c r="I397" s="9" t="s">
        <v>3510</v>
      </c>
      <c r="J397" s="12" t="s">
        <v>3511</v>
      </c>
      <c r="K397" s="9" t="s">
        <v>3512</v>
      </c>
      <c r="L397" s="9" t="str">
        <f>LEFT(Table3[[#This Row],[CLLI]],6)</f>
        <v>MSVJCA</v>
      </c>
      <c r="M397" s="9" t="s">
        <v>3511</v>
      </c>
      <c r="N397" s="4" t="s">
        <v>3307</v>
      </c>
      <c r="O397" s="9" t="s">
        <v>3308</v>
      </c>
      <c r="P397" s="9" t="s">
        <v>3309</v>
      </c>
      <c r="Q397" s="9" t="s">
        <v>3310</v>
      </c>
      <c r="R397" s="9" t="s">
        <v>3311</v>
      </c>
      <c r="S397" s="9" t="s">
        <v>3378</v>
      </c>
      <c r="T397" s="9" t="s">
        <v>3379</v>
      </c>
      <c r="U397" s="9" t="s">
        <v>3314</v>
      </c>
      <c r="V397" s="9" t="s">
        <v>3378</v>
      </c>
      <c r="W397" s="9" t="s">
        <v>3381</v>
      </c>
      <c r="X397" s="9" t="s">
        <v>3382</v>
      </c>
      <c r="Y397" s="9" t="s">
        <v>3383</v>
      </c>
      <c r="Z397" s="9" t="s">
        <v>3382</v>
      </c>
      <c r="AA397" s="9" t="s">
        <v>3384</v>
      </c>
      <c r="AB397" s="9" t="s">
        <v>354</v>
      </c>
      <c r="AC397" s="9"/>
      <c r="AD397" s="9"/>
      <c r="AE397" s="9"/>
      <c r="AF397" s="9"/>
      <c r="AG397" s="9"/>
      <c r="AH397" s="9"/>
      <c r="AI397" s="9" t="str">
        <f>Table3[[#This Row],[City]]&amp;", "&amp;Table3[[#This Row],[State]]&amp;", U.S.A."</f>
        <v>MISSION VIEJO, CA, U.S.A.</v>
      </c>
    </row>
    <row r="398" spans="1:35" ht="15" hidden="1" customHeight="1">
      <c r="A398" s="9" t="s">
        <v>3298</v>
      </c>
      <c r="B398" s="18" t="s">
        <v>3299</v>
      </c>
      <c r="C398" s="9" t="s">
        <v>3513</v>
      </c>
      <c r="D398" s="9" t="s">
        <v>3347</v>
      </c>
      <c r="E398" s="10">
        <v>36</v>
      </c>
      <c r="F398" s="11" t="s">
        <v>3514</v>
      </c>
      <c r="G398" s="9" t="s">
        <v>3515</v>
      </c>
      <c r="H398" s="9" t="s">
        <v>3516</v>
      </c>
      <c r="I398" s="9" t="s">
        <v>721</v>
      </c>
      <c r="J398" s="12" t="s">
        <v>3517</v>
      </c>
      <c r="K398" s="9" t="s">
        <v>3518</v>
      </c>
      <c r="L398" s="9" t="str">
        <f>LEFT(Table3[[#This Row],[CLLI]],6)</f>
        <v>MTPSCA</v>
      </c>
      <c r="M398" s="9" t="s">
        <v>3517</v>
      </c>
      <c r="N398" s="4" t="s">
        <v>3366</v>
      </c>
      <c r="O398" s="9" t="s">
        <v>3308</v>
      </c>
      <c r="P398" s="9" t="s">
        <v>3309</v>
      </c>
      <c r="Q398" s="9" t="s">
        <v>3310</v>
      </c>
      <c r="R398" s="9" t="s">
        <v>3311</v>
      </c>
      <c r="S398" s="9" t="s">
        <v>3354</v>
      </c>
      <c r="T398" s="9" t="s">
        <v>3355</v>
      </c>
      <c r="U398" s="9" t="s">
        <v>3314</v>
      </c>
      <c r="V398" s="9" t="s">
        <v>3354</v>
      </c>
      <c r="W398" s="9" t="s">
        <v>3356</v>
      </c>
      <c r="X398" s="9" t="s">
        <v>3357</v>
      </c>
      <c r="Y398" s="9" t="s">
        <v>3356</v>
      </c>
      <c r="Z398" s="9" t="s">
        <v>3357</v>
      </c>
      <c r="AA398" s="9" t="s">
        <v>3358</v>
      </c>
      <c r="AB398" s="9" t="s">
        <v>354</v>
      </c>
      <c r="AC398" s="9" t="s">
        <v>3519</v>
      </c>
      <c r="AD398" s="9">
        <v>760856</v>
      </c>
      <c r="AE398" s="9" t="s">
        <v>3320</v>
      </c>
      <c r="AF398" s="9" t="s">
        <v>386</v>
      </c>
      <c r="AG398" s="9" t="s">
        <v>3321</v>
      </c>
      <c r="AH398" s="9" t="s">
        <v>3322</v>
      </c>
      <c r="AI398" s="9" t="str">
        <f>Table3[[#This Row],[City]]&amp;", "&amp;Table3[[#This Row],[State]]&amp;", U.S.A."</f>
        <v>Mountain Pass, CA, U.S.A.</v>
      </c>
    </row>
    <row r="399" spans="1:35" ht="15" hidden="1" customHeight="1">
      <c r="A399" s="9" t="s">
        <v>3298</v>
      </c>
      <c r="B399" s="18" t="s">
        <v>3299</v>
      </c>
      <c r="C399" s="9" t="s">
        <v>3520</v>
      </c>
      <c r="D399" s="9" t="s">
        <v>3396</v>
      </c>
      <c r="E399" s="10">
        <v>16</v>
      </c>
      <c r="F399" s="11" t="s">
        <v>3521</v>
      </c>
      <c r="G399" s="9" t="s">
        <v>3522</v>
      </c>
      <c r="H399" s="9" t="s">
        <v>2355</v>
      </c>
      <c r="I399" s="9" t="s">
        <v>3523</v>
      </c>
      <c r="J399" s="12" t="s">
        <v>3524</v>
      </c>
      <c r="K399" s="9" t="s">
        <v>3525</v>
      </c>
      <c r="L399" s="9" t="str">
        <f>LEFT(Table3[[#This Row],[CLLI]],6)</f>
        <v>ORNGCA</v>
      </c>
      <c r="M399" s="9" t="s">
        <v>3307</v>
      </c>
      <c r="N399" s="4" t="s">
        <v>3307</v>
      </c>
      <c r="O399" s="9" t="s">
        <v>3308</v>
      </c>
      <c r="P399" s="9" t="s">
        <v>3309</v>
      </c>
      <c r="Q399" s="9" t="s">
        <v>3310</v>
      </c>
      <c r="R399" s="9" t="s">
        <v>3311</v>
      </c>
      <c r="S399" s="9" t="s">
        <v>3312</v>
      </c>
      <c r="T399" s="9" t="s">
        <v>3313</v>
      </c>
      <c r="U399" s="9" t="s">
        <v>3314</v>
      </c>
      <c r="V399" s="9" t="s">
        <v>3380</v>
      </c>
      <c r="W399" s="9" t="s">
        <v>3316</v>
      </c>
      <c r="X399" s="9" t="s">
        <v>3317</v>
      </c>
      <c r="Y399" s="9" t="s">
        <v>3383</v>
      </c>
      <c r="Z399" s="9" t="s">
        <v>3382</v>
      </c>
      <c r="AA399" s="9" t="s">
        <v>3318</v>
      </c>
      <c r="AB399" s="9" t="s">
        <v>354</v>
      </c>
      <c r="AC399" s="9" t="s">
        <v>3526</v>
      </c>
      <c r="AD399" s="9">
        <v>714532</v>
      </c>
      <c r="AE399" s="9" t="s">
        <v>3320</v>
      </c>
      <c r="AF399" s="9" t="s">
        <v>811</v>
      </c>
      <c r="AG399" s="9" t="s">
        <v>3386</v>
      </c>
      <c r="AH399" s="9" t="s">
        <v>3387</v>
      </c>
      <c r="AI399" s="9" t="str">
        <f>Table3[[#This Row],[City]]&amp;", "&amp;Table3[[#This Row],[State]]&amp;", U.S.A."</f>
        <v>ORANGE, CA, U.S.A.</v>
      </c>
    </row>
    <row r="400" spans="1:35" ht="15" hidden="1" customHeight="1">
      <c r="A400" s="9" t="s">
        <v>3298</v>
      </c>
      <c r="B400" s="18" t="s">
        <v>3299</v>
      </c>
      <c r="C400" s="9" t="s">
        <v>3527</v>
      </c>
      <c r="D400" s="9" t="s">
        <v>3396</v>
      </c>
      <c r="E400" s="10">
        <v>36</v>
      </c>
      <c r="F400" s="11" t="s">
        <v>3528</v>
      </c>
      <c r="G400" s="9" t="s">
        <v>3529</v>
      </c>
      <c r="H400" s="9" t="s">
        <v>3530</v>
      </c>
      <c r="I400" s="9" t="s">
        <v>3531</v>
      </c>
      <c r="J400" s="12" t="s">
        <v>3532</v>
      </c>
      <c r="K400" s="9" t="s">
        <v>3533</v>
      </c>
      <c r="L400" s="9" t="str">
        <f>LEFT(Table3[[#This Row],[CLLI]],6)</f>
        <v>ORNGCA</v>
      </c>
      <c r="M400" s="9" t="s">
        <v>3307</v>
      </c>
      <c r="N400" s="4" t="s">
        <v>3307</v>
      </c>
      <c r="O400" s="9" t="s">
        <v>3308</v>
      </c>
      <c r="P400" s="9" t="s">
        <v>3309</v>
      </c>
      <c r="Q400" s="9" t="s">
        <v>3310</v>
      </c>
      <c r="R400" s="9" t="s">
        <v>3311</v>
      </c>
      <c r="S400" s="9" t="s">
        <v>3312</v>
      </c>
      <c r="T400" s="9" t="s">
        <v>3313</v>
      </c>
      <c r="U400" s="9" t="s">
        <v>3314</v>
      </c>
      <c r="V400" s="9" t="s">
        <v>3315</v>
      </c>
      <c r="W400" s="9" t="s">
        <v>3316</v>
      </c>
      <c r="X400" s="9" t="s">
        <v>3317</v>
      </c>
      <c r="Y400" s="9" t="s">
        <v>3316</v>
      </c>
      <c r="Z400" s="9" t="s">
        <v>3317</v>
      </c>
      <c r="AA400" s="9" t="s">
        <v>3318</v>
      </c>
      <c r="AB400" s="9" t="s">
        <v>354</v>
      </c>
      <c r="AC400" s="9" t="s">
        <v>3534</v>
      </c>
      <c r="AD400" s="9">
        <v>714637</v>
      </c>
      <c r="AE400" s="9" t="s">
        <v>3320</v>
      </c>
      <c r="AF400" s="9" t="s">
        <v>386</v>
      </c>
      <c r="AG400" s="9" t="s">
        <v>3321</v>
      </c>
      <c r="AH400" s="9" t="s">
        <v>3322</v>
      </c>
      <c r="AI400" s="9" t="str">
        <f>Table3[[#This Row],[City]]&amp;", "&amp;Table3[[#This Row],[State]]&amp;", U.S.A."</f>
        <v>ORANGE, CA, U.S.A.</v>
      </c>
    </row>
    <row r="401" spans="1:35" ht="15" hidden="1" customHeight="1">
      <c r="A401" s="9" t="s">
        <v>3298</v>
      </c>
      <c r="B401" s="18" t="s">
        <v>3299</v>
      </c>
      <c r="C401" s="9" t="s">
        <v>3535</v>
      </c>
      <c r="D401" s="9" t="s">
        <v>354</v>
      </c>
      <c r="E401" s="10">
        <v>29</v>
      </c>
      <c r="F401" s="11" t="s">
        <v>3536</v>
      </c>
      <c r="G401" s="9" t="s">
        <v>3537</v>
      </c>
      <c r="H401" s="9" t="s">
        <v>400</v>
      </c>
      <c r="I401" s="9" t="s">
        <v>3538</v>
      </c>
      <c r="J401" s="12" t="s">
        <v>3539</v>
      </c>
      <c r="K401" s="9" t="s">
        <v>3540</v>
      </c>
      <c r="L401" s="9" t="str">
        <f>LEFT(Table3[[#This Row],[CLLI]],6)</f>
        <v>ORNGCA</v>
      </c>
      <c r="M401" s="9" t="s">
        <v>3307</v>
      </c>
      <c r="N401" s="4" t="s">
        <v>3307</v>
      </c>
      <c r="O401" s="9" t="s">
        <v>3308</v>
      </c>
      <c r="P401" s="9" t="s">
        <v>3309</v>
      </c>
      <c r="Q401" s="9" t="s">
        <v>3310</v>
      </c>
      <c r="R401" s="9" t="s">
        <v>3311</v>
      </c>
      <c r="S401" s="9" t="s">
        <v>3312</v>
      </c>
      <c r="T401" s="9" t="s">
        <v>3313</v>
      </c>
      <c r="U401" s="9" t="s">
        <v>3314</v>
      </c>
      <c r="V401" s="9" t="s">
        <v>3380</v>
      </c>
      <c r="W401" s="9" t="s">
        <v>3316</v>
      </c>
      <c r="X401" s="9" t="s">
        <v>3317</v>
      </c>
      <c r="Y401" s="9" t="s">
        <v>3383</v>
      </c>
      <c r="Z401" s="9" t="s">
        <v>3382</v>
      </c>
      <c r="AA401" s="9" t="s">
        <v>3318</v>
      </c>
      <c r="AB401" s="9" t="s">
        <v>354</v>
      </c>
      <c r="AC401" s="9" t="s">
        <v>3541</v>
      </c>
      <c r="AD401" s="9">
        <v>714634</v>
      </c>
      <c r="AE401" s="9" t="s">
        <v>3320</v>
      </c>
      <c r="AF401" s="9" t="s">
        <v>811</v>
      </c>
      <c r="AG401" s="9" t="s">
        <v>3386</v>
      </c>
      <c r="AH401" s="9" t="s">
        <v>3387</v>
      </c>
      <c r="AI401" s="9" t="str">
        <f>Table3[[#This Row],[City]]&amp;", "&amp;Table3[[#This Row],[State]]&amp;", U.S.A."</f>
        <v>ORANGE, CA, U.S.A.</v>
      </c>
    </row>
    <row r="402" spans="1:35" ht="15" hidden="1" customHeight="1">
      <c r="A402" s="9" t="s">
        <v>3298</v>
      </c>
      <c r="B402" s="18" t="s">
        <v>3299</v>
      </c>
      <c r="C402" s="9" t="s">
        <v>3542</v>
      </c>
      <c r="D402" s="9" t="s">
        <v>3347</v>
      </c>
      <c r="E402" s="10">
        <v>30</v>
      </c>
      <c r="F402" s="11" t="s">
        <v>3543</v>
      </c>
      <c r="G402" s="9" t="s">
        <v>3544</v>
      </c>
      <c r="H402" s="9" t="s">
        <v>3545</v>
      </c>
      <c r="I402" s="9" t="s">
        <v>3546</v>
      </c>
      <c r="J402" s="12" t="s">
        <v>3547</v>
      </c>
      <c r="K402" s="9" t="s">
        <v>3548</v>
      </c>
      <c r="L402" s="9" t="str">
        <f>LEFT(Table3[[#This Row],[CLLI]],6)</f>
        <v>PDLYCA</v>
      </c>
      <c r="M402" s="9" t="s">
        <v>3547</v>
      </c>
      <c r="N402" s="4" t="s">
        <v>3353</v>
      </c>
      <c r="O402" s="9" t="s">
        <v>3308</v>
      </c>
      <c r="P402" s="9" t="s">
        <v>3309</v>
      </c>
      <c r="Q402" s="9" t="s">
        <v>3310</v>
      </c>
      <c r="R402" s="9" t="s">
        <v>3311</v>
      </c>
      <c r="S402" s="9" t="s">
        <v>3354</v>
      </c>
      <c r="T402" s="9" t="s">
        <v>3355</v>
      </c>
      <c r="U402" s="9" t="s">
        <v>3314</v>
      </c>
      <c r="V402" s="9" t="s">
        <v>3354</v>
      </c>
      <c r="W402" s="9" t="s">
        <v>3356</v>
      </c>
      <c r="X402" s="9" t="s">
        <v>3357</v>
      </c>
      <c r="Y402" s="9" t="s">
        <v>3356</v>
      </c>
      <c r="Z402" s="9" t="s">
        <v>3357</v>
      </c>
      <c r="AA402" s="9" t="s">
        <v>3358</v>
      </c>
      <c r="AB402" s="9" t="s">
        <v>354</v>
      </c>
      <c r="AC402" s="9" t="s">
        <v>3549</v>
      </c>
      <c r="AD402" s="9">
        <v>951681</v>
      </c>
      <c r="AE402" s="9" t="s">
        <v>3320</v>
      </c>
      <c r="AF402" s="9" t="s">
        <v>386</v>
      </c>
      <c r="AG402" s="9" t="s">
        <v>3321</v>
      </c>
      <c r="AH402" s="9" t="s">
        <v>3322</v>
      </c>
      <c r="AI402" s="9" t="str">
        <f>Table3[[#This Row],[City]]&amp;", "&amp;Table3[[#This Row],[State]]&amp;", U.S.A."</f>
        <v>PEDLEY, CA, U.S.A.</v>
      </c>
    </row>
    <row r="403" spans="1:35" ht="15" hidden="1" customHeight="1">
      <c r="A403" s="9" t="s">
        <v>3298</v>
      </c>
      <c r="B403" s="18" t="s">
        <v>3299</v>
      </c>
      <c r="C403" s="9" t="s">
        <v>3550</v>
      </c>
      <c r="D403" s="9" t="s">
        <v>3396</v>
      </c>
      <c r="E403" s="10">
        <v>13</v>
      </c>
      <c r="F403" s="11" t="s">
        <v>3551</v>
      </c>
      <c r="G403" s="9" t="s">
        <v>3552</v>
      </c>
      <c r="H403" s="9" t="s">
        <v>2490</v>
      </c>
      <c r="I403" s="9" t="s">
        <v>3553</v>
      </c>
      <c r="J403" s="12" t="s">
        <v>3554</v>
      </c>
      <c r="K403" s="9" t="s">
        <v>3555</v>
      </c>
      <c r="L403" s="9" t="str">
        <f>LEFT(Table3[[#This Row],[CLLI]],6)</f>
        <v>PLCNCA</v>
      </c>
      <c r="M403" s="9" t="s">
        <v>3554</v>
      </c>
      <c r="N403" s="4" t="s">
        <v>3307</v>
      </c>
      <c r="O403" s="9" t="s">
        <v>3308</v>
      </c>
      <c r="P403" s="9" t="s">
        <v>3309</v>
      </c>
      <c r="Q403" s="9" t="s">
        <v>3310</v>
      </c>
      <c r="R403" s="9" t="s">
        <v>3311</v>
      </c>
      <c r="S403" s="9" t="s">
        <v>3312</v>
      </c>
      <c r="T403" s="9" t="s">
        <v>3313</v>
      </c>
      <c r="U403" s="9" t="s">
        <v>3314</v>
      </c>
      <c r="V403" s="9" t="s">
        <v>3315</v>
      </c>
      <c r="W403" s="9" t="s">
        <v>3316</v>
      </c>
      <c r="X403" s="9" t="s">
        <v>3317</v>
      </c>
      <c r="Y403" s="9" t="s">
        <v>3316</v>
      </c>
      <c r="Z403" s="9" t="s">
        <v>3317</v>
      </c>
      <c r="AA403" s="9" t="s">
        <v>3318</v>
      </c>
      <c r="AB403" s="9" t="s">
        <v>354</v>
      </c>
      <c r="AC403" s="9" t="s">
        <v>3556</v>
      </c>
      <c r="AD403" s="9">
        <v>714993</v>
      </c>
      <c r="AE403" s="9" t="s">
        <v>3320</v>
      </c>
      <c r="AF403" s="9" t="s">
        <v>386</v>
      </c>
      <c r="AG403" s="9" t="s">
        <v>3321</v>
      </c>
      <c r="AH403" s="9" t="s">
        <v>3322</v>
      </c>
      <c r="AI403" s="9" t="str">
        <f>Table3[[#This Row],[City]]&amp;", "&amp;Table3[[#This Row],[State]]&amp;", U.S.A."</f>
        <v>PLACENTIA, CA, U.S.A.</v>
      </c>
    </row>
    <row r="404" spans="1:35" ht="15" hidden="1" customHeight="1">
      <c r="A404" s="9" t="s">
        <v>3298</v>
      </c>
      <c r="B404" s="18" t="s">
        <v>3299</v>
      </c>
      <c r="C404" s="9" t="s">
        <v>3557</v>
      </c>
      <c r="D404" s="9" t="s">
        <v>3347</v>
      </c>
      <c r="E404" s="10">
        <v>31</v>
      </c>
      <c r="F404" s="11" t="s">
        <v>3558</v>
      </c>
      <c r="G404" s="9" t="s">
        <v>3559</v>
      </c>
      <c r="H404" s="9" t="s">
        <v>483</v>
      </c>
      <c r="I404" s="9" t="s">
        <v>3560</v>
      </c>
      <c r="J404" s="12" t="s">
        <v>3561</v>
      </c>
      <c r="K404" s="9" t="s">
        <v>3562</v>
      </c>
      <c r="L404" s="9" t="str">
        <f>LEFT(Table3[[#This Row],[CLLI]],6)</f>
        <v>RILTCA</v>
      </c>
      <c r="M404" s="9" t="s">
        <v>3561</v>
      </c>
      <c r="N404" s="4" t="s">
        <v>3366</v>
      </c>
      <c r="O404" s="9" t="s">
        <v>3308</v>
      </c>
      <c r="P404" s="9" t="s">
        <v>3309</v>
      </c>
      <c r="Q404" s="9" t="s">
        <v>3310</v>
      </c>
      <c r="R404" s="9" t="s">
        <v>3311</v>
      </c>
      <c r="S404" s="9" t="s">
        <v>3354</v>
      </c>
      <c r="T404" s="9" t="s">
        <v>3355</v>
      </c>
      <c r="U404" s="9" t="s">
        <v>3314</v>
      </c>
      <c r="V404" s="9" t="s">
        <v>3354</v>
      </c>
      <c r="W404" s="9" t="s">
        <v>3356</v>
      </c>
      <c r="X404" s="9" t="s">
        <v>3357</v>
      </c>
      <c r="Y404" s="9" t="s">
        <v>3356</v>
      </c>
      <c r="Z404" s="9" t="s">
        <v>3357</v>
      </c>
      <c r="AA404" s="9" t="s">
        <v>3358</v>
      </c>
      <c r="AB404" s="9" t="s">
        <v>354</v>
      </c>
      <c r="AC404" s="9" t="s">
        <v>3563</v>
      </c>
      <c r="AD404" s="9">
        <v>909820</v>
      </c>
      <c r="AE404" s="9" t="s">
        <v>3320</v>
      </c>
      <c r="AF404" s="9" t="s">
        <v>386</v>
      </c>
      <c r="AG404" s="9" t="s">
        <v>3321</v>
      </c>
      <c r="AH404" s="9" t="s">
        <v>3322</v>
      </c>
      <c r="AI404" s="9" t="str">
        <f>Table3[[#This Row],[City]]&amp;", "&amp;Table3[[#This Row],[State]]&amp;", U.S.A."</f>
        <v>RIALTO, CA, U.S.A.</v>
      </c>
    </row>
    <row r="405" spans="1:35" ht="15" hidden="1" customHeight="1">
      <c r="A405" s="9" t="s">
        <v>3298</v>
      </c>
      <c r="B405" s="18" t="s">
        <v>3299</v>
      </c>
      <c r="C405" s="9" t="s">
        <v>3564</v>
      </c>
      <c r="D405" s="9" t="s">
        <v>3371</v>
      </c>
      <c r="E405" s="10">
        <v>13</v>
      </c>
      <c r="F405" s="11" t="s">
        <v>3565</v>
      </c>
      <c r="G405" s="9" t="s">
        <v>3566</v>
      </c>
      <c r="H405" s="9" t="s">
        <v>3567</v>
      </c>
      <c r="I405" s="9" t="s">
        <v>3568</v>
      </c>
      <c r="J405" s="12" t="s">
        <v>3569</v>
      </c>
      <c r="K405" s="9" t="s">
        <v>3570</v>
      </c>
      <c r="L405" s="9" t="str">
        <f>LEFT(Table3[[#This Row],[CLLI]],6)</f>
        <v>RSMGCA</v>
      </c>
      <c r="M405" s="9" t="s">
        <v>3569</v>
      </c>
      <c r="N405" s="4" t="s">
        <v>3307</v>
      </c>
      <c r="O405" s="9" t="s">
        <v>3308</v>
      </c>
      <c r="P405" s="9" t="s">
        <v>3309</v>
      </c>
      <c r="Q405" s="9" t="s">
        <v>3310</v>
      </c>
      <c r="R405" s="9" t="s">
        <v>3311</v>
      </c>
      <c r="S405" s="9" t="s">
        <v>3378</v>
      </c>
      <c r="T405" s="9" t="s">
        <v>3379</v>
      </c>
      <c r="U405" s="9" t="s">
        <v>3314</v>
      </c>
      <c r="V405" s="9" t="s">
        <v>3378</v>
      </c>
      <c r="W405" s="9" t="s">
        <v>3381</v>
      </c>
      <c r="X405" s="9" t="s">
        <v>3382</v>
      </c>
      <c r="Y405" s="9" t="s">
        <v>3383</v>
      </c>
      <c r="Z405" s="9" t="s">
        <v>3382</v>
      </c>
      <c r="AA405" s="9" t="s">
        <v>3384</v>
      </c>
      <c r="AB405" s="9" t="s">
        <v>354</v>
      </c>
      <c r="AC405" s="9" t="s">
        <v>3571</v>
      </c>
      <c r="AD405" s="9">
        <v>949858</v>
      </c>
      <c r="AE405" s="9" t="s">
        <v>3320</v>
      </c>
      <c r="AF405" s="9" t="s">
        <v>811</v>
      </c>
      <c r="AG405" s="9" t="s">
        <v>3386</v>
      </c>
      <c r="AH405" s="9" t="s">
        <v>3387</v>
      </c>
      <c r="AI405" s="9" t="str">
        <f>Table3[[#This Row],[City]]&amp;", "&amp;Table3[[#This Row],[State]]&amp;", U.S.A."</f>
        <v>RANCHO SANTA MARGARITA, CA, U.S.A.</v>
      </c>
    </row>
    <row r="406" spans="1:35" ht="15" hidden="1" customHeight="1">
      <c r="A406" s="9" t="s">
        <v>3298</v>
      </c>
      <c r="B406" s="18" t="s">
        <v>3299</v>
      </c>
      <c r="C406" s="9" t="s">
        <v>3572</v>
      </c>
      <c r="D406" s="9" t="s">
        <v>3347</v>
      </c>
      <c r="E406" s="10">
        <v>29</v>
      </c>
      <c r="F406" s="11" t="s">
        <v>3573</v>
      </c>
      <c r="G406" s="9" t="s">
        <v>3574</v>
      </c>
      <c r="H406" s="9" t="s">
        <v>3575</v>
      </c>
      <c r="I406" s="9" t="s">
        <v>3576</v>
      </c>
      <c r="J406" s="12" t="s">
        <v>3353</v>
      </c>
      <c r="K406" s="9" t="s">
        <v>3577</v>
      </c>
      <c r="L406" s="9" t="str">
        <f>LEFT(Table3[[#This Row],[CLLI]],6)</f>
        <v>RVSDCA</v>
      </c>
      <c r="M406" s="9" t="s">
        <v>3353</v>
      </c>
      <c r="N406" s="4" t="s">
        <v>3353</v>
      </c>
      <c r="O406" s="9" t="s">
        <v>3308</v>
      </c>
      <c r="P406" s="9" t="s">
        <v>3309</v>
      </c>
      <c r="Q406" s="9" t="s">
        <v>3310</v>
      </c>
      <c r="R406" s="9" t="s">
        <v>3311</v>
      </c>
      <c r="S406" s="9" t="s">
        <v>3354</v>
      </c>
      <c r="T406" s="9" t="s">
        <v>3355</v>
      </c>
      <c r="U406" s="9" t="s">
        <v>3314</v>
      </c>
      <c r="V406" s="9" t="s">
        <v>3354</v>
      </c>
      <c r="W406" s="9" t="s">
        <v>3356</v>
      </c>
      <c r="X406" s="9" t="s">
        <v>3357</v>
      </c>
      <c r="Y406" s="9" t="s">
        <v>3356</v>
      </c>
      <c r="Z406" s="9" t="s">
        <v>3357</v>
      </c>
      <c r="AA406" s="9" t="s">
        <v>3358</v>
      </c>
      <c r="AB406" s="9" t="s">
        <v>354</v>
      </c>
      <c r="AC406" s="9" t="s">
        <v>3578</v>
      </c>
      <c r="AD406" s="9">
        <v>951369</v>
      </c>
      <c r="AE406" s="9" t="s">
        <v>3320</v>
      </c>
      <c r="AF406" s="9" t="s">
        <v>386</v>
      </c>
      <c r="AG406" s="9" t="s">
        <v>3321</v>
      </c>
      <c r="AH406" s="9" t="s">
        <v>3322</v>
      </c>
      <c r="AI406" s="9" t="str">
        <f>Table3[[#This Row],[City]]&amp;", "&amp;Table3[[#This Row],[State]]&amp;", U.S.A."</f>
        <v>RIVERSIDE, CA, U.S.A.</v>
      </c>
    </row>
    <row r="407" spans="1:35" ht="15" hidden="1" customHeight="1">
      <c r="A407" s="9" t="s">
        <v>3298</v>
      </c>
      <c r="B407" s="18" t="s">
        <v>3299</v>
      </c>
      <c r="C407" s="9" t="s">
        <v>3579</v>
      </c>
      <c r="D407" s="9" t="s">
        <v>3347</v>
      </c>
      <c r="E407" s="10">
        <v>32</v>
      </c>
      <c r="F407" s="11" t="s">
        <v>3580</v>
      </c>
      <c r="G407" s="9" t="s">
        <v>3581</v>
      </c>
      <c r="H407" s="9" t="s">
        <v>1808</v>
      </c>
      <c r="I407" s="9" t="s">
        <v>3582</v>
      </c>
      <c r="J407" s="12" t="s">
        <v>3583</v>
      </c>
      <c r="K407" s="9" t="s">
        <v>3584</v>
      </c>
      <c r="L407" s="9" t="str">
        <f>LEFT(Table3[[#This Row],[CLLI]],6)</f>
        <v>RVSDCA</v>
      </c>
      <c r="M407" s="9" t="s">
        <v>3583</v>
      </c>
      <c r="N407" s="4" t="s">
        <v>3353</v>
      </c>
      <c r="O407" s="9" t="s">
        <v>3308</v>
      </c>
      <c r="P407" s="9" t="s">
        <v>3309</v>
      </c>
      <c r="Q407" s="9" t="s">
        <v>3310</v>
      </c>
      <c r="R407" s="9" t="s">
        <v>3311</v>
      </c>
      <c r="S407" s="9" t="s">
        <v>3354</v>
      </c>
      <c r="T407" s="9" t="s">
        <v>3355</v>
      </c>
      <c r="U407" s="9" t="s">
        <v>3314</v>
      </c>
      <c r="V407" s="9" t="s">
        <v>3354</v>
      </c>
      <c r="W407" s="9" t="s">
        <v>3356</v>
      </c>
      <c r="X407" s="9" t="s">
        <v>3357</v>
      </c>
      <c r="Y407" s="9" t="s">
        <v>3356</v>
      </c>
      <c r="Z407" s="9" t="s">
        <v>3357</v>
      </c>
      <c r="AA407" s="9" t="s">
        <v>3358</v>
      </c>
      <c r="AB407" s="9" t="s">
        <v>354</v>
      </c>
      <c r="AC407" s="9" t="s">
        <v>3585</v>
      </c>
      <c r="AD407" s="9">
        <v>951780</v>
      </c>
      <c r="AE407" s="9" t="s">
        <v>3320</v>
      </c>
      <c r="AF407" s="9" t="s">
        <v>386</v>
      </c>
      <c r="AG407" s="9" t="s">
        <v>3321</v>
      </c>
      <c r="AH407" s="9" t="s">
        <v>3322</v>
      </c>
      <c r="AI407" s="9" t="str">
        <f>Table3[[#This Row],[City]]&amp;", "&amp;Table3[[#This Row],[State]]&amp;", U.S.A."</f>
        <v>WOODCREST, CA, U.S.A.</v>
      </c>
    </row>
    <row r="408" spans="1:35" ht="15" hidden="1" customHeight="1">
      <c r="A408" s="9" t="s">
        <v>3298</v>
      </c>
      <c r="B408" s="18" t="s">
        <v>3299</v>
      </c>
      <c r="C408" s="9" t="s">
        <v>3586</v>
      </c>
      <c r="D408" s="9" t="s">
        <v>3347</v>
      </c>
      <c r="E408" s="10">
        <v>39</v>
      </c>
      <c r="F408" s="11" t="s">
        <v>3587</v>
      </c>
      <c r="G408" s="9" t="s">
        <v>3588</v>
      </c>
      <c r="H408" s="9" t="s">
        <v>3589</v>
      </c>
      <c r="I408" s="9" t="s">
        <v>3590</v>
      </c>
      <c r="J408" s="12" t="s">
        <v>3591</v>
      </c>
      <c r="K408" s="9" t="s">
        <v>3592</v>
      </c>
      <c r="L408" s="9" t="str">
        <f>LEFT(Table3[[#This Row],[CLLI]],6)</f>
        <v>SHSHCA</v>
      </c>
      <c r="M408" s="9" t="s">
        <v>3591</v>
      </c>
      <c r="N408" s="4" t="s">
        <v>3450</v>
      </c>
      <c r="O408" s="9" t="s">
        <v>3308</v>
      </c>
      <c r="P408" s="9" t="s">
        <v>3309</v>
      </c>
      <c r="Q408" s="9" t="s">
        <v>3310</v>
      </c>
      <c r="R408" s="9" t="s">
        <v>3311</v>
      </c>
      <c r="S408" s="9" t="s">
        <v>3354</v>
      </c>
      <c r="T408" s="9" t="s">
        <v>3355</v>
      </c>
      <c r="U408" s="9" t="s">
        <v>3314</v>
      </c>
      <c r="V408" s="9" t="s">
        <v>3354</v>
      </c>
      <c r="W408" s="9" t="s">
        <v>3356</v>
      </c>
      <c r="X408" s="9" t="s">
        <v>3357</v>
      </c>
      <c r="Y408" s="9" t="s">
        <v>3356</v>
      </c>
      <c r="Z408" s="9" t="s">
        <v>3357</v>
      </c>
      <c r="AA408" s="9" t="s">
        <v>3358</v>
      </c>
      <c r="AB408" s="9" t="s">
        <v>354</v>
      </c>
      <c r="AC408" s="9" t="s">
        <v>3593</v>
      </c>
      <c r="AD408" s="9">
        <v>760852</v>
      </c>
      <c r="AE408" s="9" t="s">
        <v>3320</v>
      </c>
      <c r="AF408" s="9" t="s">
        <v>386</v>
      </c>
      <c r="AG408" s="9" t="s">
        <v>3321</v>
      </c>
      <c r="AH408" s="9" t="s">
        <v>3322</v>
      </c>
      <c r="AI408" s="9" t="str">
        <f>Table3[[#This Row],[City]]&amp;", "&amp;Table3[[#This Row],[State]]&amp;", U.S.A."</f>
        <v>Shoshone, CA, U.S.A.</v>
      </c>
    </row>
    <row r="409" spans="1:35" ht="15" hidden="1" customHeight="1">
      <c r="A409" s="9" t="s">
        <v>3298</v>
      </c>
      <c r="B409" s="18" t="s">
        <v>3299</v>
      </c>
      <c r="C409" s="9" t="s">
        <v>3594</v>
      </c>
      <c r="D409" s="9" t="s">
        <v>3371</v>
      </c>
      <c r="E409" s="10">
        <v>33</v>
      </c>
      <c r="F409" s="11" t="s">
        <v>3595</v>
      </c>
      <c r="G409" s="9" t="s">
        <v>3596</v>
      </c>
      <c r="H409" s="9" t="s">
        <v>1339</v>
      </c>
      <c r="I409" s="9" t="s">
        <v>1701</v>
      </c>
      <c r="J409" s="12" t="s">
        <v>3597</v>
      </c>
      <c r="K409" s="9" t="s">
        <v>3598</v>
      </c>
      <c r="L409" s="9" t="str">
        <f>LEFT(Table3[[#This Row],[CLLI]],6)</f>
        <v>SJCPCA</v>
      </c>
      <c r="M409" s="9" t="s">
        <v>3597</v>
      </c>
      <c r="N409" s="4" t="s">
        <v>3307</v>
      </c>
      <c r="O409" s="9" t="s">
        <v>3308</v>
      </c>
      <c r="P409" s="9" t="s">
        <v>3309</v>
      </c>
      <c r="Q409" s="9" t="s">
        <v>3310</v>
      </c>
      <c r="R409" s="9" t="s">
        <v>3311</v>
      </c>
      <c r="S409" s="9" t="s">
        <v>3378</v>
      </c>
      <c r="T409" s="9" t="s">
        <v>3379</v>
      </c>
      <c r="U409" s="9" t="s">
        <v>3314</v>
      </c>
      <c r="V409" s="9" t="s">
        <v>3378</v>
      </c>
      <c r="W409" s="9" t="s">
        <v>3381</v>
      </c>
      <c r="X409" s="9" t="s">
        <v>3382</v>
      </c>
      <c r="Y409" s="9" t="s">
        <v>3383</v>
      </c>
      <c r="Z409" s="9" t="s">
        <v>3382</v>
      </c>
      <c r="AA409" s="9" t="s">
        <v>3384</v>
      </c>
      <c r="AB409" s="9" t="s">
        <v>354</v>
      </c>
      <c r="AC409" s="9" t="s">
        <v>3599</v>
      </c>
      <c r="AD409" s="9">
        <v>949240</v>
      </c>
      <c r="AE409" s="9" t="s">
        <v>3320</v>
      </c>
      <c r="AF409" s="9" t="s">
        <v>811</v>
      </c>
      <c r="AG409" s="9" t="s">
        <v>3386</v>
      </c>
      <c r="AH409" s="9" t="s">
        <v>3387</v>
      </c>
      <c r="AI409" s="9" t="str">
        <f>Table3[[#This Row],[City]]&amp;", "&amp;Table3[[#This Row],[State]]&amp;", U.S.A."</f>
        <v>SAN JUAN CAPISTARNO, CA, U.S.A.</v>
      </c>
    </row>
    <row r="410" spans="1:35" ht="15" hidden="1" customHeight="1">
      <c r="A410" s="9" t="s">
        <v>3298</v>
      </c>
      <c r="B410" s="18" t="s">
        <v>3299</v>
      </c>
      <c r="C410" s="9" t="s">
        <v>3600</v>
      </c>
      <c r="D410" s="9" t="s">
        <v>3396</v>
      </c>
      <c r="E410" s="10">
        <v>34</v>
      </c>
      <c r="F410" s="11" t="s">
        <v>3601</v>
      </c>
      <c r="G410" s="9" t="s">
        <v>3602</v>
      </c>
      <c r="H410" s="9" t="s">
        <v>1648</v>
      </c>
      <c r="I410" s="9" t="s">
        <v>3603</v>
      </c>
      <c r="J410" s="12" t="s">
        <v>3604</v>
      </c>
      <c r="K410" s="9" t="s">
        <v>3605</v>
      </c>
      <c r="L410" s="9" t="str">
        <f>LEFT(Table3[[#This Row],[CLLI]],6)</f>
        <v>SLVRCA</v>
      </c>
      <c r="M410" s="9" t="s">
        <v>3604</v>
      </c>
      <c r="N410" s="4" t="s">
        <v>3307</v>
      </c>
      <c r="O410" s="9" t="s">
        <v>3308</v>
      </c>
      <c r="P410" s="9" t="s">
        <v>3309</v>
      </c>
      <c r="Q410" s="9" t="s">
        <v>3310</v>
      </c>
      <c r="R410" s="9" t="s">
        <v>3311</v>
      </c>
      <c r="S410" s="9" t="s">
        <v>3312</v>
      </c>
      <c r="T410" s="9" t="s">
        <v>3313</v>
      </c>
      <c r="U410" s="9" t="s">
        <v>3314</v>
      </c>
      <c r="V410" s="9" t="s">
        <v>3380</v>
      </c>
      <c r="W410" s="9" t="s">
        <v>3316</v>
      </c>
      <c r="X410" s="9" t="s">
        <v>3317</v>
      </c>
      <c r="Y410" s="9" t="s">
        <v>3383</v>
      </c>
      <c r="Z410" s="9" t="s">
        <v>3382</v>
      </c>
      <c r="AA410" s="9" t="s">
        <v>3318</v>
      </c>
      <c r="AB410" s="9" t="s">
        <v>354</v>
      </c>
      <c r="AC410" s="9" t="s">
        <v>3606</v>
      </c>
      <c r="AD410" s="9">
        <v>714649</v>
      </c>
      <c r="AE410" s="9" t="s">
        <v>3320</v>
      </c>
      <c r="AF410" s="9" t="s">
        <v>811</v>
      </c>
      <c r="AG410" s="9" t="s">
        <v>3386</v>
      </c>
      <c r="AH410" s="9" t="s">
        <v>3387</v>
      </c>
      <c r="AI410" s="9" t="str">
        <f>Table3[[#This Row],[City]]&amp;", "&amp;Table3[[#This Row],[State]]&amp;", U.S.A."</f>
        <v>SILVERADO, CA, U.S.A.</v>
      </c>
    </row>
    <row r="411" spans="1:35" ht="15" hidden="1" customHeight="1">
      <c r="A411" s="9" t="s">
        <v>3298</v>
      </c>
      <c r="B411" s="18" t="s">
        <v>3299</v>
      </c>
      <c r="C411" s="9" t="s">
        <v>3607</v>
      </c>
      <c r="D411" s="9" t="s">
        <v>3485</v>
      </c>
      <c r="E411" s="10">
        <v>22</v>
      </c>
      <c r="F411" s="11" t="s">
        <v>3608</v>
      </c>
      <c r="G411" s="9" t="s">
        <v>3609</v>
      </c>
      <c r="H411" s="9" t="s">
        <v>2854</v>
      </c>
      <c r="I411" s="9" t="s">
        <v>1988</v>
      </c>
      <c r="J411" s="12" t="s">
        <v>3610</v>
      </c>
      <c r="K411" s="9" t="s">
        <v>3611</v>
      </c>
      <c r="L411" s="9" t="str">
        <f>LEFT(Table3[[#This Row],[CLLI]],6)</f>
        <v>SNANCA</v>
      </c>
      <c r="M411" s="9" t="s">
        <v>3612</v>
      </c>
      <c r="N411" s="4" t="s">
        <v>3307</v>
      </c>
      <c r="O411" s="9" t="s">
        <v>3308</v>
      </c>
      <c r="P411" s="9" t="s">
        <v>3309</v>
      </c>
      <c r="Q411" s="9" t="s">
        <v>3310</v>
      </c>
      <c r="R411" s="9" t="s">
        <v>3311</v>
      </c>
      <c r="S411" s="9" t="s">
        <v>3312</v>
      </c>
      <c r="T411" s="9" t="s">
        <v>3313</v>
      </c>
      <c r="U411" s="9" t="s">
        <v>3314</v>
      </c>
      <c r="V411" s="9" t="s">
        <v>3378</v>
      </c>
      <c r="W411" s="9" t="s">
        <v>3316</v>
      </c>
      <c r="X411" s="9" t="s">
        <v>3317</v>
      </c>
      <c r="Y411" s="9" t="s">
        <v>3383</v>
      </c>
      <c r="Z411" s="9" t="s">
        <v>3382</v>
      </c>
      <c r="AA411" s="9" t="s">
        <v>3318</v>
      </c>
      <c r="AB411" s="9" t="s">
        <v>354</v>
      </c>
      <c r="AC411" s="9" t="s">
        <v>3613</v>
      </c>
      <c r="AD411" s="9">
        <v>714541</v>
      </c>
      <c r="AE411" s="9" t="s">
        <v>3320</v>
      </c>
      <c r="AF411" s="9" t="s">
        <v>811</v>
      </c>
      <c r="AG411" s="9" t="s">
        <v>3386</v>
      </c>
      <c r="AH411" s="9" t="s">
        <v>3387</v>
      </c>
      <c r="AI411" s="9" t="str">
        <f>Table3[[#This Row],[City]]&amp;", "&amp;Table3[[#This Row],[State]]&amp;", U.S.A."</f>
        <v>SANTA ANA, CA, U.S.A.</v>
      </c>
    </row>
    <row r="412" spans="1:35" ht="15" hidden="1" customHeight="1">
      <c r="A412" s="9" t="s">
        <v>3298</v>
      </c>
      <c r="B412" s="18" t="s">
        <v>3299</v>
      </c>
      <c r="C412" s="9" t="s">
        <v>3614</v>
      </c>
      <c r="D412" s="9" t="s">
        <v>3485</v>
      </c>
      <c r="E412" s="10">
        <v>15</v>
      </c>
      <c r="F412" s="11" t="s">
        <v>3615</v>
      </c>
      <c r="G412" s="9" t="s">
        <v>3616</v>
      </c>
      <c r="H412" s="9" t="s">
        <v>2881</v>
      </c>
      <c r="I412" s="9" t="s">
        <v>3617</v>
      </c>
      <c r="J412" s="12" t="s">
        <v>3618</v>
      </c>
      <c r="K412" s="9" t="s">
        <v>3619</v>
      </c>
      <c r="L412" s="9" t="str">
        <f>LEFT(Table3[[#This Row],[CLLI]],6)</f>
        <v>SNANCA</v>
      </c>
      <c r="M412" s="9" t="s">
        <v>3612</v>
      </c>
      <c r="N412" s="4" t="s">
        <v>3307</v>
      </c>
      <c r="O412" s="9" t="s">
        <v>3308</v>
      </c>
      <c r="P412" s="9" t="s">
        <v>3309</v>
      </c>
      <c r="Q412" s="9" t="s">
        <v>3310</v>
      </c>
      <c r="R412" s="9" t="s">
        <v>3311</v>
      </c>
      <c r="S412" s="9" t="s">
        <v>3312</v>
      </c>
      <c r="T412" s="9" t="s">
        <v>3313</v>
      </c>
      <c r="U412" s="9" t="s">
        <v>3314</v>
      </c>
      <c r="V412" s="9" t="s">
        <v>3380</v>
      </c>
      <c r="W412" s="9" t="s">
        <v>3316</v>
      </c>
      <c r="X412" s="9" t="s">
        <v>3317</v>
      </c>
      <c r="Y412" s="9" t="s">
        <v>3383</v>
      </c>
      <c r="Z412" s="9" t="s">
        <v>3382</v>
      </c>
      <c r="AA412" s="9" t="s">
        <v>3318</v>
      </c>
      <c r="AB412" s="9" t="s">
        <v>354</v>
      </c>
      <c r="AC412" s="9" t="s">
        <v>3620</v>
      </c>
      <c r="AD412" s="9">
        <v>714241</v>
      </c>
      <c r="AE412" s="9" t="s">
        <v>3320</v>
      </c>
      <c r="AF412" s="9" t="s">
        <v>811</v>
      </c>
      <c r="AG412" s="9" t="s">
        <v>3386</v>
      </c>
      <c r="AH412" s="9" t="s">
        <v>3387</v>
      </c>
      <c r="AI412" s="9" t="str">
        <f>Table3[[#This Row],[City]]&amp;", "&amp;Table3[[#This Row],[State]]&amp;", U.S.A."</f>
        <v>SANTA ANA, CA, U.S.A.</v>
      </c>
    </row>
    <row r="413" spans="1:35" ht="15" hidden="1" customHeight="1">
      <c r="A413" s="9" t="s">
        <v>3298</v>
      </c>
      <c r="B413" s="18" t="s">
        <v>3299</v>
      </c>
      <c r="C413" s="9" t="s">
        <v>3621</v>
      </c>
      <c r="D413" s="9" t="s">
        <v>354</v>
      </c>
      <c r="E413" s="10">
        <v>22</v>
      </c>
      <c r="F413" s="11" t="s">
        <v>3622</v>
      </c>
      <c r="G413" s="9" t="s">
        <v>3623</v>
      </c>
      <c r="H413" s="9" t="s">
        <v>3582</v>
      </c>
      <c r="I413" s="9" t="s">
        <v>3624</v>
      </c>
      <c r="J413" s="12" t="s">
        <v>3625</v>
      </c>
      <c r="K413" s="9" t="s">
        <v>3626</v>
      </c>
      <c r="L413" s="9" t="str">
        <f>LEFT(Table3[[#This Row],[CLLI]],6)</f>
        <v>SNANCA</v>
      </c>
      <c r="M413" s="9" t="s">
        <v>3612</v>
      </c>
      <c r="N413" s="4" t="s">
        <v>3307</v>
      </c>
      <c r="O413" s="9" t="s">
        <v>3308</v>
      </c>
      <c r="P413" s="9" t="s">
        <v>3309</v>
      </c>
      <c r="Q413" s="9" t="s">
        <v>3310</v>
      </c>
      <c r="R413" s="9" t="s">
        <v>3311</v>
      </c>
      <c r="S413" s="9" t="s">
        <v>3312</v>
      </c>
      <c r="T413" s="9" t="s">
        <v>3313</v>
      </c>
      <c r="U413" s="9" t="s">
        <v>3314</v>
      </c>
      <c r="V413" s="9" t="s">
        <v>3380</v>
      </c>
      <c r="W413" s="9" t="s">
        <v>3316</v>
      </c>
      <c r="X413" s="9" t="s">
        <v>3317</v>
      </c>
      <c r="Y413" s="9" t="s">
        <v>3383</v>
      </c>
      <c r="Z413" s="9" t="s">
        <v>3382</v>
      </c>
      <c r="AA413" s="9" t="s">
        <v>3318</v>
      </c>
      <c r="AB413" s="9" t="s">
        <v>354</v>
      </c>
      <c r="AC413" s="9" t="s">
        <v>3627</v>
      </c>
      <c r="AD413" s="9">
        <v>714775</v>
      </c>
      <c r="AE413" s="9" t="s">
        <v>3320</v>
      </c>
      <c r="AF413" s="9" t="s">
        <v>811</v>
      </c>
      <c r="AG413" s="9" t="s">
        <v>3386</v>
      </c>
      <c r="AH413" s="9" t="s">
        <v>3387</v>
      </c>
      <c r="AI413" s="9" t="str">
        <f>Table3[[#This Row],[City]]&amp;", "&amp;Table3[[#This Row],[State]]&amp;", U.S.A."</f>
        <v>SANTA ANA, CA, U.S.A.</v>
      </c>
    </row>
    <row r="414" spans="1:35" ht="15" hidden="1" customHeight="1">
      <c r="A414" s="9" t="s">
        <v>3298</v>
      </c>
      <c r="B414" s="18" t="s">
        <v>3299</v>
      </c>
      <c r="C414" s="9" t="s">
        <v>3628</v>
      </c>
      <c r="D414" s="9" t="s">
        <v>3371</v>
      </c>
      <c r="E414" s="10">
        <v>32</v>
      </c>
      <c r="F414" s="11" t="s">
        <v>3629</v>
      </c>
      <c r="G414" s="9" t="s">
        <v>3630</v>
      </c>
      <c r="H414" s="9" t="s">
        <v>952</v>
      </c>
      <c r="I414" s="9" t="s">
        <v>3631</v>
      </c>
      <c r="J414" s="12" t="s">
        <v>3632</v>
      </c>
      <c r="K414" s="9" t="s">
        <v>3633</v>
      </c>
      <c r="L414" s="9" t="str">
        <f>LEFT(Table3[[#This Row],[CLLI]],6)</f>
        <v>SNCLCA</v>
      </c>
      <c r="M414" s="9" t="s">
        <v>3632</v>
      </c>
      <c r="N414" s="4" t="s">
        <v>3307</v>
      </c>
      <c r="O414" s="9" t="s">
        <v>3308</v>
      </c>
      <c r="P414" s="9" t="s">
        <v>3309</v>
      </c>
      <c r="Q414" s="9" t="s">
        <v>3310</v>
      </c>
      <c r="R414" s="9" t="s">
        <v>3311</v>
      </c>
      <c r="S414" s="9" t="s">
        <v>3378</v>
      </c>
      <c r="T414" s="9" t="s">
        <v>3379</v>
      </c>
      <c r="U414" s="9" t="s">
        <v>3314</v>
      </c>
      <c r="V414" s="9" t="s">
        <v>3378</v>
      </c>
      <c r="W414" s="9" t="s">
        <v>3381</v>
      </c>
      <c r="X414" s="9" t="s">
        <v>3382</v>
      </c>
      <c r="Y414" s="9" t="s">
        <v>3383</v>
      </c>
      <c r="Z414" s="9" t="s">
        <v>3382</v>
      </c>
      <c r="AA414" s="9" t="s">
        <v>3384</v>
      </c>
      <c r="AB414" s="9" t="s">
        <v>354</v>
      </c>
      <c r="AC414" s="9" t="s">
        <v>3634</v>
      </c>
      <c r="AD414" s="9">
        <v>949361</v>
      </c>
      <c r="AE414" s="9" t="s">
        <v>3320</v>
      </c>
      <c r="AF414" s="9" t="s">
        <v>811</v>
      </c>
      <c r="AG414" s="9" t="s">
        <v>3386</v>
      </c>
      <c r="AH414" s="9" t="s">
        <v>3387</v>
      </c>
      <c r="AI414" s="9" t="str">
        <f>Table3[[#This Row],[City]]&amp;", "&amp;Table3[[#This Row],[State]]&amp;", U.S.A."</f>
        <v>SAN CLEMENTE, CA, U.S.A.</v>
      </c>
    </row>
    <row r="415" spans="1:35" ht="15" hidden="1" customHeight="1">
      <c r="A415" s="9" t="s">
        <v>3298</v>
      </c>
      <c r="B415" s="18" t="s">
        <v>3299</v>
      </c>
      <c r="C415" s="9" t="s">
        <v>3635</v>
      </c>
      <c r="D415" s="9" t="s">
        <v>3371</v>
      </c>
      <c r="E415" s="10">
        <v>26</v>
      </c>
      <c r="F415" s="11" t="s">
        <v>3636</v>
      </c>
      <c r="G415" s="9" t="s">
        <v>3637</v>
      </c>
      <c r="H415" s="9" t="s">
        <v>3638</v>
      </c>
      <c r="I415" s="9" t="s">
        <v>3639</v>
      </c>
      <c r="J415" s="12" t="s">
        <v>3640</v>
      </c>
      <c r="K415" s="9" t="s">
        <v>3641</v>
      </c>
      <c r="L415" s="9" t="str">
        <f>LEFT(Table3[[#This Row],[CLLI]],6)</f>
        <v>TUSTCA</v>
      </c>
      <c r="M415" s="9" t="s">
        <v>3640</v>
      </c>
      <c r="N415" s="4" t="s">
        <v>3307</v>
      </c>
      <c r="O415" s="9" t="s">
        <v>3308</v>
      </c>
      <c r="P415" s="9" t="s">
        <v>3309</v>
      </c>
      <c r="Q415" s="9" t="s">
        <v>3310</v>
      </c>
      <c r="R415" s="9" t="s">
        <v>3311</v>
      </c>
      <c r="S415" s="9" t="s">
        <v>3378</v>
      </c>
      <c r="T415" s="9" t="s">
        <v>3379</v>
      </c>
      <c r="U415" s="9" t="s">
        <v>3314</v>
      </c>
      <c r="V415" s="9" t="s">
        <v>3378</v>
      </c>
      <c r="W415" s="9" t="s">
        <v>3381</v>
      </c>
      <c r="X415" s="9" t="s">
        <v>3382</v>
      </c>
      <c r="Y415" s="9" t="s">
        <v>3383</v>
      </c>
      <c r="Z415" s="9" t="s">
        <v>3382</v>
      </c>
      <c r="AA415" s="9" t="s">
        <v>3384</v>
      </c>
      <c r="AB415" s="9" t="s">
        <v>354</v>
      </c>
      <c r="AC415" s="9" t="s">
        <v>3642</v>
      </c>
      <c r="AD415" s="9">
        <v>714544</v>
      </c>
      <c r="AE415" s="9" t="s">
        <v>3320</v>
      </c>
      <c r="AF415" s="9" t="s">
        <v>811</v>
      </c>
      <c r="AG415" s="9" t="s">
        <v>3386</v>
      </c>
      <c r="AH415" s="9" t="s">
        <v>3387</v>
      </c>
      <c r="AI415" s="9" t="str">
        <f>Table3[[#This Row],[City]]&amp;", "&amp;Table3[[#This Row],[State]]&amp;", U.S.A."</f>
        <v>TUSTIN, CA, U.S.A.</v>
      </c>
    </row>
    <row r="416" spans="1:35" ht="15" hidden="1" customHeight="1">
      <c r="A416" s="9" t="s">
        <v>3298</v>
      </c>
      <c r="B416" s="18" t="s">
        <v>3299</v>
      </c>
      <c r="C416" s="9" t="s">
        <v>3643</v>
      </c>
      <c r="D416" s="9" t="s">
        <v>3371</v>
      </c>
      <c r="E416" s="10">
        <v>70</v>
      </c>
      <c r="F416" s="11" t="s">
        <v>3644</v>
      </c>
      <c r="G416" s="9" t="s">
        <v>3645</v>
      </c>
      <c r="H416" s="9" t="s">
        <v>3646</v>
      </c>
      <c r="I416" s="9" t="s">
        <v>3647</v>
      </c>
      <c r="J416" s="12" t="s">
        <v>3648</v>
      </c>
      <c r="K416" s="9" t="s">
        <v>3649</v>
      </c>
      <c r="L416" s="9" t="str">
        <f>LEFT(Table3[[#This Row],[CLLI]],6)</f>
        <v>TUSTCA</v>
      </c>
      <c r="M416" s="9" t="s">
        <v>3640</v>
      </c>
      <c r="N416" s="4" t="s">
        <v>3307</v>
      </c>
      <c r="O416" s="9" t="s">
        <v>3308</v>
      </c>
      <c r="P416" s="9" t="s">
        <v>3309</v>
      </c>
      <c r="Q416" s="9" t="s">
        <v>3310</v>
      </c>
      <c r="R416" s="9" t="s">
        <v>3311</v>
      </c>
      <c r="S416" s="9" t="s">
        <v>3378</v>
      </c>
      <c r="T416" s="9" t="s">
        <v>3379</v>
      </c>
      <c r="U416" s="9" t="s">
        <v>3314</v>
      </c>
      <c r="V416" s="9" t="s">
        <v>3378</v>
      </c>
      <c r="W416" s="9" t="s">
        <v>3381</v>
      </c>
      <c r="X416" s="9" t="s">
        <v>3382</v>
      </c>
      <c r="Y416" s="9" t="s">
        <v>3383</v>
      </c>
      <c r="Z416" s="9" t="s">
        <v>3382</v>
      </c>
      <c r="AA416" s="9" t="s">
        <v>3384</v>
      </c>
      <c r="AB416" s="9" t="s">
        <v>354</v>
      </c>
      <c r="AC416" s="9" t="s">
        <v>3650</v>
      </c>
      <c r="AD416" s="9">
        <v>714259</v>
      </c>
      <c r="AE416" s="9" t="s">
        <v>3320</v>
      </c>
      <c r="AF416" s="9" t="s">
        <v>811</v>
      </c>
      <c r="AG416" s="9" t="s">
        <v>3386</v>
      </c>
      <c r="AH416" s="9" t="s">
        <v>3387</v>
      </c>
      <c r="AI416" s="9" t="str">
        <f>Table3[[#This Row],[City]]&amp;", "&amp;Table3[[#This Row],[State]]&amp;", U.S.A."</f>
        <v>TUSTIN, CA, U.S.A.</v>
      </c>
    </row>
    <row r="417" spans="1:35" ht="15" hidden="1" customHeight="1">
      <c r="A417" s="9" t="s">
        <v>3298</v>
      </c>
      <c r="B417" s="18" t="s">
        <v>3299</v>
      </c>
      <c r="C417" s="9" t="s">
        <v>3651</v>
      </c>
      <c r="D417" s="9" t="s">
        <v>3396</v>
      </c>
      <c r="E417" s="10">
        <v>17</v>
      </c>
      <c r="F417" s="11" t="s">
        <v>3652</v>
      </c>
      <c r="G417" s="9" t="s">
        <v>3653</v>
      </c>
      <c r="H417" s="9" t="s">
        <v>2006</v>
      </c>
      <c r="I417" s="9" t="s">
        <v>3654</v>
      </c>
      <c r="J417" s="12" t="s">
        <v>3655</v>
      </c>
      <c r="K417" s="9" t="s">
        <v>3656</v>
      </c>
      <c r="L417" s="9" t="str">
        <f>LEFT(Table3[[#This Row],[CLLI]],6)</f>
        <v>YRLNCA</v>
      </c>
      <c r="M417" s="9" t="s">
        <v>3655</v>
      </c>
      <c r="N417" s="4" t="s">
        <v>3307</v>
      </c>
      <c r="O417" s="9" t="s">
        <v>3308</v>
      </c>
      <c r="P417" s="9" t="s">
        <v>3309</v>
      </c>
      <c r="Q417" s="9" t="s">
        <v>3310</v>
      </c>
      <c r="R417" s="9" t="s">
        <v>3311</v>
      </c>
      <c r="S417" s="9" t="s">
        <v>3312</v>
      </c>
      <c r="T417" s="9" t="s">
        <v>3313</v>
      </c>
      <c r="U417" s="9" t="s">
        <v>3314</v>
      </c>
      <c r="V417" s="9" t="s">
        <v>3315</v>
      </c>
      <c r="W417" s="9" t="s">
        <v>3316</v>
      </c>
      <c r="X417" s="9" t="s">
        <v>3317</v>
      </c>
      <c r="Y417" s="9" t="s">
        <v>3316</v>
      </c>
      <c r="Z417" s="9" t="s">
        <v>3317</v>
      </c>
      <c r="AA417" s="9" t="s">
        <v>3318</v>
      </c>
      <c r="AB417" s="9" t="s">
        <v>354</v>
      </c>
      <c r="AC417" s="9" t="s">
        <v>3657</v>
      </c>
      <c r="AD417" s="9">
        <v>714777</v>
      </c>
      <c r="AE417" s="9" t="s">
        <v>3320</v>
      </c>
      <c r="AF417" s="9" t="s">
        <v>386</v>
      </c>
      <c r="AG417" s="9" t="s">
        <v>3321</v>
      </c>
      <c r="AH417" s="9" t="s">
        <v>3322</v>
      </c>
      <c r="AI417" s="9" t="str">
        <f>Table3[[#This Row],[City]]&amp;", "&amp;Table3[[#This Row],[State]]&amp;", U.S.A."</f>
        <v>YORBA LINDA, CA, U.S.A.</v>
      </c>
    </row>
    <row r="418" spans="1:35" ht="15" hidden="1" customHeight="1">
      <c r="A418" s="9" t="s">
        <v>3298</v>
      </c>
      <c r="B418" s="18" t="s">
        <v>3299</v>
      </c>
      <c r="C418" s="9" t="s">
        <v>3658</v>
      </c>
      <c r="D418" s="9" t="s">
        <v>3396</v>
      </c>
      <c r="E418" s="10">
        <v>26</v>
      </c>
      <c r="F418" s="11" t="s">
        <v>3659</v>
      </c>
      <c r="G418" s="9" t="s">
        <v>3660</v>
      </c>
      <c r="H418" s="9" t="s">
        <v>875</v>
      </c>
      <c r="I418" s="9" t="s">
        <v>3661</v>
      </c>
      <c r="J418" s="12" t="s">
        <v>3662</v>
      </c>
      <c r="K418" s="9" t="s">
        <v>3663</v>
      </c>
      <c r="L418" s="9" t="str">
        <f>LEFT(Table3[[#This Row],[CLLI]],6)</f>
        <v>YRLNCA</v>
      </c>
      <c r="M418" s="9" t="s">
        <v>3655</v>
      </c>
      <c r="N418" s="4" t="s">
        <v>3307</v>
      </c>
      <c r="O418" s="9" t="s">
        <v>3308</v>
      </c>
      <c r="P418" s="9" t="s">
        <v>3309</v>
      </c>
      <c r="Q418" s="9" t="s">
        <v>3310</v>
      </c>
      <c r="R418" s="9" t="s">
        <v>3311</v>
      </c>
      <c r="S418" s="9" t="s">
        <v>3312</v>
      </c>
      <c r="T418" s="9" t="s">
        <v>3313</v>
      </c>
      <c r="U418" s="9" t="s">
        <v>3314</v>
      </c>
      <c r="V418" s="9" t="s">
        <v>3315</v>
      </c>
      <c r="W418" s="9" t="s">
        <v>3316</v>
      </c>
      <c r="X418" s="9" t="s">
        <v>3317</v>
      </c>
      <c r="Y418" s="9" t="s">
        <v>3316</v>
      </c>
      <c r="Z418" s="9" t="s">
        <v>3317</v>
      </c>
      <c r="AA418" s="9" t="s">
        <v>3318</v>
      </c>
      <c r="AB418" s="9" t="s">
        <v>354</v>
      </c>
      <c r="AC418" s="9" t="s">
        <v>3664</v>
      </c>
      <c r="AD418" s="9">
        <v>714692</v>
      </c>
      <c r="AE418" s="9" t="s">
        <v>3320</v>
      </c>
      <c r="AF418" s="9" t="s">
        <v>386</v>
      </c>
      <c r="AG418" s="9" t="s">
        <v>3321</v>
      </c>
      <c r="AH418" s="9" t="s">
        <v>3322</v>
      </c>
      <c r="AI418" s="9" t="str">
        <f>Table3[[#This Row],[City]]&amp;", "&amp;Table3[[#This Row],[State]]&amp;", U.S.A."</f>
        <v>YORBA LINDA, CA, U.S.A.</v>
      </c>
    </row>
    <row r="419" spans="1:35" ht="15" hidden="1" customHeight="1">
      <c r="A419" s="9" t="s">
        <v>3665</v>
      </c>
      <c r="B419" s="18" t="s">
        <v>3299</v>
      </c>
      <c r="C419" s="9" t="s">
        <v>3666</v>
      </c>
      <c r="D419" s="9" t="s">
        <v>3667</v>
      </c>
      <c r="E419" s="10">
        <v>10</v>
      </c>
      <c r="F419" s="11" t="s">
        <v>3668</v>
      </c>
      <c r="G419" s="9" t="s">
        <v>3669</v>
      </c>
      <c r="H419" s="9" t="s">
        <v>1179</v>
      </c>
      <c r="I419" s="9" t="s">
        <v>3670</v>
      </c>
      <c r="J419" s="12" t="s">
        <v>3671</v>
      </c>
      <c r="K419" s="9" t="s">
        <v>3672</v>
      </c>
      <c r="L419" s="9" t="str">
        <f>LEFT(Table3[[#This Row],[CLLI]],6)</f>
        <v>ALPICA</v>
      </c>
      <c r="M419" s="9" t="s">
        <v>3673</v>
      </c>
      <c r="N419" s="4" t="s">
        <v>3673</v>
      </c>
      <c r="O419" s="9" t="s">
        <v>3674</v>
      </c>
      <c r="P419" s="9" t="s">
        <v>3675</v>
      </c>
      <c r="Q419" s="9" t="s">
        <v>3676</v>
      </c>
      <c r="R419" s="9" t="s">
        <v>3311</v>
      </c>
      <c r="S419" s="9" t="s">
        <v>3677</v>
      </c>
      <c r="T419" s="9" t="s">
        <v>3678</v>
      </c>
      <c r="U419" s="9" t="s">
        <v>3665</v>
      </c>
      <c r="V419" s="9" t="s">
        <v>3679</v>
      </c>
      <c r="W419" s="9" t="s">
        <v>3680</v>
      </c>
      <c r="X419" s="9" t="s">
        <v>3681</v>
      </c>
      <c r="Y419" s="9" t="s">
        <v>3680</v>
      </c>
      <c r="Z419" s="9" t="s">
        <v>3681</v>
      </c>
      <c r="AA419" s="9" t="s">
        <v>3682</v>
      </c>
      <c r="AB419" s="9" t="s">
        <v>354</v>
      </c>
      <c r="AC419" s="9" t="s">
        <v>3683</v>
      </c>
      <c r="AD419" s="9">
        <v>619445</v>
      </c>
      <c r="AE419" s="9" t="s">
        <v>3684</v>
      </c>
      <c r="AF419" s="9" t="s">
        <v>386</v>
      </c>
      <c r="AG419" s="9" t="s">
        <v>3685</v>
      </c>
      <c r="AH419" s="9" t="s">
        <v>3686</v>
      </c>
      <c r="AI419" s="9" t="str">
        <f>Table3[[#This Row],[City]]&amp;", "&amp;Table3[[#This Row],[State]]&amp;", U.S.A."</f>
        <v>ALPINE, CA, U.S.A.</v>
      </c>
    </row>
    <row r="420" spans="1:35" ht="15" hidden="1" customHeight="1">
      <c r="A420" s="9" t="s">
        <v>3665</v>
      </c>
      <c r="B420" s="18" t="s">
        <v>3299</v>
      </c>
      <c r="C420" s="9" t="s">
        <v>3687</v>
      </c>
      <c r="D420" s="9" t="s">
        <v>3667</v>
      </c>
      <c r="E420" s="10">
        <v>10</v>
      </c>
      <c r="F420" s="11" t="s">
        <v>3668</v>
      </c>
      <c r="G420" s="9" t="s">
        <v>3669</v>
      </c>
      <c r="H420" s="9" t="s">
        <v>465</v>
      </c>
      <c r="I420" s="9" t="s">
        <v>465</v>
      </c>
      <c r="J420" s="12" t="s">
        <v>3671</v>
      </c>
      <c r="K420" s="9" t="s">
        <v>3688</v>
      </c>
      <c r="L420" s="9" t="str">
        <f>LEFT(Table3[[#This Row],[CLLI]],6)</f>
        <v>ALPICA</v>
      </c>
      <c r="M420" s="9" t="s">
        <v>3673</v>
      </c>
      <c r="N420" s="4" t="s">
        <v>3689</v>
      </c>
      <c r="O420" s="9" t="s">
        <v>3674</v>
      </c>
      <c r="P420" s="9" t="s">
        <v>3675</v>
      </c>
      <c r="Q420" s="9" t="s">
        <v>3676</v>
      </c>
      <c r="R420" s="9" t="s">
        <v>3311</v>
      </c>
      <c r="S420" s="9" t="s">
        <v>3677</v>
      </c>
      <c r="T420" s="9" t="s">
        <v>3678</v>
      </c>
      <c r="U420" s="9" t="s">
        <v>3665</v>
      </c>
      <c r="V420" s="9" t="s">
        <v>3679</v>
      </c>
      <c r="W420" s="9" t="s">
        <v>3680</v>
      </c>
      <c r="X420" s="9" t="s">
        <v>3681</v>
      </c>
      <c r="Y420" s="9" t="s">
        <v>3680</v>
      </c>
      <c r="Z420" s="9" t="s">
        <v>3681</v>
      </c>
      <c r="AA420" s="9" t="s">
        <v>3682</v>
      </c>
      <c r="AB420" s="9" t="s">
        <v>354</v>
      </c>
      <c r="AC420" s="9"/>
      <c r="AD420" s="9"/>
      <c r="AE420" s="9"/>
      <c r="AF420" s="9"/>
      <c r="AG420" s="9"/>
      <c r="AH420" s="9"/>
      <c r="AI420" s="9" t="str">
        <f>Table3[[#This Row],[City]]&amp;", "&amp;Table3[[#This Row],[State]]&amp;", U.S.A."</f>
        <v>ALPINE, CA, U.S.A.</v>
      </c>
    </row>
    <row r="421" spans="1:35" ht="15" hidden="1" customHeight="1">
      <c r="A421" s="9" t="s">
        <v>3665</v>
      </c>
      <c r="B421" s="18" t="s">
        <v>3299</v>
      </c>
      <c r="C421" s="9" t="s">
        <v>3690</v>
      </c>
      <c r="D421" s="9" t="s">
        <v>3691</v>
      </c>
      <c r="E421" s="10">
        <v>11</v>
      </c>
      <c r="F421" s="11" t="s">
        <v>3692</v>
      </c>
      <c r="G421" s="9" t="s">
        <v>3693</v>
      </c>
      <c r="H421" s="9" t="s">
        <v>3553</v>
      </c>
      <c r="I421" s="9" t="s">
        <v>3694</v>
      </c>
      <c r="J421" s="12" t="s">
        <v>3695</v>
      </c>
      <c r="K421" s="9" t="s">
        <v>3696</v>
      </c>
      <c r="L421" s="9" t="str">
        <f>LEFT(Table3[[#This Row],[CLLI]],6)</f>
        <v>BRSPCA</v>
      </c>
      <c r="M421" s="9" t="s">
        <v>3695</v>
      </c>
      <c r="N421" s="4" t="s">
        <v>3689</v>
      </c>
      <c r="O421" s="9" t="s">
        <v>3674</v>
      </c>
      <c r="P421" s="9" t="s">
        <v>3675</v>
      </c>
      <c r="Q421" s="9" t="s">
        <v>3676</v>
      </c>
      <c r="R421" s="9" t="s">
        <v>3311</v>
      </c>
      <c r="S421" s="9" t="s">
        <v>3697</v>
      </c>
      <c r="T421" s="9" t="s">
        <v>3698</v>
      </c>
      <c r="U421" s="9" t="s">
        <v>3665</v>
      </c>
      <c r="V421" s="9" t="s">
        <v>3679</v>
      </c>
      <c r="W421" s="9" t="s">
        <v>3699</v>
      </c>
      <c r="X421" s="9" t="s">
        <v>3700</v>
      </c>
      <c r="Y421" s="9" t="s">
        <v>3699</v>
      </c>
      <c r="Z421" s="9" t="s">
        <v>3700</v>
      </c>
      <c r="AA421" s="9" t="s">
        <v>3701</v>
      </c>
      <c r="AB421" s="9" t="s">
        <v>354</v>
      </c>
      <c r="AC421" s="9" t="s">
        <v>3702</v>
      </c>
      <c r="AD421" s="9">
        <v>760767</v>
      </c>
      <c r="AE421" s="9" t="s">
        <v>3684</v>
      </c>
      <c r="AF421" s="9" t="s">
        <v>811</v>
      </c>
      <c r="AG421" s="9" t="s">
        <v>3703</v>
      </c>
      <c r="AH421" s="9" t="s">
        <v>3704</v>
      </c>
      <c r="AI421" s="9" t="str">
        <f>Table3[[#This Row],[City]]&amp;", "&amp;Table3[[#This Row],[State]]&amp;", U.S.A."</f>
        <v>BORREGO SPRINGS, CA, U.S.A.</v>
      </c>
    </row>
    <row r="422" spans="1:35" ht="15" hidden="1" customHeight="1">
      <c r="A422" s="9" t="s">
        <v>3665</v>
      </c>
      <c r="B422" s="18" t="s">
        <v>3299</v>
      </c>
      <c r="C422" s="9" t="s">
        <v>3705</v>
      </c>
      <c r="D422" s="9" t="s">
        <v>3706</v>
      </c>
      <c r="E422" s="10">
        <v>12</v>
      </c>
      <c r="F422" s="11" t="s">
        <v>3707</v>
      </c>
      <c r="G422" s="9" t="s">
        <v>3708</v>
      </c>
      <c r="H422" s="9" t="s">
        <v>2652</v>
      </c>
      <c r="I422" s="9" t="s">
        <v>3709</v>
      </c>
      <c r="J422" s="12" t="s">
        <v>3710</v>
      </c>
      <c r="K422" s="9" t="s">
        <v>3711</v>
      </c>
      <c r="L422" s="9" t="str">
        <f>LEFT(Table3[[#This Row],[CLLI]],6)</f>
        <v>BRWLCA</v>
      </c>
      <c r="M422" s="9" t="s">
        <v>3710</v>
      </c>
      <c r="N422" s="4" t="s">
        <v>3712</v>
      </c>
      <c r="O422" s="9" t="s">
        <v>3674</v>
      </c>
      <c r="P422" s="9" t="s">
        <v>3675</v>
      </c>
      <c r="Q422" s="9" t="s">
        <v>3676</v>
      </c>
      <c r="R422" s="9" t="s">
        <v>3311</v>
      </c>
      <c r="S422" s="9" t="s">
        <v>3677</v>
      </c>
      <c r="T422" s="9" t="s">
        <v>3678</v>
      </c>
      <c r="U422" s="9" t="s">
        <v>3665</v>
      </c>
      <c r="V422" s="9" t="s">
        <v>3679</v>
      </c>
      <c r="W422" s="9" t="s">
        <v>3680</v>
      </c>
      <c r="X422" s="9" t="s">
        <v>3681</v>
      </c>
      <c r="Y422" s="9" t="s">
        <v>3680</v>
      </c>
      <c r="Z422" s="9" t="s">
        <v>3681</v>
      </c>
      <c r="AA422" s="9" t="s">
        <v>3682</v>
      </c>
      <c r="AB422" s="9" t="s">
        <v>354</v>
      </c>
      <c r="AC422" s="9" t="s">
        <v>3713</v>
      </c>
      <c r="AD422" s="9">
        <v>760344</v>
      </c>
      <c r="AE422" s="9" t="s">
        <v>3684</v>
      </c>
      <c r="AF422" s="9" t="s">
        <v>386</v>
      </c>
      <c r="AG422" s="9" t="s">
        <v>3685</v>
      </c>
      <c r="AH422" s="9" t="s">
        <v>3686</v>
      </c>
      <c r="AI422" s="9" t="str">
        <f>Table3[[#This Row],[City]]&amp;", "&amp;Table3[[#This Row],[State]]&amp;", U.S.A."</f>
        <v>BRAWLEY, CA, U.S.A.</v>
      </c>
    </row>
    <row r="423" spans="1:35" ht="15" hidden="1" customHeight="1">
      <c r="A423" s="9" t="s">
        <v>3665</v>
      </c>
      <c r="B423" s="18" t="s">
        <v>3299</v>
      </c>
      <c r="C423" s="9" t="s">
        <v>3714</v>
      </c>
      <c r="D423" s="9" t="s">
        <v>3715</v>
      </c>
      <c r="E423" s="10">
        <v>16</v>
      </c>
      <c r="F423" s="11" t="s">
        <v>3716</v>
      </c>
      <c r="G423" s="9" t="s">
        <v>3717</v>
      </c>
      <c r="H423" s="9" t="s">
        <v>2653</v>
      </c>
      <c r="I423" s="9" t="s">
        <v>3718</v>
      </c>
      <c r="J423" s="12" t="s">
        <v>3719</v>
      </c>
      <c r="K423" s="9" t="s">
        <v>3720</v>
      </c>
      <c r="L423" s="9" t="str">
        <f>LEFT(Table3[[#This Row],[CLLI]],6)</f>
        <v>CAMPCA</v>
      </c>
      <c r="M423" s="9" t="s">
        <v>3719</v>
      </c>
      <c r="N423" s="4" t="s">
        <v>3689</v>
      </c>
      <c r="O423" s="9" t="s">
        <v>3674</v>
      </c>
      <c r="P423" s="9" t="s">
        <v>3675</v>
      </c>
      <c r="Q423" s="9" t="s">
        <v>3676</v>
      </c>
      <c r="R423" s="9" t="s">
        <v>3311</v>
      </c>
      <c r="S423" s="9" t="s">
        <v>3677</v>
      </c>
      <c r="T423" s="9" t="s">
        <v>3678</v>
      </c>
      <c r="U423" s="9" t="s">
        <v>3665</v>
      </c>
      <c r="V423" s="9" t="s">
        <v>3679</v>
      </c>
      <c r="W423" s="9" t="s">
        <v>3680</v>
      </c>
      <c r="X423" s="9" t="s">
        <v>3681</v>
      </c>
      <c r="Y423" s="9" t="s">
        <v>3680</v>
      </c>
      <c r="Z423" s="9" t="s">
        <v>3681</v>
      </c>
      <c r="AA423" s="9" t="s">
        <v>3682</v>
      </c>
      <c r="AB423" s="9" t="s">
        <v>354</v>
      </c>
      <c r="AC423" s="9" t="s">
        <v>3721</v>
      </c>
      <c r="AD423" s="9">
        <v>619478</v>
      </c>
      <c r="AE423" s="9" t="s">
        <v>3684</v>
      </c>
      <c r="AF423" s="9" t="s">
        <v>386</v>
      </c>
      <c r="AG423" s="9" t="s">
        <v>3685</v>
      </c>
      <c r="AH423" s="9" t="s">
        <v>3686</v>
      </c>
      <c r="AI423" s="9" t="str">
        <f>Table3[[#This Row],[City]]&amp;", "&amp;Table3[[#This Row],[State]]&amp;", U.S.A."</f>
        <v>CAMPO, CA, U.S.A.</v>
      </c>
    </row>
    <row r="424" spans="1:35" ht="15" hidden="1" customHeight="1">
      <c r="A424" s="9" t="s">
        <v>3665</v>
      </c>
      <c r="B424" s="18" t="s">
        <v>3299</v>
      </c>
      <c r="C424" s="9" t="s">
        <v>3722</v>
      </c>
      <c r="D424" s="9" t="s">
        <v>3723</v>
      </c>
      <c r="E424" s="10">
        <v>54</v>
      </c>
      <c r="F424" s="11" t="s">
        <v>3724</v>
      </c>
      <c r="G424" s="9" t="s">
        <v>3725</v>
      </c>
      <c r="H424" s="9" t="s">
        <v>587</v>
      </c>
      <c r="I424" s="9" t="s">
        <v>3726</v>
      </c>
      <c r="J424" s="12" t="s">
        <v>3727</v>
      </c>
      <c r="K424" s="9" t="s">
        <v>3728</v>
      </c>
      <c r="L424" s="9" t="str">
        <f>LEFT(Table3[[#This Row],[CLLI]],6)</f>
        <v>CHVSCA</v>
      </c>
      <c r="M424" s="9" t="s">
        <v>3729</v>
      </c>
      <c r="N424" s="4" t="s">
        <v>3689</v>
      </c>
      <c r="O424" s="9" t="s">
        <v>3674</v>
      </c>
      <c r="P424" s="9" t="s">
        <v>3675</v>
      </c>
      <c r="Q424" s="9" t="s">
        <v>3676</v>
      </c>
      <c r="R424" s="9" t="s">
        <v>3311</v>
      </c>
      <c r="S424" s="9" t="s">
        <v>3677</v>
      </c>
      <c r="T424" s="9" t="s">
        <v>3678</v>
      </c>
      <c r="U424" s="9" t="s">
        <v>3665</v>
      </c>
      <c r="V424" s="9" t="s">
        <v>3730</v>
      </c>
      <c r="W424" s="9" t="s">
        <v>3680</v>
      </c>
      <c r="X424" s="9" t="s">
        <v>3681</v>
      </c>
      <c r="Y424" s="9" t="s">
        <v>3680</v>
      </c>
      <c r="Z424" s="9" t="s">
        <v>3681</v>
      </c>
      <c r="AA424" s="9" t="s">
        <v>3682</v>
      </c>
      <c r="AB424" s="9" t="s">
        <v>354</v>
      </c>
      <c r="AC424" s="9" t="s">
        <v>3731</v>
      </c>
      <c r="AD424" s="9">
        <v>619420</v>
      </c>
      <c r="AE424" s="9" t="s">
        <v>3684</v>
      </c>
      <c r="AF424" s="9" t="s">
        <v>386</v>
      </c>
      <c r="AG424" s="9" t="s">
        <v>3685</v>
      </c>
      <c r="AH424" s="9" t="s">
        <v>3686</v>
      </c>
      <c r="AI424" s="9" t="str">
        <f>Table3[[#This Row],[City]]&amp;", "&amp;Table3[[#This Row],[State]]&amp;", U.S.A."</f>
        <v>CHULA VISTA, CA, U.S.A.</v>
      </c>
    </row>
    <row r="425" spans="1:35" ht="15" hidden="1" customHeight="1">
      <c r="A425" s="9" t="s">
        <v>3665</v>
      </c>
      <c r="B425" s="18" t="s">
        <v>3299</v>
      </c>
      <c r="C425" s="9" t="s">
        <v>3732</v>
      </c>
      <c r="D425" s="9" t="s">
        <v>3723</v>
      </c>
      <c r="E425" s="10">
        <v>17</v>
      </c>
      <c r="F425" s="11" t="s">
        <v>3733</v>
      </c>
      <c r="G425" s="9" t="s">
        <v>3734</v>
      </c>
      <c r="H425" s="9" t="s">
        <v>3735</v>
      </c>
      <c r="I425" s="9" t="s">
        <v>3736</v>
      </c>
      <c r="J425" s="12" t="s">
        <v>3737</v>
      </c>
      <c r="K425" s="9" t="s">
        <v>3738</v>
      </c>
      <c r="L425" s="9" t="str">
        <f>LEFT(Table3[[#This Row],[CLLI]],6)</f>
        <v>CHVSCA</v>
      </c>
      <c r="M425" s="9" t="s">
        <v>3729</v>
      </c>
      <c r="N425" s="4" t="s">
        <v>3689</v>
      </c>
      <c r="O425" s="9" t="s">
        <v>3674</v>
      </c>
      <c r="P425" s="9" t="s">
        <v>3675</v>
      </c>
      <c r="Q425" s="9" t="s">
        <v>3676</v>
      </c>
      <c r="R425" s="9" t="s">
        <v>3311</v>
      </c>
      <c r="S425" s="9" t="s">
        <v>3677</v>
      </c>
      <c r="T425" s="9" t="s">
        <v>3678</v>
      </c>
      <c r="U425" s="9" t="s">
        <v>3665</v>
      </c>
      <c r="V425" s="9" t="s">
        <v>3730</v>
      </c>
      <c r="W425" s="9" t="s">
        <v>3680</v>
      </c>
      <c r="X425" s="9" t="s">
        <v>3681</v>
      </c>
      <c r="Y425" s="9" t="s">
        <v>3680</v>
      </c>
      <c r="Z425" s="9" t="s">
        <v>3681</v>
      </c>
      <c r="AA425" s="9" t="s">
        <v>3682</v>
      </c>
      <c r="AB425" s="9" t="s">
        <v>354</v>
      </c>
      <c r="AC425" s="9" t="s">
        <v>3739</v>
      </c>
      <c r="AD425" s="9">
        <v>619421</v>
      </c>
      <c r="AE425" s="9" t="s">
        <v>3684</v>
      </c>
      <c r="AF425" s="9" t="s">
        <v>386</v>
      </c>
      <c r="AG425" s="9" t="s">
        <v>3685</v>
      </c>
      <c r="AH425" s="9" t="s">
        <v>3686</v>
      </c>
      <c r="AI425" s="9" t="str">
        <f>Table3[[#This Row],[City]]&amp;", "&amp;Table3[[#This Row],[State]]&amp;", U.S.A."</f>
        <v>CHULA VISTA, CA, U.S.A.</v>
      </c>
    </row>
    <row r="426" spans="1:35" ht="15" hidden="1" customHeight="1">
      <c r="A426" s="9" t="s">
        <v>3665</v>
      </c>
      <c r="B426" s="18" t="s">
        <v>3299</v>
      </c>
      <c r="C426" s="9" t="s">
        <v>3740</v>
      </c>
      <c r="D426" s="9" t="s">
        <v>3706</v>
      </c>
      <c r="E426" s="10">
        <v>15</v>
      </c>
      <c r="F426" s="11" t="s">
        <v>3741</v>
      </c>
      <c r="G426" s="9" t="s">
        <v>3742</v>
      </c>
      <c r="H426" s="9" t="s">
        <v>3743</v>
      </c>
      <c r="I426" s="9" t="s">
        <v>3744</v>
      </c>
      <c r="J426" s="12" t="s">
        <v>3745</v>
      </c>
      <c r="K426" s="9" t="s">
        <v>3746</v>
      </c>
      <c r="L426" s="9" t="str">
        <f>LEFT(Table3[[#This Row],[CLLI]],6)</f>
        <v>CLPTCA</v>
      </c>
      <c r="M426" s="9" t="s">
        <v>3745</v>
      </c>
      <c r="N426" s="4" t="s">
        <v>3712</v>
      </c>
      <c r="O426" s="9" t="s">
        <v>3674</v>
      </c>
      <c r="P426" s="9" t="s">
        <v>3675</v>
      </c>
      <c r="Q426" s="9" t="s">
        <v>3676</v>
      </c>
      <c r="R426" s="9" t="s">
        <v>3311</v>
      </c>
      <c r="S426" s="9" t="s">
        <v>3677</v>
      </c>
      <c r="T426" s="9" t="s">
        <v>3678</v>
      </c>
      <c r="U426" s="9" t="s">
        <v>3665</v>
      </c>
      <c r="V426" s="9" t="s">
        <v>3679</v>
      </c>
      <c r="W426" s="9" t="s">
        <v>3680</v>
      </c>
      <c r="X426" s="9" t="s">
        <v>3681</v>
      </c>
      <c r="Y426" s="9" t="s">
        <v>3680</v>
      </c>
      <c r="Z426" s="9" t="s">
        <v>3681</v>
      </c>
      <c r="AA426" s="9" t="s">
        <v>3682</v>
      </c>
      <c r="AB426" s="9" t="s">
        <v>354</v>
      </c>
      <c r="AC426" s="9" t="s">
        <v>3747</v>
      </c>
      <c r="AD426" s="9">
        <v>760348</v>
      </c>
      <c r="AE426" s="9" t="s">
        <v>3684</v>
      </c>
      <c r="AF426" s="9" t="s">
        <v>386</v>
      </c>
      <c r="AG426" s="9" t="s">
        <v>3685</v>
      </c>
      <c r="AH426" s="9" t="s">
        <v>3686</v>
      </c>
      <c r="AI426" s="9" t="str">
        <f>Table3[[#This Row],[City]]&amp;", "&amp;Table3[[#This Row],[State]]&amp;", U.S.A."</f>
        <v>CALIPATRIA, CA, U.S.A.</v>
      </c>
    </row>
    <row r="427" spans="1:35" ht="15" hidden="1" customHeight="1">
      <c r="A427" s="9" t="s">
        <v>3665</v>
      </c>
      <c r="B427" s="18" t="s">
        <v>3299</v>
      </c>
      <c r="C427" s="9" t="s">
        <v>3748</v>
      </c>
      <c r="D427" s="9" t="s">
        <v>3706</v>
      </c>
      <c r="E427" s="10">
        <v>14</v>
      </c>
      <c r="F427" s="11" t="s">
        <v>3749</v>
      </c>
      <c r="G427" s="9" t="s">
        <v>3750</v>
      </c>
      <c r="H427" s="9" t="s">
        <v>3751</v>
      </c>
      <c r="I427" s="9" t="s">
        <v>3752</v>
      </c>
      <c r="J427" s="12" t="s">
        <v>3753</v>
      </c>
      <c r="K427" s="9" t="s">
        <v>3754</v>
      </c>
      <c r="L427" s="9" t="str">
        <f>LEFT(Table3[[#This Row],[CLLI]],6)</f>
        <v>CLXCCA</v>
      </c>
      <c r="M427" s="9" t="s">
        <v>3753</v>
      </c>
      <c r="N427" s="4" t="s">
        <v>3712</v>
      </c>
      <c r="O427" s="9" t="s">
        <v>3674</v>
      </c>
      <c r="P427" s="9" t="s">
        <v>3675</v>
      </c>
      <c r="Q427" s="9" t="s">
        <v>3676</v>
      </c>
      <c r="R427" s="9" t="s">
        <v>3311</v>
      </c>
      <c r="S427" s="9" t="s">
        <v>3677</v>
      </c>
      <c r="T427" s="9" t="s">
        <v>3678</v>
      </c>
      <c r="U427" s="9" t="s">
        <v>3665</v>
      </c>
      <c r="V427" s="9" t="s">
        <v>3679</v>
      </c>
      <c r="W427" s="9" t="s">
        <v>3680</v>
      </c>
      <c r="X427" s="9" t="s">
        <v>3681</v>
      </c>
      <c r="Y427" s="9" t="s">
        <v>3680</v>
      </c>
      <c r="Z427" s="9" t="s">
        <v>3681</v>
      </c>
      <c r="AA427" s="9" t="s">
        <v>3682</v>
      </c>
      <c r="AB427" s="9" t="s">
        <v>354</v>
      </c>
      <c r="AC427" s="9" t="s">
        <v>3755</v>
      </c>
      <c r="AD427" s="9">
        <v>760357</v>
      </c>
      <c r="AE427" s="9" t="s">
        <v>3684</v>
      </c>
      <c r="AF427" s="9" t="s">
        <v>386</v>
      </c>
      <c r="AG427" s="9" t="s">
        <v>3685</v>
      </c>
      <c r="AH427" s="9" t="s">
        <v>3686</v>
      </c>
      <c r="AI427" s="9" t="str">
        <f>Table3[[#This Row],[City]]&amp;", "&amp;Table3[[#This Row],[State]]&amp;", U.S.A."</f>
        <v>CALEXICO, CA, U.S.A.</v>
      </c>
    </row>
    <row r="428" spans="1:35" ht="15" hidden="1" customHeight="1">
      <c r="A428" s="9" t="s">
        <v>3665</v>
      </c>
      <c r="B428" s="18" t="s">
        <v>3299</v>
      </c>
      <c r="C428" s="9" t="s">
        <v>3756</v>
      </c>
      <c r="D428" s="9" t="s">
        <v>3691</v>
      </c>
      <c r="E428" s="10">
        <v>91</v>
      </c>
      <c r="F428" s="11" t="s">
        <v>3757</v>
      </c>
      <c r="G428" s="9" t="s">
        <v>3758</v>
      </c>
      <c r="H428" s="9" t="s">
        <v>2317</v>
      </c>
      <c r="I428" s="9" t="s">
        <v>3759</v>
      </c>
      <c r="J428" s="12" t="s">
        <v>3760</v>
      </c>
      <c r="K428" s="9" t="s">
        <v>3761</v>
      </c>
      <c r="L428" s="9" t="str">
        <f>LEFT(Table3[[#This Row],[CLLI]],6)</f>
        <v>CMPDCA</v>
      </c>
      <c r="M428" s="9" t="s">
        <v>3760</v>
      </c>
      <c r="N428" s="4" t="s">
        <v>3689</v>
      </c>
      <c r="O428" s="9" t="s">
        <v>3674</v>
      </c>
      <c r="P428" s="9" t="s">
        <v>3675</v>
      </c>
      <c r="Q428" s="9" t="s">
        <v>3676</v>
      </c>
      <c r="R428" s="9" t="s">
        <v>3311</v>
      </c>
      <c r="S428" s="9" t="s">
        <v>3697</v>
      </c>
      <c r="T428" s="9" t="s">
        <v>3698</v>
      </c>
      <c r="U428" s="9" t="s">
        <v>3665</v>
      </c>
      <c r="V428" s="9" t="s">
        <v>3762</v>
      </c>
      <c r="W428" s="9" t="s">
        <v>3699</v>
      </c>
      <c r="X428" s="9" t="s">
        <v>3700</v>
      </c>
      <c r="Y428" s="9" t="s">
        <v>3699</v>
      </c>
      <c r="Z428" s="9" t="s">
        <v>3700</v>
      </c>
      <c r="AA428" s="9" t="s">
        <v>3701</v>
      </c>
      <c r="AB428" s="9" t="s">
        <v>354</v>
      </c>
      <c r="AC428" s="9" t="s">
        <v>3763</v>
      </c>
      <c r="AD428" s="9">
        <v>760385</v>
      </c>
      <c r="AE428" s="9" t="s">
        <v>3684</v>
      </c>
      <c r="AF428" s="9" t="s">
        <v>811</v>
      </c>
      <c r="AG428" s="9" t="s">
        <v>3703</v>
      </c>
      <c r="AH428" s="9" t="s">
        <v>3704</v>
      </c>
      <c r="AI428" s="9" t="str">
        <f>Table3[[#This Row],[City]]&amp;", "&amp;Table3[[#This Row],[State]]&amp;", U.S.A."</f>
        <v>CAMP PENDLETON, CA, U.S.A.</v>
      </c>
    </row>
    <row r="429" spans="1:35" ht="15" hidden="1" customHeight="1">
      <c r="A429" s="9" t="s">
        <v>3665</v>
      </c>
      <c r="B429" s="18" t="s">
        <v>3299</v>
      </c>
      <c r="C429" s="9" t="s">
        <v>3764</v>
      </c>
      <c r="D429" s="9" t="s">
        <v>3691</v>
      </c>
      <c r="E429" s="10">
        <v>28</v>
      </c>
      <c r="F429" s="11" t="s">
        <v>3765</v>
      </c>
      <c r="G429" s="9" t="s">
        <v>3766</v>
      </c>
      <c r="H429" s="9" t="s">
        <v>1966</v>
      </c>
      <c r="I429" s="9" t="s">
        <v>3767</v>
      </c>
      <c r="J429" s="12" t="s">
        <v>3768</v>
      </c>
      <c r="K429" s="9" t="s">
        <v>3769</v>
      </c>
      <c r="L429" s="9" t="str">
        <f>LEFT(Table3[[#This Row],[CLLI]],6)</f>
        <v>CRLSCA</v>
      </c>
      <c r="M429" s="9" t="s">
        <v>3689</v>
      </c>
      <c r="N429" s="4" t="s">
        <v>3689</v>
      </c>
      <c r="O429" s="9" t="s">
        <v>3674</v>
      </c>
      <c r="P429" s="9" t="s">
        <v>3675</v>
      </c>
      <c r="Q429" s="9" t="s">
        <v>3676</v>
      </c>
      <c r="R429" s="9" t="s">
        <v>3311</v>
      </c>
      <c r="S429" s="9" t="s">
        <v>3770</v>
      </c>
      <c r="T429" s="9" t="s">
        <v>3771</v>
      </c>
      <c r="U429" s="9" t="s">
        <v>3665</v>
      </c>
      <c r="V429" s="9" t="s">
        <v>3762</v>
      </c>
      <c r="W429" s="9" t="s">
        <v>3772</v>
      </c>
      <c r="X429" s="9" t="s">
        <v>3773</v>
      </c>
      <c r="Y429" s="9" t="s">
        <v>3772</v>
      </c>
      <c r="Z429" s="9" t="s">
        <v>3773</v>
      </c>
      <c r="AA429" s="9" t="s">
        <v>3774</v>
      </c>
      <c r="AB429" s="9" t="s">
        <v>354</v>
      </c>
      <c r="AC429" s="9" t="s">
        <v>3775</v>
      </c>
      <c r="AD429" s="9">
        <v>760434</v>
      </c>
      <c r="AE429" s="9" t="s">
        <v>3684</v>
      </c>
      <c r="AF429" s="9" t="s">
        <v>811</v>
      </c>
      <c r="AG429" s="9" t="s">
        <v>3703</v>
      </c>
      <c r="AH429" s="9" t="s">
        <v>3704</v>
      </c>
      <c r="AI429" s="9" t="str">
        <f>Table3[[#This Row],[City]]&amp;", "&amp;Table3[[#This Row],[State]]&amp;", U.S.A."</f>
        <v>SAN DIEGO, CA, U.S.A.</v>
      </c>
    </row>
    <row r="430" spans="1:35" ht="15" hidden="1" customHeight="1">
      <c r="A430" s="9" t="s">
        <v>3665</v>
      </c>
      <c r="B430" s="18" t="s">
        <v>3299</v>
      </c>
      <c r="C430" s="9" t="s">
        <v>3776</v>
      </c>
      <c r="D430" s="9" t="s">
        <v>3691</v>
      </c>
      <c r="E430" s="10">
        <v>19</v>
      </c>
      <c r="F430" s="11" t="s">
        <v>3777</v>
      </c>
      <c r="G430" s="9" t="s">
        <v>3778</v>
      </c>
      <c r="H430" s="9" t="s">
        <v>2072</v>
      </c>
      <c r="I430" s="9" t="s">
        <v>3779</v>
      </c>
      <c r="J430" s="12" t="s">
        <v>3780</v>
      </c>
      <c r="K430" s="9" t="s">
        <v>3781</v>
      </c>
      <c r="L430" s="9" t="str">
        <f>LEFT(Table3[[#This Row],[CLLI]],6)</f>
        <v>CRLSCA</v>
      </c>
      <c r="M430" s="9" t="s">
        <v>3782</v>
      </c>
      <c r="N430" s="4" t="s">
        <v>3689</v>
      </c>
      <c r="O430" s="9" t="s">
        <v>3674</v>
      </c>
      <c r="P430" s="9" t="s">
        <v>3675</v>
      </c>
      <c r="Q430" s="9" t="s">
        <v>3676</v>
      </c>
      <c r="R430" s="9" t="s">
        <v>3311</v>
      </c>
      <c r="S430" s="9" t="s">
        <v>3770</v>
      </c>
      <c r="T430" s="9" t="s">
        <v>3771</v>
      </c>
      <c r="U430" s="9" t="s">
        <v>3665</v>
      </c>
      <c r="V430" s="9" t="s">
        <v>3762</v>
      </c>
      <c r="W430" s="9" t="s">
        <v>3772</v>
      </c>
      <c r="X430" s="9" t="s">
        <v>3773</v>
      </c>
      <c r="Y430" s="9" t="s">
        <v>3772</v>
      </c>
      <c r="Z430" s="9" t="s">
        <v>3773</v>
      </c>
      <c r="AA430" s="9" t="s">
        <v>3774</v>
      </c>
      <c r="AB430" s="9" t="s">
        <v>354</v>
      </c>
      <c r="AC430" s="9" t="s">
        <v>3783</v>
      </c>
      <c r="AD430" s="9">
        <v>760438</v>
      </c>
      <c r="AE430" s="9" t="s">
        <v>3684</v>
      </c>
      <c r="AF430" s="9" t="s">
        <v>811</v>
      </c>
      <c r="AG430" s="9" t="s">
        <v>3703</v>
      </c>
      <c r="AH430" s="9" t="s">
        <v>3704</v>
      </c>
      <c r="AI430" s="9" t="str">
        <f>Table3[[#This Row],[City]]&amp;", "&amp;Table3[[#This Row],[State]]&amp;", U.S.A."</f>
        <v>CARLSBAD, CA, U.S.A.</v>
      </c>
    </row>
    <row r="431" spans="1:35" ht="15" hidden="1" customHeight="1">
      <c r="A431" s="9" t="s">
        <v>3665</v>
      </c>
      <c r="B431" s="18" t="s">
        <v>3299</v>
      </c>
      <c r="C431" s="9" t="s">
        <v>3784</v>
      </c>
      <c r="D431" s="9" t="s">
        <v>3723</v>
      </c>
      <c r="E431" s="10">
        <v>18</v>
      </c>
      <c r="F431" s="11" t="s">
        <v>3785</v>
      </c>
      <c r="G431" s="9" t="s">
        <v>3786</v>
      </c>
      <c r="H431" s="9" t="s">
        <v>1037</v>
      </c>
      <c r="I431" s="9" t="s">
        <v>3787</v>
      </c>
      <c r="J431" s="12" t="s">
        <v>3788</v>
      </c>
      <c r="K431" s="9" t="s">
        <v>3789</v>
      </c>
      <c r="L431" s="9" t="str">
        <f>LEFT(Table3[[#This Row],[CLLI]],6)</f>
        <v>CRNDCA</v>
      </c>
      <c r="M431" s="9" t="s">
        <v>3788</v>
      </c>
      <c r="N431" s="4" t="s">
        <v>3689</v>
      </c>
      <c r="O431" s="9" t="s">
        <v>3674</v>
      </c>
      <c r="P431" s="9" t="s">
        <v>3675</v>
      </c>
      <c r="Q431" s="9" t="s">
        <v>3676</v>
      </c>
      <c r="R431" s="9" t="s">
        <v>3311</v>
      </c>
      <c r="S431" s="9" t="s">
        <v>3677</v>
      </c>
      <c r="T431" s="9" t="s">
        <v>3678</v>
      </c>
      <c r="U431" s="9" t="s">
        <v>3665</v>
      </c>
      <c r="V431" s="9" t="s">
        <v>3730</v>
      </c>
      <c r="W431" s="9" t="s">
        <v>3680</v>
      </c>
      <c r="X431" s="9" t="s">
        <v>3681</v>
      </c>
      <c r="Y431" s="9" t="s">
        <v>3680</v>
      </c>
      <c r="Z431" s="9" t="s">
        <v>3681</v>
      </c>
      <c r="AA431" s="9" t="s">
        <v>3682</v>
      </c>
      <c r="AB431" s="9" t="s">
        <v>354</v>
      </c>
      <c r="AC431" s="9" t="s">
        <v>3790</v>
      </c>
      <c r="AD431" s="9">
        <v>619435</v>
      </c>
      <c r="AE431" s="9" t="s">
        <v>3684</v>
      </c>
      <c r="AF431" s="9" t="s">
        <v>386</v>
      </c>
      <c r="AG431" s="9" t="s">
        <v>3685</v>
      </c>
      <c r="AH431" s="9" t="s">
        <v>3686</v>
      </c>
      <c r="AI431" s="9" t="str">
        <f>Table3[[#This Row],[City]]&amp;", "&amp;Table3[[#This Row],[State]]&amp;", U.S.A."</f>
        <v>CORONADO, CA, U.S.A.</v>
      </c>
    </row>
    <row r="432" spans="1:35" ht="15" hidden="1" customHeight="1">
      <c r="A432" s="9" t="s">
        <v>3665</v>
      </c>
      <c r="B432" s="18" t="s">
        <v>3299</v>
      </c>
      <c r="C432" s="9" t="s">
        <v>3791</v>
      </c>
      <c r="D432" s="9" t="s">
        <v>3706</v>
      </c>
      <c r="E432" s="10">
        <v>63</v>
      </c>
      <c r="F432" s="11" t="s">
        <v>3792</v>
      </c>
      <c r="G432" s="9" t="s">
        <v>3793</v>
      </c>
      <c r="H432" s="9" t="s">
        <v>3794</v>
      </c>
      <c r="I432" s="9" t="s">
        <v>845</v>
      </c>
      <c r="J432" s="12" t="s">
        <v>3795</v>
      </c>
      <c r="K432" s="9" t="s">
        <v>3796</v>
      </c>
      <c r="L432" s="9" t="str">
        <f>LEFT(Table3[[#This Row],[CLLI]],6)</f>
        <v>CYWLCA</v>
      </c>
      <c r="M432" s="9" t="s">
        <v>3795</v>
      </c>
      <c r="N432" s="4" t="s">
        <v>3712</v>
      </c>
      <c r="O432" s="9" t="s">
        <v>3674</v>
      </c>
      <c r="P432" s="9" t="s">
        <v>3675</v>
      </c>
      <c r="Q432" s="9" t="s">
        <v>3676</v>
      </c>
      <c r="R432" s="9" t="s">
        <v>3311</v>
      </c>
      <c r="S432" s="9" t="s">
        <v>3677</v>
      </c>
      <c r="T432" s="9" t="s">
        <v>3678</v>
      </c>
      <c r="U432" s="9" t="s">
        <v>3665</v>
      </c>
      <c r="V432" s="9" t="s">
        <v>3679</v>
      </c>
      <c r="W432" s="9" t="s">
        <v>3680</v>
      </c>
      <c r="X432" s="9" t="s">
        <v>3681</v>
      </c>
      <c r="Y432" s="9" t="s">
        <v>3680</v>
      </c>
      <c r="Z432" s="9" t="s">
        <v>3681</v>
      </c>
      <c r="AA432" s="9" t="s">
        <v>3682</v>
      </c>
      <c r="AB432" s="9" t="s">
        <v>354</v>
      </c>
      <c r="AC432" s="9" t="s">
        <v>3797</v>
      </c>
      <c r="AD432" s="9">
        <v>760358</v>
      </c>
      <c r="AE432" s="9" t="s">
        <v>3684</v>
      </c>
      <c r="AF432" s="9" t="s">
        <v>386</v>
      </c>
      <c r="AG432" s="9" t="s">
        <v>3685</v>
      </c>
      <c r="AH432" s="9" t="s">
        <v>3686</v>
      </c>
      <c r="AI432" s="9" t="str">
        <f>Table3[[#This Row],[City]]&amp;", "&amp;Table3[[#This Row],[State]]&amp;", U.S.A."</f>
        <v>COYOTE WELLS, CA, U.S.A.</v>
      </c>
    </row>
    <row r="433" spans="1:35" ht="15" hidden="1" customHeight="1">
      <c r="A433" s="9" t="s">
        <v>3665</v>
      </c>
      <c r="B433" s="18" t="s">
        <v>3299</v>
      </c>
      <c r="C433" s="9" t="s">
        <v>3798</v>
      </c>
      <c r="D433" s="9" t="s">
        <v>3799</v>
      </c>
      <c r="E433" s="10">
        <v>20</v>
      </c>
      <c r="F433" s="11" t="s">
        <v>3800</v>
      </c>
      <c r="G433" s="9" t="s">
        <v>3801</v>
      </c>
      <c r="H433" s="9" t="s">
        <v>2710</v>
      </c>
      <c r="I433" s="9" t="s">
        <v>3494</v>
      </c>
      <c r="J433" s="12" t="s">
        <v>3802</v>
      </c>
      <c r="K433" s="9" t="s">
        <v>3803</v>
      </c>
      <c r="L433" s="9" t="str">
        <f>LEFT(Table3[[#This Row],[CLLI]],6)</f>
        <v>DLMRCA</v>
      </c>
      <c r="M433" s="9" t="s">
        <v>3802</v>
      </c>
      <c r="N433" s="4" t="s">
        <v>3689</v>
      </c>
      <c r="O433" s="9" t="s">
        <v>3674</v>
      </c>
      <c r="P433" s="9" t="s">
        <v>3675</v>
      </c>
      <c r="Q433" s="9" t="s">
        <v>3676</v>
      </c>
      <c r="R433" s="9" t="s">
        <v>3311</v>
      </c>
      <c r="S433" s="9" t="s">
        <v>3770</v>
      </c>
      <c r="T433" s="9" t="s">
        <v>3771</v>
      </c>
      <c r="U433" s="9" t="s">
        <v>3665</v>
      </c>
      <c r="V433" s="9" t="s">
        <v>3804</v>
      </c>
      <c r="W433" s="9" t="s">
        <v>3772</v>
      </c>
      <c r="X433" s="9" t="s">
        <v>3773</v>
      </c>
      <c r="Y433" s="9" t="s">
        <v>3772</v>
      </c>
      <c r="Z433" s="9" t="s">
        <v>3773</v>
      </c>
      <c r="AA433" s="9" t="s">
        <v>3774</v>
      </c>
      <c r="AB433" s="9" t="s">
        <v>354</v>
      </c>
      <c r="AC433" s="9" t="s">
        <v>3805</v>
      </c>
      <c r="AD433" s="9">
        <v>858481</v>
      </c>
      <c r="AE433" s="9" t="s">
        <v>3684</v>
      </c>
      <c r="AF433" s="9" t="s">
        <v>811</v>
      </c>
      <c r="AG433" s="9" t="s">
        <v>3703</v>
      </c>
      <c r="AH433" s="9" t="s">
        <v>3704</v>
      </c>
      <c r="AI433" s="9" t="str">
        <f>Table3[[#This Row],[City]]&amp;", "&amp;Table3[[#This Row],[State]]&amp;", U.S.A."</f>
        <v>DEL MAR, CA, U.S.A.</v>
      </c>
    </row>
    <row r="434" spans="1:35" ht="15" hidden="1" customHeight="1">
      <c r="A434" s="9" t="s">
        <v>3665</v>
      </c>
      <c r="B434" s="18" t="s">
        <v>3299</v>
      </c>
      <c r="C434" s="9" t="s">
        <v>3806</v>
      </c>
      <c r="D434" s="9" t="s">
        <v>3723</v>
      </c>
      <c r="E434" s="10">
        <v>21</v>
      </c>
      <c r="F434" s="11" t="s">
        <v>3807</v>
      </c>
      <c r="G434" s="9" t="s">
        <v>3808</v>
      </c>
      <c r="H434" s="9" t="s">
        <v>2543</v>
      </c>
      <c r="I434" s="9" t="s">
        <v>902</v>
      </c>
      <c r="J434" s="12" t="s">
        <v>3809</v>
      </c>
      <c r="K434" s="9" t="s">
        <v>3810</v>
      </c>
      <c r="L434" s="9" t="str">
        <f>LEFT(Table3[[#This Row],[CLLI]],6)</f>
        <v>DLZRCA</v>
      </c>
      <c r="M434" s="9" t="s">
        <v>3809</v>
      </c>
      <c r="N434" s="4" t="s">
        <v>3689</v>
      </c>
      <c r="O434" s="9" t="s">
        <v>3674</v>
      </c>
      <c r="P434" s="9" t="s">
        <v>3675</v>
      </c>
      <c r="Q434" s="9" t="s">
        <v>3676</v>
      </c>
      <c r="R434" s="9" t="s">
        <v>3311</v>
      </c>
      <c r="S434" s="9" t="s">
        <v>3677</v>
      </c>
      <c r="T434" s="9" t="s">
        <v>3678</v>
      </c>
      <c r="U434" s="9" t="s">
        <v>3665</v>
      </c>
      <c r="V434" s="9" t="s">
        <v>3679</v>
      </c>
      <c r="W434" s="9" t="s">
        <v>3680</v>
      </c>
      <c r="X434" s="9" t="s">
        <v>3681</v>
      </c>
      <c r="Y434" s="9" t="s">
        <v>3680</v>
      </c>
      <c r="Z434" s="9" t="s">
        <v>3681</v>
      </c>
      <c r="AA434" s="9" t="s">
        <v>3682</v>
      </c>
      <c r="AB434" s="9" t="s">
        <v>354</v>
      </c>
      <c r="AC434" s="9" t="s">
        <v>3811</v>
      </c>
      <c r="AD434" s="9">
        <v>619468</v>
      </c>
      <c r="AE434" s="9" t="s">
        <v>3684</v>
      </c>
      <c r="AF434" s="9" t="s">
        <v>386</v>
      </c>
      <c r="AG434" s="9" t="s">
        <v>3685</v>
      </c>
      <c r="AH434" s="9" t="s">
        <v>3686</v>
      </c>
      <c r="AI434" s="9" t="str">
        <f>Table3[[#This Row],[City]]&amp;", "&amp;Table3[[#This Row],[State]]&amp;", U.S.A."</f>
        <v>DULZURA, CA, U.S.A.</v>
      </c>
    </row>
    <row r="435" spans="1:35" ht="15" hidden="1" customHeight="1">
      <c r="A435" s="9" t="s">
        <v>3665</v>
      </c>
      <c r="B435" s="18" t="s">
        <v>3299</v>
      </c>
      <c r="C435" s="9" t="s">
        <v>3812</v>
      </c>
      <c r="D435" s="9" t="s">
        <v>3667</v>
      </c>
      <c r="E435" s="10">
        <v>38</v>
      </c>
      <c r="F435" s="11" t="s">
        <v>3813</v>
      </c>
      <c r="G435" s="9" t="s">
        <v>3814</v>
      </c>
      <c r="H435" s="9" t="s">
        <v>2135</v>
      </c>
      <c r="I435" s="9" t="s">
        <v>3815</v>
      </c>
      <c r="J435" s="12" t="s">
        <v>3816</v>
      </c>
      <c r="K435" s="9" t="s">
        <v>3817</v>
      </c>
      <c r="L435" s="9" t="str">
        <f>LEFT(Table3[[#This Row],[CLLI]],6)</f>
        <v>ELCJCA</v>
      </c>
      <c r="M435" s="9" t="s">
        <v>3818</v>
      </c>
      <c r="N435" s="4" t="s">
        <v>3689</v>
      </c>
      <c r="O435" s="9" t="s">
        <v>3674</v>
      </c>
      <c r="P435" s="9" t="s">
        <v>3675</v>
      </c>
      <c r="Q435" s="9" t="s">
        <v>3676</v>
      </c>
      <c r="R435" s="9" t="s">
        <v>3311</v>
      </c>
      <c r="S435" s="9" t="s">
        <v>3677</v>
      </c>
      <c r="T435" s="9" t="s">
        <v>3678</v>
      </c>
      <c r="U435" s="9" t="s">
        <v>3665</v>
      </c>
      <c r="V435" s="9" t="s">
        <v>3679</v>
      </c>
      <c r="W435" s="9" t="s">
        <v>3680</v>
      </c>
      <c r="X435" s="9" t="s">
        <v>3681</v>
      </c>
      <c r="Y435" s="9" t="s">
        <v>3680</v>
      </c>
      <c r="Z435" s="9" t="s">
        <v>3681</v>
      </c>
      <c r="AA435" s="9" t="s">
        <v>3682</v>
      </c>
      <c r="AB435" s="9" t="s">
        <v>354</v>
      </c>
      <c r="AC435" s="9" t="s">
        <v>3819</v>
      </c>
      <c r="AD435" s="9">
        <v>619440</v>
      </c>
      <c r="AE435" s="9" t="s">
        <v>3684</v>
      </c>
      <c r="AF435" s="9" t="s">
        <v>386</v>
      </c>
      <c r="AG435" s="9" t="s">
        <v>3685</v>
      </c>
      <c r="AH435" s="9" t="s">
        <v>3686</v>
      </c>
      <c r="AI435" s="9" t="str">
        <f>Table3[[#This Row],[City]]&amp;", "&amp;Table3[[#This Row],[State]]&amp;", U.S.A."</f>
        <v>EL CAJON, CA, U.S.A.</v>
      </c>
    </row>
    <row r="436" spans="1:35" ht="15" hidden="1" customHeight="1">
      <c r="A436" s="9" t="s">
        <v>3665</v>
      </c>
      <c r="B436" s="18" t="s">
        <v>3299</v>
      </c>
      <c r="C436" s="9" t="s">
        <v>3820</v>
      </c>
      <c r="D436" s="9" t="s">
        <v>3706</v>
      </c>
      <c r="E436" s="10">
        <v>22</v>
      </c>
      <c r="F436" s="11" t="s">
        <v>3821</v>
      </c>
      <c r="G436" s="9" t="s">
        <v>3822</v>
      </c>
      <c r="H436" s="9" t="s">
        <v>603</v>
      </c>
      <c r="I436" s="9" t="s">
        <v>1574</v>
      </c>
      <c r="J436" s="12" t="s">
        <v>3823</v>
      </c>
      <c r="K436" s="9" t="s">
        <v>3824</v>
      </c>
      <c r="L436" s="9" t="str">
        <f>LEFT(Table3[[#This Row],[CLLI]],6)</f>
        <v>ELCNCA</v>
      </c>
      <c r="M436" s="9" t="s">
        <v>3823</v>
      </c>
      <c r="N436" s="4" t="s">
        <v>3712</v>
      </c>
      <c r="O436" s="9" t="s">
        <v>3674</v>
      </c>
      <c r="P436" s="9" t="s">
        <v>3675</v>
      </c>
      <c r="Q436" s="9" t="s">
        <v>3676</v>
      </c>
      <c r="R436" s="9" t="s">
        <v>3311</v>
      </c>
      <c r="S436" s="9" t="s">
        <v>3677</v>
      </c>
      <c r="T436" s="9" t="s">
        <v>3678</v>
      </c>
      <c r="U436" s="9" t="s">
        <v>3665</v>
      </c>
      <c r="V436" s="9" t="s">
        <v>3679</v>
      </c>
      <c r="W436" s="9" t="s">
        <v>3680</v>
      </c>
      <c r="X436" s="9" t="s">
        <v>3681</v>
      </c>
      <c r="Y436" s="9" t="s">
        <v>3680</v>
      </c>
      <c r="Z436" s="9" t="s">
        <v>3681</v>
      </c>
      <c r="AA436" s="9" t="s">
        <v>3682</v>
      </c>
      <c r="AB436" s="9" t="s">
        <v>354</v>
      </c>
      <c r="AC436" s="9" t="s">
        <v>3825</v>
      </c>
      <c r="AD436" s="9">
        <v>760339</v>
      </c>
      <c r="AE436" s="9" t="s">
        <v>3684</v>
      </c>
      <c r="AF436" s="9" t="s">
        <v>386</v>
      </c>
      <c r="AG436" s="9" t="s">
        <v>3685</v>
      </c>
      <c r="AH436" s="9" t="s">
        <v>3686</v>
      </c>
      <c r="AI436" s="9" t="str">
        <f>Table3[[#This Row],[City]]&amp;", "&amp;Table3[[#This Row],[State]]&amp;", U.S.A."</f>
        <v>EL CENTRO, CA, U.S.A.</v>
      </c>
    </row>
    <row r="437" spans="1:35" ht="15" hidden="1" customHeight="1">
      <c r="A437" s="9" t="s">
        <v>3665</v>
      </c>
      <c r="B437" s="18" t="s">
        <v>3299</v>
      </c>
      <c r="C437" s="9" t="s">
        <v>3826</v>
      </c>
      <c r="D437" s="9" t="s">
        <v>3691</v>
      </c>
      <c r="E437" s="10">
        <v>23</v>
      </c>
      <c r="F437" s="11" t="s">
        <v>3827</v>
      </c>
      <c r="G437" s="9" t="s">
        <v>3828</v>
      </c>
      <c r="H437" s="9" t="s">
        <v>579</v>
      </c>
      <c r="I437" s="9" t="s">
        <v>3829</v>
      </c>
      <c r="J437" s="12" t="s">
        <v>3830</v>
      </c>
      <c r="K437" s="9" t="s">
        <v>3831</v>
      </c>
      <c r="L437" s="9" t="str">
        <f>LEFT(Table3[[#This Row],[CLLI]],6)</f>
        <v>ENCTCA</v>
      </c>
      <c r="M437" s="9" t="s">
        <v>3830</v>
      </c>
      <c r="N437" s="4" t="s">
        <v>3689</v>
      </c>
      <c r="O437" s="9" t="s">
        <v>3674</v>
      </c>
      <c r="P437" s="9" t="s">
        <v>3675</v>
      </c>
      <c r="Q437" s="9" t="s">
        <v>3676</v>
      </c>
      <c r="R437" s="9" t="s">
        <v>3311</v>
      </c>
      <c r="S437" s="9" t="s">
        <v>3770</v>
      </c>
      <c r="T437" s="9" t="s">
        <v>3771</v>
      </c>
      <c r="U437" s="9" t="s">
        <v>3665</v>
      </c>
      <c r="V437" s="9" t="s">
        <v>3762</v>
      </c>
      <c r="W437" s="9" t="s">
        <v>3772</v>
      </c>
      <c r="X437" s="9" t="s">
        <v>3773</v>
      </c>
      <c r="Y437" s="9" t="s">
        <v>3772</v>
      </c>
      <c r="Z437" s="9" t="s">
        <v>3773</v>
      </c>
      <c r="AA437" s="9" t="s">
        <v>3774</v>
      </c>
      <c r="AB437" s="9" t="s">
        <v>354</v>
      </c>
      <c r="AC437" s="9" t="s">
        <v>3832</v>
      </c>
      <c r="AD437" s="9">
        <v>760436</v>
      </c>
      <c r="AE437" s="9" t="s">
        <v>3684</v>
      </c>
      <c r="AF437" s="9" t="s">
        <v>811</v>
      </c>
      <c r="AG437" s="9" t="s">
        <v>3703</v>
      </c>
      <c r="AH437" s="9" t="s">
        <v>3704</v>
      </c>
      <c r="AI437" s="9" t="str">
        <f>Table3[[#This Row],[City]]&amp;", "&amp;Table3[[#This Row],[State]]&amp;", U.S.A."</f>
        <v>ENCINITAS, CA, U.S.A.</v>
      </c>
    </row>
    <row r="438" spans="1:35" ht="15" hidden="1" customHeight="1">
      <c r="A438" s="9" t="s">
        <v>3665</v>
      </c>
      <c r="B438" s="18" t="s">
        <v>3299</v>
      </c>
      <c r="C438" s="9" t="s">
        <v>3833</v>
      </c>
      <c r="D438" s="9" t="s">
        <v>3691</v>
      </c>
      <c r="E438" s="10">
        <v>13</v>
      </c>
      <c r="F438" s="11" t="s">
        <v>3834</v>
      </c>
      <c r="G438" s="9" t="s">
        <v>3835</v>
      </c>
      <c r="H438" s="9" t="s">
        <v>2691</v>
      </c>
      <c r="I438" s="9" t="s">
        <v>2504</v>
      </c>
      <c r="J438" s="12" t="s">
        <v>3836</v>
      </c>
      <c r="K438" s="9" t="s">
        <v>3837</v>
      </c>
      <c r="L438" s="9" t="str">
        <f>LEFT(Table3[[#This Row],[CLLI]],6)</f>
        <v>ESCNCA</v>
      </c>
      <c r="M438" s="9" t="s">
        <v>3836</v>
      </c>
      <c r="N438" s="4" t="s">
        <v>3689</v>
      </c>
      <c r="O438" s="9" t="s">
        <v>3674</v>
      </c>
      <c r="P438" s="9" t="s">
        <v>3675</v>
      </c>
      <c r="Q438" s="9" t="s">
        <v>3676</v>
      </c>
      <c r="R438" s="9" t="s">
        <v>3311</v>
      </c>
      <c r="S438" s="9" t="s">
        <v>3697</v>
      </c>
      <c r="T438" s="9" t="s">
        <v>3698</v>
      </c>
      <c r="U438" s="9" t="s">
        <v>3665</v>
      </c>
      <c r="V438" s="9" t="s">
        <v>3838</v>
      </c>
      <c r="W438" s="9" t="s">
        <v>3699</v>
      </c>
      <c r="X438" s="9" t="s">
        <v>3700</v>
      </c>
      <c r="Y438" s="9" t="s">
        <v>3699</v>
      </c>
      <c r="Z438" s="9" t="s">
        <v>3700</v>
      </c>
      <c r="AA438" s="9" t="s">
        <v>3701</v>
      </c>
      <c r="AB438" s="9" t="s">
        <v>354</v>
      </c>
      <c r="AC438" s="9" t="s">
        <v>3839</v>
      </c>
      <c r="AD438" s="9">
        <v>760480</v>
      </c>
      <c r="AE438" s="9" t="s">
        <v>3684</v>
      </c>
      <c r="AF438" s="9" t="s">
        <v>811</v>
      </c>
      <c r="AG438" s="9" t="s">
        <v>3703</v>
      </c>
      <c r="AH438" s="9" t="s">
        <v>3704</v>
      </c>
      <c r="AI438" s="9" t="str">
        <f>Table3[[#This Row],[City]]&amp;", "&amp;Table3[[#This Row],[State]]&amp;", U.S.A."</f>
        <v>ESCONDIDO, CA, U.S.A.</v>
      </c>
    </row>
    <row r="439" spans="1:35" ht="15" hidden="1" customHeight="1">
      <c r="A439" s="9" t="s">
        <v>3665</v>
      </c>
      <c r="B439" s="18" t="s">
        <v>3299</v>
      </c>
      <c r="C439" s="9" t="s">
        <v>3840</v>
      </c>
      <c r="D439" s="9" t="s">
        <v>3691</v>
      </c>
      <c r="E439" s="10">
        <v>24</v>
      </c>
      <c r="F439" s="11" t="s">
        <v>3841</v>
      </c>
      <c r="G439" s="9" t="s">
        <v>3842</v>
      </c>
      <c r="H439" s="9" t="s">
        <v>3787</v>
      </c>
      <c r="I439" s="9" t="s">
        <v>3843</v>
      </c>
      <c r="J439" s="12" t="s">
        <v>3844</v>
      </c>
      <c r="K439" s="9" t="s">
        <v>3845</v>
      </c>
      <c r="L439" s="9" t="str">
        <f>LEFT(Table3[[#This Row],[CLLI]],6)</f>
        <v>FLBKCA</v>
      </c>
      <c r="M439" s="9" t="s">
        <v>3844</v>
      </c>
      <c r="N439" s="4" t="s">
        <v>3689</v>
      </c>
      <c r="O439" s="9" t="s">
        <v>3674</v>
      </c>
      <c r="P439" s="9" t="s">
        <v>3675</v>
      </c>
      <c r="Q439" s="9" t="s">
        <v>3676</v>
      </c>
      <c r="R439" s="9" t="s">
        <v>3311</v>
      </c>
      <c r="S439" s="9" t="s">
        <v>3697</v>
      </c>
      <c r="T439" s="9" t="s">
        <v>3698</v>
      </c>
      <c r="U439" s="9" t="s">
        <v>3665</v>
      </c>
      <c r="V439" s="9" t="s">
        <v>3838</v>
      </c>
      <c r="W439" s="9" t="s">
        <v>3699</v>
      </c>
      <c r="X439" s="9" t="s">
        <v>3700</v>
      </c>
      <c r="Y439" s="9" t="s">
        <v>3699</v>
      </c>
      <c r="Z439" s="9" t="s">
        <v>3700</v>
      </c>
      <c r="AA439" s="9" t="s">
        <v>3701</v>
      </c>
      <c r="AB439" s="9" t="s">
        <v>354</v>
      </c>
      <c r="AC439" s="9" t="s">
        <v>3846</v>
      </c>
      <c r="AD439" s="9">
        <v>760723</v>
      </c>
      <c r="AE439" s="9" t="s">
        <v>3684</v>
      </c>
      <c r="AF439" s="9" t="s">
        <v>811</v>
      </c>
      <c r="AG439" s="9" t="s">
        <v>3703</v>
      </c>
      <c r="AH439" s="9" t="s">
        <v>3704</v>
      </c>
      <c r="AI439" s="9" t="str">
        <f>Table3[[#This Row],[City]]&amp;", "&amp;Table3[[#This Row],[State]]&amp;", U.S.A."</f>
        <v>FALLBROOK, CA, U.S.A.</v>
      </c>
    </row>
    <row r="440" spans="1:35" ht="15" hidden="1" customHeight="1">
      <c r="A440" s="9" t="s">
        <v>3665</v>
      </c>
      <c r="B440" s="18" t="s">
        <v>3299</v>
      </c>
      <c r="C440" s="9" t="s">
        <v>3847</v>
      </c>
      <c r="D440" s="9" t="s">
        <v>3706</v>
      </c>
      <c r="E440" s="10">
        <v>30</v>
      </c>
      <c r="F440" s="11" t="s">
        <v>3848</v>
      </c>
      <c r="G440" s="9" t="s">
        <v>3849</v>
      </c>
      <c r="H440" s="9" t="s">
        <v>3850</v>
      </c>
      <c r="I440" s="9" t="s">
        <v>3851</v>
      </c>
      <c r="J440" s="12" t="s">
        <v>3852</v>
      </c>
      <c r="K440" s="9" t="s">
        <v>3853</v>
      </c>
      <c r="L440" s="9" t="str">
        <f>LEFT(Table3[[#This Row],[CLLI]],6)</f>
        <v>HLVLCA</v>
      </c>
      <c r="M440" s="9" t="s">
        <v>3852</v>
      </c>
      <c r="N440" s="4" t="s">
        <v>3712</v>
      </c>
      <c r="O440" s="9" t="s">
        <v>3674</v>
      </c>
      <c r="P440" s="9" t="s">
        <v>3675</v>
      </c>
      <c r="Q440" s="9" t="s">
        <v>3676</v>
      </c>
      <c r="R440" s="9" t="s">
        <v>3311</v>
      </c>
      <c r="S440" s="9" t="s">
        <v>3677</v>
      </c>
      <c r="T440" s="9" t="s">
        <v>3678</v>
      </c>
      <c r="U440" s="9" t="s">
        <v>3665</v>
      </c>
      <c r="V440" s="9" t="s">
        <v>3679</v>
      </c>
      <c r="W440" s="9" t="s">
        <v>3680</v>
      </c>
      <c r="X440" s="9" t="s">
        <v>3681</v>
      </c>
      <c r="Y440" s="9" t="s">
        <v>3680</v>
      </c>
      <c r="Z440" s="9" t="s">
        <v>3681</v>
      </c>
      <c r="AA440" s="9" t="s">
        <v>3682</v>
      </c>
      <c r="AB440" s="9" t="s">
        <v>354</v>
      </c>
      <c r="AC440" s="9" t="s">
        <v>3854</v>
      </c>
      <c r="AD440" s="9">
        <v>760356</v>
      </c>
      <c r="AE440" s="9" t="s">
        <v>3684</v>
      </c>
      <c r="AF440" s="9" t="s">
        <v>386</v>
      </c>
      <c r="AG440" s="9" t="s">
        <v>3685</v>
      </c>
      <c r="AH440" s="9" t="s">
        <v>3686</v>
      </c>
      <c r="AI440" s="9" t="str">
        <f>Table3[[#This Row],[City]]&amp;", "&amp;Table3[[#This Row],[State]]&amp;", U.S.A."</f>
        <v>HOLTVILLE, CA, U.S.A.</v>
      </c>
    </row>
    <row r="441" spans="1:35" ht="15" hidden="1" customHeight="1">
      <c r="A441" s="9" t="s">
        <v>3665</v>
      </c>
      <c r="B441" s="18" t="s">
        <v>3299</v>
      </c>
      <c r="C441" s="9" t="s">
        <v>3855</v>
      </c>
      <c r="D441" s="9" t="s">
        <v>3723</v>
      </c>
      <c r="E441" s="10">
        <v>43</v>
      </c>
      <c r="F441" s="11" t="s">
        <v>3856</v>
      </c>
      <c r="G441" s="9" t="s">
        <v>3857</v>
      </c>
      <c r="H441" s="9" t="s">
        <v>1076</v>
      </c>
      <c r="I441" s="9" t="s">
        <v>2419</v>
      </c>
      <c r="J441" s="12" t="s">
        <v>3858</v>
      </c>
      <c r="K441" s="9" t="s">
        <v>3859</v>
      </c>
      <c r="L441" s="9" t="str">
        <f>LEFT(Table3[[#This Row],[CLLI]],6)</f>
        <v>IMBHCA</v>
      </c>
      <c r="M441" s="9" t="s">
        <v>3858</v>
      </c>
      <c r="N441" s="4" t="s">
        <v>3689</v>
      </c>
      <c r="O441" s="9" t="s">
        <v>3674</v>
      </c>
      <c r="P441" s="9" t="s">
        <v>3675</v>
      </c>
      <c r="Q441" s="9" t="s">
        <v>3676</v>
      </c>
      <c r="R441" s="9" t="s">
        <v>3311</v>
      </c>
      <c r="S441" s="9" t="s">
        <v>3677</v>
      </c>
      <c r="T441" s="9" t="s">
        <v>3678</v>
      </c>
      <c r="U441" s="9" t="s">
        <v>3665</v>
      </c>
      <c r="V441" s="9" t="s">
        <v>3730</v>
      </c>
      <c r="W441" s="9" t="s">
        <v>3680</v>
      </c>
      <c r="X441" s="9" t="s">
        <v>3681</v>
      </c>
      <c r="Y441" s="9" t="s">
        <v>3680</v>
      </c>
      <c r="Z441" s="9" t="s">
        <v>3681</v>
      </c>
      <c r="AA441" s="9" t="s">
        <v>3682</v>
      </c>
      <c r="AB441" s="9" t="s">
        <v>354</v>
      </c>
      <c r="AC441" s="9" t="s">
        <v>3860</v>
      </c>
      <c r="AD441" s="9">
        <v>619575</v>
      </c>
      <c r="AE441" s="9" t="s">
        <v>3684</v>
      </c>
      <c r="AF441" s="9" t="s">
        <v>386</v>
      </c>
      <c r="AG441" s="9" t="s">
        <v>3685</v>
      </c>
      <c r="AH441" s="9" t="s">
        <v>3686</v>
      </c>
      <c r="AI441" s="9" t="str">
        <f>Table3[[#This Row],[City]]&amp;", "&amp;Table3[[#This Row],[State]]&amp;", U.S.A."</f>
        <v>IMPERIAL BEACH, CA, U.S.A.</v>
      </c>
    </row>
    <row r="442" spans="1:35" ht="15" hidden="1" customHeight="1">
      <c r="A442" s="9" t="s">
        <v>3665</v>
      </c>
      <c r="B442" s="18" t="s">
        <v>3299</v>
      </c>
      <c r="C442" s="9" t="s">
        <v>3861</v>
      </c>
      <c r="D442" s="9" t="s">
        <v>3706</v>
      </c>
      <c r="E442" s="10">
        <v>32</v>
      </c>
      <c r="F442" s="11" t="s">
        <v>3862</v>
      </c>
      <c r="G442" s="9" t="s">
        <v>3863</v>
      </c>
      <c r="H442" s="9" t="s">
        <v>918</v>
      </c>
      <c r="I442" s="9" t="s">
        <v>2840</v>
      </c>
      <c r="J442" s="12" t="s">
        <v>3712</v>
      </c>
      <c r="K442" s="9" t="s">
        <v>3864</v>
      </c>
      <c r="L442" s="9" t="str">
        <f>LEFT(Table3[[#This Row],[CLLI]],6)</f>
        <v>IMPRCA</v>
      </c>
      <c r="M442" s="9" t="s">
        <v>3712</v>
      </c>
      <c r="N442" s="4" t="s">
        <v>3712</v>
      </c>
      <c r="O442" s="9" t="s">
        <v>3674</v>
      </c>
      <c r="P442" s="9" t="s">
        <v>3675</v>
      </c>
      <c r="Q442" s="9" t="s">
        <v>3676</v>
      </c>
      <c r="R442" s="9" t="s">
        <v>3311</v>
      </c>
      <c r="S442" s="9" t="s">
        <v>3677</v>
      </c>
      <c r="T442" s="9" t="s">
        <v>3678</v>
      </c>
      <c r="U442" s="9" t="s">
        <v>3665</v>
      </c>
      <c r="V442" s="9" t="s">
        <v>3679</v>
      </c>
      <c r="W442" s="9" t="s">
        <v>3680</v>
      </c>
      <c r="X442" s="9" t="s">
        <v>3681</v>
      </c>
      <c r="Y442" s="9" t="s">
        <v>3680</v>
      </c>
      <c r="Z442" s="9" t="s">
        <v>3681</v>
      </c>
      <c r="AA442" s="9" t="s">
        <v>3682</v>
      </c>
      <c r="AB442" s="9" t="s">
        <v>354</v>
      </c>
      <c r="AC442" s="9" t="s">
        <v>3865</v>
      </c>
      <c r="AD442" s="9">
        <v>760355</v>
      </c>
      <c r="AE442" s="9" t="s">
        <v>3684</v>
      </c>
      <c r="AF442" s="9" t="s">
        <v>386</v>
      </c>
      <c r="AG442" s="9" t="s">
        <v>3685</v>
      </c>
      <c r="AH442" s="9" t="s">
        <v>3686</v>
      </c>
      <c r="AI442" s="9" t="str">
        <f>Table3[[#This Row],[City]]&amp;", "&amp;Table3[[#This Row],[State]]&amp;", U.S.A."</f>
        <v>IMPERIAL, CA, U.S.A.</v>
      </c>
    </row>
    <row r="443" spans="1:35" ht="15" hidden="1" customHeight="1">
      <c r="A443" s="9" t="s">
        <v>3665</v>
      </c>
      <c r="B443" s="18" t="s">
        <v>3299</v>
      </c>
      <c r="C443" s="9" t="s">
        <v>3866</v>
      </c>
      <c r="D443" s="9" t="s">
        <v>3723</v>
      </c>
      <c r="E443" s="10">
        <v>60</v>
      </c>
      <c r="F443" s="11" t="s">
        <v>3867</v>
      </c>
      <c r="G443" s="9" t="s">
        <v>3868</v>
      </c>
      <c r="H443" s="9" t="s">
        <v>2452</v>
      </c>
      <c r="I443" s="9" t="s">
        <v>893</v>
      </c>
      <c r="J443" s="12" t="s">
        <v>3869</v>
      </c>
      <c r="K443" s="9" t="s">
        <v>3870</v>
      </c>
      <c r="L443" s="9" t="str">
        <f>LEFT(Table3[[#This Row],[CLLI]],6)</f>
        <v>JAMLCA</v>
      </c>
      <c r="M443" s="9" t="s">
        <v>3869</v>
      </c>
      <c r="N443" s="4" t="s">
        <v>3689</v>
      </c>
      <c r="O443" s="9" t="s">
        <v>3674</v>
      </c>
      <c r="P443" s="9" t="s">
        <v>3675</v>
      </c>
      <c r="Q443" s="9" t="s">
        <v>3676</v>
      </c>
      <c r="R443" s="9" t="s">
        <v>3311</v>
      </c>
      <c r="S443" s="9" t="s">
        <v>3677</v>
      </c>
      <c r="T443" s="9" t="s">
        <v>3678</v>
      </c>
      <c r="U443" s="9" t="s">
        <v>3665</v>
      </c>
      <c r="V443" s="9" t="s">
        <v>3679</v>
      </c>
      <c r="W443" s="9" t="s">
        <v>3680</v>
      </c>
      <c r="X443" s="9" t="s">
        <v>3681</v>
      </c>
      <c r="Y443" s="9" t="s">
        <v>3680</v>
      </c>
      <c r="Z443" s="9" t="s">
        <v>3681</v>
      </c>
      <c r="AA443" s="9" t="s">
        <v>3682</v>
      </c>
      <c r="AB443" s="9" t="s">
        <v>354</v>
      </c>
      <c r="AC443" s="9" t="s">
        <v>3871</v>
      </c>
      <c r="AD443" s="9">
        <v>619669</v>
      </c>
      <c r="AE443" s="9" t="s">
        <v>3684</v>
      </c>
      <c r="AF443" s="9" t="s">
        <v>386</v>
      </c>
      <c r="AG443" s="9" t="s">
        <v>3685</v>
      </c>
      <c r="AH443" s="9" t="s">
        <v>3686</v>
      </c>
      <c r="AI443" s="9" t="str">
        <f>Table3[[#This Row],[City]]&amp;", "&amp;Table3[[#This Row],[State]]&amp;", U.S.A."</f>
        <v>JAMUL, CA, U.S.A.</v>
      </c>
    </row>
    <row r="444" spans="1:35" ht="15" hidden="1" customHeight="1">
      <c r="A444" s="9" t="s">
        <v>3665</v>
      </c>
      <c r="B444" s="18" t="s">
        <v>3299</v>
      </c>
      <c r="C444" s="9" t="s">
        <v>3872</v>
      </c>
      <c r="D444" s="9" t="s">
        <v>3715</v>
      </c>
      <c r="E444" s="10">
        <v>33</v>
      </c>
      <c r="F444" s="11" t="s">
        <v>3873</v>
      </c>
      <c r="G444" s="9" t="s">
        <v>3874</v>
      </c>
      <c r="H444" s="9" t="s">
        <v>3875</v>
      </c>
      <c r="I444" s="9" t="s">
        <v>3876</v>
      </c>
      <c r="J444" s="12" t="s">
        <v>3877</v>
      </c>
      <c r="K444" s="9" t="s">
        <v>3878</v>
      </c>
      <c r="L444" s="9" t="str">
        <f>LEFT(Table3[[#This Row],[CLLI]],6)</f>
        <v>JCMBCA</v>
      </c>
      <c r="M444" s="9" t="s">
        <v>3877</v>
      </c>
      <c r="N444" s="4" t="s">
        <v>3689</v>
      </c>
      <c r="O444" s="9" t="s">
        <v>3674</v>
      </c>
      <c r="P444" s="9" t="s">
        <v>3675</v>
      </c>
      <c r="Q444" s="9" t="s">
        <v>3676</v>
      </c>
      <c r="R444" s="9" t="s">
        <v>3311</v>
      </c>
      <c r="S444" s="9" t="s">
        <v>3677</v>
      </c>
      <c r="T444" s="9" t="s">
        <v>3678</v>
      </c>
      <c r="U444" s="9" t="s">
        <v>3665</v>
      </c>
      <c r="V444" s="9" t="s">
        <v>3679</v>
      </c>
      <c r="W444" s="9" t="s">
        <v>3680</v>
      </c>
      <c r="X444" s="9" t="s">
        <v>3681</v>
      </c>
      <c r="Y444" s="9" t="s">
        <v>3680</v>
      </c>
      <c r="Z444" s="9" t="s">
        <v>3681</v>
      </c>
      <c r="AA444" s="9" t="s">
        <v>3682</v>
      </c>
      <c r="AB444" s="9" t="s">
        <v>354</v>
      </c>
      <c r="AC444" s="9" t="s">
        <v>3879</v>
      </c>
      <c r="AD444" s="9">
        <v>619766</v>
      </c>
      <c r="AE444" s="9" t="s">
        <v>3684</v>
      </c>
      <c r="AF444" s="9" t="s">
        <v>386</v>
      </c>
      <c r="AG444" s="9" t="s">
        <v>3685</v>
      </c>
      <c r="AH444" s="9" t="s">
        <v>3686</v>
      </c>
      <c r="AI444" s="9" t="str">
        <f>Table3[[#This Row],[City]]&amp;", "&amp;Table3[[#This Row],[State]]&amp;", U.S.A."</f>
        <v>JACUMBA, CA, U.S.A.</v>
      </c>
    </row>
    <row r="445" spans="1:35" ht="15" hidden="1" customHeight="1">
      <c r="A445" s="9" t="s">
        <v>3665</v>
      </c>
      <c r="B445" s="18" t="s">
        <v>3299</v>
      </c>
      <c r="C445" s="9" t="s">
        <v>3880</v>
      </c>
      <c r="D445" s="9" t="s">
        <v>3691</v>
      </c>
      <c r="E445" s="10">
        <v>34</v>
      </c>
      <c r="F445" s="11" t="s">
        <v>3881</v>
      </c>
      <c r="G445" s="9" t="s">
        <v>3882</v>
      </c>
      <c r="H445" s="9" t="s">
        <v>3546</v>
      </c>
      <c r="I445" s="9" t="s">
        <v>3883</v>
      </c>
      <c r="J445" s="12" t="s">
        <v>3884</v>
      </c>
      <c r="K445" s="9" t="s">
        <v>3885</v>
      </c>
      <c r="L445" s="9" t="str">
        <f>LEFT(Table3[[#This Row],[CLLI]],6)</f>
        <v>JULNCA</v>
      </c>
      <c r="M445" s="9" t="s">
        <v>3884</v>
      </c>
      <c r="N445" s="4" t="s">
        <v>3689</v>
      </c>
      <c r="O445" s="9" t="s">
        <v>3674</v>
      </c>
      <c r="P445" s="9" t="s">
        <v>3675</v>
      </c>
      <c r="Q445" s="9" t="s">
        <v>3676</v>
      </c>
      <c r="R445" s="9" t="s">
        <v>3311</v>
      </c>
      <c r="S445" s="9" t="s">
        <v>3697</v>
      </c>
      <c r="T445" s="9" t="s">
        <v>3698</v>
      </c>
      <c r="U445" s="9" t="s">
        <v>3665</v>
      </c>
      <c r="V445" s="9" t="s">
        <v>3679</v>
      </c>
      <c r="W445" s="9" t="s">
        <v>3699</v>
      </c>
      <c r="X445" s="9" t="s">
        <v>3700</v>
      </c>
      <c r="Y445" s="9" t="s">
        <v>3699</v>
      </c>
      <c r="Z445" s="9" t="s">
        <v>3700</v>
      </c>
      <c r="AA445" s="9" t="s">
        <v>3701</v>
      </c>
      <c r="AB445" s="9" t="s">
        <v>354</v>
      </c>
      <c r="AC445" s="9" t="s">
        <v>3886</v>
      </c>
      <c r="AD445" s="9">
        <v>760765</v>
      </c>
      <c r="AE445" s="9" t="s">
        <v>3684</v>
      </c>
      <c r="AF445" s="9" t="s">
        <v>811</v>
      </c>
      <c r="AG445" s="9" t="s">
        <v>3703</v>
      </c>
      <c r="AH445" s="9" t="s">
        <v>3704</v>
      </c>
      <c r="AI445" s="9" t="str">
        <f>Table3[[#This Row],[City]]&amp;", "&amp;Table3[[#This Row],[State]]&amp;", U.S.A."</f>
        <v>JULIAN, CA, U.S.A.</v>
      </c>
    </row>
    <row r="446" spans="1:35" ht="15" hidden="1" customHeight="1">
      <c r="A446" s="9" t="s">
        <v>3665</v>
      </c>
      <c r="B446" s="18" t="s">
        <v>3299</v>
      </c>
      <c r="C446" s="9" t="s">
        <v>3887</v>
      </c>
      <c r="D446" s="9" t="s">
        <v>3888</v>
      </c>
      <c r="E446" s="10">
        <v>27</v>
      </c>
      <c r="F446" s="11" t="s">
        <v>3889</v>
      </c>
      <c r="G446" s="9" t="s">
        <v>3890</v>
      </c>
      <c r="H446" s="9" t="s">
        <v>2254</v>
      </c>
      <c r="I446" s="9" t="s">
        <v>3891</v>
      </c>
      <c r="J446" s="12" t="s">
        <v>3892</v>
      </c>
      <c r="K446" s="9" t="s">
        <v>3893</v>
      </c>
      <c r="L446" s="9" t="str">
        <f>LEFT(Table3[[#This Row],[CLLI]],6)</f>
        <v>LAJLCA</v>
      </c>
      <c r="M446" s="9" t="s">
        <v>3894</v>
      </c>
      <c r="N446" s="4" t="s">
        <v>3307</v>
      </c>
      <c r="O446" s="9" t="s">
        <v>3674</v>
      </c>
      <c r="P446" s="9" t="s">
        <v>3675</v>
      </c>
      <c r="Q446" s="9" t="s">
        <v>3676</v>
      </c>
      <c r="R446" s="9" t="s">
        <v>3311</v>
      </c>
      <c r="S446" s="9" t="s">
        <v>3770</v>
      </c>
      <c r="T446" s="9" t="s">
        <v>3771</v>
      </c>
      <c r="U446" s="9" t="s">
        <v>3665</v>
      </c>
      <c r="V446" s="9" t="s">
        <v>3804</v>
      </c>
      <c r="W446" s="9" t="s">
        <v>3772</v>
      </c>
      <c r="X446" s="9" t="s">
        <v>3773</v>
      </c>
      <c r="Y446" s="9" t="s">
        <v>3772</v>
      </c>
      <c r="Z446" s="9" t="s">
        <v>3773</v>
      </c>
      <c r="AA446" s="9" t="s">
        <v>3774</v>
      </c>
      <c r="AB446" s="9" t="s">
        <v>354</v>
      </c>
      <c r="AC446" s="9" t="s">
        <v>3895</v>
      </c>
      <c r="AD446" s="9">
        <v>858454</v>
      </c>
      <c r="AE446" s="9" t="s">
        <v>3684</v>
      </c>
      <c r="AF446" s="9" t="s">
        <v>811</v>
      </c>
      <c r="AG446" s="9" t="s">
        <v>3703</v>
      </c>
      <c r="AH446" s="9" t="s">
        <v>3704</v>
      </c>
      <c r="AI446" s="9" t="str">
        <f>Table3[[#This Row],[City]]&amp;", "&amp;Table3[[#This Row],[State]]&amp;", U.S.A."</f>
        <v>LA JOLLA, CA, U.S.A.</v>
      </c>
    </row>
    <row r="447" spans="1:35" ht="15" hidden="1" customHeight="1">
      <c r="A447" s="9" t="s">
        <v>3665</v>
      </c>
      <c r="B447" s="18" t="s">
        <v>3299</v>
      </c>
      <c r="C447" s="9" t="s">
        <v>3896</v>
      </c>
      <c r="D447" s="9" t="s">
        <v>3723</v>
      </c>
      <c r="E447" s="10">
        <v>36</v>
      </c>
      <c r="F447" s="11" t="s">
        <v>3897</v>
      </c>
      <c r="G447" s="9" t="s">
        <v>3898</v>
      </c>
      <c r="H447" s="9" t="s">
        <v>2428</v>
      </c>
      <c r="I447" s="9" t="s">
        <v>2158</v>
      </c>
      <c r="J447" s="12" t="s">
        <v>3899</v>
      </c>
      <c r="K447" s="9" t="s">
        <v>3900</v>
      </c>
      <c r="L447" s="9" t="str">
        <f>LEFT(Table3[[#This Row],[CLLI]],6)</f>
        <v>LAMSCA</v>
      </c>
      <c r="M447" s="9" t="s">
        <v>3901</v>
      </c>
      <c r="N447" s="4" t="s">
        <v>3689</v>
      </c>
      <c r="O447" s="9" t="s">
        <v>3674</v>
      </c>
      <c r="P447" s="9" t="s">
        <v>3675</v>
      </c>
      <c r="Q447" s="9" t="s">
        <v>3676</v>
      </c>
      <c r="R447" s="9" t="s">
        <v>3311</v>
      </c>
      <c r="S447" s="9" t="s">
        <v>3677</v>
      </c>
      <c r="T447" s="9" t="s">
        <v>3678</v>
      </c>
      <c r="U447" s="9" t="s">
        <v>3665</v>
      </c>
      <c r="V447" s="9" t="s">
        <v>3679</v>
      </c>
      <c r="W447" s="9" t="s">
        <v>3680</v>
      </c>
      <c r="X447" s="9" t="s">
        <v>3681</v>
      </c>
      <c r="Y447" s="9" t="s">
        <v>3680</v>
      </c>
      <c r="Z447" s="9" t="s">
        <v>3681</v>
      </c>
      <c r="AA447" s="9" t="s">
        <v>3682</v>
      </c>
      <c r="AB447" s="9" t="s">
        <v>354</v>
      </c>
      <c r="AC447" s="9" t="s">
        <v>3902</v>
      </c>
      <c r="AD447" s="9">
        <v>619464</v>
      </c>
      <c r="AE447" s="9" t="s">
        <v>3684</v>
      </c>
      <c r="AF447" s="9" t="s">
        <v>386</v>
      </c>
      <c r="AG447" s="9" t="s">
        <v>3685</v>
      </c>
      <c r="AH447" s="9" t="s">
        <v>3686</v>
      </c>
      <c r="AI447" s="9" t="str">
        <f>Table3[[#This Row],[City]]&amp;", "&amp;Table3[[#This Row],[State]]&amp;", U.S.A."</f>
        <v>LA MESA, CA, U.S.A.</v>
      </c>
    </row>
    <row r="448" spans="1:35" ht="15" hidden="1" customHeight="1">
      <c r="A448" s="9" t="s">
        <v>3665</v>
      </c>
      <c r="B448" s="18" t="s">
        <v>3299</v>
      </c>
      <c r="C448" s="9" t="s">
        <v>3903</v>
      </c>
      <c r="D448" s="9" t="s">
        <v>3667</v>
      </c>
      <c r="E448" s="10">
        <v>35</v>
      </c>
      <c r="F448" s="11" t="s">
        <v>3904</v>
      </c>
      <c r="G448" s="9" t="s">
        <v>3905</v>
      </c>
      <c r="H448" s="9" t="s">
        <v>2170</v>
      </c>
      <c r="I448" s="9" t="s">
        <v>1452</v>
      </c>
      <c r="J448" s="12" t="s">
        <v>3906</v>
      </c>
      <c r="K448" s="9" t="s">
        <v>3907</v>
      </c>
      <c r="L448" s="9" t="str">
        <f>LEFT(Table3[[#This Row],[CLLI]],6)</f>
        <v>LKSDCA</v>
      </c>
      <c r="M448" s="9" t="s">
        <v>3906</v>
      </c>
      <c r="N448" s="4" t="s">
        <v>3689</v>
      </c>
      <c r="O448" s="9" t="s">
        <v>3674</v>
      </c>
      <c r="P448" s="9" t="s">
        <v>3675</v>
      </c>
      <c r="Q448" s="9" t="s">
        <v>3676</v>
      </c>
      <c r="R448" s="9" t="s">
        <v>3311</v>
      </c>
      <c r="S448" s="9" t="s">
        <v>3677</v>
      </c>
      <c r="T448" s="9" t="s">
        <v>3678</v>
      </c>
      <c r="U448" s="9" t="s">
        <v>3665</v>
      </c>
      <c r="V448" s="9" t="s">
        <v>3679</v>
      </c>
      <c r="W448" s="9" t="s">
        <v>3680</v>
      </c>
      <c r="X448" s="9" t="s">
        <v>3681</v>
      </c>
      <c r="Y448" s="9" t="s">
        <v>3680</v>
      </c>
      <c r="Z448" s="9" t="s">
        <v>3681</v>
      </c>
      <c r="AA448" s="9" t="s">
        <v>3682</v>
      </c>
      <c r="AB448" s="9" t="s">
        <v>354</v>
      </c>
      <c r="AC448" s="9" t="s">
        <v>3908</v>
      </c>
      <c r="AD448" s="9">
        <v>619443</v>
      </c>
      <c r="AE448" s="9" t="s">
        <v>3684</v>
      </c>
      <c r="AF448" s="9" t="s">
        <v>386</v>
      </c>
      <c r="AG448" s="9" t="s">
        <v>3685</v>
      </c>
      <c r="AH448" s="9" t="s">
        <v>3686</v>
      </c>
      <c r="AI448" s="9" t="str">
        <f>Table3[[#This Row],[City]]&amp;", "&amp;Table3[[#This Row],[State]]&amp;", U.S.A."</f>
        <v>LAKESIDE, CA, U.S.A.</v>
      </c>
    </row>
    <row r="449" spans="1:35" ht="15" hidden="1" customHeight="1">
      <c r="A449" s="9" t="s">
        <v>3665</v>
      </c>
      <c r="B449" s="18" t="s">
        <v>3299</v>
      </c>
      <c r="C449" s="9" t="s">
        <v>3909</v>
      </c>
      <c r="D449" s="9" t="s">
        <v>3706</v>
      </c>
      <c r="E449" s="10">
        <v>19</v>
      </c>
      <c r="F449" s="11" t="s">
        <v>3910</v>
      </c>
      <c r="G449" s="9" t="s">
        <v>3911</v>
      </c>
      <c r="H449" s="9" t="s">
        <v>2278</v>
      </c>
      <c r="I449" s="9" t="s">
        <v>3912</v>
      </c>
      <c r="J449" s="12" t="s">
        <v>3913</v>
      </c>
      <c r="K449" s="9" t="s">
        <v>3914</v>
      </c>
      <c r="L449" s="9" t="str">
        <f>LEFT(Table3[[#This Row],[CLLI]],6)</f>
        <v>NILDCA</v>
      </c>
      <c r="M449" s="9" t="s">
        <v>3913</v>
      </c>
      <c r="N449" s="4" t="s">
        <v>3712</v>
      </c>
      <c r="O449" s="9" t="s">
        <v>3674</v>
      </c>
      <c r="P449" s="9" t="s">
        <v>3675</v>
      </c>
      <c r="Q449" s="9" t="s">
        <v>3676</v>
      </c>
      <c r="R449" s="9" t="s">
        <v>3311</v>
      </c>
      <c r="S449" s="9" t="s">
        <v>3677</v>
      </c>
      <c r="T449" s="9" t="s">
        <v>3678</v>
      </c>
      <c r="U449" s="9" t="s">
        <v>3665</v>
      </c>
      <c r="V449" s="9" t="s">
        <v>3679</v>
      </c>
      <c r="W449" s="9" t="s">
        <v>3680</v>
      </c>
      <c r="X449" s="9" t="s">
        <v>3681</v>
      </c>
      <c r="Y449" s="9" t="s">
        <v>3680</v>
      </c>
      <c r="Z449" s="9" t="s">
        <v>3681</v>
      </c>
      <c r="AA449" s="9" t="s">
        <v>3682</v>
      </c>
      <c r="AB449" s="9" t="s">
        <v>354</v>
      </c>
      <c r="AC449" s="9" t="s">
        <v>3915</v>
      </c>
      <c r="AD449" s="9">
        <v>760359</v>
      </c>
      <c r="AE449" s="9" t="s">
        <v>3684</v>
      </c>
      <c r="AF449" s="9" t="s">
        <v>386</v>
      </c>
      <c r="AG449" s="9" t="s">
        <v>3685</v>
      </c>
      <c r="AH449" s="9" t="s">
        <v>3686</v>
      </c>
      <c r="AI449" s="9" t="str">
        <f>Table3[[#This Row],[City]]&amp;", "&amp;Table3[[#This Row],[State]]&amp;", U.S.A."</f>
        <v>NILAND, CA, U.S.A.</v>
      </c>
    </row>
    <row r="450" spans="1:35" ht="15" hidden="1" customHeight="1">
      <c r="A450" s="9" t="s">
        <v>3665</v>
      </c>
      <c r="B450" s="18" t="s">
        <v>3299</v>
      </c>
      <c r="C450" s="9" t="s">
        <v>3916</v>
      </c>
      <c r="D450" s="9" t="s">
        <v>3706</v>
      </c>
      <c r="E450" s="10">
        <v>85</v>
      </c>
      <c r="F450" s="11" t="s">
        <v>3917</v>
      </c>
      <c r="G450" s="9" t="s">
        <v>3918</v>
      </c>
      <c r="H450" s="9" t="s">
        <v>1395</v>
      </c>
      <c r="I450" s="9" t="s">
        <v>3516</v>
      </c>
      <c r="J450" s="12" t="s">
        <v>3919</v>
      </c>
      <c r="K450" s="9" t="s">
        <v>3920</v>
      </c>
      <c r="L450" s="9" t="str">
        <f>LEFT(Table3[[#This Row],[CLLI]],6)</f>
        <v>NILDCA</v>
      </c>
      <c r="M450" s="9" t="s">
        <v>3913</v>
      </c>
      <c r="N450" s="4" t="s">
        <v>3712</v>
      </c>
      <c r="O450" s="9" t="s">
        <v>3674</v>
      </c>
      <c r="P450" s="9" t="s">
        <v>3675</v>
      </c>
      <c r="Q450" s="9" t="s">
        <v>3676</v>
      </c>
      <c r="R450" s="9" t="s">
        <v>3311</v>
      </c>
      <c r="S450" s="9" t="s">
        <v>3677</v>
      </c>
      <c r="T450" s="9" t="s">
        <v>3678</v>
      </c>
      <c r="U450" s="9" t="s">
        <v>3665</v>
      </c>
      <c r="V450" s="9" t="s">
        <v>3679</v>
      </c>
      <c r="W450" s="9" t="s">
        <v>3680</v>
      </c>
      <c r="X450" s="9" t="s">
        <v>3681</v>
      </c>
      <c r="Y450" s="9" t="s">
        <v>3680</v>
      </c>
      <c r="Z450" s="9" t="s">
        <v>3681</v>
      </c>
      <c r="AA450" s="9" t="s">
        <v>3682</v>
      </c>
      <c r="AB450" s="9" t="s">
        <v>354</v>
      </c>
      <c r="AC450" s="9" t="s">
        <v>3921</v>
      </c>
      <c r="AD450" s="9">
        <v>760354</v>
      </c>
      <c r="AE450" s="9" t="s">
        <v>3684</v>
      </c>
      <c r="AF450" s="9" t="s">
        <v>386</v>
      </c>
      <c r="AG450" s="9" t="s">
        <v>3685</v>
      </c>
      <c r="AH450" s="9" t="s">
        <v>3686</v>
      </c>
      <c r="AI450" s="9" t="str">
        <f>Table3[[#This Row],[City]]&amp;", "&amp;Table3[[#This Row],[State]]&amp;", U.S.A."</f>
        <v>NILAND, CA, U.S.A.</v>
      </c>
    </row>
    <row r="451" spans="1:35" ht="15" hidden="1" customHeight="1">
      <c r="A451" s="9" t="s">
        <v>3665</v>
      </c>
      <c r="B451" s="18" t="s">
        <v>3299</v>
      </c>
      <c r="C451" s="9" t="s">
        <v>3922</v>
      </c>
      <c r="D451" s="9" t="s">
        <v>3923</v>
      </c>
      <c r="E451" s="10">
        <v>29</v>
      </c>
      <c r="F451" s="11" t="s">
        <v>3924</v>
      </c>
      <c r="G451" s="9" t="s">
        <v>3925</v>
      </c>
      <c r="H451" s="9" t="s">
        <v>2619</v>
      </c>
      <c r="I451" s="9" t="s">
        <v>373</v>
      </c>
      <c r="J451" s="12" t="s">
        <v>3926</v>
      </c>
      <c r="K451" s="9" t="s">
        <v>3927</v>
      </c>
      <c r="L451" s="9" t="str">
        <f>LEFT(Table3[[#This Row],[CLLI]],6)</f>
        <v>NTCYCA</v>
      </c>
      <c r="M451" s="9" t="s">
        <v>3928</v>
      </c>
      <c r="N451" s="4" t="s">
        <v>3689</v>
      </c>
      <c r="O451" s="9" t="s">
        <v>3674</v>
      </c>
      <c r="P451" s="9" t="s">
        <v>3675</v>
      </c>
      <c r="Q451" s="9" t="s">
        <v>3676</v>
      </c>
      <c r="R451" s="9" t="s">
        <v>3311</v>
      </c>
      <c r="S451" s="9" t="s">
        <v>3677</v>
      </c>
      <c r="T451" s="9" t="s">
        <v>3678</v>
      </c>
      <c r="U451" s="9" t="s">
        <v>3665</v>
      </c>
      <c r="V451" s="9" t="s">
        <v>3730</v>
      </c>
      <c r="W451" s="9" t="s">
        <v>3680</v>
      </c>
      <c r="X451" s="9" t="s">
        <v>3681</v>
      </c>
      <c r="Y451" s="9" t="s">
        <v>3680</v>
      </c>
      <c r="Z451" s="9" t="s">
        <v>3681</v>
      </c>
      <c r="AA451" s="9" t="s">
        <v>3682</v>
      </c>
      <c r="AB451" s="9" t="s">
        <v>354</v>
      </c>
      <c r="AC451" s="9" t="s">
        <v>3929</v>
      </c>
      <c r="AD451" s="9">
        <v>619474</v>
      </c>
      <c r="AE451" s="9" t="s">
        <v>3684</v>
      </c>
      <c r="AF451" s="9" t="s">
        <v>386</v>
      </c>
      <c r="AG451" s="9" t="s">
        <v>3685</v>
      </c>
      <c r="AH451" s="9" t="s">
        <v>3686</v>
      </c>
      <c r="AI451" s="9" t="str">
        <f>Table3[[#This Row],[City]]&amp;", "&amp;Table3[[#This Row],[State]]&amp;", U.S.A."</f>
        <v>NATIONAL CITY, CA, U.S.A.</v>
      </c>
    </row>
    <row r="452" spans="1:35" ht="15" hidden="1" customHeight="1">
      <c r="A452" s="9" t="s">
        <v>3665</v>
      </c>
      <c r="B452" s="18" t="s">
        <v>3299</v>
      </c>
      <c r="C452" s="9" t="s">
        <v>3930</v>
      </c>
      <c r="D452" s="9" t="s">
        <v>3691</v>
      </c>
      <c r="E452" s="10">
        <v>62</v>
      </c>
      <c r="F452" s="11" t="s">
        <v>3931</v>
      </c>
      <c r="G452" s="9" t="s">
        <v>3932</v>
      </c>
      <c r="H452" s="9" t="s">
        <v>3933</v>
      </c>
      <c r="I452" s="9" t="s">
        <v>3934</v>
      </c>
      <c r="J452" s="12" t="s">
        <v>3935</v>
      </c>
      <c r="K452" s="9" t="s">
        <v>3936</v>
      </c>
      <c r="L452" s="9" t="str">
        <f>LEFT(Table3[[#This Row],[CLLI]],6)</f>
        <v>OCSDCA</v>
      </c>
      <c r="M452" s="9" t="s">
        <v>3937</v>
      </c>
      <c r="N452" s="4" t="s">
        <v>3689</v>
      </c>
      <c r="O452" s="9" t="s">
        <v>3674</v>
      </c>
      <c r="P452" s="9" t="s">
        <v>3675</v>
      </c>
      <c r="Q452" s="9" t="s">
        <v>3676</v>
      </c>
      <c r="R452" s="9" t="s">
        <v>3311</v>
      </c>
      <c r="S452" s="9" t="s">
        <v>3697</v>
      </c>
      <c r="T452" s="9" t="s">
        <v>3698</v>
      </c>
      <c r="U452" s="9" t="s">
        <v>3665</v>
      </c>
      <c r="V452" s="9" t="s">
        <v>3762</v>
      </c>
      <c r="W452" s="9" t="s">
        <v>3699</v>
      </c>
      <c r="X452" s="9" t="s">
        <v>3700</v>
      </c>
      <c r="Y452" s="9" t="s">
        <v>3699</v>
      </c>
      <c r="Z452" s="9" t="s">
        <v>3700</v>
      </c>
      <c r="AA452" s="9" t="s">
        <v>3701</v>
      </c>
      <c r="AB452" s="9" t="s">
        <v>354</v>
      </c>
      <c r="AC452" s="9" t="s">
        <v>3938</v>
      </c>
      <c r="AD452" s="9">
        <v>760439</v>
      </c>
      <c r="AE452" s="9" t="s">
        <v>3684</v>
      </c>
      <c r="AF452" s="9" t="s">
        <v>811</v>
      </c>
      <c r="AG452" s="9" t="s">
        <v>3703</v>
      </c>
      <c r="AH452" s="9" t="s">
        <v>3704</v>
      </c>
      <c r="AI452" s="9" t="str">
        <f>Table3[[#This Row],[City]]&amp;", "&amp;Table3[[#This Row],[State]]&amp;", U.S.A."</f>
        <v>OCEANSIDE, CA, U.S.A.</v>
      </c>
    </row>
    <row r="453" spans="1:35" ht="15" hidden="1" customHeight="1">
      <c r="A453" s="9" t="s">
        <v>3665</v>
      </c>
      <c r="B453" s="18" t="s">
        <v>3299</v>
      </c>
      <c r="C453" s="9" t="s">
        <v>3939</v>
      </c>
      <c r="D453" s="9" t="s">
        <v>3723</v>
      </c>
      <c r="E453" s="10">
        <v>49</v>
      </c>
      <c r="F453" s="11" t="s">
        <v>3940</v>
      </c>
      <c r="G453" s="9" t="s">
        <v>3941</v>
      </c>
      <c r="H453" s="9" t="s">
        <v>1796</v>
      </c>
      <c r="I453" s="9" t="s">
        <v>3942</v>
      </c>
      <c r="J453" s="12" t="s">
        <v>3943</v>
      </c>
      <c r="K453" s="9" t="s">
        <v>3944</v>
      </c>
      <c r="L453" s="9" t="str">
        <f>LEFT(Table3[[#This Row],[CLLI]],6)</f>
        <v>OTMSCA</v>
      </c>
      <c r="M453" s="9" t="s">
        <v>3943</v>
      </c>
      <c r="N453" s="4" t="s">
        <v>3689</v>
      </c>
      <c r="O453" s="9" t="s">
        <v>3674</v>
      </c>
      <c r="P453" s="9" t="s">
        <v>3675</v>
      </c>
      <c r="Q453" s="9" t="s">
        <v>3676</v>
      </c>
      <c r="R453" s="9" t="s">
        <v>3311</v>
      </c>
      <c r="S453" s="9" t="s">
        <v>3677</v>
      </c>
      <c r="T453" s="9" t="s">
        <v>3678</v>
      </c>
      <c r="U453" s="9" t="s">
        <v>3665</v>
      </c>
      <c r="V453" s="9" t="s">
        <v>3730</v>
      </c>
      <c r="W453" s="9" t="s">
        <v>3680</v>
      </c>
      <c r="X453" s="9" t="s">
        <v>3681</v>
      </c>
      <c r="Y453" s="9" t="s">
        <v>3680</v>
      </c>
      <c r="Z453" s="9" t="s">
        <v>3681</v>
      </c>
      <c r="AA453" s="9" t="s">
        <v>3682</v>
      </c>
      <c r="AB453" s="9" t="s">
        <v>354</v>
      </c>
      <c r="AC453" s="9" t="s">
        <v>3945</v>
      </c>
      <c r="AD453" s="9">
        <v>619661</v>
      </c>
      <c r="AE453" s="9" t="s">
        <v>3684</v>
      </c>
      <c r="AF453" s="9" t="s">
        <v>386</v>
      </c>
      <c r="AG453" s="9" t="s">
        <v>3685</v>
      </c>
      <c r="AH453" s="9" t="s">
        <v>3686</v>
      </c>
      <c r="AI453" s="9" t="str">
        <f>Table3[[#This Row],[City]]&amp;", "&amp;Table3[[#This Row],[State]]&amp;", U.S.A."</f>
        <v>OTAY MESA, CA, U.S.A.</v>
      </c>
    </row>
    <row r="454" spans="1:35" ht="15" hidden="1" customHeight="1">
      <c r="A454" s="9" t="s">
        <v>3665</v>
      </c>
      <c r="B454" s="18" t="s">
        <v>3299</v>
      </c>
      <c r="C454" s="9" t="s">
        <v>3946</v>
      </c>
      <c r="D454" s="9" t="s">
        <v>3691</v>
      </c>
      <c r="E454" s="10">
        <v>44</v>
      </c>
      <c r="F454" s="11" t="s">
        <v>3947</v>
      </c>
      <c r="G454" s="9" t="s">
        <v>3948</v>
      </c>
      <c r="H454" s="9" t="s">
        <v>3851</v>
      </c>
      <c r="I454" s="9" t="s">
        <v>2897</v>
      </c>
      <c r="J454" s="12" t="s">
        <v>3949</v>
      </c>
      <c r="K454" s="9" t="s">
        <v>3950</v>
      </c>
      <c r="L454" s="9" t="str">
        <f>LEFT(Table3[[#This Row],[CLLI]],6)</f>
        <v>PALACA</v>
      </c>
      <c r="M454" s="9" t="s">
        <v>3949</v>
      </c>
      <c r="N454" s="4" t="s">
        <v>3689</v>
      </c>
      <c r="O454" s="9" t="s">
        <v>3674</v>
      </c>
      <c r="P454" s="9" t="s">
        <v>3675</v>
      </c>
      <c r="Q454" s="9" t="s">
        <v>3676</v>
      </c>
      <c r="R454" s="9" t="s">
        <v>3311</v>
      </c>
      <c r="S454" s="9" t="s">
        <v>3697</v>
      </c>
      <c r="T454" s="9" t="s">
        <v>3698</v>
      </c>
      <c r="U454" s="9" t="s">
        <v>3665</v>
      </c>
      <c r="V454" s="9" t="s">
        <v>3838</v>
      </c>
      <c r="W454" s="9" t="s">
        <v>3699</v>
      </c>
      <c r="X454" s="9" t="s">
        <v>3700</v>
      </c>
      <c r="Y454" s="9" t="s">
        <v>3699</v>
      </c>
      <c r="Z454" s="9" t="s">
        <v>3700</v>
      </c>
      <c r="AA454" s="9" t="s">
        <v>3701</v>
      </c>
      <c r="AB454" s="9" t="s">
        <v>354</v>
      </c>
      <c r="AC454" s="9" t="s">
        <v>3951</v>
      </c>
      <c r="AD454" s="9">
        <v>760742</v>
      </c>
      <c r="AE454" s="9" t="s">
        <v>3684</v>
      </c>
      <c r="AF454" s="9" t="s">
        <v>811</v>
      </c>
      <c r="AG454" s="9" t="s">
        <v>3703</v>
      </c>
      <c r="AH454" s="9" t="s">
        <v>3704</v>
      </c>
      <c r="AI454" s="9" t="str">
        <f>Table3[[#This Row],[City]]&amp;", "&amp;Table3[[#This Row],[State]]&amp;", U.S.A."</f>
        <v>PAUMA VALLEY, CA, U.S.A.</v>
      </c>
    </row>
    <row r="455" spans="1:35" ht="15" hidden="1" customHeight="1">
      <c r="A455" s="9" t="s">
        <v>3665</v>
      </c>
      <c r="B455" s="18" t="s">
        <v>3299</v>
      </c>
      <c r="C455" s="9" t="s">
        <v>3952</v>
      </c>
      <c r="D455" s="9" t="s">
        <v>3888</v>
      </c>
      <c r="E455" s="10">
        <v>26</v>
      </c>
      <c r="F455" s="11" t="s">
        <v>3953</v>
      </c>
      <c r="G455" s="9" t="s">
        <v>3954</v>
      </c>
      <c r="H455" s="9" t="s">
        <v>1418</v>
      </c>
      <c r="I455" s="9" t="s">
        <v>2824</v>
      </c>
      <c r="J455" s="12" t="s">
        <v>3955</v>
      </c>
      <c r="K455" s="9" t="s">
        <v>3956</v>
      </c>
      <c r="L455" s="9" t="str">
        <f>LEFT(Table3[[#This Row],[CLLI]],6)</f>
        <v>PCBHCA</v>
      </c>
      <c r="M455" s="9" t="s">
        <v>3957</v>
      </c>
      <c r="N455" s="4" t="s">
        <v>3689</v>
      </c>
      <c r="O455" s="9" t="s">
        <v>3674</v>
      </c>
      <c r="P455" s="9" t="s">
        <v>3675</v>
      </c>
      <c r="Q455" s="9" t="s">
        <v>3676</v>
      </c>
      <c r="R455" s="9" t="s">
        <v>3311</v>
      </c>
      <c r="S455" s="9" t="s">
        <v>3770</v>
      </c>
      <c r="T455" s="9" t="s">
        <v>3771</v>
      </c>
      <c r="U455" s="9" t="s">
        <v>3665</v>
      </c>
      <c r="V455" s="9" t="s">
        <v>3804</v>
      </c>
      <c r="W455" s="9" t="s">
        <v>3772</v>
      </c>
      <c r="X455" s="9" t="s">
        <v>3773</v>
      </c>
      <c r="Y455" s="9" t="s">
        <v>3772</v>
      </c>
      <c r="Z455" s="9" t="s">
        <v>3773</v>
      </c>
      <c r="AA455" s="9" t="s">
        <v>3774</v>
      </c>
      <c r="AB455" s="9" t="s">
        <v>354</v>
      </c>
      <c r="AC455" s="9" t="s">
        <v>3958</v>
      </c>
      <c r="AD455" s="9">
        <v>858270</v>
      </c>
      <c r="AE455" s="9" t="s">
        <v>3684</v>
      </c>
      <c r="AF455" s="9" t="s">
        <v>811</v>
      </c>
      <c r="AG455" s="9" t="s">
        <v>3703</v>
      </c>
      <c r="AH455" s="9" t="s">
        <v>3704</v>
      </c>
      <c r="AI455" s="9" t="str">
        <f>Table3[[#This Row],[City]]&amp;", "&amp;Table3[[#This Row],[State]]&amp;", U.S.A."</f>
        <v>PACIFIC BEACH, CA, U.S.A.</v>
      </c>
    </row>
    <row r="456" spans="1:35" ht="15" hidden="1" customHeight="1">
      <c r="A456" s="9" t="s">
        <v>3665</v>
      </c>
      <c r="B456" s="18" t="s">
        <v>3299</v>
      </c>
      <c r="C456" s="9" t="s">
        <v>3959</v>
      </c>
      <c r="D456" s="9" t="s">
        <v>3888</v>
      </c>
      <c r="E456" s="10">
        <v>31</v>
      </c>
      <c r="F456" s="11" t="s">
        <v>3960</v>
      </c>
      <c r="G456" s="9" t="s">
        <v>3961</v>
      </c>
      <c r="H456" s="9" t="s">
        <v>2817</v>
      </c>
      <c r="I456" s="9" t="s">
        <v>3962</v>
      </c>
      <c r="J456" s="12" t="s">
        <v>3963</v>
      </c>
      <c r="K456" s="9" t="s">
        <v>3964</v>
      </c>
      <c r="L456" s="9" t="str">
        <f>LEFT(Table3[[#This Row],[CLLI]],6)</f>
        <v>PCBHCA</v>
      </c>
      <c r="M456" s="9" t="s">
        <v>3957</v>
      </c>
      <c r="N456" s="4" t="s">
        <v>3689</v>
      </c>
      <c r="O456" s="9" t="s">
        <v>3674</v>
      </c>
      <c r="P456" s="9" t="s">
        <v>3675</v>
      </c>
      <c r="Q456" s="9" t="s">
        <v>3676</v>
      </c>
      <c r="R456" s="9" t="s">
        <v>3311</v>
      </c>
      <c r="S456" s="9" t="s">
        <v>3770</v>
      </c>
      <c r="T456" s="9" t="s">
        <v>3771</v>
      </c>
      <c r="U456" s="9" t="s">
        <v>3665</v>
      </c>
      <c r="V456" s="9" t="s">
        <v>3804</v>
      </c>
      <c r="W456" s="9" t="s">
        <v>3772</v>
      </c>
      <c r="X456" s="9" t="s">
        <v>3773</v>
      </c>
      <c r="Y456" s="9" t="s">
        <v>3772</v>
      </c>
      <c r="Z456" s="9" t="s">
        <v>3773</v>
      </c>
      <c r="AA456" s="9" t="s">
        <v>3774</v>
      </c>
      <c r="AB456" s="9" t="s">
        <v>354</v>
      </c>
      <c r="AC456" s="9" t="s">
        <v>3965</v>
      </c>
      <c r="AD456" s="9" t="s">
        <v>1232</v>
      </c>
      <c r="AE456" s="9" t="s">
        <v>1232</v>
      </c>
      <c r="AF456" s="9" t="s">
        <v>1232</v>
      </c>
      <c r="AG456" s="9" t="s">
        <v>1232</v>
      </c>
      <c r="AH456" s="9" t="s">
        <v>3704</v>
      </c>
      <c r="AI456" s="9" t="str">
        <f>Table3[[#This Row],[City]]&amp;", "&amp;Table3[[#This Row],[State]]&amp;", U.S.A."</f>
        <v>PACIFIC BEACH, CA, U.S.A.</v>
      </c>
    </row>
    <row r="457" spans="1:35" ht="15" hidden="1" customHeight="1">
      <c r="A457" s="9" t="s">
        <v>3665</v>
      </c>
      <c r="B457" s="18" t="s">
        <v>3299</v>
      </c>
      <c r="C457" s="9" t="s">
        <v>3966</v>
      </c>
      <c r="D457" s="9" t="s">
        <v>3715</v>
      </c>
      <c r="E457" s="10">
        <v>45</v>
      </c>
      <c r="F457" s="11" t="s">
        <v>3967</v>
      </c>
      <c r="G457" s="9" t="s">
        <v>3968</v>
      </c>
      <c r="H457" s="9" t="s">
        <v>2596</v>
      </c>
      <c r="I457" s="9" t="s">
        <v>3875</v>
      </c>
      <c r="J457" s="12" t="s">
        <v>3969</v>
      </c>
      <c r="K457" s="9" t="s">
        <v>3970</v>
      </c>
      <c r="L457" s="9" t="str">
        <f>LEFT(Table3[[#This Row],[CLLI]],6)</f>
        <v>PNVYCA</v>
      </c>
      <c r="M457" s="9" t="s">
        <v>3969</v>
      </c>
      <c r="N457" s="4" t="s">
        <v>3689</v>
      </c>
      <c r="O457" s="9" t="s">
        <v>3674</v>
      </c>
      <c r="P457" s="9" t="s">
        <v>3675</v>
      </c>
      <c r="Q457" s="9" t="s">
        <v>3676</v>
      </c>
      <c r="R457" s="9" t="s">
        <v>3311</v>
      </c>
      <c r="S457" s="9" t="s">
        <v>3677</v>
      </c>
      <c r="T457" s="9" t="s">
        <v>3678</v>
      </c>
      <c r="U457" s="9" t="s">
        <v>3665</v>
      </c>
      <c r="V457" s="9" t="s">
        <v>3679</v>
      </c>
      <c r="W457" s="9" t="s">
        <v>3680</v>
      </c>
      <c r="X457" s="9" t="s">
        <v>3681</v>
      </c>
      <c r="Y457" s="9" t="s">
        <v>3680</v>
      </c>
      <c r="Z457" s="9" t="s">
        <v>3681</v>
      </c>
      <c r="AA457" s="9" t="s">
        <v>3682</v>
      </c>
      <c r="AB457" s="9" t="s">
        <v>354</v>
      </c>
      <c r="AC457" s="9" t="s">
        <v>3971</v>
      </c>
      <c r="AD457" s="9">
        <v>619473</v>
      </c>
      <c r="AE457" s="9" t="s">
        <v>3684</v>
      </c>
      <c r="AF457" s="9" t="s">
        <v>386</v>
      </c>
      <c r="AG457" s="9" t="s">
        <v>3685</v>
      </c>
      <c r="AH457" s="9" t="s">
        <v>3686</v>
      </c>
      <c r="AI457" s="9" t="str">
        <f>Table3[[#This Row],[City]]&amp;", "&amp;Table3[[#This Row],[State]]&amp;", U.S.A."</f>
        <v>PINE VALLEY, CA, U.S.A.</v>
      </c>
    </row>
    <row r="458" spans="1:35" ht="15" hidden="1" customHeight="1">
      <c r="A458" s="9" t="s">
        <v>3665</v>
      </c>
      <c r="B458" s="18" t="s">
        <v>3299</v>
      </c>
      <c r="C458" s="9" t="s">
        <v>3972</v>
      </c>
      <c r="D458" s="9" t="s">
        <v>3691</v>
      </c>
      <c r="E458" s="10">
        <v>46</v>
      </c>
      <c r="F458" s="11" t="s">
        <v>3973</v>
      </c>
      <c r="G458" s="9" t="s">
        <v>3974</v>
      </c>
      <c r="H458" s="9" t="s">
        <v>392</v>
      </c>
      <c r="I458" s="9" t="s">
        <v>2435</v>
      </c>
      <c r="J458" s="12" t="s">
        <v>3975</v>
      </c>
      <c r="K458" s="9" t="s">
        <v>3976</v>
      </c>
      <c r="L458" s="9" t="str">
        <f>LEFT(Table3[[#This Row],[CLLI]],6)</f>
        <v>POWYCA</v>
      </c>
      <c r="M458" s="9" t="s">
        <v>3975</v>
      </c>
      <c r="N458" s="4" t="s">
        <v>3689</v>
      </c>
      <c r="O458" s="9" t="s">
        <v>3674</v>
      </c>
      <c r="P458" s="9" t="s">
        <v>3675</v>
      </c>
      <c r="Q458" s="9" t="s">
        <v>3676</v>
      </c>
      <c r="R458" s="9" t="s">
        <v>3311</v>
      </c>
      <c r="S458" s="9" t="s">
        <v>3697</v>
      </c>
      <c r="T458" s="9" t="s">
        <v>3698</v>
      </c>
      <c r="U458" s="9" t="s">
        <v>3665</v>
      </c>
      <c r="V458" s="9" t="s">
        <v>3838</v>
      </c>
      <c r="W458" s="9" t="s">
        <v>3699</v>
      </c>
      <c r="X458" s="9" t="s">
        <v>3700</v>
      </c>
      <c r="Y458" s="9" t="s">
        <v>3699</v>
      </c>
      <c r="Z458" s="9" t="s">
        <v>3700</v>
      </c>
      <c r="AA458" s="9" t="s">
        <v>3701</v>
      </c>
      <c r="AB458" s="9" t="s">
        <v>354</v>
      </c>
      <c r="AC458" s="9" t="s">
        <v>3977</v>
      </c>
      <c r="AD458" s="9">
        <v>858486</v>
      </c>
      <c r="AE458" s="9" t="s">
        <v>3684</v>
      </c>
      <c r="AF458" s="9" t="s">
        <v>811</v>
      </c>
      <c r="AG458" s="9" t="s">
        <v>3703</v>
      </c>
      <c r="AH458" s="9" t="s">
        <v>3704</v>
      </c>
      <c r="AI458" s="9" t="str">
        <f>Table3[[#This Row],[City]]&amp;", "&amp;Table3[[#This Row],[State]]&amp;", U.S.A."</f>
        <v>POWAY, CA, U.S.A.</v>
      </c>
    </row>
    <row r="459" spans="1:35" ht="15" hidden="1" customHeight="1">
      <c r="A459" s="9" t="s">
        <v>3665</v>
      </c>
      <c r="B459" s="18" t="s">
        <v>3299</v>
      </c>
      <c r="C459" s="9" t="s">
        <v>3978</v>
      </c>
      <c r="D459" s="9" t="s">
        <v>3691</v>
      </c>
      <c r="E459" s="10">
        <v>47</v>
      </c>
      <c r="F459" s="11" t="s">
        <v>3979</v>
      </c>
      <c r="G459" s="9" t="s">
        <v>3980</v>
      </c>
      <c r="H459" s="9" t="s">
        <v>3617</v>
      </c>
      <c r="I459" s="9" t="s">
        <v>3981</v>
      </c>
      <c r="J459" s="12" t="s">
        <v>3982</v>
      </c>
      <c r="K459" s="9" t="s">
        <v>3983</v>
      </c>
      <c r="L459" s="9" t="str">
        <f>LEFT(Table3[[#This Row],[CLLI]],6)</f>
        <v>RAMNCA</v>
      </c>
      <c r="M459" s="9" t="s">
        <v>3982</v>
      </c>
      <c r="N459" s="4" t="s">
        <v>3689</v>
      </c>
      <c r="O459" s="9" t="s">
        <v>3674</v>
      </c>
      <c r="P459" s="9" t="s">
        <v>3675</v>
      </c>
      <c r="Q459" s="9" t="s">
        <v>3676</v>
      </c>
      <c r="R459" s="9" t="s">
        <v>3311</v>
      </c>
      <c r="S459" s="9" t="s">
        <v>3697</v>
      </c>
      <c r="T459" s="9" t="s">
        <v>3698</v>
      </c>
      <c r="U459" s="9" t="s">
        <v>3665</v>
      </c>
      <c r="V459" s="9" t="s">
        <v>3679</v>
      </c>
      <c r="W459" s="9" t="s">
        <v>3699</v>
      </c>
      <c r="X459" s="9" t="s">
        <v>3700</v>
      </c>
      <c r="Y459" s="9" t="s">
        <v>3699</v>
      </c>
      <c r="Z459" s="9" t="s">
        <v>3700</v>
      </c>
      <c r="AA459" s="9" t="s">
        <v>3701</v>
      </c>
      <c r="AB459" s="9" t="s">
        <v>354</v>
      </c>
      <c r="AC459" s="9" t="s">
        <v>3984</v>
      </c>
      <c r="AD459" s="9">
        <v>760789</v>
      </c>
      <c r="AE459" s="9" t="s">
        <v>3684</v>
      </c>
      <c r="AF459" s="9" t="s">
        <v>811</v>
      </c>
      <c r="AG459" s="9" t="s">
        <v>3703</v>
      </c>
      <c r="AH459" s="9" t="s">
        <v>3704</v>
      </c>
      <c r="AI459" s="9" t="str">
        <f>Table3[[#This Row],[City]]&amp;", "&amp;Table3[[#This Row],[State]]&amp;", U.S.A."</f>
        <v>RAMONA, CA, U.S.A.</v>
      </c>
    </row>
    <row r="460" spans="1:35" ht="15" hidden="1" customHeight="1">
      <c r="A460" s="9" t="s">
        <v>3665</v>
      </c>
      <c r="B460" s="18" t="s">
        <v>3299</v>
      </c>
      <c r="C460" s="9" t="s">
        <v>3985</v>
      </c>
      <c r="D460" s="9" t="s">
        <v>3691</v>
      </c>
      <c r="E460" s="10">
        <v>64</v>
      </c>
      <c r="F460" s="11" t="s">
        <v>3986</v>
      </c>
      <c r="G460" s="9" t="s">
        <v>3987</v>
      </c>
      <c r="H460" s="9" t="s">
        <v>2286</v>
      </c>
      <c r="I460" s="9" t="s">
        <v>3988</v>
      </c>
      <c r="J460" s="12" t="s">
        <v>3989</v>
      </c>
      <c r="K460" s="9" t="s">
        <v>3990</v>
      </c>
      <c r="L460" s="9" t="str">
        <f>LEFT(Table3[[#This Row],[CLLI]],6)</f>
        <v>RBRNCA</v>
      </c>
      <c r="M460" s="9" t="s">
        <v>3989</v>
      </c>
      <c r="N460" s="4" t="s">
        <v>3689</v>
      </c>
      <c r="O460" s="9" t="s">
        <v>3674</v>
      </c>
      <c r="P460" s="9" t="s">
        <v>3675</v>
      </c>
      <c r="Q460" s="9" t="s">
        <v>3676</v>
      </c>
      <c r="R460" s="9" t="s">
        <v>3311</v>
      </c>
      <c r="S460" s="9" t="s">
        <v>3697</v>
      </c>
      <c r="T460" s="9" t="s">
        <v>3698</v>
      </c>
      <c r="U460" s="9" t="s">
        <v>3665</v>
      </c>
      <c r="V460" s="9" t="s">
        <v>3838</v>
      </c>
      <c r="W460" s="9" t="s">
        <v>3699</v>
      </c>
      <c r="X460" s="9" t="s">
        <v>3700</v>
      </c>
      <c r="Y460" s="9" t="s">
        <v>3699</v>
      </c>
      <c r="Z460" s="9" t="s">
        <v>3700</v>
      </c>
      <c r="AA460" s="9" t="s">
        <v>3701</v>
      </c>
      <c r="AB460" s="9" t="s">
        <v>354</v>
      </c>
      <c r="AC460" s="9" t="s">
        <v>3991</v>
      </c>
      <c r="AD460" s="9">
        <v>858451</v>
      </c>
      <c r="AE460" s="9" t="s">
        <v>3684</v>
      </c>
      <c r="AF460" s="9" t="s">
        <v>811</v>
      </c>
      <c r="AG460" s="9" t="s">
        <v>3703</v>
      </c>
      <c r="AH460" s="9" t="s">
        <v>3704</v>
      </c>
      <c r="AI460" s="9" t="str">
        <f>Table3[[#This Row],[City]]&amp;", "&amp;Table3[[#This Row],[State]]&amp;", U.S.A."</f>
        <v>RANCHO BERNARDO, CA, U.S.A.</v>
      </c>
    </row>
    <row r="461" spans="1:35" ht="15" hidden="1" customHeight="1">
      <c r="A461" s="9" t="s">
        <v>3665</v>
      </c>
      <c r="B461" s="18" t="s">
        <v>3299</v>
      </c>
      <c r="C461" s="9" t="s">
        <v>3992</v>
      </c>
      <c r="D461" s="9" t="s">
        <v>3691</v>
      </c>
      <c r="E461" s="10">
        <v>41</v>
      </c>
      <c r="F461" s="11" t="s">
        <v>3993</v>
      </c>
      <c r="G461" s="9" t="s">
        <v>3994</v>
      </c>
      <c r="H461" s="9" t="s">
        <v>2740</v>
      </c>
      <c r="I461" s="9" t="s">
        <v>3995</v>
      </c>
      <c r="J461" s="12" t="s">
        <v>3996</v>
      </c>
      <c r="K461" s="9" t="s">
        <v>3997</v>
      </c>
      <c r="L461" s="9" t="str">
        <f>LEFT(Table3[[#This Row],[CLLI]],6)</f>
        <v>RNPSCA</v>
      </c>
      <c r="M461" s="9" t="s">
        <v>3996</v>
      </c>
      <c r="N461" s="4" t="s">
        <v>3689</v>
      </c>
      <c r="O461" s="9" t="s">
        <v>3674</v>
      </c>
      <c r="P461" s="9" t="s">
        <v>3675</v>
      </c>
      <c r="Q461" s="9" t="s">
        <v>3676</v>
      </c>
      <c r="R461" s="9" t="s">
        <v>3311</v>
      </c>
      <c r="S461" s="9" t="s">
        <v>3697</v>
      </c>
      <c r="T461" s="9" t="s">
        <v>3698</v>
      </c>
      <c r="U461" s="9" t="s">
        <v>3665</v>
      </c>
      <c r="V461" s="9" t="s">
        <v>3804</v>
      </c>
      <c r="W461" s="9" t="s">
        <v>3699</v>
      </c>
      <c r="X461" s="9" t="s">
        <v>3700</v>
      </c>
      <c r="Y461" s="9" t="s">
        <v>3699</v>
      </c>
      <c r="Z461" s="9" t="s">
        <v>3700</v>
      </c>
      <c r="AA461" s="9" t="s">
        <v>3701</v>
      </c>
      <c r="AB461" s="9" t="s">
        <v>354</v>
      </c>
      <c r="AC461" s="9" t="s">
        <v>3998</v>
      </c>
      <c r="AD461" s="9">
        <v>858484</v>
      </c>
      <c r="AE461" s="9" t="s">
        <v>3684</v>
      </c>
      <c r="AF461" s="9" t="s">
        <v>811</v>
      </c>
      <c r="AG461" s="9" t="s">
        <v>3703</v>
      </c>
      <c r="AH461" s="9" t="s">
        <v>3704</v>
      </c>
      <c r="AI461" s="9" t="str">
        <f>Table3[[#This Row],[City]]&amp;", "&amp;Table3[[#This Row],[State]]&amp;", U.S.A."</f>
        <v>RANCHO PENASQUITOS, CA, U.S.A.</v>
      </c>
    </row>
    <row r="462" spans="1:35" ht="15" hidden="1" customHeight="1">
      <c r="A462" s="9" t="s">
        <v>3665</v>
      </c>
      <c r="B462" s="18" t="s">
        <v>3299</v>
      </c>
      <c r="C462" s="9" t="s">
        <v>3999</v>
      </c>
      <c r="D462" s="9" t="s">
        <v>3723</v>
      </c>
      <c r="E462" s="10">
        <v>11</v>
      </c>
      <c r="F462" s="11" t="s">
        <v>4000</v>
      </c>
      <c r="G462" s="9" t="s">
        <v>4001</v>
      </c>
      <c r="H462" s="9" t="s">
        <v>1788</v>
      </c>
      <c r="I462" s="9" t="s">
        <v>3589</v>
      </c>
      <c r="J462" s="12" t="s">
        <v>4002</v>
      </c>
      <c r="K462" s="9" t="s">
        <v>4003</v>
      </c>
      <c r="L462" s="9" t="str">
        <f>LEFT(Table3[[#This Row],[CLLI]],6)</f>
        <v>RNSDCA</v>
      </c>
      <c r="M462" s="9" t="s">
        <v>4002</v>
      </c>
      <c r="N462" s="4" t="s">
        <v>3689</v>
      </c>
      <c r="O462" s="9" t="s">
        <v>3674</v>
      </c>
      <c r="P462" s="9" t="s">
        <v>3675</v>
      </c>
      <c r="Q462" s="9" t="s">
        <v>3676</v>
      </c>
      <c r="R462" s="9" t="s">
        <v>3311</v>
      </c>
      <c r="S462" s="9" t="s">
        <v>3677</v>
      </c>
      <c r="T462" s="9" t="s">
        <v>3678</v>
      </c>
      <c r="U462" s="9" t="s">
        <v>3665</v>
      </c>
      <c r="V462" s="9" t="s">
        <v>3679</v>
      </c>
      <c r="W462" s="9" t="s">
        <v>3680</v>
      </c>
      <c r="X462" s="9" t="s">
        <v>3681</v>
      </c>
      <c r="Y462" s="9" t="s">
        <v>3680</v>
      </c>
      <c r="Z462" s="9" t="s">
        <v>3681</v>
      </c>
      <c r="AA462" s="9" t="s">
        <v>3682</v>
      </c>
      <c r="AB462" s="9" t="s">
        <v>354</v>
      </c>
      <c r="AC462" s="9" t="s">
        <v>4004</v>
      </c>
      <c r="AD462" s="9">
        <v>619660</v>
      </c>
      <c r="AE462" s="9" t="s">
        <v>3684</v>
      </c>
      <c r="AF462" s="9" t="s">
        <v>386</v>
      </c>
      <c r="AG462" s="9" t="s">
        <v>3685</v>
      </c>
      <c r="AH462" s="9" t="s">
        <v>3686</v>
      </c>
      <c r="AI462" s="9" t="str">
        <f>Table3[[#This Row],[City]]&amp;", "&amp;Table3[[#This Row],[State]]&amp;", U.S.A."</f>
        <v>RANCHO SAN DIEGO, CA, U.S.A.</v>
      </c>
    </row>
    <row r="463" spans="1:35" ht="15" hidden="1" customHeight="1">
      <c r="A463" s="9" t="s">
        <v>3665</v>
      </c>
      <c r="B463" s="18" t="s">
        <v>3299</v>
      </c>
      <c r="C463" s="9" t="s">
        <v>4005</v>
      </c>
      <c r="D463" s="9" t="s">
        <v>3691</v>
      </c>
      <c r="E463" s="10">
        <v>48</v>
      </c>
      <c r="F463" s="11" t="s">
        <v>4006</v>
      </c>
      <c r="G463" s="9" t="s">
        <v>4007</v>
      </c>
      <c r="H463" s="9" t="s">
        <v>4008</v>
      </c>
      <c r="I463" s="9" t="s">
        <v>4009</v>
      </c>
      <c r="J463" s="12" t="s">
        <v>4010</v>
      </c>
      <c r="K463" s="9" t="s">
        <v>4011</v>
      </c>
      <c r="L463" s="9" t="str">
        <f>LEFT(Table3[[#This Row],[CLLI]],6)</f>
        <v>RSFECA</v>
      </c>
      <c r="M463" s="9" t="s">
        <v>4010</v>
      </c>
      <c r="N463" s="4" t="s">
        <v>3689</v>
      </c>
      <c r="O463" s="9" t="s">
        <v>3674</v>
      </c>
      <c r="P463" s="9" t="s">
        <v>3675</v>
      </c>
      <c r="Q463" s="9" t="s">
        <v>3676</v>
      </c>
      <c r="R463" s="9" t="s">
        <v>3311</v>
      </c>
      <c r="S463" s="9" t="s">
        <v>3697</v>
      </c>
      <c r="T463" s="9" t="s">
        <v>3698</v>
      </c>
      <c r="U463" s="9" t="s">
        <v>3665</v>
      </c>
      <c r="V463" s="9" t="s">
        <v>3762</v>
      </c>
      <c r="W463" s="9" t="s">
        <v>3699</v>
      </c>
      <c r="X463" s="9" t="s">
        <v>3700</v>
      </c>
      <c r="Y463" s="9" t="s">
        <v>3699</v>
      </c>
      <c r="Z463" s="9" t="s">
        <v>3700</v>
      </c>
      <c r="AA463" s="9" t="s">
        <v>3701</v>
      </c>
      <c r="AB463" s="9" t="s">
        <v>354</v>
      </c>
      <c r="AC463" s="9" t="s">
        <v>4012</v>
      </c>
      <c r="AD463" s="9">
        <v>858756</v>
      </c>
      <c r="AE463" s="9" t="s">
        <v>3684</v>
      </c>
      <c r="AF463" s="9" t="s">
        <v>811</v>
      </c>
      <c r="AG463" s="9" t="s">
        <v>3703</v>
      </c>
      <c r="AH463" s="9" t="s">
        <v>3704</v>
      </c>
      <c r="AI463" s="9" t="str">
        <f>Table3[[#This Row],[City]]&amp;", "&amp;Table3[[#This Row],[State]]&amp;", U.S.A."</f>
        <v>RANCHO SANTA FE, CA, U.S.A.</v>
      </c>
    </row>
    <row r="464" spans="1:35" ht="15" hidden="1" customHeight="1">
      <c r="A464" s="9" t="s">
        <v>3665</v>
      </c>
      <c r="B464" s="18" t="s">
        <v>3299</v>
      </c>
      <c r="C464" s="9" t="s">
        <v>4013</v>
      </c>
      <c r="D464" s="9" t="s">
        <v>3667</v>
      </c>
      <c r="E464" s="10">
        <v>51</v>
      </c>
      <c r="F464" s="11" t="s">
        <v>4014</v>
      </c>
      <c r="G464" s="9" t="s">
        <v>4015</v>
      </c>
      <c r="H464" s="9" t="s">
        <v>2209</v>
      </c>
      <c r="I464" s="9" t="s">
        <v>2143</v>
      </c>
      <c r="J464" s="12" t="s">
        <v>4016</v>
      </c>
      <c r="K464" s="9" t="s">
        <v>4017</v>
      </c>
      <c r="L464" s="9" t="str">
        <f>LEFT(Table3[[#This Row],[CLLI]],6)</f>
        <v>SANTCA</v>
      </c>
      <c r="M464" s="9" t="s">
        <v>4016</v>
      </c>
      <c r="N464" s="4" t="s">
        <v>3689</v>
      </c>
      <c r="O464" s="9" t="s">
        <v>3674</v>
      </c>
      <c r="P464" s="9" t="s">
        <v>3675</v>
      </c>
      <c r="Q464" s="9" t="s">
        <v>3676</v>
      </c>
      <c r="R464" s="9" t="s">
        <v>3311</v>
      </c>
      <c r="S464" s="9" t="s">
        <v>3677</v>
      </c>
      <c r="T464" s="9" t="s">
        <v>3678</v>
      </c>
      <c r="U464" s="9" t="s">
        <v>3665</v>
      </c>
      <c r="V464" s="9" t="s">
        <v>3679</v>
      </c>
      <c r="W464" s="9" t="s">
        <v>3680</v>
      </c>
      <c r="X464" s="9" t="s">
        <v>3681</v>
      </c>
      <c r="Y464" s="9" t="s">
        <v>3680</v>
      </c>
      <c r="Z464" s="9" t="s">
        <v>3681</v>
      </c>
      <c r="AA464" s="9" t="s">
        <v>3682</v>
      </c>
      <c r="AB464" s="9" t="s">
        <v>354</v>
      </c>
      <c r="AC464" s="9" t="s">
        <v>4018</v>
      </c>
      <c r="AD464" s="9">
        <v>619448</v>
      </c>
      <c r="AE464" s="9" t="s">
        <v>3684</v>
      </c>
      <c r="AF464" s="9" t="s">
        <v>386</v>
      </c>
      <c r="AG464" s="9" t="s">
        <v>3685</v>
      </c>
      <c r="AH464" s="9" t="s">
        <v>3686</v>
      </c>
      <c r="AI464" s="9" t="str">
        <f>Table3[[#This Row],[City]]&amp;", "&amp;Table3[[#This Row],[State]]&amp;", U.S.A."</f>
        <v>SANTEE, CA, U.S.A.</v>
      </c>
    </row>
    <row r="465" spans="1:35" ht="15" hidden="1" customHeight="1">
      <c r="A465" s="9" t="s">
        <v>3665</v>
      </c>
      <c r="B465" s="18" t="s">
        <v>3299</v>
      </c>
      <c r="C465" s="9" t="s">
        <v>4019</v>
      </c>
      <c r="D465" s="9" t="s">
        <v>3923</v>
      </c>
      <c r="E465" s="10">
        <v>19</v>
      </c>
      <c r="F465" s="11" t="s">
        <v>4020</v>
      </c>
      <c r="G465" s="9" t="s">
        <v>4021</v>
      </c>
      <c r="H465" s="9" t="s">
        <v>4022</v>
      </c>
      <c r="I465" s="9" t="s">
        <v>2006</v>
      </c>
      <c r="J465" s="12" t="s">
        <v>4023</v>
      </c>
      <c r="K465" s="9" t="s">
        <v>4024</v>
      </c>
      <c r="L465" s="9" t="str">
        <f>LEFT(Table3[[#This Row],[CLLI]],6)</f>
        <v>SNDGCA</v>
      </c>
      <c r="M465" s="9" t="s">
        <v>3689</v>
      </c>
      <c r="N465" s="4" t="s">
        <v>3689</v>
      </c>
      <c r="O465" s="9" t="s">
        <v>3674</v>
      </c>
      <c r="P465" s="9" t="s">
        <v>3675</v>
      </c>
      <c r="Q465" s="9" t="s">
        <v>3676</v>
      </c>
      <c r="R465" s="9" t="s">
        <v>3311</v>
      </c>
      <c r="S465" s="9" t="s">
        <v>3677</v>
      </c>
      <c r="T465" s="9" t="s">
        <v>3678</v>
      </c>
      <c r="U465" s="9" t="s">
        <v>3665</v>
      </c>
      <c r="V465" s="9" t="s">
        <v>3730</v>
      </c>
      <c r="W465" s="9" t="s">
        <v>3680</v>
      </c>
      <c r="X465" s="9" t="s">
        <v>3681</v>
      </c>
      <c r="Y465" s="9" t="s">
        <v>3680</v>
      </c>
      <c r="Z465" s="9" t="s">
        <v>3681</v>
      </c>
      <c r="AA465" s="9" t="s">
        <v>3682</v>
      </c>
      <c r="AB465" s="9" t="s">
        <v>354</v>
      </c>
      <c r="AC465" s="9" t="s">
        <v>4025</v>
      </c>
      <c r="AD465" s="9">
        <v>619230</v>
      </c>
      <c r="AE465" s="9" t="s">
        <v>3684</v>
      </c>
      <c r="AF465" s="9" t="s">
        <v>386</v>
      </c>
      <c r="AG465" s="9" t="s">
        <v>3685</v>
      </c>
      <c r="AH465" s="9" t="s">
        <v>3686</v>
      </c>
      <c r="AI465" s="9" t="str">
        <f>Table3[[#This Row],[City]]&amp;", "&amp;Table3[[#This Row],[State]]&amp;", U.S.A."</f>
        <v>SAN DIEGO, CA, U.S.A.</v>
      </c>
    </row>
    <row r="466" spans="1:35" ht="15" hidden="1" customHeight="1">
      <c r="A466" s="9" t="s">
        <v>3665</v>
      </c>
      <c r="B466" s="18" t="s">
        <v>3299</v>
      </c>
      <c r="C466" s="9" t="s">
        <v>4026</v>
      </c>
      <c r="D466" s="9" t="s">
        <v>4027</v>
      </c>
      <c r="E466" s="10">
        <v>56</v>
      </c>
      <c r="F466" s="11" t="s">
        <v>4028</v>
      </c>
      <c r="G466" s="9" t="s">
        <v>4029</v>
      </c>
      <c r="H466" s="9" t="s">
        <v>2370</v>
      </c>
      <c r="I466" s="9" t="s">
        <v>2534</v>
      </c>
      <c r="J466" s="12" t="s">
        <v>4030</v>
      </c>
      <c r="K466" s="9" t="s">
        <v>4031</v>
      </c>
      <c r="L466" s="9" t="str">
        <f>LEFT(Table3[[#This Row],[CLLI]],6)</f>
        <v>SNDGCA</v>
      </c>
      <c r="M466" s="9" t="s">
        <v>3689</v>
      </c>
      <c r="N466" s="4" t="s">
        <v>3689</v>
      </c>
      <c r="O466" s="9" t="s">
        <v>3674</v>
      </c>
      <c r="P466" s="9" t="s">
        <v>3675</v>
      </c>
      <c r="Q466" s="9" t="s">
        <v>3676</v>
      </c>
      <c r="R466" s="9" t="s">
        <v>3311</v>
      </c>
      <c r="S466" s="9" t="s">
        <v>3770</v>
      </c>
      <c r="T466" s="9" t="s">
        <v>3771</v>
      </c>
      <c r="U466" s="9" t="s">
        <v>3665</v>
      </c>
      <c r="V466" s="9" t="s">
        <v>3730</v>
      </c>
      <c r="W466" s="9" t="s">
        <v>3772</v>
      </c>
      <c r="X466" s="9" t="s">
        <v>3773</v>
      </c>
      <c r="Y466" s="9" t="s">
        <v>3772</v>
      </c>
      <c r="Z466" s="9" t="s">
        <v>3773</v>
      </c>
      <c r="AA466" s="9" t="s">
        <v>3774</v>
      </c>
      <c r="AB466" s="9" t="s">
        <v>354</v>
      </c>
      <c r="AC466" s="9" t="s">
        <v>4032</v>
      </c>
      <c r="AD466" s="9">
        <v>619295</v>
      </c>
      <c r="AE466" s="9" t="s">
        <v>3684</v>
      </c>
      <c r="AF466" s="9" t="s">
        <v>811</v>
      </c>
      <c r="AG466" s="9" t="s">
        <v>3703</v>
      </c>
      <c r="AH466" s="9" t="s">
        <v>3704</v>
      </c>
      <c r="AI466" s="9" t="str">
        <f>Table3[[#This Row],[City]]&amp;", "&amp;Table3[[#This Row],[State]]&amp;", U.S.A."</f>
        <v>SAN DIEGO, CA, U.S.A.</v>
      </c>
    </row>
    <row r="467" spans="1:35" ht="15" hidden="1" customHeight="1">
      <c r="A467" s="9" t="s">
        <v>3665</v>
      </c>
      <c r="B467" s="18" t="s">
        <v>3299</v>
      </c>
      <c r="C467" s="9" t="s">
        <v>4033</v>
      </c>
      <c r="D467" s="9" t="s">
        <v>3888</v>
      </c>
      <c r="E467" s="10">
        <v>37</v>
      </c>
      <c r="F467" s="11" t="s">
        <v>4034</v>
      </c>
      <c r="G467" s="9" t="s">
        <v>4035</v>
      </c>
      <c r="H467" s="9" t="s">
        <v>1029</v>
      </c>
      <c r="I467" s="9" t="s">
        <v>4036</v>
      </c>
      <c r="J467" s="12" t="s">
        <v>4037</v>
      </c>
      <c r="K467" s="9" t="s">
        <v>4038</v>
      </c>
      <c r="L467" s="9" t="str">
        <f>LEFT(Table3[[#This Row],[CLLI]],6)</f>
        <v>SNDGCA</v>
      </c>
      <c r="M467" s="9" t="s">
        <v>3689</v>
      </c>
      <c r="N467" s="4" t="s">
        <v>3689</v>
      </c>
      <c r="O467" s="9" t="s">
        <v>3674</v>
      </c>
      <c r="P467" s="9" t="s">
        <v>3675</v>
      </c>
      <c r="Q467" s="9" t="s">
        <v>3676</v>
      </c>
      <c r="R467" s="9" t="s">
        <v>3311</v>
      </c>
      <c r="S467" s="9" t="s">
        <v>3770</v>
      </c>
      <c r="T467" s="9" t="s">
        <v>3771</v>
      </c>
      <c r="U467" s="9" t="s">
        <v>3665</v>
      </c>
      <c r="V467" s="9" t="s">
        <v>3804</v>
      </c>
      <c r="W467" s="9" t="s">
        <v>3772</v>
      </c>
      <c r="X467" s="9" t="s">
        <v>3773</v>
      </c>
      <c r="Y467" s="9" t="s">
        <v>3772</v>
      </c>
      <c r="Z467" s="9" t="s">
        <v>3773</v>
      </c>
      <c r="AA467" s="9" t="s">
        <v>3774</v>
      </c>
      <c r="AB467" s="9" t="s">
        <v>354</v>
      </c>
      <c r="AC467" s="9" t="s">
        <v>4039</v>
      </c>
      <c r="AD467" s="9">
        <v>858268</v>
      </c>
      <c r="AE467" s="9" t="s">
        <v>3684</v>
      </c>
      <c r="AF467" s="9" t="s">
        <v>811</v>
      </c>
      <c r="AG467" s="9" t="s">
        <v>3703</v>
      </c>
      <c r="AH467" s="9" t="s">
        <v>3704</v>
      </c>
      <c r="AI467" s="9" t="str">
        <f>Table3[[#This Row],[City]]&amp;", "&amp;Table3[[#This Row],[State]]&amp;", U.S.A."</f>
        <v>SAN DIEGO, CA, U.S.A.</v>
      </c>
    </row>
    <row r="468" spans="1:35" ht="15" hidden="1" customHeight="1">
      <c r="A468" s="9" t="s">
        <v>3665</v>
      </c>
      <c r="B468" s="18" t="s">
        <v>3299</v>
      </c>
      <c r="C468" s="9" t="s">
        <v>4040</v>
      </c>
      <c r="D468" s="9" t="s">
        <v>3923</v>
      </c>
      <c r="E468" s="10">
        <v>49</v>
      </c>
      <c r="F468" s="11" t="s">
        <v>4041</v>
      </c>
      <c r="G468" s="9" t="s">
        <v>4042</v>
      </c>
      <c r="H468" s="9" t="s">
        <v>4043</v>
      </c>
      <c r="I468" s="9" t="s">
        <v>1808</v>
      </c>
      <c r="J468" s="12" t="s">
        <v>4044</v>
      </c>
      <c r="K468" s="9" t="s">
        <v>4045</v>
      </c>
      <c r="L468" s="9" t="str">
        <f>LEFT(Table3[[#This Row],[CLLI]],6)</f>
        <v>SNDGCA</v>
      </c>
      <c r="M468" s="9" t="s">
        <v>3689</v>
      </c>
      <c r="N468" s="4" t="s">
        <v>3689</v>
      </c>
      <c r="O468" s="9" t="s">
        <v>3674</v>
      </c>
      <c r="P468" s="9" t="s">
        <v>3675</v>
      </c>
      <c r="Q468" s="9" t="s">
        <v>3676</v>
      </c>
      <c r="R468" s="9" t="s">
        <v>3311</v>
      </c>
      <c r="S468" s="9" t="s">
        <v>3677</v>
      </c>
      <c r="T468" s="9" t="s">
        <v>3678</v>
      </c>
      <c r="U468" s="9" t="s">
        <v>3665</v>
      </c>
      <c r="V468" s="9" t="s">
        <v>3730</v>
      </c>
      <c r="W468" s="9" t="s">
        <v>3680</v>
      </c>
      <c r="X468" s="9" t="s">
        <v>3681</v>
      </c>
      <c r="Y468" s="9" t="s">
        <v>3680</v>
      </c>
      <c r="Z468" s="9" t="s">
        <v>3681</v>
      </c>
      <c r="AA468" s="9" t="s">
        <v>3682</v>
      </c>
      <c r="AB468" s="9" t="s">
        <v>354</v>
      </c>
      <c r="AC468" s="9" t="s">
        <v>4046</v>
      </c>
      <c r="AD468" s="9">
        <v>619267</v>
      </c>
      <c r="AE468" s="9" t="s">
        <v>3684</v>
      </c>
      <c r="AF468" s="9" t="s">
        <v>386</v>
      </c>
      <c r="AG468" s="9" t="s">
        <v>3685</v>
      </c>
      <c r="AH468" s="9" t="s">
        <v>3686</v>
      </c>
      <c r="AI468" s="9" t="str">
        <f>Table3[[#This Row],[City]]&amp;", "&amp;Table3[[#This Row],[State]]&amp;", U.S.A."</f>
        <v>SAN DIEGO, CA, U.S.A.</v>
      </c>
    </row>
    <row r="469" spans="1:35" ht="15" hidden="1" customHeight="1">
      <c r="A469" s="9" t="s">
        <v>3665</v>
      </c>
      <c r="B469" s="18" t="s">
        <v>3299</v>
      </c>
      <c r="C469" s="9" t="s">
        <v>4047</v>
      </c>
      <c r="D469" s="9" t="s">
        <v>4027</v>
      </c>
      <c r="E469" s="10">
        <v>55</v>
      </c>
      <c r="F469" s="11" t="s">
        <v>4048</v>
      </c>
      <c r="G469" s="9" t="s">
        <v>4049</v>
      </c>
      <c r="H469" s="9" t="s">
        <v>1716</v>
      </c>
      <c r="I469" s="9" t="s">
        <v>4050</v>
      </c>
      <c r="J469" s="12" t="s">
        <v>4051</v>
      </c>
      <c r="K469" s="9" t="s">
        <v>4052</v>
      </c>
      <c r="L469" s="9" t="str">
        <f>LEFT(Table3[[#This Row],[CLLI]],6)</f>
        <v>SNDGCA</v>
      </c>
      <c r="M469" s="9" t="s">
        <v>3689</v>
      </c>
      <c r="N469" s="4" t="s">
        <v>3689</v>
      </c>
      <c r="O469" s="9" t="s">
        <v>3674</v>
      </c>
      <c r="P469" s="9" t="s">
        <v>3675</v>
      </c>
      <c r="Q469" s="9" t="s">
        <v>3676</v>
      </c>
      <c r="R469" s="9" t="s">
        <v>3311</v>
      </c>
      <c r="S469" s="9" t="s">
        <v>3677</v>
      </c>
      <c r="T469" s="9" t="s">
        <v>3678</v>
      </c>
      <c r="U469" s="9" t="s">
        <v>3665</v>
      </c>
      <c r="V469" s="9" t="s">
        <v>3730</v>
      </c>
      <c r="W469" s="9" t="s">
        <v>3680</v>
      </c>
      <c r="X469" s="9" t="s">
        <v>3681</v>
      </c>
      <c r="Y469" s="9" t="s">
        <v>3680</v>
      </c>
      <c r="Z469" s="9" t="s">
        <v>3681</v>
      </c>
      <c r="AA469" s="9" t="s">
        <v>3682</v>
      </c>
      <c r="AB469" s="9" t="s">
        <v>354</v>
      </c>
      <c r="AC469" s="9" t="s">
        <v>4053</v>
      </c>
      <c r="AD469" s="9">
        <v>619280</v>
      </c>
      <c r="AE469" s="9" t="s">
        <v>3684</v>
      </c>
      <c r="AF469" s="9" t="s">
        <v>386</v>
      </c>
      <c r="AG469" s="9" t="s">
        <v>3685</v>
      </c>
      <c r="AH469" s="9" t="s">
        <v>3686</v>
      </c>
      <c r="AI469" s="9" t="str">
        <f>Table3[[#This Row],[City]]&amp;", "&amp;Table3[[#This Row],[State]]&amp;", U.S.A."</f>
        <v>SAN DIEGO, CA, U.S.A.</v>
      </c>
    </row>
    <row r="470" spans="1:35" ht="15" hidden="1" customHeight="1">
      <c r="A470" s="9" t="s">
        <v>3665</v>
      </c>
      <c r="B470" s="18" t="s">
        <v>3299</v>
      </c>
      <c r="C470" s="9" t="s">
        <v>4054</v>
      </c>
      <c r="D470" s="9" t="s">
        <v>4027</v>
      </c>
      <c r="E470" s="10">
        <v>17</v>
      </c>
      <c r="F470" s="11" t="s">
        <v>4055</v>
      </c>
      <c r="G470" s="9" t="s">
        <v>4056</v>
      </c>
      <c r="H470" s="9" t="s">
        <v>1663</v>
      </c>
      <c r="I470" s="9" t="s">
        <v>4057</v>
      </c>
      <c r="J470" s="12" t="s">
        <v>4058</v>
      </c>
      <c r="K470" s="9" t="s">
        <v>4059</v>
      </c>
      <c r="L470" s="9" t="str">
        <f>LEFT(Table3[[#This Row],[CLLI]],6)</f>
        <v>SNDGCA</v>
      </c>
      <c r="M470" s="9" t="s">
        <v>3689</v>
      </c>
      <c r="N470" s="4" t="s">
        <v>3689</v>
      </c>
      <c r="O470" s="9" t="s">
        <v>3674</v>
      </c>
      <c r="P470" s="9" t="s">
        <v>3675</v>
      </c>
      <c r="Q470" s="9" t="s">
        <v>3676</v>
      </c>
      <c r="R470" s="9" t="s">
        <v>3311</v>
      </c>
      <c r="S470" s="9" t="s">
        <v>3677</v>
      </c>
      <c r="T470" s="9" t="s">
        <v>3678</v>
      </c>
      <c r="U470" s="9" t="s">
        <v>3665</v>
      </c>
      <c r="V470" s="9" t="s">
        <v>3679</v>
      </c>
      <c r="W470" s="9" t="s">
        <v>3680</v>
      </c>
      <c r="X470" s="9" t="s">
        <v>3681</v>
      </c>
      <c r="Y470" s="9" t="s">
        <v>3680</v>
      </c>
      <c r="Z470" s="9" t="s">
        <v>3681</v>
      </c>
      <c r="AA470" s="9" t="s">
        <v>3682</v>
      </c>
      <c r="AB470" s="9" t="s">
        <v>354</v>
      </c>
      <c r="AC470" s="9" t="s">
        <v>4060</v>
      </c>
      <c r="AD470" s="9">
        <v>619265</v>
      </c>
      <c r="AE470" s="9" t="s">
        <v>3684</v>
      </c>
      <c r="AF470" s="9" t="s">
        <v>386</v>
      </c>
      <c r="AG470" s="9" t="s">
        <v>3685</v>
      </c>
      <c r="AH470" s="9" t="s">
        <v>3686</v>
      </c>
      <c r="AI470" s="9" t="str">
        <f>Table3[[#This Row],[City]]&amp;", "&amp;Table3[[#This Row],[State]]&amp;", U.S.A."</f>
        <v>SAN DIEGO, CA, U.S.A.</v>
      </c>
    </row>
    <row r="471" spans="1:35" ht="15" hidden="1" customHeight="1">
      <c r="A471" s="9" t="s">
        <v>3665</v>
      </c>
      <c r="B471" s="18" t="s">
        <v>3299</v>
      </c>
      <c r="C471" s="9" t="s">
        <v>4061</v>
      </c>
      <c r="D471" s="9" t="s">
        <v>3923</v>
      </c>
      <c r="E471" s="10">
        <v>39</v>
      </c>
      <c r="F471" s="11" t="s">
        <v>4062</v>
      </c>
      <c r="G471" s="9" t="s">
        <v>4063</v>
      </c>
      <c r="H471" s="9" t="s">
        <v>884</v>
      </c>
      <c r="I471" s="9" t="s">
        <v>4064</v>
      </c>
      <c r="J471" s="12" t="s">
        <v>4065</v>
      </c>
      <c r="K471" s="9" t="s">
        <v>4066</v>
      </c>
      <c r="L471" s="9" t="str">
        <f>LEFT(Table3[[#This Row],[CLLI]],6)</f>
        <v>SNDGCA</v>
      </c>
      <c r="M471" s="9" t="s">
        <v>3689</v>
      </c>
      <c r="N471" s="4" t="s">
        <v>3689</v>
      </c>
      <c r="O471" s="9" t="s">
        <v>3674</v>
      </c>
      <c r="P471" s="9" t="s">
        <v>3675</v>
      </c>
      <c r="Q471" s="9" t="s">
        <v>3676</v>
      </c>
      <c r="R471" s="9" t="s">
        <v>3311</v>
      </c>
      <c r="S471" s="9" t="s">
        <v>3677</v>
      </c>
      <c r="T471" s="9" t="s">
        <v>3678</v>
      </c>
      <c r="U471" s="9" t="s">
        <v>3665</v>
      </c>
      <c r="V471" s="9" t="s">
        <v>3730</v>
      </c>
      <c r="W471" s="9" t="s">
        <v>3680</v>
      </c>
      <c r="X471" s="9" t="s">
        <v>3681</v>
      </c>
      <c r="Y471" s="9" t="s">
        <v>3680</v>
      </c>
      <c r="Z471" s="9" t="s">
        <v>3681</v>
      </c>
      <c r="AA471" s="9" t="s">
        <v>3682</v>
      </c>
      <c r="AB471" s="9" t="s">
        <v>354</v>
      </c>
      <c r="AC471" s="9" t="s">
        <v>4067</v>
      </c>
      <c r="AD471" s="9">
        <v>619262</v>
      </c>
      <c r="AE471" s="9" t="s">
        <v>3684</v>
      </c>
      <c r="AF471" s="9" t="s">
        <v>386</v>
      </c>
      <c r="AG471" s="9" t="s">
        <v>3685</v>
      </c>
      <c r="AH471" s="9" t="s">
        <v>3686</v>
      </c>
      <c r="AI471" s="9" t="str">
        <f>Table3[[#This Row],[City]]&amp;", "&amp;Table3[[#This Row],[State]]&amp;", U.S.A."</f>
        <v>SAN DIEGO, CA, U.S.A.</v>
      </c>
    </row>
    <row r="472" spans="1:35" ht="15" hidden="1" customHeight="1">
      <c r="A472" s="9" t="s">
        <v>3665</v>
      </c>
      <c r="B472" s="18" t="s">
        <v>3299</v>
      </c>
      <c r="C472" s="9" t="s">
        <v>4068</v>
      </c>
      <c r="D472" s="9" t="s">
        <v>4027</v>
      </c>
      <c r="E472" s="10">
        <v>53</v>
      </c>
      <c r="F472" s="11" t="s">
        <v>4069</v>
      </c>
      <c r="G472" s="9" t="s">
        <v>4070</v>
      </c>
      <c r="H472" s="9" t="s">
        <v>501</v>
      </c>
      <c r="I472" s="9" t="s">
        <v>528</v>
      </c>
      <c r="J472" s="12" t="s">
        <v>4071</v>
      </c>
      <c r="K472" s="9" t="s">
        <v>4072</v>
      </c>
      <c r="L472" s="9" t="str">
        <f>LEFT(Table3[[#This Row],[CLLI]],6)</f>
        <v>SNDGCA</v>
      </c>
      <c r="M472" s="9" t="s">
        <v>3689</v>
      </c>
      <c r="N472" s="4" t="s">
        <v>3689</v>
      </c>
      <c r="O472" s="9" t="s">
        <v>3674</v>
      </c>
      <c r="P472" s="9" t="s">
        <v>3675</v>
      </c>
      <c r="Q472" s="9" t="s">
        <v>3676</v>
      </c>
      <c r="R472" s="9" t="s">
        <v>3311</v>
      </c>
      <c r="S472" s="9" t="s">
        <v>3770</v>
      </c>
      <c r="T472" s="9" t="s">
        <v>3771</v>
      </c>
      <c r="U472" s="9" t="s">
        <v>3665</v>
      </c>
      <c r="V472" s="9" t="s">
        <v>3730</v>
      </c>
      <c r="W472" s="9" t="s">
        <v>3772</v>
      </c>
      <c r="X472" s="9" t="s">
        <v>3773</v>
      </c>
      <c r="Y472" s="9" t="s">
        <v>3772</v>
      </c>
      <c r="Z472" s="9" t="s">
        <v>3773</v>
      </c>
      <c r="AA472" s="9" t="s">
        <v>3774</v>
      </c>
      <c r="AB472" s="9" t="s">
        <v>354</v>
      </c>
      <c r="AC472" s="9" t="s">
        <v>4073</v>
      </c>
      <c r="AD472" s="9">
        <v>619222</v>
      </c>
      <c r="AE472" s="9" t="s">
        <v>3684</v>
      </c>
      <c r="AF472" s="9" t="s">
        <v>811</v>
      </c>
      <c r="AG472" s="9" t="s">
        <v>3703</v>
      </c>
      <c r="AH472" s="9" t="s">
        <v>3704</v>
      </c>
      <c r="AI472" s="9" t="str">
        <f>Table3[[#This Row],[City]]&amp;", "&amp;Table3[[#This Row],[State]]&amp;", U.S.A."</f>
        <v>SAN DIEGO, CA, U.S.A.</v>
      </c>
    </row>
    <row r="473" spans="1:35" ht="15" hidden="1" customHeight="1">
      <c r="A473" s="9" t="s">
        <v>3665</v>
      </c>
      <c r="B473" s="18" t="s">
        <v>3299</v>
      </c>
      <c r="C473" s="9" t="s">
        <v>4074</v>
      </c>
      <c r="D473" s="9" t="s">
        <v>3888</v>
      </c>
      <c r="E473" s="10">
        <v>60</v>
      </c>
      <c r="F473" s="11" t="s">
        <v>4075</v>
      </c>
      <c r="G473" s="9" t="s">
        <v>4076</v>
      </c>
      <c r="H473" s="9" t="s">
        <v>2225</v>
      </c>
      <c r="I473" s="9" t="s">
        <v>4077</v>
      </c>
      <c r="J473" s="12" t="s">
        <v>4078</v>
      </c>
      <c r="K473" s="9" t="s">
        <v>4079</v>
      </c>
      <c r="L473" s="9" t="str">
        <f>LEFT(Table3[[#This Row],[CLLI]],6)</f>
        <v>SNDGCA</v>
      </c>
      <c r="M473" s="9" t="s">
        <v>3689</v>
      </c>
      <c r="N473" s="4" t="s">
        <v>3689</v>
      </c>
      <c r="O473" s="9" t="s">
        <v>3674</v>
      </c>
      <c r="P473" s="9" t="s">
        <v>3675</v>
      </c>
      <c r="Q473" s="9" t="s">
        <v>3676</v>
      </c>
      <c r="R473" s="9" t="s">
        <v>3311</v>
      </c>
      <c r="S473" s="9" t="s">
        <v>3770</v>
      </c>
      <c r="T473" s="9" t="s">
        <v>3771</v>
      </c>
      <c r="U473" s="9" t="s">
        <v>3665</v>
      </c>
      <c r="V473" s="9" t="s">
        <v>3804</v>
      </c>
      <c r="W473" s="9" t="s">
        <v>3772</v>
      </c>
      <c r="X473" s="9" t="s">
        <v>3773</v>
      </c>
      <c r="Y473" s="9" t="s">
        <v>3772</v>
      </c>
      <c r="Z473" s="9" t="s">
        <v>3773</v>
      </c>
      <c r="AA473" s="9" t="s">
        <v>3774</v>
      </c>
      <c r="AB473" s="9" t="s">
        <v>354</v>
      </c>
      <c r="AC473" s="9" t="s">
        <v>4080</v>
      </c>
      <c r="AD473" s="9">
        <v>858450</v>
      </c>
      <c r="AE473" s="9" t="s">
        <v>3684</v>
      </c>
      <c r="AF473" s="9" t="s">
        <v>811</v>
      </c>
      <c r="AG473" s="9" t="s">
        <v>3703</v>
      </c>
      <c r="AH473" s="9" t="s">
        <v>3704</v>
      </c>
      <c r="AI473" s="9" t="str">
        <f>Table3[[#This Row],[City]]&amp;", "&amp;Table3[[#This Row],[State]]&amp;", U.S.A."</f>
        <v>SAN DIEGO, CA, U.S.A.</v>
      </c>
    </row>
    <row r="474" spans="1:35" ht="15" hidden="1" customHeight="1">
      <c r="A474" s="9" t="s">
        <v>3665</v>
      </c>
      <c r="B474" s="18" t="s">
        <v>3299</v>
      </c>
      <c r="C474" s="9" t="s">
        <v>4081</v>
      </c>
      <c r="D474" s="9" t="s">
        <v>3888</v>
      </c>
      <c r="E474" s="10">
        <v>41</v>
      </c>
      <c r="F474" s="11" t="s">
        <v>4082</v>
      </c>
      <c r="G474" s="9" t="s">
        <v>4083</v>
      </c>
      <c r="H474" s="9" t="s">
        <v>570</v>
      </c>
      <c r="I474" s="9" t="s">
        <v>3446</v>
      </c>
      <c r="J474" s="12" t="s">
        <v>4084</v>
      </c>
      <c r="K474" s="9" t="s">
        <v>4085</v>
      </c>
      <c r="L474" s="9" t="str">
        <f>LEFT(Table3[[#This Row],[CLLI]],6)</f>
        <v>SNDGCA</v>
      </c>
      <c r="M474" s="9" t="s">
        <v>3689</v>
      </c>
      <c r="N474" s="4" t="s">
        <v>3689</v>
      </c>
      <c r="O474" s="9" t="s">
        <v>3674</v>
      </c>
      <c r="P474" s="9" t="s">
        <v>3675</v>
      </c>
      <c r="Q474" s="9" t="s">
        <v>3676</v>
      </c>
      <c r="R474" s="9" t="s">
        <v>3311</v>
      </c>
      <c r="S474" s="9" t="s">
        <v>3770</v>
      </c>
      <c r="T474" s="9" t="s">
        <v>3771</v>
      </c>
      <c r="U474" s="9" t="s">
        <v>3665</v>
      </c>
      <c r="V474" s="9" t="s">
        <v>3804</v>
      </c>
      <c r="W474" s="9" t="s">
        <v>3772</v>
      </c>
      <c r="X474" s="9" t="s">
        <v>3773</v>
      </c>
      <c r="Y474" s="9" t="s">
        <v>3772</v>
      </c>
      <c r="Z474" s="9" t="s">
        <v>3773</v>
      </c>
      <c r="AA474" s="9" t="s">
        <v>3774</v>
      </c>
      <c r="AB474" s="9" t="s">
        <v>354</v>
      </c>
      <c r="AC474" s="9" t="s">
        <v>4086</v>
      </c>
      <c r="AD474" s="9">
        <v>858271</v>
      </c>
      <c r="AE474" s="9" t="s">
        <v>3684</v>
      </c>
      <c r="AF474" s="9" t="s">
        <v>811</v>
      </c>
      <c r="AG474" s="9" t="s">
        <v>3703</v>
      </c>
      <c r="AH474" s="9" t="s">
        <v>3704</v>
      </c>
      <c r="AI474" s="9" t="str">
        <f>Table3[[#This Row],[City]]&amp;", "&amp;Table3[[#This Row],[State]]&amp;", U.S.A."</f>
        <v>SAN DIEGO, CA, U.S.A.</v>
      </c>
    </row>
    <row r="475" spans="1:35" ht="15" hidden="1" customHeight="1">
      <c r="A475" s="9" t="s">
        <v>3665</v>
      </c>
      <c r="B475" s="18" t="s">
        <v>3299</v>
      </c>
      <c r="C475" s="9" t="s">
        <v>4087</v>
      </c>
      <c r="D475" s="9" t="s">
        <v>3691</v>
      </c>
      <c r="E475" s="10">
        <v>50</v>
      </c>
      <c r="F475" s="11" t="s">
        <v>4088</v>
      </c>
      <c r="G475" s="9" t="s">
        <v>4089</v>
      </c>
      <c r="H475" s="9" t="s">
        <v>1101</v>
      </c>
      <c r="I475" s="9" t="s">
        <v>4090</v>
      </c>
      <c r="J475" s="12" t="s">
        <v>4091</v>
      </c>
      <c r="K475" s="9" t="s">
        <v>4092</v>
      </c>
      <c r="L475" s="9" t="str">
        <f>LEFT(Table3[[#This Row],[CLLI]],6)</f>
        <v>SNMCCA</v>
      </c>
      <c r="M475" s="9" t="s">
        <v>4091</v>
      </c>
      <c r="N475" s="4" t="s">
        <v>3689</v>
      </c>
      <c r="O475" s="9" t="s">
        <v>3674</v>
      </c>
      <c r="P475" s="9" t="s">
        <v>3675</v>
      </c>
      <c r="Q475" s="9" t="s">
        <v>3676</v>
      </c>
      <c r="R475" s="9" t="s">
        <v>3311</v>
      </c>
      <c r="S475" s="9" t="s">
        <v>3697</v>
      </c>
      <c r="T475" s="9" t="s">
        <v>3698</v>
      </c>
      <c r="U475" s="9" t="s">
        <v>3665</v>
      </c>
      <c r="V475" s="9" t="s">
        <v>3838</v>
      </c>
      <c r="W475" s="9" t="s">
        <v>3699</v>
      </c>
      <c r="X475" s="9" t="s">
        <v>3700</v>
      </c>
      <c r="Y475" s="9" t="s">
        <v>3699</v>
      </c>
      <c r="Z475" s="9" t="s">
        <v>3700</v>
      </c>
      <c r="AA475" s="9" t="s">
        <v>3701</v>
      </c>
      <c r="AB475" s="9" t="s">
        <v>354</v>
      </c>
      <c r="AC475" s="9" t="s">
        <v>4093</v>
      </c>
      <c r="AD475" s="9">
        <v>760471</v>
      </c>
      <c r="AE475" s="9" t="s">
        <v>3684</v>
      </c>
      <c r="AF475" s="9" t="s">
        <v>811</v>
      </c>
      <c r="AG475" s="9" t="s">
        <v>3703</v>
      </c>
      <c r="AH475" s="9" t="s">
        <v>3704</v>
      </c>
      <c r="AI475" s="9" t="str">
        <f>Table3[[#This Row],[City]]&amp;", "&amp;Table3[[#This Row],[State]]&amp;", U.S.A."</f>
        <v>SAN MARCOS, CA, U.S.A.</v>
      </c>
    </row>
    <row r="476" spans="1:35" ht="15" hidden="1" customHeight="1">
      <c r="A476" s="9" t="s">
        <v>3665</v>
      </c>
      <c r="B476" s="18" t="s">
        <v>3299</v>
      </c>
      <c r="C476" s="9" t="s">
        <v>4094</v>
      </c>
      <c r="D476" s="9" t="s">
        <v>3723</v>
      </c>
      <c r="E476" s="10">
        <v>52</v>
      </c>
      <c r="F476" s="11" t="s">
        <v>4095</v>
      </c>
      <c r="G476" s="9" t="s">
        <v>4096</v>
      </c>
      <c r="H476" s="9" t="s">
        <v>1949</v>
      </c>
      <c r="I476" s="9" t="s">
        <v>4097</v>
      </c>
      <c r="J476" s="12" t="s">
        <v>4098</v>
      </c>
      <c r="K476" s="9" t="s">
        <v>4099</v>
      </c>
      <c r="L476" s="9" t="str">
        <f>LEFT(Table3[[#This Row],[CLLI]],6)</f>
        <v>SNYSCA</v>
      </c>
      <c r="M476" s="9" t="s">
        <v>4098</v>
      </c>
      <c r="N476" s="4" t="s">
        <v>3689</v>
      </c>
      <c r="O476" s="9" t="s">
        <v>3674</v>
      </c>
      <c r="P476" s="9" t="s">
        <v>3675</v>
      </c>
      <c r="Q476" s="9" t="s">
        <v>3676</v>
      </c>
      <c r="R476" s="9" t="s">
        <v>3311</v>
      </c>
      <c r="S476" s="9" t="s">
        <v>3677</v>
      </c>
      <c r="T476" s="9" t="s">
        <v>3678</v>
      </c>
      <c r="U476" s="9" t="s">
        <v>3665</v>
      </c>
      <c r="V476" s="9" t="s">
        <v>3730</v>
      </c>
      <c r="W476" s="9" t="s">
        <v>3680</v>
      </c>
      <c r="X476" s="9" t="s">
        <v>3681</v>
      </c>
      <c r="Y476" s="9" t="s">
        <v>3680</v>
      </c>
      <c r="Z476" s="9" t="s">
        <v>3681</v>
      </c>
      <c r="AA476" s="9" t="s">
        <v>3682</v>
      </c>
      <c r="AB476" s="9" t="s">
        <v>354</v>
      </c>
      <c r="AC476" s="9" t="s">
        <v>4100</v>
      </c>
      <c r="AD476" s="9">
        <v>619428</v>
      </c>
      <c r="AE476" s="9" t="s">
        <v>3684</v>
      </c>
      <c r="AF476" s="9" t="s">
        <v>386</v>
      </c>
      <c r="AG476" s="9" t="s">
        <v>3685</v>
      </c>
      <c r="AH476" s="9" t="s">
        <v>3686</v>
      </c>
      <c r="AI476" s="9" t="str">
        <f>Table3[[#This Row],[City]]&amp;", "&amp;Table3[[#This Row],[State]]&amp;", U.S.A."</f>
        <v>SAN YSIDRO, CA, U.S.A.</v>
      </c>
    </row>
    <row r="477" spans="1:35" ht="15" hidden="1" customHeight="1">
      <c r="A477" s="9" t="s">
        <v>3665</v>
      </c>
      <c r="B477" s="18" t="s">
        <v>3299</v>
      </c>
      <c r="C477" s="9" t="s">
        <v>4101</v>
      </c>
      <c r="D477" s="9" t="s">
        <v>1232</v>
      </c>
      <c r="E477" s="10" t="s">
        <v>1232</v>
      </c>
      <c r="F477" s="11" t="s">
        <v>1232</v>
      </c>
      <c r="G477" s="9" t="s">
        <v>4096</v>
      </c>
      <c r="H477" s="9" t="s">
        <v>1232</v>
      </c>
      <c r="I477" s="9" t="s">
        <v>1232</v>
      </c>
      <c r="J477" s="12" t="s">
        <v>4098</v>
      </c>
      <c r="K477" s="9" t="s">
        <v>4102</v>
      </c>
      <c r="L477" s="9" t="str">
        <f>LEFT(Table3[[#This Row],[CLLI]],6)</f>
        <v>SNYSCA</v>
      </c>
      <c r="M477" s="9" t="s">
        <v>4098</v>
      </c>
      <c r="N477" s="4" t="s">
        <v>3689</v>
      </c>
      <c r="O477" s="9" t="s">
        <v>3674</v>
      </c>
      <c r="P477" s="9" t="s">
        <v>3675</v>
      </c>
      <c r="Q477" s="9" t="s">
        <v>3676</v>
      </c>
      <c r="R477" s="9" t="s">
        <v>3311</v>
      </c>
      <c r="S477" s="9" t="s">
        <v>3677</v>
      </c>
      <c r="T477" s="9" t="s">
        <v>3678</v>
      </c>
      <c r="U477" s="9" t="s">
        <v>3665</v>
      </c>
      <c r="V477" s="9" t="s">
        <v>3730</v>
      </c>
      <c r="W477" s="9" t="s">
        <v>3680</v>
      </c>
      <c r="X477" s="9" t="s">
        <v>3681</v>
      </c>
      <c r="Y477" s="9" t="s">
        <v>3680</v>
      </c>
      <c r="Z477" s="9" t="s">
        <v>3681</v>
      </c>
      <c r="AA477" s="9" t="s">
        <v>3682</v>
      </c>
      <c r="AB477" s="9" t="s">
        <v>354</v>
      </c>
      <c r="AC477" s="9"/>
      <c r="AD477" s="9"/>
      <c r="AE477" s="9"/>
      <c r="AF477" s="9"/>
      <c r="AG477" s="9"/>
      <c r="AH477" s="9"/>
      <c r="AI477" s="9" t="str">
        <f>Table3[[#This Row],[City]]&amp;", "&amp;Table3[[#This Row],[State]]&amp;", U.S.A."</f>
        <v>SAN YSIDRO, CA, U.S.A.</v>
      </c>
    </row>
    <row r="478" spans="1:35" ht="15" hidden="1" customHeight="1">
      <c r="A478" s="9" t="s">
        <v>3665</v>
      </c>
      <c r="B478" s="18" t="s">
        <v>3299</v>
      </c>
      <c r="C478" s="9" t="s">
        <v>4103</v>
      </c>
      <c r="D478" s="9" t="s">
        <v>3691</v>
      </c>
      <c r="E478" s="10">
        <v>61</v>
      </c>
      <c r="F478" s="11" t="s">
        <v>4104</v>
      </c>
      <c r="G478" s="9" t="s">
        <v>4105</v>
      </c>
      <c r="H478" s="9" t="s">
        <v>509</v>
      </c>
      <c r="I478" s="9" t="s">
        <v>4106</v>
      </c>
      <c r="J478" s="12" t="s">
        <v>4107</v>
      </c>
      <c r="K478" s="9" t="s">
        <v>4108</v>
      </c>
      <c r="L478" s="9" t="str">
        <f>LEFT(Table3[[#This Row],[CLLI]],6)</f>
        <v>VISTCA</v>
      </c>
      <c r="M478" s="9" t="s">
        <v>4107</v>
      </c>
      <c r="N478" s="4" t="s">
        <v>3689</v>
      </c>
      <c r="O478" s="9" t="s">
        <v>3674</v>
      </c>
      <c r="P478" s="9" t="s">
        <v>3675</v>
      </c>
      <c r="Q478" s="9" t="s">
        <v>3676</v>
      </c>
      <c r="R478" s="9" t="s">
        <v>3311</v>
      </c>
      <c r="S478" s="9" t="s">
        <v>3697</v>
      </c>
      <c r="T478" s="9" t="s">
        <v>3698</v>
      </c>
      <c r="U478" s="9" t="s">
        <v>3665</v>
      </c>
      <c r="V478" s="9" t="s">
        <v>3762</v>
      </c>
      <c r="W478" s="9" t="s">
        <v>3699</v>
      </c>
      <c r="X478" s="9" t="s">
        <v>3700</v>
      </c>
      <c r="Y478" s="9" t="s">
        <v>3699</v>
      </c>
      <c r="Z478" s="9" t="s">
        <v>3700</v>
      </c>
      <c r="AA478" s="9" t="s">
        <v>3701</v>
      </c>
      <c r="AB478" s="9" t="s">
        <v>354</v>
      </c>
      <c r="AC478" s="9" t="s">
        <v>4109</v>
      </c>
      <c r="AD478" s="9">
        <v>760724</v>
      </c>
      <c r="AE478" s="9" t="s">
        <v>3684</v>
      </c>
      <c r="AF478" s="9" t="s">
        <v>811</v>
      </c>
      <c r="AG478" s="9" t="s">
        <v>3703</v>
      </c>
      <c r="AH478" s="9" t="s">
        <v>3704</v>
      </c>
      <c r="AI478" s="9" t="str">
        <f>Table3[[#This Row],[City]]&amp;", "&amp;Table3[[#This Row],[State]]&amp;", U.S.A."</f>
        <v>VISTA, CA, U.S.A.</v>
      </c>
    </row>
    <row r="479" spans="1:35" ht="15" hidden="1" customHeight="1">
      <c r="A479" s="9" t="s">
        <v>3665</v>
      </c>
      <c r="B479" s="18" t="s">
        <v>3299</v>
      </c>
      <c r="C479" s="9" t="s">
        <v>4110</v>
      </c>
      <c r="D479" s="9" t="s">
        <v>3691</v>
      </c>
      <c r="E479" s="10">
        <v>17</v>
      </c>
      <c r="F479" s="11" t="s">
        <v>4111</v>
      </c>
      <c r="G479" s="9" t="s">
        <v>4112</v>
      </c>
      <c r="H479" s="9" t="s">
        <v>3502</v>
      </c>
      <c r="I479" s="9" t="s">
        <v>4113</v>
      </c>
      <c r="J479" s="12" t="s">
        <v>4114</v>
      </c>
      <c r="K479" s="9" t="s">
        <v>4115</v>
      </c>
      <c r="L479" s="9" t="str">
        <f>LEFT(Table3[[#This Row],[CLLI]],6)</f>
        <v>VLCTCA</v>
      </c>
      <c r="M479" s="9" t="s">
        <v>4114</v>
      </c>
      <c r="N479" s="4" t="s">
        <v>3689</v>
      </c>
      <c r="O479" s="9" t="s">
        <v>3674</v>
      </c>
      <c r="P479" s="9" t="s">
        <v>3675</v>
      </c>
      <c r="Q479" s="9" t="s">
        <v>3676</v>
      </c>
      <c r="R479" s="9" t="s">
        <v>3311</v>
      </c>
      <c r="S479" s="9" t="s">
        <v>3697</v>
      </c>
      <c r="T479" s="9" t="s">
        <v>3698</v>
      </c>
      <c r="U479" s="9" t="s">
        <v>3665</v>
      </c>
      <c r="V479" s="9" t="s">
        <v>3838</v>
      </c>
      <c r="W479" s="9" t="s">
        <v>3699</v>
      </c>
      <c r="X479" s="9" t="s">
        <v>3700</v>
      </c>
      <c r="Y479" s="9" t="s">
        <v>3699</v>
      </c>
      <c r="Z479" s="9" t="s">
        <v>3700</v>
      </c>
      <c r="AA479" s="9" t="s">
        <v>3701</v>
      </c>
      <c r="AB479" s="9" t="s">
        <v>354</v>
      </c>
      <c r="AC479" s="9" t="s">
        <v>4109</v>
      </c>
      <c r="AD479" s="9">
        <v>760749</v>
      </c>
      <c r="AE479" s="9" t="s">
        <v>3684</v>
      </c>
      <c r="AF479" s="9" t="s">
        <v>811</v>
      </c>
      <c r="AG479" s="9" t="s">
        <v>3703</v>
      </c>
      <c r="AH479" s="9" t="s">
        <v>3704</v>
      </c>
      <c r="AI479" s="9" t="str">
        <f>Table3[[#This Row],[City]]&amp;", "&amp;Table3[[#This Row],[State]]&amp;", U.S.A."</f>
        <v>VALLEY CENTER, CA, U.S.A.</v>
      </c>
    </row>
    <row r="480" spans="1:35" ht="15" hidden="1" customHeight="1">
      <c r="A480" s="9" t="s">
        <v>3665</v>
      </c>
      <c r="B480" s="18" t="s">
        <v>3299</v>
      </c>
      <c r="C480" s="9" t="s">
        <v>4116</v>
      </c>
      <c r="D480" s="9" t="s">
        <v>3691</v>
      </c>
      <c r="E480" s="10">
        <v>58</v>
      </c>
      <c r="F480" s="11" t="s">
        <v>4117</v>
      </c>
      <c r="G480" s="9" t="s">
        <v>4118</v>
      </c>
      <c r="H480" s="9" t="s">
        <v>4057</v>
      </c>
      <c r="I480" s="9" t="s">
        <v>4119</v>
      </c>
      <c r="J480" s="12" t="s">
        <v>4120</v>
      </c>
      <c r="K480" s="9" t="s">
        <v>4121</v>
      </c>
      <c r="L480" s="9" t="str">
        <f>LEFT(Table3[[#This Row],[CLLI]],6)</f>
        <v>WNSPCA</v>
      </c>
      <c r="M480" s="9" t="s">
        <v>4120</v>
      </c>
      <c r="N480" s="4" t="s">
        <v>3689</v>
      </c>
      <c r="O480" s="9" t="s">
        <v>3674</v>
      </c>
      <c r="P480" s="9" t="s">
        <v>3675</v>
      </c>
      <c r="Q480" s="9" t="s">
        <v>3676</v>
      </c>
      <c r="R480" s="9" t="s">
        <v>3311</v>
      </c>
      <c r="S480" s="9" t="s">
        <v>3697</v>
      </c>
      <c r="T480" s="9" t="s">
        <v>3698</v>
      </c>
      <c r="U480" s="9" t="s">
        <v>3665</v>
      </c>
      <c r="V480" s="9" t="s">
        <v>3679</v>
      </c>
      <c r="W480" s="9" t="s">
        <v>3699</v>
      </c>
      <c r="X480" s="9" t="s">
        <v>3700</v>
      </c>
      <c r="Y480" s="9" t="s">
        <v>3699</v>
      </c>
      <c r="Z480" s="9" t="s">
        <v>3700</v>
      </c>
      <c r="AA480" s="9" t="s">
        <v>3701</v>
      </c>
      <c r="AB480" s="9" t="s">
        <v>354</v>
      </c>
      <c r="AC480" s="9" t="s">
        <v>4122</v>
      </c>
      <c r="AD480" s="9">
        <v>760782</v>
      </c>
      <c r="AE480" s="9" t="s">
        <v>3684</v>
      </c>
      <c r="AF480" s="9" t="s">
        <v>811</v>
      </c>
      <c r="AG480" s="9" t="s">
        <v>3703</v>
      </c>
      <c r="AH480" s="9" t="s">
        <v>3704</v>
      </c>
      <c r="AI480" s="9" t="str">
        <f>Table3[[#This Row],[City]]&amp;", "&amp;Table3[[#This Row],[State]]&amp;", U.S.A."</f>
        <v>WARNER SPRINGS, CA, U.S.A.</v>
      </c>
    </row>
    <row r="481" spans="1:35" ht="15" hidden="1" customHeight="1">
      <c r="A481" s="9" t="s">
        <v>4123</v>
      </c>
      <c r="B481" s="18" t="s">
        <v>4124</v>
      </c>
      <c r="C481" s="9" t="s">
        <v>4125</v>
      </c>
      <c r="D481" s="9" t="s">
        <v>4126</v>
      </c>
      <c r="E481" s="10">
        <v>3</v>
      </c>
      <c r="F481" s="11" t="s">
        <v>4127</v>
      </c>
      <c r="G481" s="9" t="s">
        <v>4128</v>
      </c>
      <c r="H481" s="9" t="s">
        <v>3439</v>
      </c>
      <c r="I481" s="9" t="s">
        <v>4129</v>
      </c>
      <c r="J481" s="12" t="s">
        <v>4130</v>
      </c>
      <c r="K481" s="9" t="s">
        <v>4131</v>
      </c>
      <c r="L481" s="9" t="str">
        <f>LEFT(Table3[[#This Row],[CLLI]],6)</f>
        <v>ANCMCA</v>
      </c>
      <c r="M481" s="9" t="s">
        <v>4130</v>
      </c>
      <c r="N481" s="4" t="s">
        <v>4132</v>
      </c>
      <c r="O481" s="9" t="s">
        <v>4133</v>
      </c>
      <c r="P481" s="9" t="s">
        <v>4134</v>
      </c>
      <c r="Q481" s="9" t="s">
        <v>4135</v>
      </c>
      <c r="R481" s="9" t="s">
        <v>4136</v>
      </c>
      <c r="S481" s="9" t="s">
        <v>4137</v>
      </c>
      <c r="T481" s="9" t="s">
        <v>4138</v>
      </c>
      <c r="U481" s="9" t="s">
        <v>4139</v>
      </c>
      <c r="V481" s="9" t="s">
        <v>4140</v>
      </c>
      <c r="W481" s="9" t="s">
        <v>4141</v>
      </c>
      <c r="X481" s="9" t="s">
        <v>4142</v>
      </c>
      <c r="Y481" s="9" t="s">
        <v>4141</v>
      </c>
      <c r="Z481" s="9" t="s">
        <v>4142</v>
      </c>
      <c r="AA481" s="9" t="s">
        <v>4137</v>
      </c>
      <c r="AB481" s="9" t="s">
        <v>354</v>
      </c>
      <c r="AC481" s="9" t="s">
        <v>4143</v>
      </c>
      <c r="AD481" s="9">
        <v>209736</v>
      </c>
      <c r="AE481" s="9" t="s">
        <v>4144</v>
      </c>
      <c r="AF481" s="9" t="s">
        <v>811</v>
      </c>
      <c r="AG481" s="9" t="s">
        <v>4145</v>
      </c>
      <c r="AH481" s="9" t="s">
        <v>4146</v>
      </c>
      <c r="AI481" s="9" t="str">
        <f>Table3[[#This Row],[City]]&amp;", "&amp;Table3[[#This Row],[State]]&amp;", U.S.A."</f>
        <v>ANGELS CAMP, CA, U.S.A.</v>
      </c>
    </row>
    <row r="482" spans="1:35" ht="15" hidden="1" customHeight="1">
      <c r="A482" s="9" t="s">
        <v>4123</v>
      </c>
      <c r="B482" s="18" t="s">
        <v>4124</v>
      </c>
      <c r="C482" s="9" t="s">
        <v>4147</v>
      </c>
      <c r="D482" s="9" t="s">
        <v>4148</v>
      </c>
      <c r="E482" s="10">
        <v>2</v>
      </c>
      <c r="F482" s="11" t="s">
        <v>4149</v>
      </c>
      <c r="G482" s="9" t="s">
        <v>4150</v>
      </c>
      <c r="H482" s="9" t="s">
        <v>1809</v>
      </c>
      <c r="I482" s="9" t="s">
        <v>4151</v>
      </c>
      <c r="J482" s="12" t="s">
        <v>4152</v>
      </c>
      <c r="K482" s="9" t="s">
        <v>4153</v>
      </c>
      <c r="L482" s="9" t="str">
        <f>LEFT(Table3[[#This Row],[CLLI]],6)</f>
        <v>APTSCA</v>
      </c>
      <c r="M482" s="9" t="s">
        <v>4152</v>
      </c>
      <c r="N482" s="4" t="s">
        <v>4154</v>
      </c>
      <c r="O482" s="9" t="s">
        <v>4133</v>
      </c>
      <c r="P482" s="9" t="s">
        <v>4134</v>
      </c>
      <c r="Q482" s="9" t="s">
        <v>4135</v>
      </c>
      <c r="R482" s="9" t="s">
        <v>4136</v>
      </c>
      <c r="S482" s="9" t="s">
        <v>4155</v>
      </c>
      <c r="T482" s="9" t="s">
        <v>4156</v>
      </c>
      <c r="U482" s="9" t="s">
        <v>4139</v>
      </c>
      <c r="V482" s="9" t="s">
        <v>4157</v>
      </c>
      <c r="W482" s="9" t="s">
        <v>4158</v>
      </c>
      <c r="X482" s="9" t="s">
        <v>4159</v>
      </c>
      <c r="Y482" s="9" t="s">
        <v>4158</v>
      </c>
      <c r="Z482" s="9" t="s">
        <v>4159</v>
      </c>
      <c r="AA482" s="9" t="s">
        <v>4154</v>
      </c>
      <c r="AB482" s="9" t="s">
        <v>354</v>
      </c>
      <c r="AC482" s="9" t="s">
        <v>4160</v>
      </c>
      <c r="AD482" s="9">
        <v>831662</v>
      </c>
      <c r="AE482" s="9" t="s">
        <v>4144</v>
      </c>
      <c r="AF482" s="9" t="s">
        <v>357</v>
      </c>
      <c r="AG482" s="9" t="s">
        <v>4161</v>
      </c>
      <c r="AH482" s="9" t="s">
        <v>4162</v>
      </c>
      <c r="AI482" s="9" t="str">
        <f>Table3[[#This Row],[City]]&amp;", "&amp;Table3[[#This Row],[State]]&amp;", U.S.A."</f>
        <v>APTOS, CA, U.S.A.</v>
      </c>
    </row>
    <row r="483" spans="1:35" ht="15" hidden="1" customHeight="1">
      <c r="A483" s="9" t="s">
        <v>4123</v>
      </c>
      <c r="B483" s="18" t="s">
        <v>4124</v>
      </c>
      <c r="C483" s="9" t="s">
        <v>4163</v>
      </c>
      <c r="D483" s="9" t="s">
        <v>4164</v>
      </c>
      <c r="E483" s="10">
        <v>4</v>
      </c>
      <c r="F483" s="11" t="s">
        <v>4165</v>
      </c>
      <c r="G483" s="9" t="s">
        <v>4166</v>
      </c>
      <c r="H483" s="9" t="s">
        <v>2710</v>
      </c>
      <c r="I483" s="9" t="s">
        <v>4167</v>
      </c>
      <c r="J483" s="12" t="s">
        <v>4168</v>
      </c>
      <c r="K483" s="9" t="s">
        <v>4169</v>
      </c>
      <c r="L483" s="9" t="str">
        <f>LEFT(Table3[[#This Row],[CLLI]],6)</f>
        <v>ARGRCA</v>
      </c>
      <c r="M483" s="9" t="s">
        <v>4168</v>
      </c>
      <c r="N483" s="4" t="s">
        <v>4170</v>
      </c>
      <c r="O483" s="9" t="s">
        <v>4171</v>
      </c>
      <c r="P483" s="9" t="s">
        <v>4172</v>
      </c>
      <c r="Q483" s="9" t="s">
        <v>4173</v>
      </c>
      <c r="R483" s="9" t="s">
        <v>4136</v>
      </c>
      <c r="S483" s="9" t="s">
        <v>4174</v>
      </c>
      <c r="T483" s="9" t="s">
        <v>4175</v>
      </c>
      <c r="U483" s="9" t="s">
        <v>4139</v>
      </c>
      <c r="V483" s="9" t="s">
        <v>4174</v>
      </c>
      <c r="W483" s="9" t="s">
        <v>4176</v>
      </c>
      <c r="X483" s="9" t="s">
        <v>4177</v>
      </c>
      <c r="Y483" s="9" t="s">
        <v>4176</v>
      </c>
      <c r="Z483" s="9" t="s">
        <v>4177</v>
      </c>
      <c r="AA483" s="9" t="s">
        <v>4170</v>
      </c>
      <c r="AB483" s="9" t="s">
        <v>354</v>
      </c>
      <c r="AC483" s="9" t="s">
        <v>4178</v>
      </c>
      <c r="AD483" s="9">
        <v>805481</v>
      </c>
      <c r="AE483" s="9" t="s">
        <v>4144</v>
      </c>
      <c r="AF483" s="9" t="s">
        <v>357</v>
      </c>
      <c r="AG483" s="9" t="s">
        <v>4161</v>
      </c>
      <c r="AH483" s="9" t="s">
        <v>4162</v>
      </c>
      <c r="AI483" s="9" t="str">
        <f>Table3[[#This Row],[City]]&amp;", "&amp;Table3[[#This Row],[State]]&amp;", U.S.A."</f>
        <v>ARROYO GRANDE, CA, U.S.A.</v>
      </c>
    </row>
    <row r="484" spans="1:35" ht="15" hidden="1" customHeight="1">
      <c r="A484" s="9" t="s">
        <v>4123</v>
      </c>
      <c r="B484" s="18" t="s">
        <v>4124</v>
      </c>
      <c r="C484" s="9" t="s">
        <v>4179</v>
      </c>
      <c r="D484" s="9" t="s">
        <v>4148</v>
      </c>
      <c r="E484" s="10">
        <v>7</v>
      </c>
      <c r="F484" s="11" t="s">
        <v>4180</v>
      </c>
      <c r="G484" s="9" t="s">
        <v>4181</v>
      </c>
      <c r="H484" s="9" t="s">
        <v>845</v>
      </c>
      <c r="I484" s="9" t="s">
        <v>4182</v>
      </c>
      <c r="J484" s="12" t="s">
        <v>4183</v>
      </c>
      <c r="K484" s="9" t="s">
        <v>4184</v>
      </c>
      <c r="L484" s="9" t="str">
        <f>LEFT(Table3[[#This Row],[CLLI]],6)</f>
        <v>ARMSCA</v>
      </c>
      <c r="M484" s="9" t="s">
        <v>4183</v>
      </c>
      <c r="N484" s="4" t="s">
        <v>4185</v>
      </c>
      <c r="O484" s="9" t="s">
        <v>4133</v>
      </c>
      <c r="P484" s="9" t="s">
        <v>4134</v>
      </c>
      <c r="Q484" s="9" t="s">
        <v>4135</v>
      </c>
      <c r="R484" s="9" t="s">
        <v>4136</v>
      </c>
      <c r="S484" s="9" t="s">
        <v>4155</v>
      </c>
      <c r="T484" s="9" t="s">
        <v>4156</v>
      </c>
      <c r="U484" s="9" t="s">
        <v>4139</v>
      </c>
      <c r="V484" s="9" t="s">
        <v>4157</v>
      </c>
      <c r="W484" s="9" t="s">
        <v>4158</v>
      </c>
      <c r="X484" s="9" t="s">
        <v>4159</v>
      </c>
      <c r="Y484" s="9" t="s">
        <v>4158</v>
      </c>
      <c r="Z484" s="9" t="s">
        <v>4159</v>
      </c>
      <c r="AA484" s="9" t="s">
        <v>4154</v>
      </c>
      <c r="AB484" s="9" t="s">
        <v>354</v>
      </c>
      <c r="AC484" s="9" t="s">
        <v>4186</v>
      </c>
      <c r="AD484" s="9">
        <v>831726</v>
      </c>
      <c r="AE484" s="9" t="s">
        <v>4144</v>
      </c>
      <c r="AF484" s="9" t="s">
        <v>357</v>
      </c>
      <c r="AG484" s="9" t="s">
        <v>4161</v>
      </c>
      <c r="AH484" s="9" t="s">
        <v>4162</v>
      </c>
      <c r="AI484" s="9" t="str">
        <f>Table3[[#This Row],[City]]&amp;", "&amp;Table3[[#This Row],[State]]&amp;", U.S.A."</f>
        <v>AROMAS, CA, U.S.A.</v>
      </c>
    </row>
    <row r="485" spans="1:35" ht="15" hidden="1" customHeight="1">
      <c r="A485" s="9" t="s">
        <v>4123</v>
      </c>
      <c r="B485" s="18" t="s">
        <v>4124</v>
      </c>
      <c r="C485" s="9" t="s">
        <v>4187</v>
      </c>
      <c r="D485" s="9" t="s">
        <v>4126</v>
      </c>
      <c r="E485" s="10">
        <v>1</v>
      </c>
      <c r="F485" s="11" t="s">
        <v>4188</v>
      </c>
      <c r="G485" s="9" t="s">
        <v>4189</v>
      </c>
      <c r="H485" s="9" t="s">
        <v>2143</v>
      </c>
      <c r="I485" s="9" t="s">
        <v>4190</v>
      </c>
      <c r="J485" s="12" t="s">
        <v>4191</v>
      </c>
      <c r="K485" s="9" t="s">
        <v>4192</v>
      </c>
      <c r="L485" s="9" t="str">
        <f>LEFT(Table3[[#This Row],[CLLI]],6)</f>
        <v>ARNLCA</v>
      </c>
      <c r="M485" s="9" t="s">
        <v>4191</v>
      </c>
      <c r="N485" s="4" t="s">
        <v>4132</v>
      </c>
      <c r="O485" s="9" t="s">
        <v>4133</v>
      </c>
      <c r="P485" s="9" t="s">
        <v>4134</v>
      </c>
      <c r="Q485" s="9" t="s">
        <v>4135</v>
      </c>
      <c r="R485" s="9" t="s">
        <v>4136</v>
      </c>
      <c r="S485" s="9" t="s">
        <v>4137</v>
      </c>
      <c r="T485" s="9" t="s">
        <v>4138</v>
      </c>
      <c r="U485" s="9" t="s">
        <v>4139</v>
      </c>
      <c r="V485" s="9" t="s">
        <v>4140</v>
      </c>
      <c r="W485" s="9" t="s">
        <v>4141</v>
      </c>
      <c r="X485" s="9" t="s">
        <v>4142</v>
      </c>
      <c r="Y485" s="9" t="s">
        <v>4141</v>
      </c>
      <c r="Z485" s="9" t="s">
        <v>4142</v>
      </c>
      <c r="AA485" s="9" t="s">
        <v>4137</v>
      </c>
      <c r="AB485" s="9" t="s">
        <v>354</v>
      </c>
      <c r="AC485" s="9" t="s">
        <v>4193</v>
      </c>
      <c r="AD485" s="9">
        <v>209795</v>
      </c>
      <c r="AE485" s="9" t="s">
        <v>4144</v>
      </c>
      <c r="AF485" s="9" t="s">
        <v>811</v>
      </c>
      <c r="AG485" s="9" t="s">
        <v>4145</v>
      </c>
      <c r="AH485" s="9" t="s">
        <v>4146</v>
      </c>
      <c r="AI485" s="9" t="str">
        <f>Table3[[#This Row],[City]]&amp;", "&amp;Table3[[#This Row],[State]]&amp;", U.S.A."</f>
        <v>ARNOLD, CA, U.S.A.</v>
      </c>
    </row>
    <row r="486" spans="1:35" ht="15" hidden="1" customHeight="1">
      <c r="A486" s="9" t="s">
        <v>4123</v>
      </c>
      <c r="B486" s="18" t="s">
        <v>4124</v>
      </c>
      <c r="C486" s="9" t="s">
        <v>4194</v>
      </c>
      <c r="D486" s="9" t="s">
        <v>4195</v>
      </c>
      <c r="E486" s="10">
        <v>3</v>
      </c>
      <c r="F486" s="11" t="s">
        <v>4196</v>
      </c>
      <c r="G486" s="9" t="s">
        <v>4197</v>
      </c>
      <c r="H486" s="9" t="s">
        <v>3995</v>
      </c>
      <c r="I486" s="9" t="s">
        <v>4198</v>
      </c>
      <c r="J486" s="12" t="s">
        <v>4199</v>
      </c>
      <c r="K486" s="9" t="s">
        <v>4200</v>
      </c>
      <c r="L486" s="9" t="str">
        <f>LEFT(Table3[[#This Row],[CLLI]],6)</f>
        <v>ARVNCA</v>
      </c>
      <c r="M486" s="9" t="s">
        <v>4199</v>
      </c>
      <c r="N486" s="4" t="s">
        <v>4201</v>
      </c>
      <c r="O486" s="9" t="s">
        <v>4171</v>
      </c>
      <c r="P486" s="9" t="s">
        <v>4172</v>
      </c>
      <c r="Q486" s="9" t="s">
        <v>4173</v>
      </c>
      <c r="R486" s="9" t="s">
        <v>4136</v>
      </c>
      <c r="S486" s="9" t="s">
        <v>4202</v>
      </c>
      <c r="T486" s="9" t="s">
        <v>4203</v>
      </c>
      <c r="U486" s="9" t="s">
        <v>4139</v>
      </c>
      <c r="V486" s="9" t="s">
        <v>4202</v>
      </c>
      <c r="W486" s="9" t="s">
        <v>4204</v>
      </c>
      <c r="X486" s="9" t="s">
        <v>4205</v>
      </c>
      <c r="Y486" s="9" t="s">
        <v>4204</v>
      </c>
      <c r="Z486" s="9" t="s">
        <v>4205</v>
      </c>
      <c r="AA486" s="9" t="s">
        <v>4206</v>
      </c>
      <c r="AB486" s="9" t="s">
        <v>354</v>
      </c>
      <c r="AC486" s="9" t="s">
        <v>4207</v>
      </c>
      <c r="AD486" s="9">
        <v>661854</v>
      </c>
      <c r="AE486" s="9" t="s">
        <v>4208</v>
      </c>
      <c r="AF486" s="9" t="s">
        <v>811</v>
      </c>
      <c r="AG486" s="9" t="s">
        <v>4209</v>
      </c>
      <c r="AH486" s="9" t="s">
        <v>4210</v>
      </c>
      <c r="AI486" s="9" t="str">
        <f>Table3[[#This Row],[City]]&amp;", "&amp;Table3[[#This Row],[State]]&amp;", U.S.A."</f>
        <v>ARVIN, CA, U.S.A.</v>
      </c>
    </row>
    <row r="487" spans="1:35" ht="15" hidden="1" customHeight="1">
      <c r="A487" s="9" t="s">
        <v>4123</v>
      </c>
      <c r="B487" s="18" t="s">
        <v>4124</v>
      </c>
      <c r="C487" s="9" t="s">
        <v>4211</v>
      </c>
      <c r="D487" s="9" t="s">
        <v>4212</v>
      </c>
      <c r="E487" s="10">
        <v>68</v>
      </c>
      <c r="F487" s="11" t="s">
        <v>4213</v>
      </c>
      <c r="G487" s="9" t="s">
        <v>4214</v>
      </c>
      <c r="H487" s="9" t="s">
        <v>4215</v>
      </c>
      <c r="I487" s="9" t="s">
        <v>4216</v>
      </c>
      <c r="J487" s="12" t="s">
        <v>4217</v>
      </c>
      <c r="K487" s="9" t="s">
        <v>4218</v>
      </c>
      <c r="L487" s="9" t="str">
        <f>LEFT(Table3[[#This Row],[CLLI]],6)</f>
        <v>ASMTCA</v>
      </c>
      <c r="M487" s="9" t="s">
        <v>4217</v>
      </c>
      <c r="N487" s="4" t="s">
        <v>4219</v>
      </c>
      <c r="O487" s="9" t="s">
        <v>4171</v>
      </c>
      <c r="P487" s="9" t="s">
        <v>4172</v>
      </c>
      <c r="Q487" s="9" t="s">
        <v>4173</v>
      </c>
      <c r="R487" s="9" t="s">
        <v>4136</v>
      </c>
      <c r="S487" s="9" t="s">
        <v>4220</v>
      </c>
      <c r="T487" s="9" t="s">
        <v>4221</v>
      </c>
      <c r="U487" s="9" t="s">
        <v>4139</v>
      </c>
      <c r="V487" s="9" t="s">
        <v>4222</v>
      </c>
      <c r="W487" s="9" t="s">
        <v>4223</v>
      </c>
      <c r="X487" s="9" t="s">
        <v>4224</v>
      </c>
      <c r="Y487" s="9" t="s">
        <v>4223</v>
      </c>
      <c r="Z487" s="9" t="s">
        <v>4224</v>
      </c>
      <c r="AA487" s="9" t="s">
        <v>4225</v>
      </c>
      <c r="AB487" s="9" t="s">
        <v>354</v>
      </c>
      <c r="AC487" s="9" t="s">
        <v>4226</v>
      </c>
      <c r="AD487" s="9">
        <v>559565</v>
      </c>
      <c r="AE487" s="9" t="s">
        <v>4208</v>
      </c>
      <c r="AF487" s="9" t="s">
        <v>811</v>
      </c>
      <c r="AG487" s="9" t="s">
        <v>4209</v>
      </c>
      <c r="AH487" s="9" t="s">
        <v>4210</v>
      </c>
      <c r="AI487" s="9" t="str">
        <f>Table3[[#This Row],[City]]&amp;", "&amp;Table3[[#This Row],[State]]&amp;", U.S.A."</f>
        <v>ASH MOUNTAIN, CA, U.S.A.</v>
      </c>
    </row>
    <row r="488" spans="1:35" ht="15" hidden="1" customHeight="1">
      <c r="A488" s="9" t="s">
        <v>4123</v>
      </c>
      <c r="B488" s="18" t="s">
        <v>4124</v>
      </c>
      <c r="C488" s="9" t="s">
        <v>4227</v>
      </c>
      <c r="D488" s="9" t="s">
        <v>4164</v>
      </c>
      <c r="E488" s="10">
        <v>6</v>
      </c>
      <c r="F488" s="11" t="s">
        <v>4228</v>
      </c>
      <c r="G488" s="9" t="s">
        <v>4229</v>
      </c>
      <c r="H488" s="9" t="s">
        <v>2535</v>
      </c>
      <c r="I488" s="9" t="s">
        <v>1395</v>
      </c>
      <c r="J488" s="12" t="s">
        <v>4230</v>
      </c>
      <c r="K488" s="9" t="s">
        <v>4231</v>
      </c>
      <c r="L488" s="9" t="str">
        <f>LEFT(Table3[[#This Row],[CLLI]],6)</f>
        <v>ATSCCA</v>
      </c>
      <c r="M488" s="9" t="s">
        <v>4230</v>
      </c>
      <c r="N488" s="4" t="s">
        <v>4170</v>
      </c>
      <c r="O488" s="9" t="s">
        <v>4171</v>
      </c>
      <c r="P488" s="9" t="s">
        <v>4172</v>
      </c>
      <c r="Q488" s="9" t="s">
        <v>4173</v>
      </c>
      <c r="R488" s="9" t="s">
        <v>4136</v>
      </c>
      <c r="S488" s="9" t="s">
        <v>4174</v>
      </c>
      <c r="T488" s="9" t="s">
        <v>4175</v>
      </c>
      <c r="U488" s="9" t="s">
        <v>4139</v>
      </c>
      <c r="V488" s="9" t="s">
        <v>4174</v>
      </c>
      <c r="W488" s="9" t="s">
        <v>4176</v>
      </c>
      <c r="X488" s="9" t="s">
        <v>4177</v>
      </c>
      <c r="Y488" s="9" t="s">
        <v>4176</v>
      </c>
      <c r="Z488" s="9" t="s">
        <v>4177</v>
      </c>
      <c r="AA488" s="9" t="s">
        <v>4170</v>
      </c>
      <c r="AB488" s="9" t="s">
        <v>354</v>
      </c>
      <c r="AC488" s="9" t="s">
        <v>4232</v>
      </c>
      <c r="AD488" s="9">
        <v>805466</v>
      </c>
      <c r="AE488" s="9" t="s">
        <v>4144</v>
      </c>
      <c r="AF488" s="9" t="s">
        <v>357</v>
      </c>
      <c r="AG488" s="9" t="s">
        <v>4161</v>
      </c>
      <c r="AH488" s="9" t="s">
        <v>4162</v>
      </c>
      <c r="AI488" s="9" t="str">
        <f>Table3[[#This Row],[City]]&amp;", "&amp;Table3[[#This Row],[State]]&amp;", U.S.A."</f>
        <v>ATASCADERO, CA, U.S.A.</v>
      </c>
    </row>
    <row r="489" spans="1:35" ht="15" hidden="1" customHeight="1">
      <c r="A489" s="9" t="s">
        <v>4123</v>
      </c>
      <c r="B489" s="18" t="s">
        <v>4124</v>
      </c>
      <c r="C489" s="9" t="s">
        <v>4233</v>
      </c>
      <c r="D489" s="9" t="s">
        <v>4164</v>
      </c>
      <c r="E489" s="10">
        <v>6</v>
      </c>
      <c r="F489" s="11" t="s">
        <v>4228</v>
      </c>
      <c r="G489" s="9" t="s">
        <v>4229</v>
      </c>
      <c r="H489" s="9" t="s">
        <v>465</v>
      </c>
      <c r="I489" s="9" t="s">
        <v>1232</v>
      </c>
      <c r="J489" s="12" t="s">
        <v>4230</v>
      </c>
      <c r="K489" s="9" t="s">
        <v>4234</v>
      </c>
      <c r="L489" s="9" t="str">
        <f>LEFT(Table3[[#This Row],[CLLI]],6)</f>
        <v>ATSCCA</v>
      </c>
      <c r="M489" s="9" t="s">
        <v>4230</v>
      </c>
      <c r="N489" s="4" t="s">
        <v>4170</v>
      </c>
      <c r="O489" s="9" t="s">
        <v>4171</v>
      </c>
      <c r="P489" s="9" t="s">
        <v>4172</v>
      </c>
      <c r="Q489" s="9" t="s">
        <v>4173</v>
      </c>
      <c r="R489" s="9" t="s">
        <v>4136</v>
      </c>
      <c r="S489" s="9" t="s">
        <v>4174</v>
      </c>
      <c r="T489" s="9" t="s">
        <v>4175</v>
      </c>
      <c r="U489" s="9" t="s">
        <v>4139</v>
      </c>
      <c r="V489" s="9" t="s">
        <v>4174</v>
      </c>
      <c r="W489" s="9" t="s">
        <v>4176</v>
      </c>
      <c r="X489" s="9" t="s">
        <v>4177</v>
      </c>
      <c r="Y489" s="9" t="s">
        <v>4176</v>
      </c>
      <c r="Z489" s="9" t="s">
        <v>4177</v>
      </c>
      <c r="AA489" s="9" t="s">
        <v>4170</v>
      </c>
      <c r="AB489" s="9" t="s">
        <v>354</v>
      </c>
      <c r="AC489" s="9"/>
      <c r="AD489" s="9"/>
      <c r="AE489" s="9"/>
      <c r="AF489" s="9"/>
      <c r="AG489" s="9"/>
      <c r="AH489" s="9"/>
      <c r="AI489" s="9" t="str">
        <f>Table3[[#This Row],[City]]&amp;", "&amp;Table3[[#This Row],[State]]&amp;", U.S.A."</f>
        <v>ATASCADERO, CA, U.S.A.</v>
      </c>
    </row>
    <row r="490" spans="1:35" ht="15" hidden="1" customHeight="1">
      <c r="A490" s="9" t="s">
        <v>4123</v>
      </c>
      <c r="B490" s="18" t="s">
        <v>4124</v>
      </c>
      <c r="C490" s="9" t="s">
        <v>4235</v>
      </c>
      <c r="D490" s="9" t="s">
        <v>4236</v>
      </c>
      <c r="E490" s="10">
        <v>4</v>
      </c>
      <c r="F490" s="11" t="s">
        <v>4237</v>
      </c>
      <c r="G490" s="9" t="s">
        <v>4238</v>
      </c>
      <c r="H490" s="9" t="s">
        <v>3751</v>
      </c>
      <c r="I490" s="9" t="s">
        <v>4239</v>
      </c>
      <c r="J490" s="12" t="s">
        <v>4240</v>
      </c>
      <c r="K490" s="9" t="s">
        <v>4241</v>
      </c>
      <c r="L490" s="9" t="str">
        <f>LEFT(Table3[[#This Row],[CLLI]],6)</f>
        <v>ATWRCA</v>
      </c>
      <c r="M490" s="9" t="s">
        <v>4240</v>
      </c>
      <c r="N490" s="4" t="s">
        <v>4137</v>
      </c>
      <c r="O490" s="9" t="s">
        <v>4133</v>
      </c>
      <c r="P490" s="9" t="s">
        <v>4134</v>
      </c>
      <c r="Q490" s="9" t="s">
        <v>4135</v>
      </c>
      <c r="R490" s="9" t="s">
        <v>4136</v>
      </c>
      <c r="S490" s="9" t="s">
        <v>4137</v>
      </c>
      <c r="T490" s="9" t="s">
        <v>4138</v>
      </c>
      <c r="U490" s="9" t="s">
        <v>4139</v>
      </c>
      <c r="V490" s="9" t="s">
        <v>4140</v>
      </c>
      <c r="W490" s="9" t="s">
        <v>4141</v>
      </c>
      <c r="X490" s="9" t="s">
        <v>4142</v>
      </c>
      <c r="Y490" s="9" t="s">
        <v>4141</v>
      </c>
      <c r="Z490" s="9" t="s">
        <v>4142</v>
      </c>
      <c r="AA490" s="9" t="s">
        <v>4137</v>
      </c>
      <c r="AB490" s="9" t="s">
        <v>354</v>
      </c>
      <c r="AC490" s="9" t="s">
        <v>4242</v>
      </c>
      <c r="AD490" s="9">
        <v>209357</v>
      </c>
      <c r="AE490" s="9" t="s">
        <v>4144</v>
      </c>
      <c r="AF490" s="9" t="s">
        <v>811</v>
      </c>
      <c r="AG490" s="9" t="s">
        <v>4145</v>
      </c>
      <c r="AH490" s="9" t="s">
        <v>4146</v>
      </c>
      <c r="AI490" s="9" t="str">
        <f>Table3[[#This Row],[City]]&amp;", "&amp;Table3[[#This Row],[State]]&amp;", U.S.A."</f>
        <v>ATWATER, CA, U.S.A.</v>
      </c>
    </row>
    <row r="491" spans="1:35" ht="15" hidden="1" customHeight="1">
      <c r="A491" s="9" t="s">
        <v>4123</v>
      </c>
      <c r="B491" s="18" t="s">
        <v>4124</v>
      </c>
      <c r="C491" s="9" t="s">
        <v>4243</v>
      </c>
      <c r="D491" s="9" t="s">
        <v>4164</v>
      </c>
      <c r="E491" s="10">
        <v>9</v>
      </c>
      <c r="F491" s="11" t="s">
        <v>4244</v>
      </c>
      <c r="G491" s="9" t="s">
        <v>4245</v>
      </c>
      <c r="H491" s="9" t="s">
        <v>465</v>
      </c>
      <c r="I491" s="9" t="s">
        <v>918</v>
      </c>
      <c r="J491" s="12" t="s">
        <v>4246</v>
      </c>
      <c r="K491" s="9" t="s">
        <v>4247</v>
      </c>
      <c r="L491" s="9" t="str">
        <f>LEFT(Table3[[#This Row],[CLLI]],6)</f>
        <v>AVBHCA</v>
      </c>
      <c r="M491" s="9" t="s">
        <v>4246</v>
      </c>
      <c r="N491" s="4" t="s">
        <v>4170</v>
      </c>
      <c r="O491" s="9" t="s">
        <v>4171</v>
      </c>
      <c r="P491" s="9" t="s">
        <v>4172</v>
      </c>
      <c r="Q491" s="9" t="s">
        <v>4173</v>
      </c>
      <c r="R491" s="9" t="s">
        <v>4136</v>
      </c>
      <c r="S491" s="9" t="s">
        <v>4174</v>
      </c>
      <c r="T491" s="9" t="s">
        <v>4175</v>
      </c>
      <c r="U491" s="9" t="s">
        <v>4139</v>
      </c>
      <c r="V491" s="9" t="s">
        <v>4174</v>
      </c>
      <c r="W491" s="9" t="s">
        <v>4176</v>
      </c>
      <c r="X491" s="9" t="s">
        <v>4177</v>
      </c>
      <c r="Y491" s="9" t="s">
        <v>4176</v>
      </c>
      <c r="Z491" s="9" t="s">
        <v>4177</v>
      </c>
      <c r="AA491" s="9" t="s">
        <v>4170</v>
      </c>
      <c r="AB491" s="9" t="s">
        <v>354</v>
      </c>
      <c r="AC491" s="9" t="s">
        <v>4248</v>
      </c>
      <c r="AD491" s="9">
        <v>805555</v>
      </c>
      <c r="AE491" s="9" t="s">
        <v>4144</v>
      </c>
      <c r="AF491" s="9" t="s">
        <v>357</v>
      </c>
      <c r="AG491" s="9" t="s">
        <v>4161</v>
      </c>
      <c r="AH491" s="9" t="s">
        <v>4162</v>
      </c>
      <c r="AI491" s="9" t="str">
        <f>Table3[[#This Row],[City]]&amp;", "&amp;Table3[[#This Row],[State]]&amp;", U.S.A."</f>
        <v>AVILA BEACH, CA, U.S.A.</v>
      </c>
    </row>
    <row r="492" spans="1:35" ht="15" hidden="1" customHeight="1">
      <c r="A492" s="9" t="s">
        <v>4123</v>
      </c>
      <c r="B492" s="18" t="s">
        <v>4124</v>
      </c>
      <c r="C492" s="9" t="s">
        <v>4249</v>
      </c>
      <c r="D492" s="9" t="s">
        <v>4212</v>
      </c>
      <c r="E492" s="10">
        <v>2</v>
      </c>
      <c r="F492" s="11" t="s">
        <v>4250</v>
      </c>
      <c r="G492" s="9" t="s">
        <v>4251</v>
      </c>
      <c r="H492" s="9" t="s">
        <v>465</v>
      </c>
      <c r="I492" s="9" t="s">
        <v>465</v>
      </c>
      <c r="J492" s="12" t="s">
        <v>4252</v>
      </c>
      <c r="K492" s="9" t="s">
        <v>4253</v>
      </c>
      <c r="L492" s="9" t="str">
        <f>LEFT(Table3[[#This Row],[CLLI]],6)</f>
        <v>AVNLCA</v>
      </c>
      <c r="M492" s="9" t="s">
        <v>4252</v>
      </c>
      <c r="N492" s="4" t="s">
        <v>4254</v>
      </c>
      <c r="O492" s="9" t="s">
        <v>4171</v>
      </c>
      <c r="P492" s="9" t="s">
        <v>4172</v>
      </c>
      <c r="Q492" s="9" t="s">
        <v>4173</v>
      </c>
      <c r="R492" s="9" t="s">
        <v>4136</v>
      </c>
      <c r="S492" s="9" t="s">
        <v>4220</v>
      </c>
      <c r="T492" s="9" t="s">
        <v>4221</v>
      </c>
      <c r="U492" s="9" t="s">
        <v>4139</v>
      </c>
      <c r="V492" s="9" t="s">
        <v>4222</v>
      </c>
      <c r="W492" s="9" t="s">
        <v>4223</v>
      </c>
      <c r="X492" s="9" t="s">
        <v>4224</v>
      </c>
      <c r="Y492" s="9" t="s">
        <v>4223</v>
      </c>
      <c r="Z492" s="9" t="s">
        <v>4224</v>
      </c>
      <c r="AA492" s="9" t="s">
        <v>4225</v>
      </c>
      <c r="AB492" s="9" t="s">
        <v>354</v>
      </c>
      <c r="AC492" s="9"/>
      <c r="AD492" s="9"/>
      <c r="AE492" s="9"/>
      <c r="AF492" s="9"/>
      <c r="AG492" s="9"/>
      <c r="AH492" s="9"/>
      <c r="AI492" s="9" t="str">
        <f>Table3[[#This Row],[City]]&amp;", "&amp;Table3[[#This Row],[State]]&amp;", U.S.A."</f>
        <v>AVENAL, CA, U.S.A.</v>
      </c>
    </row>
    <row r="493" spans="1:35" ht="15" hidden="1" customHeight="1">
      <c r="A493" s="9" t="s">
        <v>4123</v>
      </c>
      <c r="B493" s="18" t="s">
        <v>4124</v>
      </c>
      <c r="C493" s="9" t="s">
        <v>4255</v>
      </c>
      <c r="D493" s="9" t="s">
        <v>4212</v>
      </c>
      <c r="E493" s="10">
        <v>2</v>
      </c>
      <c r="F493" s="11" t="s">
        <v>4250</v>
      </c>
      <c r="G493" s="9" t="s">
        <v>4251</v>
      </c>
      <c r="H493" s="9" t="s">
        <v>1656</v>
      </c>
      <c r="I493" s="9" t="s">
        <v>4256</v>
      </c>
      <c r="J493" s="12" t="s">
        <v>4252</v>
      </c>
      <c r="K493" s="9" t="s">
        <v>4257</v>
      </c>
      <c r="L493" s="9" t="str">
        <f>LEFT(Table3[[#This Row],[CLLI]],6)</f>
        <v>AVNLCA</v>
      </c>
      <c r="M493" s="9" t="s">
        <v>4252</v>
      </c>
      <c r="N493" s="4" t="s">
        <v>4258</v>
      </c>
      <c r="O493" s="9" t="s">
        <v>4171</v>
      </c>
      <c r="P493" s="9" t="s">
        <v>4172</v>
      </c>
      <c r="Q493" s="9" t="s">
        <v>4173</v>
      </c>
      <c r="R493" s="9" t="s">
        <v>4136</v>
      </c>
      <c r="S493" s="9" t="s">
        <v>4220</v>
      </c>
      <c r="T493" s="9" t="s">
        <v>4221</v>
      </c>
      <c r="U493" s="9" t="s">
        <v>4139</v>
      </c>
      <c r="V493" s="9" t="s">
        <v>4222</v>
      </c>
      <c r="W493" s="9" t="s">
        <v>4223</v>
      </c>
      <c r="X493" s="9" t="s">
        <v>4224</v>
      </c>
      <c r="Y493" s="9" t="s">
        <v>4223</v>
      </c>
      <c r="Z493" s="9" t="s">
        <v>4224</v>
      </c>
      <c r="AA493" s="9" t="s">
        <v>4225</v>
      </c>
      <c r="AB493" s="9" t="s">
        <v>354</v>
      </c>
      <c r="AC493" s="9" t="s">
        <v>4259</v>
      </c>
      <c r="AD493" s="9">
        <v>559386</v>
      </c>
      <c r="AE493" s="9" t="s">
        <v>4208</v>
      </c>
      <c r="AF493" s="9" t="s">
        <v>811</v>
      </c>
      <c r="AG493" s="9" t="s">
        <v>4209</v>
      </c>
      <c r="AH493" s="9" t="s">
        <v>4210</v>
      </c>
      <c r="AI493" s="9" t="str">
        <f>Table3[[#This Row],[City]]&amp;", "&amp;Table3[[#This Row],[State]]&amp;", U.S.A."</f>
        <v>AVENAL, CA, U.S.A.</v>
      </c>
    </row>
    <row r="494" spans="1:35" ht="15" hidden="1" customHeight="1">
      <c r="A494" s="9" t="s">
        <v>4123</v>
      </c>
      <c r="B494" s="18" t="s">
        <v>4124</v>
      </c>
      <c r="C494" s="9" t="s">
        <v>4260</v>
      </c>
      <c r="D494" s="9" t="s">
        <v>4261</v>
      </c>
      <c r="E494" s="10">
        <v>11</v>
      </c>
      <c r="F494" s="11" t="s">
        <v>4262</v>
      </c>
      <c r="G494" s="9" t="s">
        <v>4263</v>
      </c>
      <c r="H494" s="9" t="s">
        <v>4264</v>
      </c>
      <c r="I494" s="9" t="s">
        <v>4265</v>
      </c>
      <c r="J494" s="12" t="s">
        <v>4266</v>
      </c>
      <c r="K494" s="9" t="s">
        <v>4267</v>
      </c>
      <c r="L494" s="9" t="str">
        <f>LEFT(Table3[[#This Row],[CLLI]],6)</f>
        <v>BGSRCA</v>
      </c>
      <c r="M494" s="9" t="s">
        <v>4266</v>
      </c>
      <c r="N494" s="4" t="s">
        <v>4185</v>
      </c>
      <c r="O494" s="9" t="s">
        <v>4133</v>
      </c>
      <c r="P494" s="9" t="s">
        <v>4134</v>
      </c>
      <c r="Q494" s="9" t="s">
        <v>4135</v>
      </c>
      <c r="R494" s="9" t="s">
        <v>4136</v>
      </c>
      <c r="S494" s="9" t="s">
        <v>4155</v>
      </c>
      <c r="T494" s="9" t="s">
        <v>4156</v>
      </c>
      <c r="U494" s="9" t="s">
        <v>4139</v>
      </c>
      <c r="V494" s="9" t="s">
        <v>4157</v>
      </c>
      <c r="W494" s="9" t="s">
        <v>4158</v>
      </c>
      <c r="X494" s="9" t="s">
        <v>4159</v>
      </c>
      <c r="Y494" s="9" t="s">
        <v>4158</v>
      </c>
      <c r="Z494" s="9" t="s">
        <v>4159</v>
      </c>
      <c r="AA494" s="9" t="s">
        <v>4268</v>
      </c>
      <c r="AB494" s="9" t="s">
        <v>354</v>
      </c>
      <c r="AC494" s="9" t="s">
        <v>4269</v>
      </c>
      <c r="AD494" s="9">
        <v>831667</v>
      </c>
      <c r="AE494" s="9" t="s">
        <v>4144</v>
      </c>
      <c r="AF494" s="9" t="s">
        <v>357</v>
      </c>
      <c r="AG494" s="9" t="s">
        <v>4161</v>
      </c>
      <c r="AH494" s="9" t="s">
        <v>4162</v>
      </c>
      <c r="AI494" s="9" t="str">
        <f>Table3[[#This Row],[City]]&amp;", "&amp;Table3[[#This Row],[State]]&amp;", U.S.A."</f>
        <v>BIG SUR, CA, U.S.A.</v>
      </c>
    </row>
    <row r="495" spans="1:35" ht="15" hidden="1" customHeight="1">
      <c r="A495" s="9" t="s">
        <v>4123</v>
      </c>
      <c r="B495" s="18" t="s">
        <v>4124</v>
      </c>
      <c r="C495" s="9" t="s">
        <v>4270</v>
      </c>
      <c r="D495" s="9" t="s">
        <v>4195</v>
      </c>
      <c r="E495" s="10">
        <v>7</v>
      </c>
      <c r="F495" s="11" t="s">
        <v>4271</v>
      </c>
      <c r="G495" s="9" t="s">
        <v>4272</v>
      </c>
      <c r="H495" s="9" t="s">
        <v>4273</v>
      </c>
      <c r="I495" s="9" t="s">
        <v>3850</v>
      </c>
      <c r="J495" s="12" t="s">
        <v>4274</v>
      </c>
      <c r="K495" s="9" t="s">
        <v>4275</v>
      </c>
      <c r="L495" s="9" t="str">
        <f>LEFT(Table3[[#This Row],[CLLI]],6)</f>
        <v>BKFDCA</v>
      </c>
      <c r="M495" s="9" t="s">
        <v>4206</v>
      </c>
      <c r="N495" s="4" t="s">
        <v>4201</v>
      </c>
      <c r="O495" s="9" t="s">
        <v>4171</v>
      </c>
      <c r="P495" s="9" t="s">
        <v>4172</v>
      </c>
      <c r="Q495" s="9" t="s">
        <v>4173</v>
      </c>
      <c r="R495" s="9" t="s">
        <v>4136</v>
      </c>
      <c r="S495" s="9" t="s">
        <v>4202</v>
      </c>
      <c r="T495" s="9" t="s">
        <v>4203</v>
      </c>
      <c r="U495" s="9" t="s">
        <v>4139</v>
      </c>
      <c r="V495" s="9" t="s">
        <v>4202</v>
      </c>
      <c r="W495" s="9" t="s">
        <v>4204</v>
      </c>
      <c r="X495" s="9" t="s">
        <v>4205</v>
      </c>
      <c r="Y495" s="9" t="s">
        <v>4204</v>
      </c>
      <c r="Z495" s="9" t="s">
        <v>4205</v>
      </c>
      <c r="AA495" s="9" t="s">
        <v>4206</v>
      </c>
      <c r="AB495" s="9" t="s">
        <v>354</v>
      </c>
      <c r="AC495" s="9" t="s">
        <v>4276</v>
      </c>
      <c r="AD495" s="9">
        <v>661366</v>
      </c>
      <c r="AE495" s="9" t="s">
        <v>4208</v>
      </c>
      <c r="AF495" s="9" t="s">
        <v>811</v>
      </c>
      <c r="AG495" s="9" t="s">
        <v>4209</v>
      </c>
      <c r="AH495" s="9" t="s">
        <v>4210</v>
      </c>
      <c r="AI495" s="9" t="str">
        <f>Table3[[#This Row],[City]]&amp;", "&amp;Table3[[#This Row],[State]]&amp;", U.S.A."</f>
        <v>BAKERSFIELD, CA, U.S.A.</v>
      </c>
    </row>
    <row r="496" spans="1:35" ht="15" hidden="1" customHeight="1">
      <c r="A496" s="9" t="s">
        <v>4123</v>
      </c>
      <c r="B496" s="18" t="s">
        <v>4124</v>
      </c>
      <c r="C496" s="9" t="s">
        <v>4277</v>
      </c>
      <c r="D496" s="9" t="s">
        <v>4195</v>
      </c>
      <c r="E496" s="10">
        <v>16</v>
      </c>
      <c r="F496" s="11" t="s">
        <v>4278</v>
      </c>
      <c r="G496" s="9" t="s">
        <v>4279</v>
      </c>
      <c r="H496" s="9" t="s">
        <v>1906</v>
      </c>
      <c r="I496" s="9" t="s">
        <v>3751</v>
      </c>
      <c r="J496" s="12" t="s">
        <v>4280</v>
      </c>
      <c r="K496" s="9" t="s">
        <v>4281</v>
      </c>
      <c r="L496" s="9" t="str">
        <f>LEFT(Table3[[#This Row],[CLLI]],6)</f>
        <v>BKFDCA</v>
      </c>
      <c r="M496" s="9" t="s">
        <v>4206</v>
      </c>
      <c r="N496" s="4" t="s">
        <v>4201</v>
      </c>
      <c r="O496" s="9" t="s">
        <v>4171</v>
      </c>
      <c r="P496" s="9" t="s">
        <v>4172</v>
      </c>
      <c r="Q496" s="9" t="s">
        <v>4173</v>
      </c>
      <c r="R496" s="9" t="s">
        <v>4136</v>
      </c>
      <c r="S496" s="9" t="s">
        <v>4202</v>
      </c>
      <c r="T496" s="9" t="s">
        <v>4203</v>
      </c>
      <c r="U496" s="9" t="s">
        <v>4139</v>
      </c>
      <c r="V496" s="9" t="s">
        <v>4202</v>
      </c>
      <c r="W496" s="9" t="s">
        <v>4204</v>
      </c>
      <c r="X496" s="9" t="s">
        <v>4205</v>
      </c>
      <c r="Y496" s="9" t="s">
        <v>4204</v>
      </c>
      <c r="Z496" s="9" t="s">
        <v>4205</v>
      </c>
      <c r="AA496" s="9" t="s">
        <v>4206</v>
      </c>
      <c r="AB496" s="9" t="s">
        <v>354</v>
      </c>
      <c r="AC496" s="9" t="s">
        <v>4282</v>
      </c>
      <c r="AD496" s="9">
        <v>661322</v>
      </c>
      <c r="AE496" s="9" t="s">
        <v>4208</v>
      </c>
      <c r="AF496" s="9" t="s">
        <v>811</v>
      </c>
      <c r="AG496" s="9" t="s">
        <v>4209</v>
      </c>
      <c r="AH496" s="9" t="s">
        <v>4210</v>
      </c>
      <c r="AI496" s="9" t="str">
        <f>Table3[[#This Row],[City]]&amp;", "&amp;Table3[[#This Row],[State]]&amp;", U.S.A."</f>
        <v>BAKERSFIELD, CA, U.S.A.</v>
      </c>
    </row>
    <row r="497" spans="1:35" ht="15" hidden="1" customHeight="1">
      <c r="A497" s="9" t="s">
        <v>4123</v>
      </c>
      <c r="B497" s="18" t="s">
        <v>4124</v>
      </c>
      <c r="C497" s="9" t="s">
        <v>4283</v>
      </c>
      <c r="D497" s="9" t="s">
        <v>4195</v>
      </c>
      <c r="E497" s="10">
        <v>5</v>
      </c>
      <c r="F497" s="11" t="s">
        <v>4284</v>
      </c>
      <c r="G497" s="9" t="s">
        <v>4285</v>
      </c>
      <c r="H497" s="9" t="s">
        <v>4286</v>
      </c>
      <c r="I497" s="9" t="s">
        <v>3794</v>
      </c>
      <c r="J497" s="12" t="s">
        <v>4287</v>
      </c>
      <c r="K497" s="9" t="s">
        <v>4288</v>
      </c>
      <c r="L497" s="9" t="str">
        <f>LEFT(Table3[[#This Row],[CLLI]],6)</f>
        <v>BKFDCA</v>
      </c>
      <c r="M497" s="9" t="s">
        <v>4206</v>
      </c>
      <c r="N497" s="4" t="s">
        <v>4201</v>
      </c>
      <c r="O497" s="9" t="s">
        <v>4171</v>
      </c>
      <c r="P497" s="9" t="s">
        <v>4172</v>
      </c>
      <c r="Q497" s="9" t="s">
        <v>4173</v>
      </c>
      <c r="R497" s="9" t="s">
        <v>4136</v>
      </c>
      <c r="S497" s="9" t="s">
        <v>4202</v>
      </c>
      <c r="T497" s="9" t="s">
        <v>4203</v>
      </c>
      <c r="U497" s="9" t="s">
        <v>4139</v>
      </c>
      <c r="V497" s="9" t="s">
        <v>4202</v>
      </c>
      <c r="W497" s="9" t="s">
        <v>4204</v>
      </c>
      <c r="X497" s="9" t="s">
        <v>4205</v>
      </c>
      <c r="Y497" s="9" t="s">
        <v>4204</v>
      </c>
      <c r="Z497" s="9" t="s">
        <v>4205</v>
      </c>
      <c r="AA497" s="9" t="s">
        <v>4206</v>
      </c>
      <c r="AB497" s="9" t="s">
        <v>354</v>
      </c>
      <c r="AC497" s="9" t="s">
        <v>4289</v>
      </c>
      <c r="AD497" s="9">
        <v>661871</v>
      </c>
      <c r="AE497" s="9" t="s">
        <v>4208</v>
      </c>
      <c r="AF497" s="9" t="s">
        <v>811</v>
      </c>
      <c r="AG497" s="9" t="s">
        <v>4209</v>
      </c>
      <c r="AH497" s="9" t="s">
        <v>4210</v>
      </c>
      <c r="AI497" s="9" t="str">
        <f>Table3[[#This Row],[City]]&amp;", "&amp;Table3[[#This Row],[State]]&amp;", U.S.A."</f>
        <v>BAKERSFIELD, CA, U.S.A.</v>
      </c>
    </row>
    <row r="498" spans="1:35" ht="15" hidden="1" customHeight="1">
      <c r="A498" s="9" t="s">
        <v>4123</v>
      </c>
      <c r="B498" s="18" t="s">
        <v>4124</v>
      </c>
      <c r="C498" s="9" t="s">
        <v>4290</v>
      </c>
      <c r="D498" s="9" t="s">
        <v>4195</v>
      </c>
      <c r="E498" s="10">
        <v>20</v>
      </c>
      <c r="F498" s="11" t="s">
        <v>4291</v>
      </c>
      <c r="G498" s="9" t="s">
        <v>4292</v>
      </c>
      <c r="H498" s="9" t="s">
        <v>4293</v>
      </c>
      <c r="I498" s="9" t="s">
        <v>2278</v>
      </c>
      <c r="J498" s="12" t="s">
        <v>4294</v>
      </c>
      <c r="K498" s="9" t="s">
        <v>4295</v>
      </c>
      <c r="L498" s="9" t="str">
        <f>LEFT(Table3[[#This Row],[CLLI]],6)</f>
        <v>BKFDCA</v>
      </c>
      <c r="M498" s="9" t="s">
        <v>4206</v>
      </c>
      <c r="N498" s="4" t="s">
        <v>4201</v>
      </c>
      <c r="O498" s="9" t="s">
        <v>4171</v>
      </c>
      <c r="P498" s="9" t="s">
        <v>4172</v>
      </c>
      <c r="Q498" s="9" t="s">
        <v>4173</v>
      </c>
      <c r="R498" s="9" t="s">
        <v>4136</v>
      </c>
      <c r="S498" s="9" t="s">
        <v>4202</v>
      </c>
      <c r="T498" s="9" t="s">
        <v>4203</v>
      </c>
      <c r="U498" s="9" t="s">
        <v>4139</v>
      </c>
      <c r="V498" s="9" t="s">
        <v>4202</v>
      </c>
      <c r="W498" s="9" t="s">
        <v>4204</v>
      </c>
      <c r="X498" s="9" t="s">
        <v>4205</v>
      </c>
      <c r="Y498" s="9" t="s">
        <v>4204</v>
      </c>
      <c r="Z498" s="9" t="s">
        <v>4205</v>
      </c>
      <c r="AA498" s="9" t="s">
        <v>4206</v>
      </c>
      <c r="AB498" s="9" t="s">
        <v>354</v>
      </c>
      <c r="AC498" s="9" t="s">
        <v>4296</v>
      </c>
      <c r="AD498" s="9">
        <v>661397</v>
      </c>
      <c r="AE498" s="9" t="s">
        <v>4208</v>
      </c>
      <c r="AF498" s="9" t="s">
        <v>811</v>
      </c>
      <c r="AG498" s="9" t="s">
        <v>4209</v>
      </c>
      <c r="AH498" s="9" t="s">
        <v>4210</v>
      </c>
      <c r="AI498" s="9" t="str">
        <f>Table3[[#This Row],[City]]&amp;", "&amp;Table3[[#This Row],[State]]&amp;", U.S.A."</f>
        <v>BAKERSFIELD, CA, U.S.A.</v>
      </c>
    </row>
    <row r="499" spans="1:35" ht="15" hidden="1" customHeight="1">
      <c r="A499" s="9" t="s">
        <v>4123</v>
      </c>
      <c r="B499" s="18" t="s">
        <v>4124</v>
      </c>
      <c r="C499" s="9" t="s">
        <v>4297</v>
      </c>
      <c r="D499" s="9" t="s">
        <v>4195</v>
      </c>
      <c r="E499" s="10">
        <v>18</v>
      </c>
      <c r="F499" s="11" t="s">
        <v>4298</v>
      </c>
      <c r="G499" s="9" t="s">
        <v>4299</v>
      </c>
      <c r="H499" s="9" t="s">
        <v>3567</v>
      </c>
      <c r="I499" s="9" t="s">
        <v>4300</v>
      </c>
      <c r="J499" s="12" t="s">
        <v>4301</v>
      </c>
      <c r="K499" s="9" t="s">
        <v>4302</v>
      </c>
      <c r="L499" s="9" t="str">
        <f>LEFT(Table3[[#This Row],[CLLI]],6)</f>
        <v>BKFDCA</v>
      </c>
      <c r="M499" s="9" t="s">
        <v>4206</v>
      </c>
      <c r="N499" s="4" t="s">
        <v>4201</v>
      </c>
      <c r="O499" s="9" t="s">
        <v>4171</v>
      </c>
      <c r="P499" s="9" t="s">
        <v>4172</v>
      </c>
      <c r="Q499" s="9" t="s">
        <v>4173</v>
      </c>
      <c r="R499" s="9" t="s">
        <v>4136</v>
      </c>
      <c r="S499" s="9" t="s">
        <v>4202</v>
      </c>
      <c r="T499" s="9" t="s">
        <v>4203</v>
      </c>
      <c r="U499" s="9" t="s">
        <v>4139</v>
      </c>
      <c r="V499" s="9" t="s">
        <v>4202</v>
      </c>
      <c r="W499" s="9" t="s">
        <v>4204</v>
      </c>
      <c r="X499" s="9" t="s">
        <v>4205</v>
      </c>
      <c r="Y499" s="9" t="s">
        <v>4204</v>
      </c>
      <c r="Z499" s="9" t="s">
        <v>4205</v>
      </c>
      <c r="AA499" s="9" t="s">
        <v>4206</v>
      </c>
      <c r="AB499" s="9" t="s">
        <v>354</v>
      </c>
      <c r="AC499" s="9" t="s">
        <v>4303</v>
      </c>
      <c r="AD499" s="9">
        <v>661858</v>
      </c>
      <c r="AE499" s="9" t="s">
        <v>4208</v>
      </c>
      <c r="AF499" s="9" t="s">
        <v>811</v>
      </c>
      <c r="AG499" s="9" t="s">
        <v>4209</v>
      </c>
      <c r="AH499" s="9" t="s">
        <v>4210</v>
      </c>
      <c r="AI499" s="9" t="str">
        <f>Table3[[#This Row],[City]]&amp;", "&amp;Table3[[#This Row],[State]]&amp;", U.S.A."</f>
        <v>BAKERSFIELD, CA, U.S.A.</v>
      </c>
    </row>
    <row r="500" spans="1:35" ht="15" hidden="1" customHeight="1">
      <c r="A500" s="9" t="s">
        <v>4123</v>
      </c>
      <c r="B500" s="18" t="s">
        <v>4124</v>
      </c>
      <c r="C500" s="9" t="s">
        <v>4304</v>
      </c>
      <c r="D500" s="9" t="s">
        <v>4195</v>
      </c>
      <c r="E500" s="10">
        <v>27</v>
      </c>
      <c r="F500" s="11" t="s">
        <v>4305</v>
      </c>
      <c r="G500" s="9" t="s">
        <v>4306</v>
      </c>
      <c r="H500" s="9" t="s">
        <v>2748</v>
      </c>
      <c r="I500" s="9" t="s">
        <v>952</v>
      </c>
      <c r="J500" s="12" t="s">
        <v>4307</v>
      </c>
      <c r="K500" s="9" t="s">
        <v>4308</v>
      </c>
      <c r="L500" s="9" t="str">
        <f>LEFT(Table3[[#This Row],[CLLI]],6)</f>
        <v>BKFDCA</v>
      </c>
      <c r="M500" s="9" t="s">
        <v>4206</v>
      </c>
      <c r="N500" s="4" t="s">
        <v>4201</v>
      </c>
      <c r="O500" s="9" t="s">
        <v>4171</v>
      </c>
      <c r="P500" s="9" t="s">
        <v>4172</v>
      </c>
      <c r="Q500" s="9" t="s">
        <v>4173</v>
      </c>
      <c r="R500" s="9" t="s">
        <v>4136</v>
      </c>
      <c r="S500" s="9" t="s">
        <v>4202</v>
      </c>
      <c r="T500" s="9" t="s">
        <v>4203</v>
      </c>
      <c r="U500" s="9" t="s">
        <v>4139</v>
      </c>
      <c r="V500" s="9" t="s">
        <v>4202</v>
      </c>
      <c r="W500" s="9" t="s">
        <v>4204</v>
      </c>
      <c r="X500" s="9" t="s">
        <v>4205</v>
      </c>
      <c r="Y500" s="9" t="s">
        <v>4204</v>
      </c>
      <c r="Z500" s="9" t="s">
        <v>4205</v>
      </c>
      <c r="AA500" s="9" t="s">
        <v>4206</v>
      </c>
      <c r="AB500" s="9" t="s">
        <v>354</v>
      </c>
      <c r="AC500" s="9" t="s">
        <v>4309</v>
      </c>
      <c r="AD500" s="9">
        <v>661589</v>
      </c>
      <c r="AE500" s="9" t="s">
        <v>4208</v>
      </c>
      <c r="AF500" s="9" t="s">
        <v>811</v>
      </c>
      <c r="AG500" s="9" t="s">
        <v>4209</v>
      </c>
      <c r="AH500" s="9" t="s">
        <v>4210</v>
      </c>
      <c r="AI500" s="9" t="str">
        <f>Table3[[#This Row],[City]]&amp;", "&amp;Table3[[#This Row],[State]]&amp;", U.S.A."</f>
        <v>BAKERSFIELD, CA, U.S.A.</v>
      </c>
    </row>
    <row r="501" spans="1:35" ht="15" hidden="1" customHeight="1">
      <c r="A501" s="9" t="s">
        <v>4123</v>
      </c>
      <c r="B501" s="18" t="s">
        <v>4124</v>
      </c>
      <c r="C501" s="9" t="s">
        <v>4310</v>
      </c>
      <c r="D501" s="9" t="s">
        <v>4195</v>
      </c>
      <c r="E501" s="10">
        <v>19</v>
      </c>
      <c r="F501" s="11" t="s">
        <v>4311</v>
      </c>
      <c r="G501" s="9" t="s">
        <v>4312</v>
      </c>
      <c r="H501" s="9" t="s">
        <v>1511</v>
      </c>
      <c r="I501" s="9" t="s">
        <v>4313</v>
      </c>
      <c r="J501" s="12" t="s">
        <v>4314</v>
      </c>
      <c r="K501" s="9" t="s">
        <v>4315</v>
      </c>
      <c r="L501" s="9" t="str">
        <f>LEFT(Table3[[#This Row],[CLLI]],6)</f>
        <v>BKFDCA</v>
      </c>
      <c r="M501" s="9" t="s">
        <v>4206</v>
      </c>
      <c r="N501" s="4" t="s">
        <v>4201</v>
      </c>
      <c r="O501" s="9" t="s">
        <v>4171</v>
      </c>
      <c r="P501" s="9" t="s">
        <v>4172</v>
      </c>
      <c r="Q501" s="9" t="s">
        <v>4173</v>
      </c>
      <c r="R501" s="9" t="s">
        <v>4136</v>
      </c>
      <c r="S501" s="9" t="s">
        <v>4202</v>
      </c>
      <c r="T501" s="9" t="s">
        <v>4203</v>
      </c>
      <c r="U501" s="9" t="s">
        <v>4139</v>
      </c>
      <c r="V501" s="9" t="s">
        <v>4202</v>
      </c>
      <c r="W501" s="9" t="s">
        <v>4204</v>
      </c>
      <c r="X501" s="9" t="s">
        <v>4205</v>
      </c>
      <c r="Y501" s="9" t="s">
        <v>4204</v>
      </c>
      <c r="Z501" s="9" t="s">
        <v>4205</v>
      </c>
      <c r="AA501" s="9" t="s">
        <v>4206</v>
      </c>
      <c r="AB501" s="9" t="s">
        <v>354</v>
      </c>
      <c r="AC501" s="9" t="s">
        <v>4316</v>
      </c>
      <c r="AD501" s="9">
        <v>661664</v>
      </c>
      <c r="AE501" s="9" t="s">
        <v>4208</v>
      </c>
      <c r="AF501" s="9" t="s">
        <v>811</v>
      </c>
      <c r="AG501" s="9" t="s">
        <v>4209</v>
      </c>
      <c r="AH501" s="9" t="s">
        <v>4210</v>
      </c>
      <c r="AI501" s="9" t="str">
        <f>Table3[[#This Row],[City]]&amp;", "&amp;Table3[[#This Row],[State]]&amp;", U.S.A."</f>
        <v>BAKERSFIELD, CA, U.S.A.</v>
      </c>
    </row>
    <row r="502" spans="1:35" ht="15" hidden="1" customHeight="1">
      <c r="A502" s="9" t="s">
        <v>4123</v>
      </c>
      <c r="B502" s="18" t="s">
        <v>4124</v>
      </c>
      <c r="C502" s="9" t="s">
        <v>4317</v>
      </c>
      <c r="D502" s="9" t="s">
        <v>4148</v>
      </c>
      <c r="E502" s="10">
        <v>13</v>
      </c>
      <c r="F502" s="11" t="s">
        <v>4318</v>
      </c>
      <c r="G502" s="9" t="s">
        <v>4319</v>
      </c>
      <c r="H502" s="9" t="s">
        <v>4320</v>
      </c>
      <c r="I502" s="9" t="s">
        <v>4321</v>
      </c>
      <c r="J502" s="12" t="s">
        <v>4322</v>
      </c>
      <c r="K502" s="9" t="s">
        <v>4323</v>
      </c>
      <c r="L502" s="9" t="str">
        <f>LEFT(Table3[[#This Row],[CLLI]],6)</f>
        <v>BLCKCA</v>
      </c>
      <c r="M502" s="9" t="s">
        <v>4322</v>
      </c>
      <c r="N502" s="4" t="s">
        <v>4154</v>
      </c>
      <c r="O502" s="9" t="s">
        <v>4133</v>
      </c>
      <c r="P502" s="9" t="s">
        <v>4134</v>
      </c>
      <c r="Q502" s="9" t="s">
        <v>4135</v>
      </c>
      <c r="R502" s="9" t="s">
        <v>4136</v>
      </c>
      <c r="S502" s="9" t="s">
        <v>4155</v>
      </c>
      <c r="T502" s="9" t="s">
        <v>4156</v>
      </c>
      <c r="U502" s="9" t="s">
        <v>4139</v>
      </c>
      <c r="V502" s="9" t="s">
        <v>4157</v>
      </c>
      <c r="W502" s="9" t="s">
        <v>4158</v>
      </c>
      <c r="X502" s="9" t="s">
        <v>4159</v>
      </c>
      <c r="Y502" s="9" t="s">
        <v>4158</v>
      </c>
      <c r="Z502" s="9" t="s">
        <v>4159</v>
      </c>
      <c r="AA502" s="9" t="s">
        <v>4154</v>
      </c>
      <c r="AB502" s="9" t="s">
        <v>354</v>
      </c>
      <c r="AC502" s="9" t="s">
        <v>4324</v>
      </c>
      <c r="AD502" s="9">
        <v>831338</v>
      </c>
      <c r="AE502" s="9" t="s">
        <v>4144</v>
      </c>
      <c r="AF502" s="9" t="s">
        <v>357</v>
      </c>
      <c r="AG502" s="9" t="s">
        <v>4161</v>
      </c>
      <c r="AH502" s="9" t="s">
        <v>4162</v>
      </c>
      <c r="AI502" s="9" t="str">
        <f>Table3[[#This Row],[City]]&amp;", "&amp;Table3[[#This Row],[State]]&amp;", U.S.A."</f>
        <v>BOULDER CREEK, CA, U.S.A.</v>
      </c>
    </row>
    <row r="503" spans="1:35" ht="15" hidden="1" customHeight="1">
      <c r="A503" s="9" t="s">
        <v>4123</v>
      </c>
      <c r="B503" s="18" t="s">
        <v>4124</v>
      </c>
      <c r="C503" s="9" t="s">
        <v>4325</v>
      </c>
      <c r="D503" s="9" t="s">
        <v>4148</v>
      </c>
      <c r="E503" s="10">
        <v>9</v>
      </c>
      <c r="F503" s="11" t="s">
        <v>4326</v>
      </c>
      <c r="G503" s="9" t="s">
        <v>4327</v>
      </c>
      <c r="H503" s="9" t="s">
        <v>3287</v>
      </c>
      <c r="I503" s="9" t="s">
        <v>4328</v>
      </c>
      <c r="J503" s="12" t="s">
        <v>4329</v>
      </c>
      <c r="K503" s="9" t="s">
        <v>4330</v>
      </c>
      <c r="L503" s="9" t="str">
        <f>LEFT(Table3[[#This Row],[CLLI]],6)</f>
        <v>BNLMCA</v>
      </c>
      <c r="M503" s="9" t="s">
        <v>4329</v>
      </c>
      <c r="N503" s="4" t="s">
        <v>4154</v>
      </c>
      <c r="O503" s="9" t="s">
        <v>4133</v>
      </c>
      <c r="P503" s="9" t="s">
        <v>4134</v>
      </c>
      <c r="Q503" s="9" t="s">
        <v>4135</v>
      </c>
      <c r="R503" s="9" t="s">
        <v>4136</v>
      </c>
      <c r="S503" s="9" t="s">
        <v>4155</v>
      </c>
      <c r="T503" s="9" t="s">
        <v>4156</v>
      </c>
      <c r="U503" s="9" t="s">
        <v>4139</v>
      </c>
      <c r="V503" s="9" t="s">
        <v>4157</v>
      </c>
      <c r="W503" s="9" t="s">
        <v>4158</v>
      </c>
      <c r="X503" s="9" t="s">
        <v>4159</v>
      </c>
      <c r="Y503" s="9" t="s">
        <v>4158</v>
      </c>
      <c r="Z503" s="9" t="s">
        <v>4159</v>
      </c>
      <c r="AA503" s="9" t="s">
        <v>4154</v>
      </c>
      <c r="AB503" s="9" t="s">
        <v>354</v>
      </c>
      <c r="AC503" s="9" t="s">
        <v>4331</v>
      </c>
      <c r="AD503" s="9">
        <v>831336</v>
      </c>
      <c r="AE503" s="9" t="s">
        <v>4144</v>
      </c>
      <c r="AF503" s="9" t="s">
        <v>357</v>
      </c>
      <c r="AG503" s="9" t="s">
        <v>4161</v>
      </c>
      <c r="AH503" s="9" t="s">
        <v>4162</v>
      </c>
      <c r="AI503" s="9" t="str">
        <f>Table3[[#This Row],[City]]&amp;", "&amp;Table3[[#This Row],[State]]&amp;", U.S.A."</f>
        <v>BEN LOMOND, CA, U.S.A.</v>
      </c>
    </row>
    <row r="504" spans="1:35" ht="15" hidden="1" customHeight="1">
      <c r="A504" s="9" t="s">
        <v>4123</v>
      </c>
      <c r="B504" s="18" t="s">
        <v>4124</v>
      </c>
      <c r="C504" s="9" t="s">
        <v>4332</v>
      </c>
      <c r="D504" s="9" t="s">
        <v>4164</v>
      </c>
      <c r="E504" s="10">
        <v>15</v>
      </c>
      <c r="F504" s="11" t="s">
        <v>4333</v>
      </c>
      <c r="G504" s="9" t="s">
        <v>4334</v>
      </c>
      <c r="H504" s="9" t="s">
        <v>465</v>
      </c>
      <c r="I504" s="9" t="s">
        <v>465</v>
      </c>
      <c r="J504" s="12" t="s">
        <v>4335</v>
      </c>
      <c r="K504" s="9" t="s">
        <v>4336</v>
      </c>
      <c r="L504" s="9" t="str">
        <f>LEFT(Table3[[#This Row],[CLLI]],6)</f>
        <v>BRDLCA</v>
      </c>
      <c r="M504" s="9" t="s">
        <v>4335</v>
      </c>
      <c r="N504" s="4" t="s">
        <v>4185</v>
      </c>
      <c r="O504" s="9" t="s">
        <v>4171</v>
      </c>
      <c r="P504" s="9" t="s">
        <v>4172</v>
      </c>
      <c r="Q504" s="9" t="s">
        <v>4173</v>
      </c>
      <c r="R504" s="9" t="s">
        <v>4136</v>
      </c>
      <c r="S504" s="9" t="s">
        <v>4174</v>
      </c>
      <c r="T504" s="9" t="s">
        <v>4175</v>
      </c>
      <c r="U504" s="9" t="s">
        <v>4139</v>
      </c>
      <c r="V504" s="9" t="s">
        <v>4174</v>
      </c>
      <c r="W504" s="9" t="s">
        <v>4176</v>
      </c>
      <c r="X504" s="9" t="s">
        <v>4177</v>
      </c>
      <c r="Y504" s="9" t="s">
        <v>4176</v>
      </c>
      <c r="Z504" s="9" t="s">
        <v>4177</v>
      </c>
      <c r="AA504" s="9" t="s">
        <v>4170</v>
      </c>
      <c r="AB504" s="9" t="s">
        <v>354</v>
      </c>
      <c r="AC504" s="9"/>
      <c r="AD504" s="9"/>
      <c r="AE504" s="9"/>
      <c r="AF504" s="9"/>
      <c r="AG504" s="9"/>
      <c r="AH504" s="9"/>
      <c r="AI504" s="9" t="str">
        <f>Table3[[#This Row],[City]]&amp;", "&amp;Table3[[#This Row],[State]]&amp;", U.S.A."</f>
        <v>BRADLEY, CA, U.S.A.</v>
      </c>
    </row>
    <row r="505" spans="1:35" ht="15" hidden="1" customHeight="1">
      <c r="A505" s="9" t="s">
        <v>4123</v>
      </c>
      <c r="B505" s="18" t="s">
        <v>4124</v>
      </c>
      <c r="C505" s="9" t="s">
        <v>4337</v>
      </c>
      <c r="D505" s="9" t="s">
        <v>4164</v>
      </c>
      <c r="E505" s="10">
        <v>15</v>
      </c>
      <c r="F505" s="11" t="s">
        <v>4333</v>
      </c>
      <c r="G505" s="9" t="s">
        <v>4334</v>
      </c>
      <c r="H505" s="9" t="s">
        <v>2626</v>
      </c>
      <c r="I505" s="9" t="s">
        <v>4338</v>
      </c>
      <c r="J505" s="12" t="s">
        <v>4335</v>
      </c>
      <c r="K505" s="9" t="s">
        <v>4339</v>
      </c>
      <c r="L505" s="9" t="str">
        <f>LEFT(Table3[[#This Row],[CLLI]],6)</f>
        <v>BRDLCA</v>
      </c>
      <c r="M505" s="9" t="s">
        <v>4335</v>
      </c>
      <c r="N505" s="4" t="s">
        <v>4185</v>
      </c>
      <c r="O505" s="9" t="s">
        <v>4171</v>
      </c>
      <c r="P505" s="9" t="s">
        <v>4172</v>
      </c>
      <c r="Q505" s="9" t="s">
        <v>4173</v>
      </c>
      <c r="R505" s="9" t="s">
        <v>4136</v>
      </c>
      <c r="S505" s="9" t="s">
        <v>4174</v>
      </c>
      <c r="T505" s="9" t="s">
        <v>4175</v>
      </c>
      <c r="U505" s="9" t="s">
        <v>4139</v>
      </c>
      <c r="V505" s="9" t="s">
        <v>4174</v>
      </c>
      <c r="W505" s="9" t="s">
        <v>4176</v>
      </c>
      <c r="X505" s="9" t="s">
        <v>4177</v>
      </c>
      <c r="Y505" s="9" t="s">
        <v>4176</v>
      </c>
      <c r="Z505" s="9" t="s">
        <v>4177</v>
      </c>
      <c r="AA505" s="9" t="s">
        <v>4170</v>
      </c>
      <c r="AB505" s="9" t="s">
        <v>354</v>
      </c>
      <c r="AC505" s="9"/>
      <c r="AD505" s="9"/>
      <c r="AE505" s="9"/>
      <c r="AF505" s="9"/>
      <c r="AG505" s="9"/>
      <c r="AH505" s="9"/>
      <c r="AI505" s="9" t="str">
        <f>Table3[[#This Row],[City]]&amp;", "&amp;Table3[[#This Row],[State]]&amp;", U.S.A."</f>
        <v>BRADLEY, CA, U.S.A.</v>
      </c>
    </row>
    <row r="506" spans="1:35" ht="15" hidden="1" customHeight="1">
      <c r="A506" s="9" t="s">
        <v>4123</v>
      </c>
      <c r="B506" s="18" t="s">
        <v>4124</v>
      </c>
      <c r="C506" s="9" t="s">
        <v>4340</v>
      </c>
      <c r="D506" s="9" t="s">
        <v>4164</v>
      </c>
      <c r="E506" s="10">
        <v>15</v>
      </c>
      <c r="F506" s="11" t="s">
        <v>4333</v>
      </c>
      <c r="G506" s="9" t="s">
        <v>4334</v>
      </c>
      <c r="H506" s="9" t="s">
        <v>465</v>
      </c>
      <c r="I506" s="9" t="s">
        <v>1232</v>
      </c>
      <c r="J506" s="12" t="s">
        <v>4335</v>
      </c>
      <c r="K506" s="9" t="s">
        <v>4341</v>
      </c>
      <c r="L506" s="9" t="str">
        <f>LEFT(Table3[[#This Row],[CLLI]],6)</f>
        <v>BRDLCA</v>
      </c>
      <c r="M506" s="9" t="s">
        <v>4335</v>
      </c>
      <c r="N506" s="4" t="s">
        <v>4185</v>
      </c>
      <c r="O506" s="9" t="s">
        <v>4171</v>
      </c>
      <c r="P506" s="9" t="s">
        <v>4172</v>
      </c>
      <c r="Q506" s="9" t="s">
        <v>4173</v>
      </c>
      <c r="R506" s="9" t="s">
        <v>4136</v>
      </c>
      <c r="S506" s="9" t="s">
        <v>4174</v>
      </c>
      <c r="T506" s="9" t="s">
        <v>4175</v>
      </c>
      <c r="U506" s="9" t="s">
        <v>4139</v>
      </c>
      <c r="V506" s="9" t="s">
        <v>4174</v>
      </c>
      <c r="W506" s="9" t="s">
        <v>4176</v>
      </c>
      <c r="X506" s="9" t="s">
        <v>4177</v>
      </c>
      <c r="Y506" s="9" t="s">
        <v>4176</v>
      </c>
      <c r="Z506" s="9" t="s">
        <v>4177</v>
      </c>
      <c r="AA506" s="9" t="s">
        <v>4170</v>
      </c>
      <c r="AB506" s="9" t="s">
        <v>354</v>
      </c>
      <c r="AC506" s="9" t="s">
        <v>4342</v>
      </c>
      <c r="AD506" s="9">
        <v>805472</v>
      </c>
      <c r="AE506" s="9" t="s">
        <v>4144</v>
      </c>
      <c r="AF506" s="9" t="s">
        <v>357</v>
      </c>
      <c r="AG506" s="9" t="s">
        <v>4161</v>
      </c>
      <c r="AH506" s="9" t="s">
        <v>4162</v>
      </c>
      <c r="AI506" s="9" t="str">
        <f>Table3[[#This Row],[City]]&amp;", "&amp;Table3[[#This Row],[State]]&amp;", U.S.A."</f>
        <v>BRADLEY, CA, U.S.A.</v>
      </c>
    </row>
    <row r="507" spans="1:35" ht="15" hidden="1" customHeight="1">
      <c r="A507" s="9" t="s">
        <v>4123</v>
      </c>
      <c r="B507" s="18" t="s">
        <v>4124</v>
      </c>
      <c r="C507" s="9" t="s">
        <v>4343</v>
      </c>
      <c r="D507" s="9" t="s">
        <v>4212</v>
      </c>
      <c r="E507" s="10">
        <v>5</v>
      </c>
      <c r="F507" s="11" t="s">
        <v>4344</v>
      </c>
      <c r="G507" s="9" t="s">
        <v>4345</v>
      </c>
      <c r="H507" s="9" t="s">
        <v>4346</v>
      </c>
      <c r="I507" s="9" t="s">
        <v>4347</v>
      </c>
      <c r="J507" s="12" t="s">
        <v>4348</v>
      </c>
      <c r="K507" s="9" t="s">
        <v>4349</v>
      </c>
      <c r="L507" s="9" t="str">
        <f>LEFT(Table3[[#This Row],[CLLI]],6)</f>
        <v>BURLCA</v>
      </c>
      <c r="M507" s="9" t="s">
        <v>4348</v>
      </c>
      <c r="N507" s="4" t="s">
        <v>4258</v>
      </c>
      <c r="O507" s="9" t="s">
        <v>4171</v>
      </c>
      <c r="P507" s="9" t="s">
        <v>4172</v>
      </c>
      <c r="Q507" s="9" t="s">
        <v>4173</v>
      </c>
      <c r="R507" s="9" t="s">
        <v>4136</v>
      </c>
      <c r="S507" s="9" t="s">
        <v>4220</v>
      </c>
      <c r="T507" s="9" t="s">
        <v>4221</v>
      </c>
      <c r="U507" s="9" t="s">
        <v>4139</v>
      </c>
      <c r="V507" s="9" t="s">
        <v>4222</v>
      </c>
      <c r="W507" s="9" t="s">
        <v>4223</v>
      </c>
      <c r="X507" s="9" t="s">
        <v>4224</v>
      </c>
      <c r="Y507" s="9" t="s">
        <v>4223</v>
      </c>
      <c r="Z507" s="9" t="s">
        <v>4224</v>
      </c>
      <c r="AA507" s="9" t="s">
        <v>4225</v>
      </c>
      <c r="AB507" s="9" t="s">
        <v>354</v>
      </c>
      <c r="AC507" s="9" t="s">
        <v>4350</v>
      </c>
      <c r="AD507" s="9">
        <v>559866</v>
      </c>
      <c r="AE507" s="9" t="s">
        <v>4208</v>
      </c>
      <c r="AF507" s="9" t="s">
        <v>811</v>
      </c>
      <c r="AG507" s="9" t="s">
        <v>4209</v>
      </c>
      <c r="AH507" s="9" t="s">
        <v>4210</v>
      </c>
      <c r="AI507" s="9" t="str">
        <f>Table3[[#This Row],[City]]&amp;", "&amp;Table3[[#This Row],[State]]&amp;", U.S.A."</f>
        <v>BURREL, CA, U.S.A.</v>
      </c>
    </row>
    <row r="508" spans="1:35" ht="15" hidden="1" customHeight="1">
      <c r="A508" s="9" t="s">
        <v>4123</v>
      </c>
      <c r="B508" s="18" t="s">
        <v>4124</v>
      </c>
      <c r="C508" s="9" t="s">
        <v>4351</v>
      </c>
      <c r="D508" s="9" t="s">
        <v>4126</v>
      </c>
      <c r="E508" s="10">
        <v>4</v>
      </c>
      <c r="F508" s="11" t="s">
        <v>4352</v>
      </c>
      <c r="G508" s="9" t="s">
        <v>4353</v>
      </c>
      <c r="H508" s="9" t="s">
        <v>721</v>
      </c>
      <c r="I508" s="9" t="s">
        <v>4354</v>
      </c>
      <c r="J508" s="12" t="s">
        <v>4355</v>
      </c>
      <c r="K508" s="9" t="s">
        <v>4356</v>
      </c>
      <c r="L508" s="9" t="str">
        <f>LEFT(Table3[[#This Row],[CLLI]],6)</f>
        <v>BVLYCA</v>
      </c>
      <c r="M508" s="9" t="s">
        <v>4355</v>
      </c>
      <c r="N508" s="4" t="s">
        <v>3673</v>
      </c>
      <c r="O508" s="9" t="s">
        <v>4133</v>
      </c>
      <c r="P508" s="9" t="s">
        <v>4134</v>
      </c>
      <c r="Q508" s="9" t="s">
        <v>4135</v>
      </c>
      <c r="R508" s="9" t="s">
        <v>4136</v>
      </c>
      <c r="S508" s="9" t="s">
        <v>4137</v>
      </c>
      <c r="T508" s="9" t="s">
        <v>4138</v>
      </c>
      <c r="U508" s="9" t="s">
        <v>4139</v>
      </c>
      <c r="V508" s="9" t="s">
        <v>4140</v>
      </c>
      <c r="W508" s="9" t="s">
        <v>4141</v>
      </c>
      <c r="X508" s="9" t="s">
        <v>4142</v>
      </c>
      <c r="Y508" s="9" t="s">
        <v>4141</v>
      </c>
      <c r="Z508" s="9" t="s">
        <v>4142</v>
      </c>
      <c r="AA508" s="9" t="s">
        <v>4137</v>
      </c>
      <c r="AB508" s="9" t="s">
        <v>354</v>
      </c>
      <c r="AC508" s="9" t="s">
        <v>4357</v>
      </c>
      <c r="AD508" s="9">
        <v>209753</v>
      </c>
      <c r="AE508" s="9" t="s">
        <v>4144</v>
      </c>
      <c r="AF508" s="9" t="s">
        <v>811</v>
      </c>
      <c r="AG508" s="9" t="s">
        <v>4145</v>
      </c>
      <c r="AH508" s="9" t="s">
        <v>4146</v>
      </c>
      <c r="AI508" s="9" t="str">
        <f>Table3[[#This Row],[City]]&amp;", "&amp;Table3[[#This Row],[State]]&amp;", U.S.A."</f>
        <v>BEAR VALLEY, CA, U.S.A.</v>
      </c>
    </row>
    <row r="509" spans="1:35" ht="15" hidden="1" customHeight="1">
      <c r="A509" s="9" t="s">
        <v>4123</v>
      </c>
      <c r="B509" s="18" t="s">
        <v>4124</v>
      </c>
      <c r="C509" s="9" t="s">
        <v>4358</v>
      </c>
      <c r="D509" s="9" t="s">
        <v>4195</v>
      </c>
      <c r="E509" s="10">
        <v>72</v>
      </c>
      <c r="F509" s="11" t="s">
        <v>4359</v>
      </c>
      <c r="G509" s="9" t="s">
        <v>4360</v>
      </c>
      <c r="H509" s="9" t="s">
        <v>4361</v>
      </c>
      <c r="I509" s="9" t="s">
        <v>4362</v>
      </c>
      <c r="J509" s="12" t="s">
        <v>4355</v>
      </c>
      <c r="K509" s="9" t="s">
        <v>4363</v>
      </c>
      <c r="L509" s="9" t="str">
        <f>LEFT(Table3[[#This Row],[CLLI]],6)</f>
        <v>BVSPCA</v>
      </c>
      <c r="M509" s="9" t="s">
        <v>4355</v>
      </c>
      <c r="N509" s="4" t="s">
        <v>4201</v>
      </c>
      <c r="O509" s="9" t="s">
        <v>4171</v>
      </c>
      <c r="P509" s="9" t="s">
        <v>4172</v>
      </c>
      <c r="Q509" s="9" t="s">
        <v>4173</v>
      </c>
      <c r="R509" s="9" t="s">
        <v>4136</v>
      </c>
      <c r="S509" s="9" t="s">
        <v>4202</v>
      </c>
      <c r="T509" s="9" t="s">
        <v>4203</v>
      </c>
      <c r="U509" s="9" t="s">
        <v>4139</v>
      </c>
      <c r="V509" s="9" t="s">
        <v>4202</v>
      </c>
      <c r="W509" s="9" t="s">
        <v>4204</v>
      </c>
      <c r="X509" s="9" t="s">
        <v>4205</v>
      </c>
      <c r="Y509" s="9" t="s">
        <v>4204</v>
      </c>
      <c r="Z509" s="9" t="s">
        <v>4205</v>
      </c>
      <c r="AA509" s="9" t="s">
        <v>4206</v>
      </c>
      <c r="AB509" s="9" t="s">
        <v>354</v>
      </c>
      <c r="AC509" s="9" t="s">
        <v>4364</v>
      </c>
      <c r="AD509" s="9">
        <v>661821</v>
      </c>
      <c r="AE509" s="9" t="s">
        <v>4208</v>
      </c>
      <c r="AF509" s="9" t="s">
        <v>811</v>
      </c>
      <c r="AG509" s="9" t="s">
        <v>4209</v>
      </c>
      <c r="AH509" s="9" t="s">
        <v>4210</v>
      </c>
      <c r="AI509" s="9" t="str">
        <f>Table3[[#This Row],[City]]&amp;", "&amp;Table3[[#This Row],[State]]&amp;", U.S.A."</f>
        <v>BEAR VALLEY, CA, U.S.A.</v>
      </c>
    </row>
    <row r="510" spans="1:35" ht="15" hidden="1" customHeight="1">
      <c r="A510" s="9" t="s">
        <v>4123</v>
      </c>
      <c r="B510" s="18" t="s">
        <v>4124</v>
      </c>
      <c r="C510" s="9" t="s">
        <v>4365</v>
      </c>
      <c r="D510" s="9" t="s">
        <v>4164</v>
      </c>
      <c r="E510" s="10">
        <v>13</v>
      </c>
      <c r="F510" s="11" t="s">
        <v>4366</v>
      </c>
      <c r="G510" s="9" t="s">
        <v>4367</v>
      </c>
      <c r="H510" s="9" t="s">
        <v>2110</v>
      </c>
      <c r="I510" s="9" t="s">
        <v>670</v>
      </c>
      <c r="J510" s="12" t="s">
        <v>4368</v>
      </c>
      <c r="K510" s="9" t="s">
        <v>4369</v>
      </c>
      <c r="L510" s="9" t="str">
        <f>LEFT(Table3[[#This Row],[CLLI]],6)</f>
        <v>BYPKCA</v>
      </c>
      <c r="M510" s="9" t="s">
        <v>4368</v>
      </c>
      <c r="N510" s="4" t="s">
        <v>4170</v>
      </c>
      <c r="O510" s="9" t="s">
        <v>4171</v>
      </c>
      <c r="P510" s="9" t="s">
        <v>4172</v>
      </c>
      <c r="Q510" s="9" t="s">
        <v>4173</v>
      </c>
      <c r="R510" s="9" t="s">
        <v>4136</v>
      </c>
      <c r="S510" s="9" t="s">
        <v>4174</v>
      </c>
      <c r="T510" s="9" t="s">
        <v>4175</v>
      </c>
      <c r="U510" s="9" t="s">
        <v>4139</v>
      </c>
      <c r="V510" s="9" t="s">
        <v>4174</v>
      </c>
      <c r="W510" s="9" t="s">
        <v>4176</v>
      </c>
      <c r="X510" s="9" t="s">
        <v>4177</v>
      </c>
      <c r="Y510" s="9" t="s">
        <v>4176</v>
      </c>
      <c r="Z510" s="9" t="s">
        <v>4177</v>
      </c>
      <c r="AA510" s="9" t="s">
        <v>4170</v>
      </c>
      <c r="AB510" s="9" t="s">
        <v>354</v>
      </c>
      <c r="AC510" s="9" t="s">
        <v>4370</v>
      </c>
      <c r="AD510" s="9">
        <v>805528</v>
      </c>
      <c r="AE510" s="9" t="s">
        <v>4144</v>
      </c>
      <c r="AF510" s="9" t="s">
        <v>357</v>
      </c>
      <c r="AG510" s="9" t="s">
        <v>4161</v>
      </c>
      <c r="AH510" s="9" t="s">
        <v>4162</v>
      </c>
      <c r="AI510" s="9" t="str">
        <f>Table3[[#This Row],[City]]&amp;", "&amp;Table3[[#This Row],[State]]&amp;", U.S.A."</f>
        <v>BAYWOOD PARK, CA, U.S.A.</v>
      </c>
    </row>
    <row r="511" spans="1:35" ht="15" hidden="1" customHeight="1">
      <c r="A511" s="9" t="s">
        <v>4123</v>
      </c>
      <c r="B511" s="18" t="s">
        <v>4124</v>
      </c>
      <c r="C511" s="9" t="s">
        <v>4371</v>
      </c>
      <c r="D511" s="9" t="s">
        <v>4261</v>
      </c>
      <c r="E511" s="10">
        <v>31</v>
      </c>
      <c r="F511" s="11" t="s">
        <v>4372</v>
      </c>
      <c r="G511" s="9" t="s">
        <v>4373</v>
      </c>
      <c r="H511" s="9" t="s">
        <v>2039</v>
      </c>
      <c r="I511" s="9" t="s">
        <v>4374</v>
      </c>
      <c r="J511" s="12" t="s">
        <v>4375</v>
      </c>
      <c r="K511" s="9" t="s">
        <v>4376</v>
      </c>
      <c r="L511" s="9" t="str">
        <f>LEFT(Table3[[#This Row],[CLLI]],6)</f>
        <v>CHLRCA</v>
      </c>
      <c r="M511" s="9" t="s">
        <v>4375</v>
      </c>
      <c r="N511" s="4" t="s">
        <v>4185</v>
      </c>
      <c r="O511" s="9" t="s">
        <v>4133</v>
      </c>
      <c r="P511" s="9" t="s">
        <v>4134</v>
      </c>
      <c r="Q511" s="9" t="s">
        <v>4135</v>
      </c>
      <c r="R511" s="9" t="s">
        <v>4136</v>
      </c>
      <c r="S511" s="9" t="s">
        <v>4155</v>
      </c>
      <c r="T511" s="9" t="s">
        <v>4156</v>
      </c>
      <c r="U511" s="9" t="s">
        <v>4139</v>
      </c>
      <c r="V511" s="9" t="s">
        <v>4157</v>
      </c>
      <c r="W511" s="9" t="s">
        <v>4158</v>
      </c>
      <c r="X511" s="9" t="s">
        <v>4159</v>
      </c>
      <c r="Y511" s="9" t="s">
        <v>4158</v>
      </c>
      <c r="Z511" s="9" t="s">
        <v>4159</v>
      </c>
      <c r="AA511" s="9" t="s">
        <v>4268</v>
      </c>
      <c r="AB511" s="9" t="s">
        <v>354</v>
      </c>
      <c r="AC511" s="9" t="s">
        <v>4377</v>
      </c>
      <c r="AD511" s="9">
        <v>831679</v>
      </c>
      <c r="AE511" s="9" t="s">
        <v>4144</v>
      </c>
      <c r="AF511" s="9" t="s">
        <v>357</v>
      </c>
      <c r="AG511" s="9" t="s">
        <v>4161</v>
      </c>
      <c r="AH511" s="9" t="s">
        <v>4162</v>
      </c>
      <c r="AI511" s="9" t="str">
        <f>Table3[[#This Row],[City]]&amp;", "&amp;Table3[[#This Row],[State]]&amp;", U.S.A."</f>
        <v>CHULAR, CA, U.S.A.</v>
      </c>
    </row>
    <row r="512" spans="1:35" ht="15" hidden="1" customHeight="1">
      <c r="A512" s="9" t="s">
        <v>4123</v>
      </c>
      <c r="B512" s="18" t="s">
        <v>4124</v>
      </c>
      <c r="C512" s="9" t="s">
        <v>4378</v>
      </c>
      <c r="D512" s="9" t="s">
        <v>4236</v>
      </c>
      <c r="E512" s="10">
        <v>8</v>
      </c>
      <c r="F512" s="11" t="s">
        <v>4379</v>
      </c>
      <c r="G512" s="9" t="s">
        <v>4380</v>
      </c>
      <c r="H512" s="9" t="s">
        <v>1266</v>
      </c>
      <c r="I512" s="9" t="s">
        <v>4381</v>
      </c>
      <c r="J512" s="12" t="s">
        <v>4382</v>
      </c>
      <c r="K512" s="9" t="s">
        <v>4383</v>
      </c>
      <c r="L512" s="9" t="str">
        <f>LEFT(Table3[[#This Row],[CLLI]],6)</f>
        <v>CHWCCA</v>
      </c>
      <c r="M512" s="9" t="s">
        <v>4382</v>
      </c>
      <c r="N512" s="4" t="s">
        <v>4384</v>
      </c>
      <c r="O512" s="9" t="s">
        <v>4133</v>
      </c>
      <c r="P512" s="9" t="s">
        <v>4134</v>
      </c>
      <c r="Q512" s="9" t="s">
        <v>4135</v>
      </c>
      <c r="R512" s="9" t="s">
        <v>4136</v>
      </c>
      <c r="S512" s="9" t="s">
        <v>4137</v>
      </c>
      <c r="T512" s="9" t="s">
        <v>4138</v>
      </c>
      <c r="U512" s="9" t="s">
        <v>4139</v>
      </c>
      <c r="V512" s="9" t="s">
        <v>4140</v>
      </c>
      <c r="W512" s="9" t="s">
        <v>4141</v>
      </c>
      <c r="X512" s="9" t="s">
        <v>4142</v>
      </c>
      <c r="Y512" s="9" t="s">
        <v>4141</v>
      </c>
      <c r="Z512" s="9" t="s">
        <v>4142</v>
      </c>
      <c r="AA512" s="9" t="s">
        <v>4137</v>
      </c>
      <c r="AB512" s="9" t="s">
        <v>354</v>
      </c>
      <c r="AC512" s="9" t="s">
        <v>4385</v>
      </c>
      <c r="AD512" s="9">
        <v>559665</v>
      </c>
      <c r="AE512" s="9" t="s">
        <v>4144</v>
      </c>
      <c r="AF512" s="9" t="s">
        <v>811</v>
      </c>
      <c r="AG512" s="9" t="s">
        <v>4145</v>
      </c>
      <c r="AH512" s="9" t="s">
        <v>4146</v>
      </c>
      <c r="AI512" s="9" t="str">
        <f>Table3[[#This Row],[City]]&amp;", "&amp;Table3[[#This Row],[State]]&amp;", U.S.A."</f>
        <v>CHOWCHILLA, CA, U.S.A.</v>
      </c>
    </row>
    <row r="513" spans="1:35" ht="15" hidden="1" customHeight="1">
      <c r="A513" s="9" t="s">
        <v>4123</v>
      </c>
      <c r="B513" s="18" t="s">
        <v>4124</v>
      </c>
      <c r="C513" s="9" t="s">
        <v>4386</v>
      </c>
      <c r="D513" s="9" t="s">
        <v>4212</v>
      </c>
      <c r="E513" s="10">
        <v>11</v>
      </c>
      <c r="F513" s="11" t="s">
        <v>4387</v>
      </c>
      <c r="G513" s="9" t="s">
        <v>4388</v>
      </c>
      <c r="H513" s="9" t="s">
        <v>3042</v>
      </c>
      <c r="I513" s="9" t="s">
        <v>4389</v>
      </c>
      <c r="J513" s="12" t="s">
        <v>4390</v>
      </c>
      <c r="K513" s="9" t="s">
        <v>4391</v>
      </c>
      <c r="L513" s="9" t="str">
        <f>LEFT(Table3[[#This Row],[CLLI]],6)</f>
        <v>CLNGCA</v>
      </c>
      <c r="M513" s="9" t="s">
        <v>4390</v>
      </c>
      <c r="N513" s="4" t="s">
        <v>4258</v>
      </c>
      <c r="O513" s="9" t="s">
        <v>4171</v>
      </c>
      <c r="P513" s="9" t="s">
        <v>4172</v>
      </c>
      <c r="Q513" s="9" t="s">
        <v>4173</v>
      </c>
      <c r="R513" s="9" t="s">
        <v>4136</v>
      </c>
      <c r="S513" s="9" t="s">
        <v>4220</v>
      </c>
      <c r="T513" s="9" t="s">
        <v>4221</v>
      </c>
      <c r="U513" s="9" t="s">
        <v>4139</v>
      </c>
      <c r="V513" s="9" t="s">
        <v>4222</v>
      </c>
      <c r="W513" s="9" t="s">
        <v>4223</v>
      </c>
      <c r="X513" s="9" t="s">
        <v>4224</v>
      </c>
      <c r="Y513" s="9" t="s">
        <v>4223</v>
      </c>
      <c r="Z513" s="9" t="s">
        <v>4224</v>
      </c>
      <c r="AA513" s="9" t="s">
        <v>4225</v>
      </c>
      <c r="AB513" s="9" t="s">
        <v>354</v>
      </c>
      <c r="AC513" s="9" t="s">
        <v>4392</v>
      </c>
      <c r="AD513" s="9">
        <v>559935</v>
      </c>
      <c r="AE513" s="9" t="s">
        <v>4208</v>
      </c>
      <c r="AF513" s="9" t="s">
        <v>811</v>
      </c>
      <c r="AG513" s="9" t="s">
        <v>4209</v>
      </c>
      <c r="AH513" s="9" t="s">
        <v>4210</v>
      </c>
      <c r="AI513" s="9" t="str">
        <f>Table3[[#This Row],[City]]&amp;", "&amp;Table3[[#This Row],[State]]&amp;", U.S.A."</f>
        <v>COALINGA, CA, U.S.A.</v>
      </c>
    </row>
    <row r="514" spans="1:35" ht="15" hidden="1" customHeight="1">
      <c r="A514" s="9" t="s">
        <v>4123</v>
      </c>
      <c r="B514" s="18" t="s">
        <v>4124</v>
      </c>
      <c r="C514" s="9" t="s">
        <v>4393</v>
      </c>
      <c r="D514" s="9" t="s">
        <v>4394</v>
      </c>
      <c r="E514" s="10">
        <v>5</v>
      </c>
      <c r="F514" s="11" t="s">
        <v>4395</v>
      </c>
      <c r="G514" s="9" t="s">
        <v>4396</v>
      </c>
      <c r="H514" s="9" t="s">
        <v>1535</v>
      </c>
      <c r="I514" s="9" t="s">
        <v>4397</v>
      </c>
      <c r="J514" s="12" t="s">
        <v>4398</v>
      </c>
      <c r="K514" s="9" t="s">
        <v>4399</v>
      </c>
      <c r="L514" s="9" t="str">
        <f>LEFT(Table3[[#This Row],[CLLI]],6)</f>
        <v>CLVSCA</v>
      </c>
      <c r="M514" s="9" t="s">
        <v>4398</v>
      </c>
      <c r="N514" s="4" t="s">
        <v>4258</v>
      </c>
      <c r="O514" s="9" t="s">
        <v>4171</v>
      </c>
      <c r="P514" s="9" t="s">
        <v>4172</v>
      </c>
      <c r="Q514" s="9" t="s">
        <v>4173</v>
      </c>
      <c r="R514" s="9" t="s">
        <v>4136</v>
      </c>
      <c r="S514" s="9" t="s">
        <v>4400</v>
      </c>
      <c r="T514" s="9" t="s">
        <v>4401</v>
      </c>
      <c r="U514" s="9" t="s">
        <v>4139</v>
      </c>
      <c r="V514" s="9" t="s">
        <v>4400</v>
      </c>
      <c r="W514" s="9" t="s">
        <v>4402</v>
      </c>
      <c r="X514" s="9" t="s">
        <v>4403</v>
      </c>
      <c r="Y514" s="9" t="s">
        <v>4402</v>
      </c>
      <c r="Z514" s="9" t="s">
        <v>4403</v>
      </c>
      <c r="AA514" s="9" t="s">
        <v>4258</v>
      </c>
      <c r="AB514" s="9" t="s">
        <v>354</v>
      </c>
      <c r="AC514" s="9" t="s">
        <v>4404</v>
      </c>
      <c r="AD514" s="9">
        <v>559291</v>
      </c>
      <c r="AE514" s="9" t="s">
        <v>4208</v>
      </c>
      <c r="AF514" s="9" t="s">
        <v>811</v>
      </c>
      <c r="AG514" s="9" t="s">
        <v>4209</v>
      </c>
      <c r="AH514" s="9" t="s">
        <v>4210</v>
      </c>
      <c r="AI514" s="9" t="str">
        <f>Table3[[#This Row],[City]]&amp;", "&amp;Table3[[#This Row],[State]]&amp;", U.S.A."</f>
        <v>CLOVIS, CA, U.S.A.</v>
      </c>
    </row>
    <row r="515" spans="1:35" ht="15" hidden="1" customHeight="1">
      <c r="A515" s="9" t="s">
        <v>4123</v>
      </c>
      <c r="B515" s="18" t="s">
        <v>4124</v>
      </c>
      <c r="C515" s="9" t="s">
        <v>4405</v>
      </c>
      <c r="D515" s="9" t="s">
        <v>4164</v>
      </c>
      <c r="E515" s="10">
        <v>18</v>
      </c>
      <c r="F515" s="11" t="s">
        <v>4406</v>
      </c>
      <c r="G515" s="9" t="s">
        <v>4407</v>
      </c>
      <c r="H515" s="9" t="s">
        <v>4408</v>
      </c>
      <c r="I515" s="9" t="s">
        <v>3509</v>
      </c>
      <c r="J515" s="12" t="s">
        <v>4409</v>
      </c>
      <c r="K515" s="9" t="s">
        <v>4410</v>
      </c>
      <c r="L515" s="9" t="str">
        <f>LEFT(Table3[[#This Row],[CLLI]],6)</f>
        <v>CMBACA</v>
      </c>
      <c r="M515" s="9" t="s">
        <v>4409</v>
      </c>
      <c r="N515" s="4" t="s">
        <v>4185</v>
      </c>
      <c r="O515" s="9" t="s">
        <v>4171</v>
      </c>
      <c r="P515" s="9" t="s">
        <v>4172</v>
      </c>
      <c r="Q515" s="9" t="s">
        <v>4173</v>
      </c>
      <c r="R515" s="9" t="s">
        <v>4136</v>
      </c>
      <c r="S515" s="9" t="s">
        <v>4174</v>
      </c>
      <c r="T515" s="9" t="s">
        <v>4175</v>
      </c>
      <c r="U515" s="9" t="s">
        <v>4139</v>
      </c>
      <c r="V515" s="9" t="s">
        <v>4174</v>
      </c>
      <c r="W515" s="9" t="s">
        <v>4176</v>
      </c>
      <c r="X515" s="9" t="s">
        <v>4177</v>
      </c>
      <c r="Y515" s="9" t="s">
        <v>4176</v>
      </c>
      <c r="Z515" s="9" t="s">
        <v>4177</v>
      </c>
      <c r="AA515" s="9" t="s">
        <v>4170</v>
      </c>
      <c r="AB515" s="9" t="s">
        <v>354</v>
      </c>
      <c r="AC515" s="9" t="s">
        <v>4411</v>
      </c>
      <c r="AD515" s="9">
        <v>805927</v>
      </c>
      <c r="AE515" s="9" t="s">
        <v>4144</v>
      </c>
      <c r="AF515" s="9" t="s">
        <v>357</v>
      </c>
      <c r="AG515" s="9" t="s">
        <v>4161</v>
      </c>
      <c r="AH515" s="9" t="s">
        <v>4162</v>
      </c>
      <c r="AI515" s="9" t="str">
        <f>Table3[[#This Row],[City]]&amp;", "&amp;Table3[[#This Row],[State]]&amp;", U.S.A."</f>
        <v>CAMBRIA, CA, U.S.A.</v>
      </c>
    </row>
    <row r="516" spans="1:35" ht="15" hidden="1" customHeight="1">
      <c r="A516" s="9" t="s">
        <v>4123</v>
      </c>
      <c r="B516" s="18" t="s">
        <v>4124</v>
      </c>
      <c r="C516" s="9" t="s">
        <v>4412</v>
      </c>
      <c r="D516" s="9" t="s">
        <v>4212</v>
      </c>
      <c r="E516" s="10">
        <v>73</v>
      </c>
      <c r="F516" s="11" t="s">
        <v>4413</v>
      </c>
      <c r="G516" s="9" t="s">
        <v>4414</v>
      </c>
      <c r="H516" s="9" t="s">
        <v>4415</v>
      </c>
      <c r="I516" s="9" t="s">
        <v>4416</v>
      </c>
      <c r="J516" s="12" t="s">
        <v>4417</v>
      </c>
      <c r="K516" s="9" t="s">
        <v>4418</v>
      </c>
      <c r="L516" s="9" t="str">
        <f>LEFT(Table3[[#This Row],[CLLI]],6)</f>
        <v>CMNLCA</v>
      </c>
      <c r="M516" s="9" t="s">
        <v>4417</v>
      </c>
      <c r="N516" s="4" t="s">
        <v>4219</v>
      </c>
      <c r="O516" s="9" t="s">
        <v>4171</v>
      </c>
      <c r="P516" s="9" t="s">
        <v>4172</v>
      </c>
      <c r="Q516" s="9" t="s">
        <v>4173</v>
      </c>
      <c r="R516" s="9" t="s">
        <v>4136</v>
      </c>
      <c r="S516" s="9" t="s">
        <v>4220</v>
      </c>
      <c r="T516" s="9" t="s">
        <v>4221</v>
      </c>
      <c r="U516" s="9" t="s">
        <v>4139</v>
      </c>
      <c r="V516" s="9" t="s">
        <v>4222</v>
      </c>
      <c r="W516" s="9" t="s">
        <v>4223</v>
      </c>
      <c r="X516" s="9" t="s">
        <v>4224</v>
      </c>
      <c r="Y516" s="9" t="s">
        <v>4223</v>
      </c>
      <c r="Z516" s="9" t="s">
        <v>4224</v>
      </c>
      <c r="AA516" s="9" t="s">
        <v>4225</v>
      </c>
      <c r="AB516" s="9" t="s">
        <v>354</v>
      </c>
      <c r="AC516" s="9" t="s">
        <v>4419</v>
      </c>
      <c r="AD516" s="9">
        <v>559542</v>
      </c>
      <c r="AE516" s="9" t="s">
        <v>4208</v>
      </c>
      <c r="AF516" s="9" t="s">
        <v>811</v>
      </c>
      <c r="AG516" s="9" t="s">
        <v>4209</v>
      </c>
      <c r="AH516" s="9" t="s">
        <v>4210</v>
      </c>
      <c r="AI516" s="9" t="str">
        <f>Table3[[#This Row],[City]]&amp;", "&amp;Table3[[#This Row],[State]]&amp;", U.S.A."</f>
        <v>CAMP NELSON, CA, U.S.A.</v>
      </c>
    </row>
    <row r="517" spans="1:35" ht="15" hidden="1" customHeight="1">
      <c r="A517" s="9" t="s">
        <v>4123</v>
      </c>
      <c r="B517" s="18" t="s">
        <v>4124</v>
      </c>
      <c r="C517" s="9" t="s">
        <v>4420</v>
      </c>
      <c r="D517" s="9" t="s">
        <v>4261</v>
      </c>
      <c r="E517" s="10">
        <v>22</v>
      </c>
      <c r="F517" s="11" t="s">
        <v>4421</v>
      </c>
      <c r="G517" s="9" t="s">
        <v>4422</v>
      </c>
      <c r="H517" s="9" t="s">
        <v>1444</v>
      </c>
      <c r="I517" s="9" t="s">
        <v>4423</v>
      </c>
      <c r="J517" s="12" t="s">
        <v>4424</v>
      </c>
      <c r="K517" s="9" t="s">
        <v>4425</v>
      </c>
      <c r="L517" s="9" t="str">
        <f>LEFT(Table3[[#This Row],[CLLI]],6)</f>
        <v>CRMLCA</v>
      </c>
      <c r="M517" s="9" t="s">
        <v>4424</v>
      </c>
      <c r="N517" s="4" t="s">
        <v>4185</v>
      </c>
      <c r="O517" s="9" t="s">
        <v>4133</v>
      </c>
      <c r="P517" s="9" t="s">
        <v>4134</v>
      </c>
      <c r="Q517" s="9" t="s">
        <v>4135</v>
      </c>
      <c r="R517" s="9" t="s">
        <v>4136</v>
      </c>
      <c r="S517" s="9" t="s">
        <v>4155</v>
      </c>
      <c r="T517" s="9" t="s">
        <v>4156</v>
      </c>
      <c r="U517" s="9" t="s">
        <v>4139</v>
      </c>
      <c r="V517" s="9" t="s">
        <v>4157</v>
      </c>
      <c r="W517" s="9" t="s">
        <v>4158</v>
      </c>
      <c r="X517" s="9" t="s">
        <v>4159</v>
      </c>
      <c r="Y517" s="9" t="s">
        <v>4158</v>
      </c>
      <c r="Z517" s="9" t="s">
        <v>4159</v>
      </c>
      <c r="AA517" s="9" t="s">
        <v>4268</v>
      </c>
      <c r="AB517" s="9" t="s">
        <v>354</v>
      </c>
      <c r="AC517" s="9" t="s">
        <v>4426</v>
      </c>
      <c r="AD517" s="9">
        <v>831624</v>
      </c>
      <c r="AE517" s="9" t="s">
        <v>4144</v>
      </c>
      <c r="AF517" s="9" t="s">
        <v>357</v>
      </c>
      <c r="AG517" s="9" t="s">
        <v>4161</v>
      </c>
      <c r="AH517" s="9" t="s">
        <v>4162</v>
      </c>
      <c r="AI517" s="9" t="str">
        <f>Table3[[#This Row],[City]]&amp;", "&amp;Table3[[#This Row],[State]]&amp;", U.S.A."</f>
        <v>CARMEL, CA, U.S.A.</v>
      </c>
    </row>
    <row r="518" spans="1:35" ht="15" hidden="1" customHeight="1">
      <c r="A518" s="9" t="s">
        <v>4123</v>
      </c>
      <c r="B518" s="18" t="s">
        <v>4124</v>
      </c>
      <c r="C518" s="9" t="s">
        <v>4427</v>
      </c>
      <c r="D518" s="9" t="s">
        <v>4212</v>
      </c>
      <c r="E518" s="10">
        <v>8</v>
      </c>
      <c r="F518" s="11" t="s">
        <v>4428</v>
      </c>
      <c r="G518" s="9" t="s">
        <v>4429</v>
      </c>
      <c r="H518" s="9" t="s">
        <v>2126</v>
      </c>
      <c r="I518" s="9" t="s">
        <v>4430</v>
      </c>
      <c r="J518" s="12" t="s">
        <v>4431</v>
      </c>
      <c r="K518" s="9" t="s">
        <v>4432</v>
      </c>
      <c r="L518" s="9" t="str">
        <f>LEFT(Table3[[#This Row],[CLLI]],6)</f>
        <v>CRTHCA</v>
      </c>
      <c r="M518" s="9" t="s">
        <v>4431</v>
      </c>
      <c r="N518" s="4" t="s">
        <v>4258</v>
      </c>
      <c r="O518" s="9" t="s">
        <v>4171</v>
      </c>
      <c r="P518" s="9" t="s">
        <v>4172</v>
      </c>
      <c r="Q518" s="9" t="s">
        <v>4173</v>
      </c>
      <c r="R518" s="9" t="s">
        <v>4136</v>
      </c>
      <c r="S518" s="9" t="s">
        <v>4220</v>
      </c>
      <c r="T518" s="9" t="s">
        <v>4221</v>
      </c>
      <c r="U518" s="9" t="s">
        <v>4139</v>
      </c>
      <c r="V518" s="9" t="s">
        <v>4222</v>
      </c>
      <c r="W518" s="9" t="s">
        <v>4223</v>
      </c>
      <c r="X518" s="9" t="s">
        <v>4224</v>
      </c>
      <c r="Y518" s="9" t="s">
        <v>4223</v>
      </c>
      <c r="Z518" s="9" t="s">
        <v>4224</v>
      </c>
      <c r="AA518" s="9" t="s">
        <v>4225</v>
      </c>
      <c r="AB518" s="9" t="s">
        <v>354</v>
      </c>
      <c r="AC518" s="9" t="s">
        <v>4433</v>
      </c>
      <c r="AD518" s="9">
        <v>559864</v>
      </c>
      <c r="AE518" s="9" t="s">
        <v>4208</v>
      </c>
      <c r="AF518" s="9" t="s">
        <v>811</v>
      </c>
      <c r="AG518" s="9" t="s">
        <v>4209</v>
      </c>
      <c r="AH518" s="9" t="s">
        <v>4210</v>
      </c>
      <c r="AI518" s="9" t="str">
        <f>Table3[[#This Row],[City]]&amp;", "&amp;Table3[[#This Row],[State]]&amp;", U.S.A."</f>
        <v>CARUTHERS, CA, U.S.A.</v>
      </c>
    </row>
    <row r="519" spans="1:35" ht="15" hidden="1" customHeight="1">
      <c r="A519" s="9" t="s">
        <v>4123</v>
      </c>
      <c r="B519" s="18" t="s">
        <v>4124</v>
      </c>
      <c r="C519" s="9" t="s">
        <v>4434</v>
      </c>
      <c r="D519" s="9" t="s">
        <v>4261</v>
      </c>
      <c r="E519" s="10">
        <v>24</v>
      </c>
      <c r="F519" s="11" t="s">
        <v>4435</v>
      </c>
      <c r="G519" s="9" t="s">
        <v>4436</v>
      </c>
      <c r="H519" s="9" t="s">
        <v>1780</v>
      </c>
      <c r="I519" s="9" t="s">
        <v>4423</v>
      </c>
      <c r="J519" s="12" t="s">
        <v>4437</v>
      </c>
      <c r="K519" s="9" t="s">
        <v>4438</v>
      </c>
      <c r="L519" s="9" t="str">
        <f>LEFT(Table3[[#This Row],[CLLI]],6)</f>
        <v>CRVYCA</v>
      </c>
      <c r="M519" s="9" t="s">
        <v>4437</v>
      </c>
      <c r="N519" s="4" t="s">
        <v>4185</v>
      </c>
      <c r="O519" s="9" t="s">
        <v>4133</v>
      </c>
      <c r="P519" s="9" t="s">
        <v>4134</v>
      </c>
      <c r="Q519" s="9" t="s">
        <v>4135</v>
      </c>
      <c r="R519" s="9" t="s">
        <v>4136</v>
      </c>
      <c r="S519" s="9" t="s">
        <v>4155</v>
      </c>
      <c r="T519" s="9" t="s">
        <v>4156</v>
      </c>
      <c r="U519" s="9" t="s">
        <v>4139</v>
      </c>
      <c r="V519" s="9" t="s">
        <v>4157</v>
      </c>
      <c r="W519" s="9" t="s">
        <v>4158</v>
      </c>
      <c r="X519" s="9" t="s">
        <v>4159</v>
      </c>
      <c r="Y519" s="9" t="s">
        <v>4158</v>
      </c>
      <c r="Z519" s="9" t="s">
        <v>4159</v>
      </c>
      <c r="AA519" s="9" t="s">
        <v>4268</v>
      </c>
      <c r="AB519" s="9" t="s">
        <v>354</v>
      </c>
      <c r="AC519" s="9" t="s">
        <v>4439</v>
      </c>
      <c r="AD519" s="9">
        <v>831659</v>
      </c>
      <c r="AE519" s="9" t="s">
        <v>4144</v>
      </c>
      <c r="AF519" s="9" t="s">
        <v>357</v>
      </c>
      <c r="AG519" s="9" t="s">
        <v>4161</v>
      </c>
      <c r="AH519" s="9" t="s">
        <v>4162</v>
      </c>
      <c r="AI519" s="9" t="str">
        <f>Table3[[#This Row],[City]]&amp;", "&amp;Table3[[#This Row],[State]]&amp;", U.S.A."</f>
        <v>CARMEL VALLEY, CA, U.S.A.</v>
      </c>
    </row>
    <row r="520" spans="1:35" ht="15" hidden="1" customHeight="1">
      <c r="A520" s="9" t="s">
        <v>4123</v>
      </c>
      <c r="B520" s="18" t="s">
        <v>4124</v>
      </c>
      <c r="C520" s="9" t="s">
        <v>4440</v>
      </c>
      <c r="D520" s="9" t="s">
        <v>4261</v>
      </c>
      <c r="E520" s="10">
        <v>27</v>
      </c>
      <c r="F520" s="11" t="s">
        <v>4441</v>
      </c>
      <c r="G520" s="9" t="s">
        <v>4442</v>
      </c>
      <c r="H520" s="9" t="s">
        <v>1512</v>
      </c>
      <c r="I520" s="9" t="s">
        <v>4443</v>
      </c>
      <c r="J520" s="12" t="s">
        <v>4444</v>
      </c>
      <c r="K520" s="9" t="s">
        <v>4445</v>
      </c>
      <c r="L520" s="9" t="str">
        <f>LEFT(Table3[[#This Row],[CLLI]],6)</f>
        <v>CSVLCA</v>
      </c>
      <c r="M520" s="9" t="s">
        <v>4444</v>
      </c>
      <c r="N520" s="4" t="s">
        <v>4185</v>
      </c>
      <c r="O520" s="9" t="s">
        <v>4133</v>
      </c>
      <c r="P520" s="9" t="s">
        <v>4134</v>
      </c>
      <c r="Q520" s="9" t="s">
        <v>4135</v>
      </c>
      <c r="R520" s="9" t="s">
        <v>4136</v>
      </c>
      <c r="S520" s="9" t="s">
        <v>4155</v>
      </c>
      <c r="T520" s="9" t="s">
        <v>4156</v>
      </c>
      <c r="U520" s="9" t="s">
        <v>4139</v>
      </c>
      <c r="V520" s="9" t="s">
        <v>4157</v>
      </c>
      <c r="W520" s="9" t="s">
        <v>4158</v>
      </c>
      <c r="X520" s="9" t="s">
        <v>4159</v>
      </c>
      <c r="Y520" s="9" t="s">
        <v>4158</v>
      </c>
      <c r="Z520" s="9" t="s">
        <v>4159</v>
      </c>
      <c r="AA520" s="9" t="s">
        <v>4268</v>
      </c>
      <c r="AB520" s="9" t="s">
        <v>354</v>
      </c>
      <c r="AC520" s="9" t="s">
        <v>4446</v>
      </c>
      <c r="AD520" s="9">
        <v>831633</v>
      </c>
      <c r="AE520" s="9" t="s">
        <v>4144</v>
      </c>
      <c r="AF520" s="9" t="s">
        <v>357</v>
      </c>
      <c r="AG520" s="9" t="s">
        <v>4161</v>
      </c>
      <c r="AH520" s="9" t="s">
        <v>4162</v>
      </c>
      <c r="AI520" s="9" t="str">
        <f>Table3[[#This Row],[City]]&amp;", "&amp;Table3[[#This Row],[State]]&amp;", U.S.A."</f>
        <v>CASTROVILLE, CA, U.S.A.</v>
      </c>
    </row>
    <row r="521" spans="1:35" ht="15" hidden="1" customHeight="1">
      <c r="A521" s="9" t="s">
        <v>4123</v>
      </c>
      <c r="B521" s="18" t="s">
        <v>4124</v>
      </c>
      <c r="C521" s="9" t="s">
        <v>4447</v>
      </c>
      <c r="D521" s="9" t="s">
        <v>4126</v>
      </c>
      <c r="E521" s="10">
        <v>5</v>
      </c>
      <c r="F521" s="11" t="s">
        <v>4448</v>
      </c>
      <c r="G521" s="9" t="s">
        <v>4449</v>
      </c>
      <c r="H521" s="9" t="s">
        <v>1957</v>
      </c>
      <c r="I521" s="9" t="s">
        <v>4450</v>
      </c>
      <c r="J521" s="12" t="s">
        <v>4451</v>
      </c>
      <c r="K521" s="9" t="s">
        <v>4452</v>
      </c>
      <c r="L521" s="9" t="str">
        <f>LEFT(Table3[[#This Row],[CLLI]],6)</f>
        <v>CTVLCA</v>
      </c>
      <c r="M521" s="9" t="s">
        <v>4451</v>
      </c>
      <c r="N521" s="4" t="s">
        <v>4453</v>
      </c>
      <c r="O521" s="9" t="s">
        <v>4133</v>
      </c>
      <c r="P521" s="9" t="s">
        <v>4134</v>
      </c>
      <c r="Q521" s="9" t="s">
        <v>4135</v>
      </c>
      <c r="R521" s="9" t="s">
        <v>4136</v>
      </c>
      <c r="S521" s="9" t="s">
        <v>4137</v>
      </c>
      <c r="T521" s="9" t="s">
        <v>4138</v>
      </c>
      <c r="U521" s="9" t="s">
        <v>4139</v>
      </c>
      <c r="V521" s="9" t="s">
        <v>4140</v>
      </c>
      <c r="W521" s="9" t="s">
        <v>4141</v>
      </c>
      <c r="X521" s="9" t="s">
        <v>4142</v>
      </c>
      <c r="Y521" s="9" t="s">
        <v>4141</v>
      </c>
      <c r="Z521" s="9" t="s">
        <v>4142</v>
      </c>
      <c r="AA521" s="9" t="s">
        <v>4137</v>
      </c>
      <c r="AB521" s="9" t="s">
        <v>354</v>
      </c>
      <c r="AC521" s="9" t="s">
        <v>1303</v>
      </c>
      <c r="AD521" s="9">
        <v>209878</v>
      </c>
      <c r="AE521" s="9" t="s">
        <v>4144</v>
      </c>
      <c r="AF521" s="9" t="s">
        <v>811</v>
      </c>
      <c r="AG521" s="9" t="s">
        <v>4145</v>
      </c>
      <c r="AH521" s="9" t="s">
        <v>4146</v>
      </c>
      <c r="AI521" s="9" t="str">
        <f>Table3[[#This Row],[City]]&amp;", "&amp;Table3[[#This Row],[State]]&amp;", U.S.A."</f>
        <v>COULTERVILLE, CA, U.S.A.</v>
      </c>
    </row>
    <row r="522" spans="1:35" ht="15" hidden="1" customHeight="1">
      <c r="A522" s="9" t="s">
        <v>4123</v>
      </c>
      <c r="B522" s="18" t="s">
        <v>4124</v>
      </c>
      <c r="C522" s="9" t="s">
        <v>4454</v>
      </c>
      <c r="D522" s="9" t="s">
        <v>4236</v>
      </c>
      <c r="E522" s="10">
        <v>16</v>
      </c>
      <c r="F522" s="11" t="s">
        <v>4455</v>
      </c>
      <c r="G522" s="9" t="s">
        <v>4456</v>
      </c>
      <c r="H522" s="9" t="s">
        <v>4457</v>
      </c>
      <c r="I522" s="9" t="s">
        <v>4458</v>
      </c>
      <c r="J522" s="12" t="s">
        <v>4459</v>
      </c>
      <c r="K522" s="9" t="s">
        <v>4460</v>
      </c>
      <c r="L522" s="9" t="str">
        <f>LEFT(Table3[[#This Row],[CLLI]],6)</f>
        <v>CWLDCA</v>
      </c>
      <c r="M522" s="9" t="s">
        <v>4459</v>
      </c>
      <c r="N522" s="4" t="s">
        <v>4461</v>
      </c>
      <c r="O522" s="9" t="s">
        <v>4133</v>
      </c>
      <c r="P522" s="9" t="s">
        <v>4134</v>
      </c>
      <c r="Q522" s="9" t="s">
        <v>4135</v>
      </c>
      <c r="R522" s="9" t="s">
        <v>4136</v>
      </c>
      <c r="S522" s="9" t="s">
        <v>4462</v>
      </c>
      <c r="T522" s="9" t="s">
        <v>4463</v>
      </c>
      <c r="U522" s="9" t="s">
        <v>4139</v>
      </c>
      <c r="V522" s="9" t="s">
        <v>4462</v>
      </c>
      <c r="W522" s="9" t="s">
        <v>4464</v>
      </c>
      <c r="X522" s="9" t="s">
        <v>4465</v>
      </c>
      <c r="Y522" s="9" t="s">
        <v>4464</v>
      </c>
      <c r="Z522" s="9" t="s">
        <v>4465</v>
      </c>
      <c r="AA522" s="9" t="s">
        <v>4466</v>
      </c>
      <c r="AB522" s="9" t="s">
        <v>354</v>
      </c>
      <c r="AC522" s="9" t="s">
        <v>4467</v>
      </c>
      <c r="AD522" s="9">
        <v>209837</v>
      </c>
      <c r="AE522" s="9" t="s">
        <v>4144</v>
      </c>
      <c r="AF522" s="9" t="s">
        <v>811</v>
      </c>
      <c r="AG522" s="9" t="s">
        <v>4145</v>
      </c>
      <c r="AH522" s="9" t="s">
        <v>4146</v>
      </c>
      <c r="AI522" s="9" t="str">
        <f>Table3[[#This Row],[City]]&amp;", "&amp;Table3[[#This Row],[State]]&amp;", U.S.A."</f>
        <v>CROWS LANDING, CA, U.S.A.</v>
      </c>
    </row>
    <row r="523" spans="1:35" ht="15" hidden="1" customHeight="1">
      <c r="A523" s="9" t="s">
        <v>4123</v>
      </c>
      <c r="B523" s="18" t="s">
        <v>4124</v>
      </c>
      <c r="C523" s="9" t="s">
        <v>4468</v>
      </c>
      <c r="D523" s="9" t="s">
        <v>4164</v>
      </c>
      <c r="E523" s="10">
        <v>29</v>
      </c>
      <c r="F523" s="11" t="s">
        <v>4469</v>
      </c>
      <c r="G523" s="9" t="s">
        <v>4470</v>
      </c>
      <c r="H523" s="9" t="s">
        <v>4471</v>
      </c>
      <c r="I523" s="9" t="s">
        <v>4273</v>
      </c>
      <c r="J523" s="12" t="s">
        <v>4472</v>
      </c>
      <c r="K523" s="9" t="s">
        <v>4473</v>
      </c>
      <c r="L523" s="9" t="str">
        <f>LEFT(Table3[[#This Row],[CLLI]],6)</f>
        <v>CYCSCA</v>
      </c>
      <c r="M523" s="9" t="s">
        <v>4472</v>
      </c>
      <c r="N523" s="4" t="s">
        <v>4170</v>
      </c>
      <c r="O523" s="9" t="s">
        <v>4171</v>
      </c>
      <c r="P523" s="9" t="s">
        <v>4172</v>
      </c>
      <c r="Q523" s="9" t="s">
        <v>4173</v>
      </c>
      <c r="R523" s="9" t="s">
        <v>4136</v>
      </c>
      <c r="S523" s="9" t="s">
        <v>4174</v>
      </c>
      <c r="T523" s="9" t="s">
        <v>4175</v>
      </c>
      <c r="U523" s="9" t="s">
        <v>4139</v>
      </c>
      <c r="V523" s="9" t="s">
        <v>4174</v>
      </c>
      <c r="W523" s="9" t="s">
        <v>4176</v>
      </c>
      <c r="X523" s="9" t="s">
        <v>4177</v>
      </c>
      <c r="Y523" s="9" t="s">
        <v>4176</v>
      </c>
      <c r="Z523" s="9" t="s">
        <v>4177</v>
      </c>
      <c r="AA523" s="9" t="s">
        <v>4170</v>
      </c>
      <c r="AB523" s="9" t="s">
        <v>354</v>
      </c>
      <c r="AC523" s="9" t="s">
        <v>4474</v>
      </c>
      <c r="AD523" s="9">
        <v>805995</v>
      </c>
      <c r="AE523" s="9" t="s">
        <v>4144</v>
      </c>
      <c r="AF523" s="9" t="s">
        <v>357</v>
      </c>
      <c r="AG523" s="9" t="s">
        <v>4161</v>
      </c>
      <c r="AH523" s="9" t="s">
        <v>4162</v>
      </c>
      <c r="AI523" s="9" t="str">
        <f>Table3[[#This Row],[City]]&amp;", "&amp;Table3[[#This Row],[State]]&amp;", U.S.A."</f>
        <v>CAYUCOS, CA, U.S.A.</v>
      </c>
    </row>
    <row r="524" spans="1:35" ht="15" hidden="1" customHeight="1">
      <c r="A524" s="9" t="s">
        <v>4123</v>
      </c>
      <c r="B524" s="18" t="s">
        <v>4124</v>
      </c>
      <c r="C524" s="9" t="s">
        <v>4475</v>
      </c>
      <c r="D524" s="9" t="s">
        <v>4195</v>
      </c>
      <c r="E524" s="10">
        <v>30</v>
      </c>
      <c r="F524" s="11" t="s">
        <v>4476</v>
      </c>
      <c r="G524" s="9" t="s">
        <v>4477</v>
      </c>
      <c r="H524" s="9" t="s">
        <v>2309</v>
      </c>
      <c r="I524" s="9" t="s">
        <v>4478</v>
      </c>
      <c r="J524" s="12" t="s">
        <v>4479</v>
      </c>
      <c r="K524" s="9" t="s">
        <v>4480</v>
      </c>
      <c r="L524" s="9" t="str">
        <f>LEFT(Table3[[#This Row],[CLLI]],6)</f>
        <v>DELNCA</v>
      </c>
      <c r="M524" s="9" t="s">
        <v>4479</v>
      </c>
      <c r="N524" s="4" t="s">
        <v>4201</v>
      </c>
      <c r="O524" s="9" t="s">
        <v>4171</v>
      </c>
      <c r="P524" s="9" t="s">
        <v>4172</v>
      </c>
      <c r="Q524" s="9" t="s">
        <v>4173</v>
      </c>
      <c r="R524" s="9" t="s">
        <v>4136</v>
      </c>
      <c r="S524" s="9" t="s">
        <v>4202</v>
      </c>
      <c r="T524" s="9" t="s">
        <v>4203</v>
      </c>
      <c r="U524" s="9" t="s">
        <v>4139</v>
      </c>
      <c r="V524" s="9" t="s">
        <v>4202</v>
      </c>
      <c r="W524" s="9" t="s">
        <v>4204</v>
      </c>
      <c r="X524" s="9" t="s">
        <v>4205</v>
      </c>
      <c r="Y524" s="9" t="s">
        <v>4204</v>
      </c>
      <c r="Z524" s="9" t="s">
        <v>4205</v>
      </c>
      <c r="AA524" s="9" t="s">
        <v>4206</v>
      </c>
      <c r="AB524" s="9" t="s">
        <v>354</v>
      </c>
      <c r="AC524" s="9" t="s">
        <v>4481</v>
      </c>
      <c r="AD524" s="9">
        <v>661725</v>
      </c>
      <c r="AE524" s="9" t="s">
        <v>4208</v>
      </c>
      <c r="AF524" s="9" t="s">
        <v>811</v>
      </c>
      <c r="AG524" s="9" t="s">
        <v>4209</v>
      </c>
      <c r="AH524" s="9" t="s">
        <v>4210</v>
      </c>
      <c r="AI524" s="9" t="str">
        <f>Table3[[#This Row],[City]]&amp;", "&amp;Table3[[#This Row],[State]]&amp;", U.S.A."</f>
        <v>DELANO, CA, U.S.A.</v>
      </c>
    </row>
    <row r="525" spans="1:35" ht="15" hidden="1" customHeight="1">
      <c r="A525" s="9" t="s">
        <v>4123</v>
      </c>
      <c r="B525" s="18" t="s">
        <v>4124</v>
      </c>
      <c r="C525" s="9" t="s">
        <v>4482</v>
      </c>
      <c r="D525" s="9" t="s">
        <v>4212</v>
      </c>
      <c r="E525" s="10">
        <v>19</v>
      </c>
      <c r="F525" s="11" t="s">
        <v>4483</v>
      </c>
      <c r="G525" s="9" t="s">
        <v>4484</v>
      </c>
      <c r="H525" s="9" t="s">
        <v>970</v>
      </c>
      <c r="I525" s="9" t="s">
        <v>4485</v>
      </c>
      <c r="J525" s="12" t="s">
        <v>4486</v>
      </c>
      <c r="K525" s="9" t="s">
        <v>4487</v>
      </c>
      <c r="L525" s="9" t="str">
        <f>LEFT(Table3[[#This Row],[CLLI]],6)</f>
        <v>DINBCA</v>
      </c>
      <c r="M525" s="9" t="s">
        <v>4486</v>
      </c>
      <c r="N525" s="4" t="s">
        <v>4258</v>
      </c>
      <c r="O525" s="9" t="s">
        <v>4171</v>
      </c>
      <c r="P525" s="9" t="s">
        <v>4172</v>
      </c>
      <c r="Q525" s="9" t="s">
        <v>4173</v>
      </c>
      <c r="R525" s="9" t="s">
        <v>4136</v>
      </c>
      <c r="S525" s="9" t="s">
        <v>4220</v>
      </c>
      <c r="T525" s="9" t="s">
        <v>4221</v>
      </c>
      <c r="U525" s="9" t="s">
        <v>4139</v>
      </c>
      <c r="V525" s="9" t="s">
        <v>4222</v>
      </c>
      <c r="W525" s="9" t="s">
        <v>4223</v>
      </c>
      <c r="X525" s="9" t="s">
        <v>4224</v>
      </c>
      <c r="Y525" s="9" t="s">
        <v>4223</v>
      </c>
      <c r="Z525" s="9" t="s">
        <v>4224</v>
      </c>
      <c r="AA525" s="9" t="s">
        <v>4225</v>
      </c>
      <c r="AB525" s="9" t="s">
        <v>354</v>
      </c>
      <c r="AC525" s="9" t="s">
        <v>4488</v>
      </c>
      <c r="AD525" s="9">
        <v>559591</v>
      </c>
      <c r="AE525" s="9" t="s">
        <v>4208</v>
      </c>
      <c r="AF525" s="9" t="s">
        <v>811</v>
      </c>
      <c r="AG525" s="9" t="s">
        <v>4209</v>
      </c>
      <c r="AH525" s="9" t="s">
        <v>4210</v>
      </c>
      <c r="AI525" s="9" t="str">
        <f>Table3[[#This Row],[City]]&amp;", "&amp;Table3[[#This Row],[State]]&amp;", U.S.A."</f>
        <v>DINUBA, CA, U.S.A.</v>
      </c>
    </row>
    <row r="526" spans="1:35" ht="15" hidden="1" customHeight="1">
      <c r="A526" s="9" t="s">
        <v>4123</v>
      </c>
      <c r="B526" s="18" t="s">
        <v>4124</v>
      </c>
      <c r="C526" s="9" t="s">
        <v>4489</v>
      </c>
      <c r="D526" s="9" t="s">
        <v>4212</v>
      </c>
      <c r="E526" s="10">
        <v>14</v>
      </c>
      <c r="F526" s="11" t="s">
        <v>4490</v>
      </c>
      <c r="G526" s="9" t="s">
        <v>4491</v>
      </c>
      <c r="H526" s="9" t="s">
        <v>4492</v>
      </c>
      <c r="I526" s="9" t="s">
        <v>4493</v>
      </c>
      <c r="J526" s="12" t="s">
        <v>4494</v>
      </c>
      <c r="K526" s="9" t="s">
        <v>4495</v>
      </c>
      <c r="L526" s="9" t="str">
        <f>LEFT(Table3[[#This Row],[CLLI]],6)</f>
        <v>DLRYCA</v>
      </c>
      <c r="M526" s="9" t="s">
        <v>4494</v>
      </c>
      <c r="N526" s="4" t="s">
        <v>4258</v>
      </c>
      <c r="O526" s="9" t="s">
        <v>4171</v>
      </c>
      <c r="P526" s="9" t="s">
        <v>4172</v>
      </c>
      <c r="Q526" s="9" t="s">
        <v>4173</v>
      </c>
      <c r="R526" s="9" t="s">
        <v>4136</v>
      </c>
      <c r="S526" s="9" t="s">
        <v>4220</v>
      </c>
      <c r="T526" s="9" t="s">
        <v>4221</v>
      </c>
      <c r="U526" s="9" t="s">
        <v>4139</v>
      </c>
      <c r="V526" s="9" t="s">
        <v>4222</v>
      </c>
      <c r="W526" s="9" t="s">
        <v>4223</v>
      </c>
      <c r="X526" s="9" t="s">
        <v>4224</v>
      </c>
      <c r="Y526" s="9" t="s">
        <v>4223</v>
      </c>
      <c r="Z526" s="9" t="s">
        <v>4224</v>
      </c>
      <c r="AA526" s="9" t="s">
        <v>4225</v>
      </c>
      <c r="AB526" s="9" t="s">
        <v>354</v>
      </c>
      <c r="AC526" s="9" t="s">
        <v>4496</v>
      </c>
      <c r="AD526" s="9">
        <v>559888</v>
      </c>
      <c r="AE526" s="9" t="s">
        <v>4208</v>
      </c>
      <c r="AF526" s="9" t="s">
        <v>811</v>
      </c>
      <c r="AG526" s="9" t="s">
        <v>4209</v>
      </c>
      <c r="AH526" s="9" t="s">
        <v>4210</v>
      </c>
      <c r="AI526" s="9" t="str">
        <f>Table3[[#This Row],[City]]&amp;", "&amp;Table3[[#This Row],[State]]&amp;", U.S.A."</f>
        <v>DEL RAY, CA, U.S.A.</v>
      </c>
    </row>
    <row r="527" spans="1:35" ht="15" hidden="1" customHeight="1">
      <c r="A527" s="9" t="s">
        <v>4123</v>
      </c>
      <c r="B527" s="18" t="s">
        <v>4124</v>
      </c>
      <c r="C527" s="9" t="s">
        <v>4497</v>
      </c>
      <c r="D527" s="9" t="s">
        <v>4195</v>
      </c>
      <c r="E527" s="10">
        <v>40</v>
      </c>
      <c r="F527" s="11" t="s">
        <v>4498</v>
      </c>
      <c r="G527" s="9" t="s">
        <v>4499</v>
      </c>
      <c r="H527" s="9" t="s">
        <v>4500</v>
      </c>
      <c r="I527" s="9" t="s">
        <v>3575</v>
      </c>
      <c r="J527" s="12" t="s">
        <v>4501</v>
      </c>
      <c r="K527" s="9" t="s">
        <v>4502</v>
      </c>
      <c r="L527" s="9" t="str">
        <f>LEFT(Table3[[#This Row],[CLLI]],6)</f>
        <v>EDWRCA</v>
      </c>
      <c r="M527" s="9" t="s">
        <v>4501</v>
      </c>
      <c r="N527" s="4" t="s">
        <v>4201</v>
      </c>
      <c r="O527" s="9" t="s">
        <v>4171</v>
      </c>
      <c r="P527" s="9" t="s">
        <v>4172</v>
      </c>
      <c r="Q527" s="9" t="s">
        <v>4173</v>
      </c>
      <c r="R527" s="9" t="s">
        <v>4136</v>
      </c>
      <c r="S527" s="9" t="s">
        <v>4202</v>
      </c>
      <c r="T527" s="9" t="s">
        <v>4203</v>
      </c>
      <c r="U527" s="9" t="s">
        <v>4139</v>
      </c>
      <c r="V527" s="9" t="s">
        <v>4202</v>
      </c>
      <c r="W527" s="9" t="s">
        <v>4204</v>
      </c>
      <c r="X527" s="9" t="s">
        <v>4205</v>
      </c>
      <c r="Y527" s="9" t="s">
        <v>4204</v>
      </c>
      <c r="Z527" s="9" t="s">
        <v>4205</v>
      </c>
      <c r="AA527" s="9" t="s">
        <v>4206</v>
      </c>
      <c r="AB527" s="9" t="s">
        <v>354</v>
      </c>
      <c r="AC527" s="9" t="s">
        <v>4503</v>
      </c>
      <c r="AD527" s="9">
        <v>661258</v>
      </c>
      <c r="AE527" s="9" t="s">
        <v>4208</v>
      </c>
      <c r="AF527" s="9" t="s">
        <v>811</v>
      </c>
      <c r="AG527" s="9" t="s">
        <v>4209</v>
      </c>
      <c r="AH527" s="9" t="s">
        <v>4210</v>
      </c>
      <c r="AI527" s="9" t="str">
        <f>Table3[[#This Row],[City]]&amp;", "&amp;Table3[[#This Row],[State]]&amp;", U.S.A."</f>
        <v>EDWARDS, CA, U.S.A.</v>
      </c>
    </row>
    <row r="528" spans="1:35" ht="15" hidden="1" customHeight="1">
      <c r="A528" s="9" t="s">
        <v>4123</v>
      </c>
      <c r="B528" s="18" t="s">
        <v>4124</v>
      </c>
      <c r="C528" s="9" t="s">
        <v>4504</v>
      </c>
      <c r="D528" s="9" t="s">
        <v>4195</v>
      </c>
      <c r="E528" s="10">
        <v>35</v>
      </c>
      <c r="F528" s="11" t="s">
        <v>4505</v>
      </c>
      <c r="G528" s="9" t="s">
        <v>4506</v>
      </c>
      <c r="H528" s="9" t="s">
        <v>4507</v>
      </c>
      <c r="I528" s="9" t="s">
        <v>561</v>
      </c>
      <c r="J528" s="12" t="s">
        <v>4508</v>
      </c>
      <c r="K528" s="9" t="s">
        <v>4509</v>
      </c>
      <c r="L528" s="9" t="str">
        <f>LEFT(Table3[[#This Row],[CLLI]],6)</f>
        <v>ERLMCA</v>
      </c>
      <c r="M528" s="9" t="s">
        <v>4508</v>
      </c>
      <c r="N528" s="4" t="s">
        <v>4219</v>
      </c>
      <c r="O528" s="9" t="s">
        <v>4171</v>
      </c>
      <c r="P528" s="9" t="s">
        <v>4172</v>
      </c>
      <c r="Q528" s="9" t="s">
        <v>4173</v>
      </c>
      <c r="R528" s="9" t="s">
        <v>4136</v>
      </c>
      <c r="S528" s="9" t="s">
        <v>4202</v>
      </c>
      <c r="T528" s="9" t="s">
        <v>4203</v>
      </c>
      <c r="U528" s="9" t="s">
        <v>4139</v>
      </c>
      <c r="V528" s="9" t="s">
        <v>4202</v>
      </c>
      <c r="W528" s="9" t="s">
        <v>4204</v>
      </c>
      <c r="X528" s="9" t="s">
        <v>4205</v>
      </c>
      <c r="Y528" s="9" t="s">
        <v>4204</v>
      </c>
      <c r="Z528" s="9" t="s">
        <v>4205</v>
      </c>
      <c r="AA528" s="9" t="s">
        <v>4206</v>
      </c>
      <c r="AB528" s="9" t="s">
        <v>354</v>
      </c>
      <c r="AC528" s="9" t="s">
        <v>4510</v>
      </c>
      <c r="AD528" s="9">
        <v>661849</v>
      </c>
      <c r="AE528" s="9" t="s">
        <v>4208</v>
      </c>
      <c r="AF528" s="9" t="s">
        <v>811</v>
      </c>
      <c r="AG528" s="9" t="s">
        <v>4209</v>
      </c>
      <c r="AH528" s="9" t="s">
        <v>4210</v>
      </c>
      <c r="AI528" s="9" t="str">
        <f>Table3[[#This Row],[City]]&amp;", "&amp;Table3[[#This Row],[State]]&amp;", U.S.A."</f>
        <v>EARLIMART, CA, U.S.A.</v>
      </c>
    </row>
    <row r="529" spans="1:35" ht="15" hidden="1" customHeight="1">
      <c r="A529" s="9" t="s">
        <v>4123</v>
      </c>
      <c r="B529" s="18" t="s">
        <v>4124</v>
      </c>
      <c r="C529" s="9" t="s">
        <v>4511</v>
      </c>
      <c r="D529" s="9" t="s">
        <v>4236</v>
      </c>
      <c r="E529" s="10">
        <v>18</v>
      </c>
      <c r="F529" s="11" t="s">
        <v>4512</v>
      </c>
      <c r="G529" s="9" t="s">
        <v>4513</v>
      </c>
      <c r="H529" s="9" t="s">
        <v>3250</v>
      </c>
      <c r="I529" s="9" t="s">
        <v>4514</v>
      </c>
      <c r="J529" s="12" t="s">
        <v>4515</v>
      </c>
      <c r="K529" s="9" t="s">
        <v>4516</v>
      </c>
      <c r="L529" s="9" t="str">
        <f>LEFT(Table3[[#This Row],[CLLI]],6)</f>
        <v>ESCLCA</v>
      </c>
      <c r="M529" s="9" t="s">
        <v>4515</v>
      </c>
      <c r="N529" s="4" t="s">
        <v>4517</v>
      </c>
      <c r="O529" s="9" t="s">
        <v>4133</v>
      </c>
      <c r="P529" s="9" t="s">
        <v>4134</v>
      </c>
      <c r="Q529" s="9" t="s">
        <v>4135</v>
      </c>
      <c r="R529" s="9" t="s">
        <v>4136</v>
      </c>
      <c r="S529" s="9" t="s">
        <v>4462</v>
      </c>
      <c r="T529" s="9" t="s">
        <v>4463</v>
      </c>
      <c r="U529" s="9" t="s">
        <v>4139</v>
      </c>
      <c r="V529" s="9" t="s">
        <v>4462</v>
      </c>
      <c r="W529" s="9" t="s">
        <v>4464</v>
      </c>
      <c r="X529" s="9" t="s">
        <v>4465</v>
      </c>
      <c r="Y529" s="9" t="s">
        <v>4464</v>
      </c>
      <c r="Z529" s="9" t="s">
        <v>4465</v>
      </c>
      <c r="AA529" s="9" t="s">
        <v>4466</v>
      </c>
      <c r="AB529" s="9" t="s">
        <v>354</v>
      </c>
      <c r="AC529" s="9" t="s">
        <v>4518</v>
      </c>
      <c r="AD529" s="9">
        <v>209838</v>
      </c>
      <c r="AE529" s="9" t="s">
        <v>4144</v>
      </c>
      <c r="AF529" s="9" t="s">
        <v>811</v>
      </c>
      <c r="AG529" s="9" t="s">
        <v>4145</v>
      </c>
      <c r="AH529" s="9" t="s">
        <v>4146</v>
      </c>
      <c r="AI529" s="9" t="str">
        <f>Table3[[#This Row],[City]]&amp;", "&amp;Table3[[#This Row],[State]]&amp;", U.S.A."</f>
        <v>ESCALON, CA, U.S.A.</v>
      </c>
    </row>
    <row r="530" spans="1:35" ht="15" hidden="1" customHeight="1">
      <c r="A530" s="9" t="s">
        <v>4123</v>
      </c>
      <c r="B530" s="18" t="s">
        <v>4124</v>
      </c>
      <c r="C530" s="9" t="s">
        <v>4519</v>
      </c>
      <c r="D530" s="9" t="s">
        <v>4148</v>
      </c>
      <c r="E530" s="10">
        <v>36</v>
      </c>
      <c r="F530" s="11" t="s">
        <v>4520</v>
      </c>
      <c r="G530" s="9" t="s">
        <v>4521</v>
      </c>
      <c r="H530" s="9" t="s">
        <v>3251</v>
      </c>
      <c r="I530" s="9" t="s">
        <v>4522</v>
      </c>
      <c r="J530" s="12" t="s">
        <v>4523</v>
      </c>
      <c r="K530" s="9" t="s">
        <v>4524</v>
      </c>
      <c r="L530" s="9" t="str">
        <f>LEFT(Table3[[#This Row],[CLLI]],6)</f>
        <v>FETNCA</v>
      </c>
      <c r="M530" s="9" t="s">
        <v>4523</v>
      </c>
      <c r="N530" s="4" t="s">
        <v>4154</v>
      </c>
      <c r="O530" s="9" t="s">
        <v>4133</v>
      </c>
      <c r="P530" s="9" t="s">
        <v>4134</v>
      </c>
      <c r="Q530" s="9" t="s">
        <v>4135</v>
      </c>
      <c r="R530" s="9" t="s">
        <v>4136</v>
      </c>
      <c r="S530" s="9" t="s">
        <v>4155</v>
      </c>
      <c r="T530" s="9" t="s">
        <v>4156</v>
      </c>
      <c r="U530" s="9" t="s">
        <v>4139</v>
      </c>
      <c r="V530" s="9" t="s">
        <v>4157</v>
      </c>
      <c r="W530" s="9" t="s">
        <v>4158</v>
      </c>
      <c r="X530" s="9" t="s">
        <v>4159</v>
      </c>
      <c r="Y530" s="9" t="s">
        <v>4158</v>
      </c>
      <c r="Z530" s="9" t="s">
        <v>4159</v>
      </c>
      <c r="AA530" s="9" t="s">
        <v>4154</v>
      </c>
      <c r="AB530" s="9" t="s">
        <v>354</v>
      </c>
      <c r="AC530" s="9" t="s">
        <v>4525</v>
      </c>
      <c r="AD530" s="9">
        <v>831335</v>
      </c>
      <c r="AE530" s="9" t="s">
        <v>4144</v>
      </c>
      <c r="AF530" s="9" t="s">
        <v>357</v>
      </c>
      <c r="AG530" s="9" t="s">
        <v>4161</v>
      </c>
      <c r="AH530" s="9" t="s">
        <v>4162</v>
      </c>
      <c r="AI530" s="9" t="str">
        <f>Table3[[#This Row],[City]]&amp;", "&amp;Table3[[#This Row],[State]]&amp;", U.S.A."</f>
        <v>FELTON, CA, U.S.A.</v>
      </c>
    </row>
    <row r="531" spans="1:35" ht="15" hidden="1" customHeight="1">
      <c r="A531" s="9" t="s">
        <v>4123</v>
      </c>
      <c r="B531" s="18" t="s">
        <v>4124</v>
      </c>
      <c r="C531" s="9" t="s">
        <v>4526</v>
      </c>
      <c r="D531" s="9" t="s">
        <v>4236</v>
      </c>
      <c r="E531" s="10">
        <v>20</v>
      </c>
      <c r="F531" s="11" t="s">
        <v>4527</v>
      </c>
      <c r="G531" s="9" t="s">
        <v>4528</v>
      </c>
      <c r="H531" s="9" t="s">
        <v>1780</v>
      </c>
      <c r="I531" s="9" t="s">
        <v>4529</v>
      </c>
      <c r="J531" s="12" t="s">
        <v>4530</v>
      </c>
      <c r="K531" s="9" t="s">
        <v>4531</v>
      </c>
      <c r="L531" s="9" t="str">
        <f>LEFT(Table3[[#This Row],[CLLI]],6)</f>
        <v>FRBHCA</v>
      </c>
      <c r="M531" s="9" t="s">
        <v>4530</v>
      </c>
      <c r="N531" s="4" t="s">
        <v>4258</v>
      </c>
      <c r="O531" s="9" t="s">
        <v>4171</v>
      </c>
      <c r="P531" s="9" t="s">
        <v>4172</v>
      </c>
      <c r="Q531" s="9" t="s">
        <v>4173</v>
      </c>
      <c r="R531" s="9" t="s">
        <v>4136</v>
      </c>
      <c r="S531" s="9" t="s">
        <v>4400</v>
      </c>
      <c r="T531" s="9" t="s">
        <v>4401</v>
      </c>
      <c r="U531" s="9" t="s">
        <v>4139</v>
      </c>
      <c r="V531" s="9" t="s">
        <v>4400</v>
      </c>
      <c r="W531" s="9" t="s">
        <v>4402</v>
      </c>
      <c r="X531" s="9" t="s">
        <v>4403</v>
      </c>
      <c r="Y531" s="9" t="s">
        <v>4402</v>
      </c>
      <c r="Z531" s="9" t="s">
        <v>4403</v>
      </c>
      <c r="AA531" s="9" t="s">
        <v>4258</v>
      </c>
      <c r="AB531" s="9" t="s">
        <v>354</v>
      </c>
      <c r="AC531" s="9" t="s">
        <v>4532</v>
      </c>
      <c r="AD531" s="9">
        <v>559659</v>
      </c>
      <c r="AE531" s="9" t="s">
        <v>4208</v>
      </c>
      <c r="AF531" s="9" t="s">
        <v>811</v>
      </c>
      <c r="AG531" s="9" t="s">
        <v>4209</v>
      </c>
      <c r="AH531" s="9" t="s">
        <v>4210</v>
      </c>
      <c r="AI531" s="9" t="str">
        <f>Table3[[#This Row],[City]]&amp;", "&amp;Table3[[#This Row],[State]]&amp;", U.S.A."</f>
        <v>FIREBAUGH, CA, U.S.A.</v>
      </c>
    </row>
    <row r="532" spans="1:35" ht="15" customHeight="1">
      <c r="A532" s="9" t="s">
        <v>4123</v>
      </c>
      <c r="B532" s="18" t="s">
        <v>4124</v>
      </c>
      <c r="C532" s="9" t="s">
        <v>4533</v>
      </c>
      <c r="D532" s="9" t="s">
        <v>4394</v>
      </c>
      <c r="E532" s="10">
        <v>45</v>
      </c>
      <c r="F532" s="11" t="s">
        <v>4534</v>
      </c>
      <c r="G532" s="9" t="s">
        <v>4535</v>
      </c>
      <c r="H532" s="9" t="s">
        <v>4536</v>
      </c>
      <c r="I532" s="9" t="s">
        <v>4537</v>
      </c>
      <c r="J532" s="12" t="s">
        <v>4538</v>
      </c>
      <c r="K532" s="9" t="s">
        <v>4539</v>
      </c>
      <c r="L532" s="9" t="str">
        <f>LEFT(Table3[[#This Row],[CLLI]],6)</f>
        <v>FRSNCA</v>
      </c>
      <c r="M532" s="9" t="s">
        <v>4258</v>
      </c>
      <c r="N532" s="4" t="s">
        <v>4258</v>
      </c>
      <c r="O532" s="9" t="s">
        <v>4171</v>
      </c>
      <c r="P532" s="9" t="s">
        <v>4172</v>
      </c>
      <c r="Q532" s="9" t="s">
        <v>4173</v>
      </c>
      <c r="R532" s="9" t="s">
        <v>4136</v>
      </c>
      <c r="S532" s="9" t="s">
        <v>4400</v>
      </c>
      <c r="T532" s="9" t="s">
        <v>4401</v>
      </c>
      <c r="U532" s="9" t="s">
        <v>4139</v>
      </c>
      <c r="V532" s="9" t="s">
        <v>4400</v>
      </c>
      <c r="W532" s="9" t="s">
        <v>4402</v>
      </c>
      <c r="X532" s="9" t="s">
        <v>4403</v>
      </c>
      <c r="Y532" s="9" t="s">
        <v>4402</v>
      </c>
      <c r="Z532" s="9" t="s">
        <v>4403</v>
      </c>
      <c r="AA532" s="9" t="s">
        <v>4258</v>
      </c>
      <c r="AB532" s="9" t="s">
        <v>354</v>
      </c>
      <c r="AC532" s="9" t="s">
        <v>4540</v>
      </c>
      <c r="AD532" s="9">
        <v>559233</v>
      </c>
      <c r="AE532" s="9" t="s">
        <v>4208</v>
      </c>
      <c r="AF532" s="9" t="s">
        <v>811</v>
      </c>
      <c r="AG532" s="9" t="s">
        <v>4209</v>
      </c>
      <c r="AH532" s="9" t="s">
        <v>4210</v>
      </c>
      <c r="AI532" s="9" t="str">
        <f>Table3[[#This Row],[City]]&amp;", "&amp;Table3[[#This Row],[State]]&amp;", U.S.A."</f>
        <v>FRESNO, CA, U.S.A.</v>
      </c>
    </row>
    <row r="533" spans="1:35" ht="15" customHeight="1">
      <c r="A533" s="9" t="s">
        <v>4123</v>
      </c>
      <c r="B533" s="18" t="s">
        <v>4124</v>
      </c>
      <c r="C533" s="9" t="s">
        <v>4541</v>
      </c>
      <c r="D533" s="9" t="s">
        <v>4394</v>
      </c>
      <c r="E533" s="10">
        <v>25</v>
      </c>
      <c r="F533" s="11" t="s">
        <v>4542</v>
      </c>
      <c r="G533" s="9" t="s">
        <v>4543</v>
      </c>
      <c r="H533" s="9" t="s">
        <v>713</v>
      </c>
      <c r="I533" s="9" t="s">
        <v>4544</v>
      </c>
      <c r="J533" s="12" t="s">
        <v>4545</v>
      </c>
      <c r="K533" s="9" t="s">
        <v>4546</v>
      </c>
      <c r="L533" s="9" t="str">
        <f>LEFT(Table3[[#This Row],[CLLI]],6)</f>
        <v>FRSNCA</v>
      </c>
      <c r="M533" s="9" t="s">
        <v>4258</v>
      </c>
      <c r="N533" s="4" t="s">
        <v>4258</v>
      </c>
      <c r="O533" s="9" t="s">
        <v>4171</v>
      </c>
      <c r="P533" s="9" t="s">
        <v>4172</v>
      </c>
      <c r="Q533" s="9" t="s">
        <v>4173</v>
      </c>
      <c r="R533" s="9" t="s">
        <v>4136</v>
      </c>
      <c r="S533" s="9" t="s">
        <v>4400</v>
      </c>
      <c r="T533" s="9" t="s">
        <v>4401</v>
      </c>
      <c r="U533" s="9" t="s">
        <v>4139</v>
      </c>
      <c r="V533" s="9" t="s">
        <v>4400</v>
      </c>
      <c r="W533" s="9" t="s">
        <v>4402</v>
      </c>
      <c r="X533" s="9" t="s">
        <v>4403</v>
      </c>
      <c r="Y533" s="9" t="s">
        <v>4402</v>
      </c>
      <c r="Z533" s="9" t="s">
        <v>4403</v>
      </c>
      <c r="AA533" s="9" t="s">
        <v>4258</v>
      </c>
      <c r="AB533" s="9" t="s">
        <v>354</v>
      </c>
      <c r="AC533" s="9" t="s">
        <v>4547</v>
      </c>
      <c r="AD533" s="9">
        <v>559221</v>
      </c>
      <c r="AE533" s="9" t="s">
        <v>4208</v>
      </c>
      <c r="AF533" s="9" t="s">
        <v>811</v>
      </c>
      <c r="AG533" s="9" t="s">
        <v>4209</v>
      </c>
      <c r="AH533" s="9" t="s">
        <v>4210</v>
      </c>
      <c r="AI533" s="9" t="str">
        <f>Table3[[#This Row],[City]]&amp;", "&amp;Table3[[#This Row],[State]]&amp;", U.S.A."</f>
        <v>FRESNO, CA, U.S.A.</v>
      </c>
    </row>
    <row r="534" spans="1:35" ht="15" customHeight="1">
      <c r="A534" s="9" t="s">
        <v>4123</v>
      </c>
      <c r="B534" s="18" t="s">
        <v>4124</v>
      </c>
      <c r="C534" s="9" t="s">
        <v>4548</v>
      </c>
      <c r="D534" s="9" t="s">
        <v>4394</v>
      </c>
      <c r="E534" s="10">
        <v>35</v>
      </c>
      <c r="F534" s="11" t="s">
        <v>4549</v>
      </c>
      <c r="G534" s="9" t="s">
        <v>4550</v>
      </c>
      <c r="H534" s="9" t="s">
        <v>1764</v>
      </c>
      <c r="I534" s="9" t="s">
        <v>4551</v>
      </c>
      <c r="J534" s="12" t="s">
        <v>4552</v>
      </c>
      <c r="K534" s="9" t="s">
        <v>4553</v>
      </c>
      <c r="L534" s="9" t="str">
        <f>LEFT(Table3[[#This Row],[CLLI]],6)</f>
        <v>FRSNCA</v>
      </c>
      <c r="M534" s="9" t="s">
        <v>4258</v>
      </c>
      <c r="N534" s="4" t="s">
        <v>4258</v>
      </c>
      <c r="O534" s="9" t="s">
        <v>4171</v>
      </c>
      <c r="P534" s="9" t="s">
        <v>4172</v>
      </c>
      <c r="Q534" s="9" t="s">
        <v>4173</v>
      </c>
      <c r="R534" s="9" t="s">
        <v>4136</v>
      </c>
      <c r="S534" s="9" t="s">
        <v>4400</v>
      </c>
      <c r="T534" s="9" t="s">
        <v>4401</v>
      </c>
      <c r="U534" s="9" t="s">
        <v>4139</v>
      </c>
      <c r="V534" s="9" t="s">
        <v>4400</v>
      </c>
      <c r="W534" s="9" t="s">
        <v>4402</v>
      </c>
      <c r="X534" s="9" t="s">
        <v>4403</v>
      </c>
      <c r="Y534" s="9" t="s">
        <v>4402</v>
      </c>
      <c r="Z534" s="9" t="s">
        <v>4403</v>
      </c>
      <c r="AA534" s="9" t="s">
        <v>4258</v>
      </c>
      <c r="AB534" s="9" t="s">
        <v>354</v>
      </c>
      <c r="AC534" s="9" t="s">
        <v>4554</v>
      </c>
      <c r="AD534" s="9">
        <v>559251</v>
      </c>
      <c r="AE534" s="9" t="s">
        <v>4208</v>
      </c>
      <c r="AF534" s="9" t="s">
        <v>811</v>
      </c>
      <c r="AG534" s="9" t="s">
        <v>4209</v>
      </c>
      <c r="AH534" s="9" t="s">
        <v>4210</v>
      </c>
      <c r="AI534" s="9" t="str">
        <f>Table3[[#This Row],[City]]&amp;", "&amp;Table3[[#This Row],[State]]&amp;", U.S.A."</f>
        <v>FRESNO, CA, U.S.A.</v>
      </c>
    </row>
    <row r="535" spans="1:35" ht="15" customHeight="1">
      <c r="A535" s="9" t="s">
        <v>4123</v>
      </c>
      <c r="B535" s="18" t="s">
        <v>4124</v>
      </c>
      <c r="C535" s="9" t="s">
        <v>4555</v>
      </c>
      <c r="D535" s="9" t="s">
        <v>4394</v>
      </c>
      <c r="E535" s="10">
        <v>50</v>
      </c>
      <c r="F535" s="11" t="s">
        <v>4556</v>
      </c>
      <c r="G535" s="9" t="s">
        <v>4557</v>
      </c>
      <c r="H535" s="9" t="s">
        <v>1989</v>
      </c>
      <c r="I535" s="9" t="s">
        <v>4558</v>
      </c>
      <c r="J535" s="12" t="s">
        <v>4559</v>
      </c>
      <c r="K535" s="9" t="s">
        <v>4560</v>
      </c>
      <c r="L535" s="9" t="str">
        <f>LEFT(Table3[[#This Row],[CLLI]],6)</f>
        <v>FRSNCA</v>
      </c>
      <c r="M535" s="9" t="s">
        <v>4258</v>
      </c>
      <c r="N535" s="4" t="s">
        <v>4258</v>
      </c>
      <c r="O535" s="9" t="s">
        <v>4171</v>
      </c>
      <c r="P535" s="9" t="s">
        <v>4172</v>
      </c>
      <c r="Q535" s="9" t="s">
        <v>4173</v>
      </c>
      <c r="R535" s="9" t="s">
        <v>4136</v>
      </c>
      <c r="S535" s="9" t="s">
        <v>4400</v>
      </c>
      <c r="T535" s="9" t="s">
        <v>4401</v>
      </c>
      <c r="U535" s="9" t="s">
        <v>4139</v>
      </c>
      <c r="V535" s="9" t="s">
        <v>4400</v>
      </c>
      <c r="W535" s="9" t="s">
        <v>4402</v>
      </c>
      <c r="X535" s="9" t="s">
        <v>4403</v>
      </c>
      <c r="Y535" s="9" t="s">
        <v>4402</v>
      </c>
      <c r="Z535" s="9" t="s">
        <v>4403</v>
      </c>
      <c r="AA535" s="9" t="s">
        <v>4258</v>
      </c>
      <c r="AB535" s="9" t="s">
        <v>354</v>
      </c>
      <c r="AC535" s="9" t="s">
        <v>4561</v>
      </c>
      <c r="AD535" s="9">
        <v>559431</v>
      </c>
      <c r="AE535" s="9" t="s">
        <v>4208</v>
      </c>
      <c r="AF535" s="9" t="s">
        <v>811</v>
      </c>
      <c r="AG535" s="9" t="s">
        <v>4209</v>
      </c>
      <c r="AH535" s="9" t="s">
        <v>4210</v>
      </c>
      <c r="AI535" s="9" t="str">
        <f>Table3[[#This Row],[City]]&amp;", "&amp;Table3[[#This Row],[State]]&amp;", U.S.A."</f>
        <v>FRESNO, CA, U.S.A.</v>
      </c>
    </row>
    <row r="536" spans="1:35" ht="15" customHeight="1">
      <c r="A536" s="9" t="s">
        <v>4123</v>
      </c>
      <c r="B536" s="18" t="s">
        <v>4124</v>
      </c>
      <c r="C536" s="9" t="s">
        <v>4562</v>
      </c>
      <c r="D536" s="9" t="s">
        <v>4394</v>
      </c>
      <c r="E536" s="10">
        <v>55</v>
      </c>
      <c r="F536" s="11" t="s">
        <v>4563</v>
      </c>
      <c r="G536" s="9" t="s">
        <v>4564</v>
      </c>
      <c r="H536" s="9" t="s">
        <v>1883</v>
      </c>
      <c r="I536" s="9" t="s">
        <v>4565</v>
      </c>
      <c r="J536" s="12" t="s">
        <v>4566</v>
      </c>
      <c r="K536" s="9" t="s">
        <v>4567</v>
      </c>
      <c r="L536" s="9" t="str">
        <f>LEFT(Table3[[#This Row],[CLLI]],6)</f>
        <v>FRSNCA</v>
      </c>
      <c r="M536" s="9" t="s">
        <v>4258</v>
      </c>
      <c r="N536" s="4" t="s">
        <v>4258</v>
      </c>
      <c r="O536" s="9" t="s">
        <v>4171</v>
      </c>
      <c r="P536" s="9" t="s">
        <v>4172</v>
      </c>
      <c r="Q536" s="9" t="s">
        <v>4173</v>
      </c>
      <c r="R536" s="9" t="s">
        <v>4136</v>
      </c>
      <c r="S536" s="9" t="s">
        <v>4400</v>
      </c>
      <c r="T536" s="9" t="s">
        <v>4401</v>
      </c>
      <c r="U536" s="9" t="s">
        <v>4139</v>
      </c>
      <c r="V536" s="9" t="s">
        <v>4400</v>
      </c>
      <c r="W536" s="9" t="s">
        <v>4402</v>
      </c>
      <c r="X536" s="9" t="s">
        <v>4403</v>
      </c>
      <c r="Y536" s="9" t="s">
        <v>4402</v>
      </c>
      <c r="Z536" s="9" t="s">
        <v>4403</v>
      </c>
      <c r="AA536" s="9" t="s">
        <v>4258</v>
      </c>
      <c r="AB536" s="9" t="s">
        <v>354</v>
      </c>
      <c r="AC536" s="9" t="s">
        <v>4568</v>
      </c>
      <c r="AD536" s="9">
        <v>559275</v>
      </c>
      <c r="AE536" s="9" t="s">
        <v>4208</v>
      </c>
      <c r="AF536" s="9" t="s">
        <v>811</v>
      </c>
      <c r="AG536" s="9" t="s">
        <v>4209</v>
      </c>
      <c r="AH536" s="9" t="s">
        <v>4210</v>
      </c>
      <c r="AI536" s="9" t="str">
        <f>Table3[[#This Row],[City]]&amp;", "&amp;Table3[[#This Row],[State]]&amp;", U.S.A."</f>
        <v>FRESNO, CA, U.S.A.</v>
      </c>
    </row>
    <row r="537" spans="1:35" ht="15" customHeight="1">
      <c r="A537" s="9" t="s">
        <v>4123</v>
      </c>
      <c r="B537" s="18" t="s">
        <v>4124</v>
      </c>
      <c r="C537" s="9" t="s">
        <v>4569</v>
      </c>
      <c r="D537" s="9" t="s">
        <v>4394</v>
      </c>
      <c r="E537" s="10">
        <v>60</v>
      </c>
      <c r="F537" s="11" t="s">
        <v>4570</v>
      </c>
      <c r="G537" s="9" t="s">
        <v>4571</v>
      </c>
      <c r="H537" s="9" t="s">
        <v>1966</v>
      </c>
      <c r="I537" s="9" t="s">
        <v>4572</v>
      </c>
      <c r="J537" s="12" t="s">
        <v>4573</v>
      </c>
      <c r="K537" s="9" t="s">
        <v>4574</v>
      </c>
      <c r="L537" s="9" t="str">
        <f>LEFT(Table3[[#This Row],[CLLI]],6)</f>
        <v>FRSNCA</v>
      </c>
      <c r="M537" s="9" t="s">
        <v>4258</v>
      </c>
      <c r="N537" s="4" t="s">
        <v>4258</v>
      </c>
      <c r="O537" s="9" t="s">
        <v>4171</v>
      </c>
      <c r="P537" s="9" t="s">
        <v>4172</v>
      </c>
      <c r="Q537" s="9" t="s">
        <v>4173</v>
      </c>
      <c r="R537" s="9" t="s">
        <v>4136</v>
      </c>
      <c r="S537" s="9" t="s">
        <v>4400</v>
      </c>
      <c r="T537" s="9" t="s">
        <v>4401</v>
      </c>
      <c r="U537" s="9" t="s">
        <v>4139</v>
      </c>
      <c r="V537" s="9" t="s">
        <v>4400</v>
      </c>
      <c r="W537" s="9" t="s">
        <v>4402</v>
      </c>
      <c r="X537" s="9" t="s">
        <v>4403</v>
      </c>
      <c r="Y537" s="9" t="s">
        <v>4402</v>
      </c>
      <c r="Z537" s="9" t="s">
        <v>4403</v>
      </c>
      <c r="AA537" s="9" t="s">
        <v>4258</v>
      </c>
      <c r="AB537" s="9" t="s">
        <v>354</v>
      </c>
      <c r="AC537" s="9" t="s">
        <v>4575</v>
      </c>
      <c r="AD537" s="9">
        <v>559434</v>
      </c>
      <c r="AE537" s="9" t="s">
        <v>4208</v>
      </c>
      <c r="AF537" s="9" t="s">
        <v>811</v>
      </c>
      <c r="AG537" s="9" t="s">
        <v>4209</v>
      </c>
      <c r="AH537" s="9" t="s">
        <v>4210</v>
      </c>
      <c r="AI537" s="9" t="str">
        <f>Table3[[#This Row],[City]]&amp;", "&amp;Table3[[#This Row],[State]]&amp;", U.S.A."</f>
        <v>FRESNO, CA, U.S.A.</v>
      </c>
    </row>
    <row r="538" spans="1:35" ht="15" hidden="1" customHeight="1">
      <c r="A538" s="9" t="s">
        <v>4123</v>
      </c>
      <c r="B538" s="18" t="s">
        <v>4124</v>
      </c>
      <c r="C538" s="9" t="s">
        <v>4576</v>
      </c>
      <c r="D538" s="9" t="s">
        <v>4212</v>
      </c>
      <c r="E538" s="10">
        <v>92</v>
      </c>
      <c r="F538" s="11" t="s">
        <v>4577</v>
      </c>
      <c r="G538" s="9" t="s">
        <v>4578</v>
      </c>
      <c r="H538" s="9" t="s">
        <v>853</v>
      </c>
      <c r="I538" s="9" t="s">
        <v>4579</v>
      </c>
      <c r="J538" s="12" t="s">
        <v>4580</v>
      </c>
      <c r="K538" s="9" t="s">
        <v>4581</v>
      </c>
      <c r="L538" s="9" t="str">
        <f>LEFT(Table3[[#This Row],[CLLI]],6)</f>
        <v>FRVLCA</v>
      </c>
      <c r="M538" s="9" t="s">
        <v>4580</v>
      </c>
      <c r="N538" s="4" t="s">
        <v>4219</v>
      </c>
      <c r="O538" s="9" t="s">
        <v>4171</v>
      </c>
      <c r="P538" s="9" t="s">
        <v>4172</v>
      </c>
      <c r="Q538" s="9" t="s">
        <v>4173</v>
      </c>
      <c r="R538" s="9" t="s">
        <v>4136</v>
      </c>
      <c r="S538" s="9" t="s">
        <v>4220</v>
      </c>
      <c r="T538" s="9" t="s">
        <v>4221</v>
      </c>
      <c r="U538" s="9" t="s">
        <v>4139</v>
      </c>
      <c r="V538" s="9" t="s">
        <v>4222</v>
      </c>
      <c r="W538" s="9" t="s">
        <v>4223</v>
      </c>
      <c r="X538" s="9" t="s">
        <v>4224</v>
      </c>
      <c r="Y538" s="9" t="s">
        <v>4223</v>
      </c>
      <c r="Z538" s="9" t="s">
        <v>4224</v>
      </c>
      <c r="AA538" s="9" t="s">
        <v>4225</v>
      </c>
      <c r="AB538" s="9" t="s">
        <v>354</v>
      </c>
      <c r="AC538" s="9" t="s">
        <v>4582</v>
      </c>
      <c r="AD538" s="9">
        <v>559747</v>
      </c>
      <c r="AE538" s="9" t="s">
        <v>4208</v>
      </c>
      <c r="AF538" s="9" t="s">
        <v>811</v>
      </c>
      <c r="AG538" s="9" t="s">
        <v>4209</v>
      </c>
      <c r="AH538" s="9" t="s">
        <v>4210</v>
      </c>
      <c r="AI538" s="9" t="str">
        <f>Table3[[#This Row],[City]]&amp;", "&amp;Table3[[#This Row],[State]]&amp;", U.S.A."</f>
        <v>FARMERSVILLE, CA, U.S.A.</v>
      </c>
    </row>
    <row r="539" spans="1:35" ht="15" hidden="1" customHeight="1">
      <c r="A539" s="9" t="s">
        <v>4123</v>
      </c>
      <c r="B539" s="18" t="s">
        <v>4124</v>
      </c>
      <c r="C539" s="9" t="s">
        <v>4583</v>
      </c>
      <c r="D539" s="9" t="s">
        <v>4212</v>
      </c>
      <c r="E539" s="10">
        <v>6</v>
      </c>
      <c r="F539" s="11" t="s">
        <v>4584</v>
      </c>
      <c r="G539" s="9" t="s">
        <v>4585</v>
      </c>
      <c r="H539" s="9" t="s">
        <v>2369</v>
      </c>
      <c r="I539" s="9" t="s">
        <v>4586</v>
      </c>
      <c r="J539" s="12" t="s">
        <v>4587</v>
      </c>
      <c r="K539" s="9" t="s">
        <v>4588</v>
      </c>
      <c r="L539" s="9" t="str">
        <f>LEFT(Table3[[#This Row],[CLLI]],6)</f>
        <v>FVPNCA</v>
      </c>
      <c r="M539" s="9" t="s">
        <v>4587</v>
      </c>
      <c r="N539" s="4" t="s">
        <v>4258</v>
      </c>
      <c r="O539" s="9" t="s">
        <v>4171</v>
      </c>
      <c r="P539" s="9" t="s">
        <v>4172</v>
      </c>
      <c r="Q539" s="9" t="s">
        <v>4173</v>
      </c>
      <c r="R539" s="9" t="s">
        <v>4136</v>
      </c>
      <c r="S539" s="9" t="s">
        <v>4220</v>
      </c>
      <c r="T539" s="9" t="s">
        <v>4221</v>
      </c>
      <c r="U539" s="9" t="s">
        <v>4139</v>
      </c>
      <c r="V539" s="9" t="s">
        <v>4222</v>
      </c>
      <c r="W539" s="9" t="s">
        <v>4223</v>
      </c>
      <c r="X539" s="9" t="s">
        <v>4224</v>
      </c>
      <c r="Y539" s="9" t="s">
        <v>4223</v>
      </c>
      <c r="Z539" s="9" t="s">
        <v>4224</v>
      </c>
      <c r="AA539" s="9" t="s">
        <v>4225</v>
      </c>
      <c r="AB539" s="9" t="s">
        <v>354</v>
      </c>
      <c r="AC539" s="9" t="s">
        <v>4589</v>
      </c>
      <c r="AD539" s="9">
        <v>559884</v>
      </c>
      <c r="AE539" s="9" t="s">
        <v>4208</v>
      </c>
      <c r="AF539" s="9" t="s">
        <v>811</v>
      </c>
      <c r="AG539" s="9" t="s">
        <v>4209</v>
      </c>
      <c r="AH539" s="9" t="s">
        <v>4210</v>
      </c>
      <c r="AI539" s="9" t="str">
        <f>Table3[[#This Row],[City]]&amp;", "&amp;Table3[[#This Row],[State]]&amp;", U.S.A."</f>
        <v>FIVE POINTS, CA, U.S.A.</v>
      </c>
    </row>
    <row r="540" spans="1:35" ht="15" hidden="1" customHeight="1">
      <c r="A540" s="9" t="s">
        <v>4123</v>
      </c>
      <c r="B540" s="18" t="s">
        <v>4124</v>
      </c>
      <c r="C540" s="9" t="s">
        <v>4590</v>
      </c>
      <c r="D540" s="9" t="s">
        <v>4195</v>
      </c>
      <c r="E540" s="10">
        <v>45</v>
      </c>
      <c r="F540" s="11" t="s">
        <v>4591</v>
      </c>
      <c r="G540" s="9" t="s">
        <v>4592</v>
      </c>
      <c r="H540" s="9" t="s">
        <v>4565</v>
      </c>
      <c r="I540" s="9" t="s">
        <v>3265</v>
      </c>
      <c r="J540" s="12" t="s">
        <v>4593</v>
      </c>
      <c r="K540" s="9" t="s">
        <v>4594</v>
      </c>
      <c r="L540" s="9" t="str">
        <f>LEFT(Table3[[#This Row],[CLLI]],6)</f>
        <v>FZPKCA</v>
      </c>
      <c r="M540" s="9" t="s">
        <v>4595</v>
      </c>
      <c r="N540" s="4" t="s">
        <v>4201</v>
      </c>
      <c r="O540" s="9" t="s">
        <v>4171</v>
      </c>
      <c r="P540" s="9" t="s">
        <v>4172</v>
      </c>
      <c r="Q540" s="9" t="s">
        <v>4173</v>
      </c>
      <c r="R540" s="9" t="s">
        <v>4136</v>
      </c>
      <c r="S540" s="9" t="s">
        <v>4202</v>
      </c>
      <c r="T540" s="9" t="s">
        <v>4203</v>
      </c>
      <c r="U540" s="9" t="s">
        <v>4139</v>
      </c>
      <c r="V540" s="9" t="s">
        <v>4202</v>
      </c>
      <c r="W540" s="9" t="s">
        <v>4204</v>
      </c>
      <c r="X540" s="9" t="s">
        <v>4205</v>
      </c>
      <c r="Y540" s="9" t="s">
        <v>4204</v>
      </c>
      <c r="Z540" s="9" t="s">
        <v>4205</v>
      </c>
      <c r="AA540" s="9" t="s">
        <v>4206</v>
      </c>
      <c r="AB540" s="9" t="s">
        <v>354</v>
      </c>
      <c r="AC540" s="9" t="s">
        <v>4596</v>
      </c>
      <c r="AD540" s="9">
        <v>661245</v>
      </c>
      <c r="AE540" s="9" t="s">
        <v>4208</v>
      </c>
      <c r="AF540" s="9" t="s">
        <v>811</v>
      </c>
      <c r="AG540" s="9" t="s">
        <v>4209</v>
      </c>
      <c r="AH540" s="9" t="s">
        <v>4210</v>
      </c>
      <c r="AI540" s="9" t="str">
        <f>Table3[[#This Row],[City]]&amp;", "&amp;Table3[[#This Row],[State]]&amp;", U.S.A."</f>
        <v>FRAZIER PARK, CA, U.S.A.</v>
      </c>
    </row>
    <row r="541" spans="1:35" ht="15" hidden="1" customHeight="1">
      <c r="A541" s="9" t="s">
        <v>4123</v>
      </c>
      <c r="B541" s="18" t="s">
        <v>4124</v>
      </c>
      <c r="C541" s="9" t="s">
        <v>4597</v>
      </c>
      <c r="D541" s="9" t="s">
        <v>4126</v>
      </c>
      <c r="E541" s="10">
        <v>6</v>
      </c>
      <c r="F541" s="11" t="s">
        <v>4598</v>
      </c>
      <c r="G541" s="9" t="s">
        <v>4599</v>
      </c>
      <c r="H541" s="9" t="s">
        <v>2031</v>
      </c>
      <c r="I541" s="9" t="s">
        <v>4600</v>
      </c>
      <c r="J541" s="12" t="s">
        <v>4601</v>
      </c>
      <c r="K541" s="9" t="s">
        <v>4602</v>
      </c>
      <c r="L541" s="9" t="str">
        <f>LEFT(Table3[[#This Row],[CLLI]],6)</f>
        <v>GALTCA</v>
      </c>
      <c r="M541" s="9" t="s">
        <v>4601</v>
      </c>
      <c r="N541" s="4" t="s">
        <v>2163</v>
      </c>
      <c r="O541" s="9" t="s">
        <v>4133</v>
      </c>
      <c r="P541" s="9" t="s">
        <v>4134</v>
      </c>
      <c r="Q541" s="9" t="s">
        <v>4135</v>
      </c>
      <c r="R541" s="9" t="s">
        <v>4136</v>
      </c>
      <c r="S541" s="9" t="s">
        <v>4603</v>
      </c>
      <c r="T541" s="9" t="s">
        <v>4604</v>
      </c>
      <c r="U541" s="9" t="s">
        <v>4139</v>
      </c>
      <c r="V541" s="9" t="s">
        <v>4603</v>
      </c>
      <c r="W541" s="9" t="s">
        <v>4605</v>
      </c>
      <c r="X541" s="9" t="s">
        <v>4606</v>
      </c>
      <c r="Y541" s="9" t="s">
        <v>4605</v>
      </c>
      <c r="Z541" s="9" t="s">
        <v>4606</v>
      </c>
      <c r="AA541" s="9" t="s">
        <v>4607</v>
      </c>
      <c r="AB541" s="9" t="s">
        <v>354</v>
      </c>
      <c r="AC541" s="9" t="s">
        <v>4608</v>
      </c>
      <c r="AD541" s="9">
        <v>209745</v>
      </c>
      <c r="AE541" s="9" t="s">
        <v>4144</v>
      </c>
      <c r="AF541" s="9" t="s">
        <v>811</v>
      </c>
      <c r="AG541" s="9" t="s">
        <v>4145</v>
      </c>
      <c r="AH541" s="9" t="s">
        <v>4146</v>
      </c>
      <c r="AI541" s="9" t="str">
        <f>Table3[[#This Row],[City]]&amp;", "&amp;Table3[[#This Row],[State]]&amp;", U.S.A."</f>
        <v>GALT, CA, U.S.A.</v>
      </c>
    </row>
    <row r="542" spans="1:35" ht="15" hidden="1" customHeight="1">
      <c r="A542" s="9" t="s">
        <v>4123</v>
      </c>
      <c r="B542" s="18" t="s">
        <v>4124</v>
      </c>
      <c r="C542" s="9" t="s">
        <v>4609</v>
      </c>
      <c r="D542" s="9" t="s">
        <v>4261</v>
      </c>
      <c r="E542" s="10">
        <v>40</v>
      </c>
      <c r="F542" s="11" t="s">
        <v>4610</v>
      </c>
      <c r="G542" s="9" t="s">
        <v>4611</v>
      </c>
      <c r="H542" s="9" t="s">
        <v>4612</v>
      </c>
      <c r="I542" s="9" t="s">
        <v>4613</v>
      </c>
      <c r="J542" s="12" t="s">
        <v>4614</v>
      </c>
      <c r="K542" s="9" t="s">
        <v>4615</v>
      </c>
      <c r="L542" s="9" t="str">
        <f>LEFT(Table3[[#This Row],[CLLI]],6)</f>
        <v>GNFDCA</v>
      </c>
      <c r="M542" s="9" t="s">
        <v>4614</v>
      </c>
      <c r="N542" s="4" t="s">
        <v>4185</v>
      </c>
      <c r="O542" s="9" t="s">
        <v>4133</v>
      </c>
      <c r="P542" s="9" t="s">
        <v>4134</v>
      </c>
      <c r="Q542" s="9" t="s">
        <v>4135</v>
      </c>
      <c r="R542" s="9" t="s">
        <v>4136</v>
      </c>
      <c r="S542" s="9" t="s">
        <v>4155</v>
      </c>
      <c r="T542" s="9" t="s">
        <v>4156</v>
      </c>
      <c r="U542" s="9" t="s">
        <v>4139</v>
      </c>
      <c r="V542" s="9" t="s">
        <v>4157</v>
      </c>
      <c r="W542" s="9" t="s">
        <v>4158</v>
      </c>
      <c r="X542" s="9" t="s">
        <v>4159</v>
      </c>
      <c r="Y542" s="9" t="s">
        <v>4158</v>
      </c>
      <c r="Z542" s="9" t="s">
        <v>4159</v>
      </c>
      <c r="AA542" s="9" t="s">
        <v>4268</v>
      </c>
      <c r="AB542" s="9" t="s">
        <v>354</v>
      </c>
      <c r="AC542" s="9" t="s">
        <v>4616</v>
      </c>
      <c r="AD542" s="9">
        <v>831674</v>
      </c>
      <c r="AE542" s="9" t="s">
        <v>4144</v>
      </c>
      <c r="AF542" s="9" t="s">
        <v>357</v>
      </c>
      <c r="AG542" s="9" t="s">
        <v>4161</v>
      </c>
      <c r="AH542" s="9" t="s">
        <v>4162</v>
      </c>
      <c r="AI542" s="9" t="str">
        <f>Table3[[#This Row],[City]]&amp;", "&amp;Table3[[#This Row],[State]]&amp;", U.S.A."</f>
        <v>GREENFIELD, CA, U.S.A.</v>
      </c>
    </row>
    <row r="543" spans="1:35" ht="15" hidden="1" customHeight="1">
      <c r="A543" s="9" t="s">
        <v>4123</v>
      </c>
      <c r="B543" s="18" t="s">
        <v>4124</v>
      </c>
      <c r="C543" s="9" t="s">
        <v>4617</v>
      </c>
      <c r="D543" s="9" t="s">
        <v>4261</v>
      </c>
      <c r="E543" s="10">
        <v>38</v>
      </c>
      <c r="F543" s="11" t="s">
        <v>4618</v>
      </c>
      <c r="G543" s="9" t="s">
        <v>4619</v>
      </c>
      <c r="H543" s="9" t="s">
        <v>2083</v>
      </c>
      <c r="I543" s="9" t="s">
        <v>4620</v>
      </c>
      <c r="J543" s="12" t="s">
        <v>4621</v>
      </c>
      <c r="K543" s="9" t="s">
        <v>4622</v>
      </c>
      <c r="L543" s="9" t="str">
        <f>LEFT(Table3[[#This Row],[CLLI]],6)</f>
        <v>GNZLCA</v>
      </c>
      <c r="M543" s="9" t="s">
        <v>4621</v>
      </c>
      <c r="N543" s="4" t="s">
        <v>4185</v>
      </c>
      <c r="O543" s="9" t="s">
        <v>4133</v>
      </c>
      <c r="P543" s="9" t="s">
        <v>4134</v>
      </c>
      <c r="Q543" s="9" t="s">
        <v>4135</v>
      </c>
      <c r="R543" s="9" t="s">
        <v>4136</v>
      </c>
      <c r="S543" s="9" t="s">
        <v>4155</v>
      </c>
      <c r="T543" s="9" t="s">
        <v>4156</v>
      </c>
      <c r="U543" s="9" t="s">
        <v>4139</v>
      </c>
      <c r="V543" s="9" t="s">
        <v>4157</v>
      </c>
      <c r="W543" s="9" t="s">
        <v>4158</v>
      </c>
      <c r="X543" s="9" t="s">
        <v>4159</v>
      </c>
      <c r="Y543" s="9" t="s">
        <v>4158</v>
      </c>
      <c r="Z543" s="9" t="s">
        <v>4159</v>
      </c>
      <c r="AA543" s="9" t="s">
        <v>4268</v>
      </c>
      <c r="AB543" s="9" t="s">
        <v>354</v>
      </c>
      <c r="AC543" s="9" t="s">
        <v>4623</v>
      </c>
      <c r="AD543" s="9">
        <v>831675</v>
      </c>
      <c r="AE543" s="9" t="s">
        <v>4144</v>
      </c>
      <c r="AF543" s="9" t="s">
        <v>357</v>
      </c>
      <c r="AG543" s="9" t="s">
        <v>4161</v>
      </c>
      <c r="AH543" s="9" t="s">
        <v>4162</v>
      </c>
      <c r="AI543" s="9" t="str">
        <f>Table3[[#This Row],[City]]&amp;", "&amp;Table3[[#This Row],[State]]&amp;", U.S.A."</f>
        <v>GONZALES, CA, U.S.A.</v>
      </c>
    </row>
    <row r="544" spans="1:35" ht="15" hidden="1" customHeight="1">
      <c r="A544" s="9" t="s">
        <v>4123</v>
      </c>
      <c r="B544" s="18" t="s">
        <v>4124</v>
      </c>
      <c r="C544" s="9" t="s">
        <v>4624</v>
      </c>
      <c r="D544" s="9" t="s">
        <v>4212</v>
      </c>
      <c r="E544" s="10">
        <v>91</v>
      </c>
      <c r="F544" s="11" t="s">
        <v>4625</v>
      </c>
      <c r="G544" s="9" t="s">
        <v>4626</v>
      </c>
      <c r="H544" s="9" t="s">
        <v>1702</v>
      </c>
      <c r="I544" s="9" t="s">
        <v>4627</v>
      </c>
      <c r="J544" s="12" t="s">
        <v>4628</v>
      </c>
      <c r="K544" s="9" t="s">
        <v>4629</v>
      </c>
      <c r="L544" s="9" t="str">
        <f>LEFT(Table3[[#This Row],[CLLI]],6)</f>
        <v>GSHNCA</v>
      </c>
      <c r="M544" s="9" t="s">
        <v>4628</v>
      </c>
      <c r="N544" s="4" t="s">
        <v>4219</v>
      </c>
      <c r="O544" s="9" t="s">
        <v>4171</v>
      </c>
      <c r="P544" s="9" t="s">
        <v>4172</v>
      </c>
      <c r="Q544" s="9" t="s">
        <v>4173</v>
      </c>
      <c r="R544" s="9" t="s">
        <v>4136</v>
      </c>
      <c r="S544" s="9" t="s">
        <v>4220</v>
      </c>
      <c r="T544" s="9" t="s">
        <v>4221</v>
      </c>
      <c r="U544" s="9" t="s">
        <v>4139</v>
      </c>
      <c r="V544" s="9" t="s">
        <v>4222</v>
      </c>
      <c r="W544" s="9" t="s">
        <v>4223</v>
      </c>
      <c r="X544" s="9" t="s">
        <v>4224</v>
      </c>
      <c r="Y544" s="9" t="s">
        <v>4223</v>
      </c>
      <c r="Z544" s="9" t="s">
        <v>4224</v>
      </c>
      <c r="AA544" s="9" t="s">
        <v>4225</v>
      </c>
      <c r="AB544" s="9" t="s">
        <v>354</v>
      </c>
      <c r="AC544" s="9" t="s">
        <v>4630</v>
      </c>
      <c r="AD544" s="9">
        <v>559651</v>
      </c>
      <c r="AE544" s="9" t="s">
        <v>4208</v>
      </c>
      <c r="AF544" s="9" t="s">
        <v>811</v>
      </c>
      <c r="AG544" s="9" t="s">
        <v>4209</v>
      </c>
      <c r="AH544" s="9" t="s">
        <v>4210</v>
      </c>
      <c r="AI544" s="9" t="str">
        <f>Table3[[#This Row],[City]]&amp;", "&amp;Table3[[#This Row],[State]]&amp;", U.S.A."</f>
        <v>GOSHEN, CA, U.S.A.</v>
      </c>
    </row>
    <row r="545" spans="1:35" ht="15" hidden="1" customHeight="1">
      <c r="A545" s="9" t="s">
        <v>4123</v>
      </c>
      <c r="B545" s="18" t="s">
        <v>4124</v>
      </c>
      <c r="C545" s="9" t="s">
        <v>4631</v>
      </c>
      <c r="D545" s="9" t="s">
        <v>4236</v>
      </c>
      <c r="E545" s="10">
        <v>22</v>
      </c>
      <c r="F545" s="11" t="s">
        <v>4632</v>
      </c>
      <c r="G545" s="9" t="s">
        <v>4633</v>
      </c>
      <c r="H545" s="9" t="s">
        <v>3995</v>
      </c>
      <c r="I545" s="9" t="s">
        <v>4634</v>
      </c>
      <c r="J545" s="12" t="s">
        <v>4635</v>
      </c>
      <c r="K545" s="9" t="s">
        <v>4636</v>
      </c>
      <c r="L545" s="9" t="str">
        <f>LEFT(Table3[[#This Row],[CLLI]],6)</f>
        <v>GUSTCA</v>
      </c>
      <c r="M545" s="9" t="s">
        <v>4635</v>
      </c>
      <c r="N545" s="4" t="s">
        <v>4137</v>
      </c>
      <c r="O545" s="9" t="s">
        <v>4133</v>
      </c>
      <c r="P545" s="9" t="s">
        <v>4134</v>
      </c>
      <c r="Q545" s="9" t="s">
        <v>4135</v>
      </c>
      <c r="R545" s="9" t="s">
        <v>4136</v>
      </c>
      <c r="S545" s="9" t="s">
        <v>4137</v>
      </c>
      <c r="T545" s="9" t="s">
        <v>4138</v>
      </c>
      <c r="U545" s="9" t="s">
        <v>4139</v>
      </c>
      <c r="V545" s="9" t="s">
        <v>4140</v>
      </c>
      <c r="W545" s="9" t="s">
        <v>4141</v>
      </c>
      <c r="X545" s="9" t="s">
        <v>4142</v>
      </c>
      <c r="Y545" s="9" t="s">
        <v>4141</v>
      </c>
      <c r="Z545" s="9" t="s">
        <v>4142</v>
      </c>
      <c r="AA545" s="9" t="s">
        <v>4137</v>
      </c>
      <c r="AB545" s="9" t="s">
        <v>354</v>
      </c>
      <c r="AC545" s="9" t="s">
        <v>4637</v>
      </c>
      <c r="AD545" s="9">
        <v>209854</v>
      </c>
      <c r="AE545" s="9" t="s">
        <v>4144</v>
      </c>
      <c r="AF545" s="9" t="s">
        <v>811</v>
      </c>
      <c r="AG545" s="9" t="s">
        <v>4145</v>
      </c>
      <c r="AH545" s="9" t="s">
        <v>4146</v>
      </c>
      <c r="AI545" s="9" t="str">
        <f>Table3[[#This Row],[City]]&amp;", "&amp;Table3[[#This Row],[State]]&amp;", U.S.A."</f>
        <v>GUSTINE, CA, U.S.A.</v>
      </c>
    </row>
    <row r="546" spans="1:35" ht="15" hidden="1" customHeight="1">
      <c r="A546" s="9" t="s">
        <v>4123</v>
      </c>
      <c r="B546" s="18" t="s">
        <v>4124</v>
      </c>
      <c r="C546" s="9" t="s">
        <v>4638</v>
      </c>
      <c r="D546" s="9" t="s">
        <v>4126</v>
      </c>
      <c r="E546" s="10">
        <v>8</v>
      </c>
      <c r="F546" s="11" t="s">
        <v>4639</v>
      </c>
      <c r="G546" s="9" t="s">
        <v>4640</v>
      </c>
      <c r="H546" s="9" t="s">
        <v>4641</v>
      </c>
      <c r="I546" s="9" t="s">
        <v>4642</v>
      </c>
      <c r="J546" s="12" t="s">
        <v>4643</v>
      </c>
      <c r="K546" s="9" t="s">
        <v>4644</v>
      </c>
      <c r="L546" s="9" t="str">
        <f>LEFT(Table3[[#This Row],[CLLI]],6)</f>
        <v>GVLDCA</v>
      </c>
      <c r="M546" s="9" t="s">
        <v>4643</v>
      </c>
      <c r="N546" s="4" t="s">
        <v>4645</v>
      </c>
      <c r="O546" s="9" t="s">
        <v>4133</v>
      </c>
      <c r="P546" s="9" t="s">
        <v>4134</v>
      </c>
      <c r="Q546" s="9" t="s">
        <v>4135</v>
      </c>
      <c r="R546" s="9" t="s">
        <v>4136</v>
      </c>
      <c r="S546" s="9" t="s">
        <v>4137</v>
      </c>
      <c r="T546" s="9" t="s">
        <v>4138</v>
      </c>
      <c r="U546" s="9" t="s">
        <v>4139</v>
      </c>
      <c r="V546" s="9" t="s">
        <v>4140</v>
      </c>
      <c r="W546" s="9" t="s">
        <v>4141</v>
      </c>
      <c r="X546" s="9" t="s">
        <v>4142</v>
      </c>
      <c r="Y546" s="9" t="s">
        <v>4141</v>
      </c>
      <c r="Z546" s="9" t="s">
        <v>4142</v>
      </c>
      <c r="AA546" s="9" t="s">
        <v>4137</v>
      </c>
      <c r="AB546" s="9" t="s">
        <v>354</v>
      </c>
      <c r="AC546" s="9" t="s">
        <v>4646</v>
      </c>
      <c r="AD546" s="9">
        <v>209962</v>
      </c>
      <c r="AE546" s="9" t="s">
        <v>4144</v>
      </c>
      <c r="AF546" s="9" t="s">
        <v>811</v>
      </c>
      <c r="AG546" s="9" t="s">
        <v>4145</v>
      </c>
      <c r="AH546" s="9" t="s">
        <v>4146</v>
      </c>
      <c r="AI546" s="9" t="str">
        <f>Table3[[#This Row],[City]]&amp;", "&amp;Table3[[#This Row],[State]]&amp;", U.S.A."</f>
        <v>GROVELAND, CA, U.S.A.</v>
      </c>
    </row>
    <row r="547" spans="1:35" ht="15" hidden="1" customHeight="1">
      <c r="A547" s="9" t="s">
        <v>4123</v>
      </c>
      <c r="B547" s="18" t="s">
        <v>4124</v>
      </c>
      <c r="C547" s="9" t="s">
        <v>4647</v>
      </c>
      <c r="D547" s="9" t="s">
        <v>4126</v>
      </c>
      <c r="E547" s="10">
        <v>11</v>
      </c>
      <c r="F547" s="11" t="s">
        <v>4648</v>
      </c>
      <c r="G547" s="9" t="s">
        <v>4649</v>
      </c>
      <c r="H547" s="9" t="s">
        <v>3883</v>
      </c>
      <c r="I547" s="9" t="s">
        <v>4650</v>
      </c>
      <c r="J547" s="12" t="s">
        <v>4651</v>
      </c>
      <c r="K547" s="9" t="s">
        <v>4652</v>
      </c>
      <c r="L547" s="9" t="str">
        <f>LEFT(Table3[[#This Row],[CLLI]],6)</f>
        <v>HERLCA</v>
      </c>
      <c r="M547" s="9" t="s">
        <v>4651</v>
      </c>
      <c r="N547" s="4" t="s">
        <v>2163</v>
      </c>
      <c r="O547" s="9" t="s">
        <v>4133</v>
      </c>
      <c r="P547" s="9" t="s">
        <v>4134</v>
      </c>
      <c r="Q547" s="9" t="s">
        <v>4135</v>
      </c>
      <c r="R547" s="9" t="s">
        <v>4136</v>
      </c>
      <c r="S547" s="9" t="s">
        <v>4603</v>
      </c>
      <c r="T547" s="9" t="s">
        <v>4604</v>
      </c>
      <c r="U547" s="9" t="s">
        <v>4139</v>
      </c>
      <c r="V547" s="9" t="s">
        <v>4603</v>
      </c>
      <c r="W547" s="9" t="s">
        <v>4605</v>
      </c>
      <c r="X547" s="9" t="s">
        <v>4606</v>
      </c>
      <c r="Y547" s="9" t="s">
        <v>4605</v>
      </c>
      <c r="Z547" s="9" t="s">
        <v>4606</v>
      </c>
      <c r="AA547" s="9" t="s">
        <v>4607</v>
      </c>
      <c r="AB547" s="9" t="s">
        <v>354</v>
      </c>
      <c r="AC547" s="9" t="s">
        <v>4653</v>
      </c>
      <c r="AD547" s="9">
        <v>209748</v>
      </c>
      <c r="AE547" s="9" t="s">
        <v>4144</v>
      </c>
      <c r="AF547" s="9" t="s">
        <v>811</v>
      </c>
      <c r="AG547" s="9" t="s">
        <v>4145</v>
      </c>
      <c r="AH547" s="9" t="s">
        <v>4146</v>
      </c>
      <c r="AI547" s="9" t="str">
        <f>Table3[[#This Row],[City]]&amp;", "&amp;Table3[[#This Row],[State]]&amp;", U.S.A."</f>
        <v>HERALD, CA, U.S.A.</v>
      </c>
    </row>
    <row r="548" spans="1:35" ht="15" hidden="1" customHeight="1">
      <c r="A548" s="9" t="s">
        <v>4123</v>
      </c>
      <c r="B548" s="18" t="s">
        <v>4124</v>
      </c>
      <c r="C548" s="9" t="s">
        <v>4654</v>
      </c>
      <c r="D548" s="9" t="s">
        <v>4236</v>
      </c>
      <c r="E548" s="10">
        <v>26</v>
      </c>
      <c r="F548" s="11" t="s">
        <v>4655</v>
      </c>
      <c r="G548" s="9" t="s">
        <v>4656</v>
      </c>
      <c r="H548" s="9" t="s">
        <v>4657</v>
      </c>
      <c r="I548" s="9" t="s">
        <v>4658</v>
      </c>
      <c r="J548" s="12" t="s">
        <v>4659</v>
      </c>
      <c r="K548" s="9" t="s">
        <v>4660</v>
      </c>
      <c r="L548" s="9" t="str">
        <f>LEFT(Table3[[#This Row],[CLLI]],6)</f>
        <v>HGSNCA</v>
      </c>
      <c r="M548" s="9" t="s">
        <v>4659</v>
      </c>
      <c r="N548" s="4" t="s">
        <v>4461</v>
      </c>
      <c r="O548" s="9" t="s">
        <v>4133</v>
      </c>
      <c r="P548" s="9" t="s">
        <v>4134</v>
      </c>
      <c r="Q548" s="9" t="s">
        <v>4135</v>
      </c>
      <c r="R548" s="9" t="s">
        <v>4136</v>
      </c>
      <c r="S548" s="9" t="s">
        <v>4462</v>
      </c>
      <c r="T548" s="9" t="s">
        <v>4463</v>
      </c>
      <c r="U548" s="9" t="s">
        <v>4139</v>
      </c>
      <c r="V548" s="9" t="s">
        <v>4462</v>
      </c>
      <c r="W548" s="9" t="s">
        <v>4464</v>
      </c>
      <c r="X548" s="9" t="s">
        <v>4465</v>
      </c>
      <c r="Y548" s="9" t="s">
        <v>4464</v>
      </c>
      <c r="Z548" s="9" t="s">
        <v>4465</v>
      </c>
      <c r="AA548" s="9" t="s">
        <v>4466</v>
      </c>
      <c r="AB548" s="9" t="s">
        <v>354</v>
      </c>
      <c r="AC548" s="9" t="s">
        <v>4661</v>
      </c>
      <c r="AD548" s="9">
        <v>209883</v>
      </c>
      <c r="AE548" s="9" t="s">
        <v>4144</v>
      </c>
      <c r="AF548" s="9" t="s">
        <v>811</v>
      </c>
      <c r="AG548" s="9" t="s">
        <v>4145</v>
      </c>
      <c r="AH548" s="9" t="s">
        <v>4146</v>
      </c>
      <c r="AI548" s="9" t="str">
        <f>Table3[[#This Row],[City]]&amp;", "&amp;Table3[[#This Row],[State]]&amp;", U.S.A."</f>
        <v>HUGHSON, CA, U.S.A.</v>
      </c>
    </row>
    <row r="549" spans="1:35" ht="15" hidden="1" customHeight="1">
      <c r="A549" s="9" t="s">
        <v>4123</v>
      </c>
      <c r="B549" s="18" t="s">
        <v>4124</v>
      </c>
      <c r="C549" s="9" t="s">
        <v>4662</v>
      </c>
      <c r="D549" s="9" t="s">
        <v>4261</v>
      </c>
      <c r="E549" s="10">
        <v>43</v>
      </c>
      <c r="F549" s="11" t="s">
        <v>4663</v>
      </c>
      <c r="G549" s="9" t="s">
        <v>4664</v>
      </c>
      <c r="H549" s="9" t="s">
        <v>3530</v>
      </c>
      <c r="I549" s="9" t="s">
        <v>4665</v>
      </c>
      <c r="J549" s="12" t="s">
        <v>4666</v>
      </c>
      <c r="K549" s="9" t="s">
        <v>4667</v>
      </c>
      <c r="L549" s="9" t="str">
        <f>LEFT(Table3[[#This Row],[CLLI]],6)</f>
        <v>HLSTCA</v>
      </c>
      <c r="M549" s="9" t="s">
        <v>4666</v>
      </c>
      <c r="N549" s="4" t="s">
        <v>4668</v>
      </c>
      <c r="O549" s="9" t="s">
        <v>4133</v>
      </c>
      <c r="P549" s="9" t="s">
        <v>4134</v>
      </c>
      <c r="Q549" s="9" t="s">
        <v>4135</v>
      </c>
      <c r="R549" s="9" t="s">
        <v>4136</v>
      </c>
      <c r="S549" s="9" t="s">
        <v>4155</v>
      </c>
      <c r="T549" s="9" t="s">
        <v>4156</v>
      </c>
      <c r="U549" s="9" t="s">
        <v>4139</v>
      </c>
      <c r="V549" s="9" t="s">
        <v>4157</v>
      </c>
      <c r="W549" s="9" t="s">
        <v>4158</v>
      </c>
      <c r="X549" s="9" t="s">
        <v>4159</v>
      </c>
      <c r="Y549" s="9" t="s">
        <v>4158</v>
      </c>
      <c r="Z549" s="9" t="s">
        <v>4159</v>
      </c>
      <c r="AA549" s="9" t="s">
        <v>4268</v>
      </c>
      <c r="AB549" s="9" t="s">
        <v>354</v>
      </c>
      <c r="AC549" s="9" t="s">
        <v>4669</v>
      </c>
      <c r="AD549" s="9">
        <v>831637</v>
      </c>
      <c r="AE549" s="9" t="s">
        <v>4144</v>
      </c>
      <c r="AF549" s="9" t="s">
        <v>357</v>
      </c>
      <c r="AG549" s="9" t="s">
        <v>4161</v>
      </c>
      <c r="AH549" s="9" t="s">
        <v>4162</v>
      </c>
      <c r="AI549" s="9" t="str">
        <f>Table3[[#This Row],[City]]&amp;", "&amp;Table3[[#This Row],[State]]&amp;", U.S.A."</f>
        <v>HOLLISTER, CA, U.S.A.</v>
      </c>
    </row>
    <row r="550" spans="1:35" ht="15" hidden="1" customHeight="1">
      <c r="A550" s="9" t="s">
        <v>4123</v>
      </c>
      <c r="B550" s="18" t="s">
        <v>4124</v>
      </c>
      <c r="C550" s="9" t="s">
        <v>4670</v>
      </c>
      <c r="D550" s="9" t="s">
        <v>4212</v>
      </c>
      <c r="E550" s="10">
        <v>22</v>
      </c>
      <c r="F550" s="11" t="s">
        <v>4671</v>
      </c>
      <c r="G550" s="9" t="s">
        <v>4672</v>
      </c>
      <c r="H550" s="9" t="s">
        <v>1366</v>
      </c>
      <c r="I550" s="9" t="s">
        <v>4673</v>
      </c>
      <c r="J550" s="12" t="s">
        <v>4674</v>
      </c>
      <c r="K550" s="9" t="s">
        <v>4675</v>
      </c>
      <c r="L550" s="9" t="str">
        <f>LEFT(Table3[[#This Row],[CLLI]],6)</f>
        <v>HNFRCA</v>
      </c>
      <c r="M550" s="9" t="s">
        <v>4674</v>
      </c>
      <c r="N550" s="4" t="s">
        <v>4254</v>
      </c>
      <c r="O550" s="9" t="s">
        <v>4171</v>
      </c>
      <c r="P550" s="9" t="s">
        <v>4172</v>
      </c>
      <c r="Q550" s="9" t="s">
        <v>4173</v>
      </c>
      <c r="R550" s="9" t="s">
        <v>4136</v>
      </c>
      <c r="S550" s="9" t="s">
        <v>4220</v>
      </c>
      <c r="T550" s="9" t="s">
        <v>4221</v>
      </c>
      <c r="U550" s="9" t="s">
        <v>4139</v>
      </c>
      <c r="V550" s="9" t="s">
        <v>4222</v>
      </c>
      <c r="W550" s="9" t="s">
        <v>4223</v>
      </c>
      <c r="X550" s="9" t="s">
        <v>4224</v>
      </c>
      <c r="Y550" s="9" t="s">
        <v>4223</v>
      </c>
      <c r="Z550" s="9" t="s">
        <v>4224</v>
      </c>
      <c r="AA550" s="9" t="s">
        <v>4225</v>
      </c>
      <c r="AB550" s="9" t="s">
        <v>354</v>
      </c>
      <c r="AC550" s="9" t="s">
        <v>4676</v>
      </c>
      <c r="AD550" s="9">
        <v>559582</v>
      </c>
      <c r="AE550" s="9" t="s">
        <v>4208</v>
      </c>
      <c r="AF550" s="9" t="s">
        <v>811</v>
      </c>
      <c r="AG550" s="9" t="s">
        <v>4209</v>
      </c>
      <c r="AH550" s="9" t="s">
        <v>4210</v>
      </c>
      <c r="AI550" s="9" t="str">
        <f>Table3[[#This Row],[City]]&amp;", "&amp;Table3[[#This Row],[State]]&amp;", U.S.A."</f>
        <v>HANFORD, CA, U.S.A.</v>
      </c>
    </row>
    <row r="551" spans="1:35" ht="15" hidden="1" customHeight="1">
      <c r="A551" s="9" t="s">
        <v>4123</v>
      </c>
      <c r="B551" s="18" t="s">
        <v>4124</v>
      </c>
      <c r="C551" s="9" t="s">
        <v>4677</v>
      </c>
      <c r="D551" s="9" t="s">
        <v>4212</v>
      </c>
      <c r="E551" s="10">
        <v>25</v>
      </c>
      <c r="F551" s="11" t="s">
        <v>4678</v>
      </c>
      <c r="G551" s="9" t="s">
        <v>4679</v>
      </c>
      <c r="H551" s="9" t="s">
        <v>4680</v>
      </c>
      <c r="I551" s="9" t="s">
        <v>4681</v>
      </c>
      <c r="J551" s="12" t="s">
        <v>4682</v>
      </c>
      <c r="K551" s="9" t="s">
        <v>4683</v>
      </c>
      <c r="L551" s="9" t="str">
        <f>LEFT(Table3[[#This Row],[CLLI]],6)</f>
        <v>HURNCA</v>
      </c>
      <c r="M551" s="9" t="s">
        <v>4682</v>
      </c>
      <c r="N551" s="4" t="s">
        <v>4258</v>
      </c>
      <c r="O551" s="9" t="s">
        <v>4171</v>
      </c>
      <c r="P551" s="9" t="s">
        <v>4172</v>
      </c>
      <c r="Q551" s="9" t="s">
        <v>4173</v>
      </c>
      <c r="R551" s="9" t="s">
        <v>4136</v>
      </c>
      <c r="S551" s="9" t="s">
        <v>4220</v>
      </c>
      <c r="T551" s="9" t="s">
        <v>4221</v>
      </c>
      <c r="U551" s="9" t="s">
        <v>4139</v>
      </c>
      <c r="V551" s="9" t="s">
        <v>4222</v>
      </c>
      <c r="W551" s="9" t="s">
        <v>4223</v>
      </c>
      <c r="X551" s="9" t="s">
        <v>4224</v>
      </c>
      <c r="Y551" s="9" t="s">
        <v>4223</v>
      </c>
      <c r="Z551" s="9" t="s">
        <v>4224</v>
      </c>
      <c r="AA551" s="9" t="s">
        <v>4225</v>
      </c>
      <c r="AB551" s="9" t="s">
        <v>354</v>
      </c>
      <c r="AC551" s="9" t="s">
        <v>4684</v>
      </c>
      <c r="AD551" s="9">
        <v>559945</v>
      </c>
      <c r="AE551" s="9" t="s">
        <v>4208</v>
      </c>
      <c r="AF551" s="9" t="s">
        <v>811</v>
      </c>
      <c r="AG551" s="9" t="s">
        <v>4209</v>
      </c>
      <c r="AH551" s="9" t="s">
        <v>4210</v>
      </c>
      <c r="AI551" s="9" t="str">
        <f>Table3[[#This Row],[City]]&amp;", "&amp;Table3[[#This Row],[State]]&amp;", U.S.A."</f>
        <v>HURON, CA, U.S.A.</v>
      </c>
    </row>
    <row r="552" spans="1:35" ht="15" hidden="1" customHeight="1">
      <c r="A552" s="9" t="s">
        <v>4123</v>
      </c>
      <c r="B552" s="18" t="s">
        <v>4124</v>
      </c>
      <c r="C552" s="9" t="s">
        <v>4685</v>
      </c>
      <c r="D552" s="9" t="s">
        <v>4126</v>
      </c>
      <c r="E552" s="10">
        <v>14</v>
      </c>
      <c r="F552" s="11" t="s">
        <v>4686</v>
      </c>
      <c r="G552" s="9" t="s">
        <v>4687</v>
      </c>
      <c r="H552" s="9" t="s">
        <v>2661</v>
      </c>
      <c r="I552" s="9" t="s">
        <v>4688</v>
      </c>
      <c r="J552" s="12" t="s">
        <v>4689</v>
      </c>
      <c r="K552" s="9" t="s">
        <v>4690</v>
      </c>
      <c r="L552" s="9" t="str">
        <f>LEFT(Table3[[#This Row],[CLLI]],6)</f>
        <v>IONECA</v>
      </c>
      <c r="M552" s="9" t="s">
        <v>4689</v>
      </c>
      <c r="N552" s="4" t="s">
        <v>4691</v>
      </c>
      <c r="O552" s="9" t="s">
        <v>4133</v>
      </c>
      <c r="P552" s="9" t="s">
        <v>4134</v>
      </c>
      <c r="Q552" s="9" t="s">
        <v>4135</v>
      </c>
      <c r="R552" s="9" t="s">
        <v>4136</v>
      </c>
      <c r="S552" s="9" t="s">
        <v>4137</v>
      </c>
      <c r="T552" s="9" t="s">
        <v>4138</v>
      </c>
      <c r="U552" s="9" t="s">
        <v>4139</v>
      </c>
      <c r="V552" s="9" t="s">
        <v>4140</v>
      </c>
      <c r="W552" s="9" t="s">
        <v>4141</v>
      </c>
      <c r="X552" s="9" t="s">
        <v>4142</v>
      </c>
      <c r="Y552" s="9" t="s">
        <v>4141</v>
      </c>
      <c r="Z552" s="9" t="s">
        <v>4142</v>
      </c>
      <c r="AA552" s="9" t="s">
        <v>4137</v>
      </c>
      <c r="AB552" s="9" t="s">
        <v>354</v>
      </c>
      <c r="AC552" s="9" t="s">
        <v>4692</v>
      </c>
      <c r="AD552" s="9">
        <v>209274</v>
      </c>
      <c r="AE552" s="9" t="s">
        <v>4144</v>
      </c>
      <c r="AF552" s="9" t="s">
        <v>811</v>
      </c>
      <c r="AG552" s="9" t="s">
        <v>4145</v>
      </c>
      <c r="AH552" s="9" t="s">
        <v>4146</v>
      </c>
      <c r="AI552" s="9" t="str">
        <f>Table3[[#This Row],[City]]&amp;", "&amp;Table3[[#This Row],[State]]&amp;", U.S.A."</f>
        <v>IONE, CA, U.S.A.</v>
      </c>
    </row>
    <row r="553" spans="1:35" ht="15" hidden="1" customHeight="1">
      <c r="A553" s="9" t="s">
        <v>4123</v>
      </c>
      <c r="B553" s="18" t="s">
        <v>4124</v>
      </c>
      <c r="C553" s="9" t="s">
        <v>4693</v>
      </c>
      <c r="D553" s="9" t="s">
        <v>4212</v>
      </c>
      <c r="E553" s="10">
        <v>93</v>
      </c>
      <c r="F553" s="11" t="s">
        <v>4694</v>
      </c>
      <c r="G553" s="9" t="s">
        <v>4695</v>
      </c>
      <c r="H553" s="9" t="s">
        <v>3639</v>
      </c>
      <c r="I553" s="9" t="s">
        <v>4696</v>
      </c>
      <c r="J553" s="12" t="s">
        <v>2940</v>
      </c>
      <c r="K553" s="9" t="s">
        <v>4697</v>
      </c>
      <c r="L553" s="9" t="str">
        <f>LEFT(Table3[[#This Row],[CLLI]],6)</f>
        <v>IVNHCA</v>
      </c>
      <c r="M553" s="9" t="s">
        <v>2940</v>
      </c>
      <c r="N553" s="4" t="s">
        <v>4219</v>
      </c>
      <c r="O553" s="9" t="s">
        <v>4171</v>
      </c>
      <c r="P553" s="9" t="s">
        <v>4172</v>
      </c>
      <c r="Q553" s="9" t="s">
        <v>4173</v>
      </c>
      <c r="R553" s="9" t="s">
        <v>4136</v>
      </c>
      <c r="S553" s="9" t="s">
        <v>4220</v>
      </c>
      <c r="T553" s="9" t="s">
        <v>4221</v>
      </c>
      <c r="U553" s="9" t="s">
        <v>4139</v>
      </c>
      <c r="V553" s="9" t="s">
        <v>4222</v>
      </c>
      <c r="W553" s="9" t="s">
        <v>4223</v>
      </c>
      <c r="X553" s="9" t="s">
        <v>4224</v>
      </c>
      <c r="Y553" s="9" t="s">
        <v>4223</v>
      </c>
      <c r="Z553" s="9" t="s">
        <v>4224</v>
      </c>
      <c r="AA553" s="9" t="s">
        <v>4225</v>
      </c>
      <c r="AB553" s="9" t="s">
        <v>354</v>
      </c>
      <c r="AC553" s="9" t="s">
        <v>4698</v>
      </c>
      <c r="AD553" s="9">
        <v>559798</v>
      </c>
      <c r="AE553" s="9" t="s">
        <v>4208</v>
      </c>
      <c r="AF553" s="9" t="s">
        <v>811</v>
      </c>
      <c r="AG553" s="9" t="s">
        <v>4209</v>
      </c>
      <c r="AH553" s="9" t="s">
        <v>4210</v>
      </c>
      <c r="AI553" s="9" t="str">
        <f>Table3[[#This Row],[City]]&amp;", "&amp;Table3[[#This Row],[State]]&amp;", U.S.A."</f>
        <v>IVANHOE, CA, U.S.A.</v>
      </c>
    </row>
    <row r="554" spans="1:35" ht="15" hidden="1" customHeight="1">
      <c r="A554" s="9" t="s">
        <v>4123</v>
      </c>
      <c r="B554" s="18" t="s">
        <v>4124</v>
      </c>
      <c r="C554" s="9" t="s">
        <v>4699</v>
      </c>
      <c r="D554" s="9" t="s">
        <v>4126</v>
      </c>
      <c r="E554" s="10">
        <v>17</v>
      </c>
      <c r="F554" s="11" t="s">
        <v>4700</v>
      </c>
      <c r="G554" s="9" t="s">
        <v>4701</v>
      </c>
      <c r="H554" s="9" t="s">
        <v>4702</v>
      </c>
      <c r="I554" s="9" t="s">
        <v>4703</v>
      </c>
      <c r="J554" s="12" t="s">
        <v>4704</v>
      </c>
      <c r="K554" s="9" t="s">
        <v>4705</v>
      </c>
      <c r="L554" s="9" t="str">
        <f>LEFT(Table3[[#This Row],[CLLI]],6)</f>
        <v>JCSNCA</v>
      </c>
      <c r="M554" s="9" t="s">
        <v>4704</v>
      </c>
      <c r="N554" s="4" t="s">
        <v>4691</v>
      </c>
      <c r="O554" s="9" t="s">
        <v>4133</v>
      </c>
      <c r="P554" s="9" t="s">
        <v>4134</v>
      </c>
      <c r="Q554" s="9" t="s">
        <v>4135</v>
      </c>
      <c r="R554" s="9" t="s">
        <v>4136</v>
      </c>
      <c r="S554" s="9" t="s">
        <v>4137</v>
      </c>
      <c r="T554" s="9" t="s">
        <v>4138</v>
      </c>
      <c r="U554" s="9" t="s">
        <v>4139</v>
      </c>
      <c r="V554" s="9" t="s">
        <v>4140</v>
      </c>
      <c r="W554" s="9" t="s">
        <v>4141</v>
      </c>
      <c r="X554" s="9" t="s">
        <v>4142</v>
      </c>
      <c r="Y554" s="9" t="s">
        <v>4141</v>
      </c>
      <c r="Z554" s="9" t="s">
        <v>4142</v>
      </c>
      <c r="AA554" s="9" t="s">
        <v>4137</v>
      </c>
      <c r="AB554" s="9" t="s">
        <v>354</v>
      </c>
      <c r="AC554" s="9" t="s">
        <v>4706</v>
      </c>
      <c r="AD554" s="9">
        <v>209223</v>
      </c>
      <c r="AE554" s="9" t="s">
        <v>4144</v>
      </c>
      <c r="AF554" s="9" t="s">
        <v>811</v>
      </c>
      <c r="AG554" s="9" t="s">
        <v>4145</v>
      </c>
      <c r="AH554" s="9" t="s">
        <v>4146</v>
      </c>
      <c r="AI554" s="9" t="str">
        <f>Table3[[#This Row],[City]]&amp;", "&amp;Table3[[#This Row],[State]]&amp;", U.S.A."</f>
        <v>JACKSON, CA, U.S.A.</v>
      </c>
    </row>
    <row r="555" spans="1:35" ht="15" hidden="1" customHeight="1">
      <c r="A555" s="9" t="s">
        <v>4123</v>
      </c>
      <c r="B555" s="18" t="s">
        <v>4124</v>
      </c>
      <c r="C555" s="9" t="s">
        <v>4707</v>
      </c>
      <c r="D555" s="9" t="s">
        <v>4126</v>
      </c>
      <c r="E555" s="10">
        <v>20</v>
      </c>
      <c r="F555" s="11" t="s">
        <v>4708</v>
      </c>
      <c r="G555" s="9" t="s">
        <v>4709</v>
      </c>
      <c r="H555" s="9" t="s">
        <v>4710</v>
      </c>
      <c r="I555" s="9" t="s">
        <v>4711</v>
      </c>
      <c r="J555" s="12" t="s">
        <v>4712</v>
      </c>
      <c r="K555" s="9" t="s">
        <v>4713</v>
      </c>
      <c r="L555" s="9" t="str">
        <f>LEFT(Table3[[#This Row],[CLLI]],6)</f>
        <v>JMTWCA</v>
      </c>
      <c r="M555" s="9" t="s">
        <v>4712</v>
      </c>
      <c r="N555" s="4" t="s">
        <v>4645</v>
      </c>
      <c r="O555" s="9" t="s">
        <v>4133</v>
      </c>
      <c r="P555" s="9" t="s">
        <v>4134</v>
      </c>
      <c r="Q555" s="9" t="s">
        <v>4135</v>
      </c>
      <c r="R555" s="9" t="s">
        <v>4136</v>
      </c>
      <c r="S555" s="9" t="s">
        <v>4137</v>
      </c>
      <c r="T555" s="9" t="s">
        <v>4138</v>
      </c>
      <c r="U555" s="9" t="s">
        <v>4139</v>
      </c>
      <c r="V555" s="9" t="s">
        <v>4140</v>
      </c>
      <c r="W555" s="9" t="s">
        <v>4141</v>
      </c>
      <c r="X555" s="9" t="s">
        <v>4142</v>
      </c>
      <c r="Y555" s="9" t="s">
        <v>4141</v>
      </c>
      <c r="Z555" s="9" t="s">
        <v>4142</v>
      </c>
      <c r="AA555" s="9" t="s">
        <v>4137</v>
      </c>
      <c r="AB555" s="9" t="s">
        <v>354</v>
      </c>
      <c r="AC555" s="9" t="s">
        <v>4714</v>
      </c>
      <c r="AD555" s="9">
        <v>209984</v>
      </c>
      <c r="AE555" s="9" t="s">
        <v>4144</v>
      </c>
      <c r="AF555" s="9" t="s">
        <v>811</v>
      </c>
      <c r="AG555" s="9" t="s">
        <v>4145</v>
      </c>
      <c r="AH555" s="9" t="s">
        <v>4146</v>
      </c>
      <c r="AI555" s="9" t="str">
        <f>Table3[[#This Row],[City]]&amp;", "&amp;Table3[[#This Row],[State]]&amp;", U.S.A."</f>
        <v>JAMESTOWN, CA, U.S.A.</v>
      </c>
    </row>
    <row r="556" spans="1:35" ht="15" hidden="1" customHeight="1">
      <c r="A556" s="9" t="s">
        <v>4123</v>
      </c>
      <c r="B556" s="18" t="s">
        <v>4124</v>
      </c>
      <c r="C556" s="9" t="s">
        <v>4715</v>
      </c>
      <c r="D556" s="9" t="s">
        <v>4212</v>
      </c>
      <c r="E556" s="10">
        <v>28</v>
      </c>
      <c r="F556" s="11" t="s">
        <v>4716</v>
      </c>
      <c r="G556" s="9" t="s">
        <v>4717</v>
      </c>
      <c r="H556" s="9" t="s">
        <v>4718</v>
      </c>
      <c r="I556" s="9" t="s">
        <v>4719</v>
      </c>
      <c r="J556" s="12" t="s">
        <v>4720</v>
      </c>
      <c r="K556" s="9" t="s">
        <v>4721</v>
      </c>
      <c r="L556" s="9" t="str">
        <f>LEFT(Table3[[#This Row],[CLLI]],6)</f>
        <v>KGBGCA</v>
      </c>
      <c r="M556" s="9" t="s">
        <v>4720</v>
      </c>
      <c r="N556" s="4" t="s">
        <v>4258</v>
      </c>
      <c r="O556" s="9" t="s">
        <v>4171</v>
      </c>
      <c r="P556" s="9" t="s">
        <v>4172</v>
      </c>
      <c r="Q556" s="9" t="s">
        <v>4173</v>
      </c>
      <c r="R556" s="9" t="s">
        <v>4136</v>
      </c>
      <c r="S556" s="9" t="s">
        <v>4220</v>
      </c>
      <c r="T556" s="9" t="s">
        <v>4221</v>
      </c>
      <c r="U556" s="9" t="s">
        <v>4139</v>
      </c>
      <c r="V556" s="9" t="s">
        <v>4222</v>
      </c>
      <c r="W556" s="9" t="s">
        <v>4223</v>
      </c>
      <c r="X556" s="9" t="s">
        <v>4224</v>
      </c>
      <c r="Y556" s="9" t="s">
        <v>4223</v>
      </c>
      <c r="Z556" s="9" t="s">
        <v>4224</v>
      </c>
      <c r="AA556" s="9" t="s">
        <v>4225</v>
      </c>
      <c r="AB556" s="9" t="s">
        <v>354</v>
      </c>
      <c r="AC556" s="9" t="s">
        <v>4722</v>
      </c>
      <c r="AD556" s="9">
        <v>559897</v>
      </c>
      <c r="AE556" s="9" t="s">
        <v>4208</v>
      </c>
      <c r="AF556" s="9" t="s">
        <v>811</v>
      </c>
      <c r="AG556" s="9" t="s">
        <v>4209</v>
      </c>
      <c r="AH556" s="9" t="s">
        <v>4210</v>
      </c>
      <c r="AI556" s="9" t="str">
        <f>Table3[[#This Row],[City]]&amp;", "&amp;Table3[[#This Row],[State]]&amp;", U.S.A."</f>
        <v>KINGSBURG, CA, U.S.A.</v>
      </c>
    </row>
    <row r="557" spans="1:35" ht="15" hidden="1" customHeight="1">
      <c r="A557" s="9" t="s">
        <v>4123</v>
      </c>
      <c r="B557" s="18" t="s">
        <v>4124</v>
      </c>
      <c r="C557" s="9" t="s">
        <v>4723</v>
      </c>
      <c r="D557" s="9" t="s">
        <v>4261</v>
      </c>
      <c r="E557" s="10">
        <v>45</v>
      </c>
      <c r="F557" s="11" t="s">
        <v>4724</v>
      </c>
      <c r="G557" s="9" t="s">
        <v>4725</v>
      </c>
      <c r="H557" s="9" t="s">
        <v>2317</v>
      </c>
      <c r="I557" s="9" t="s">
        <v>4726</v>
      </c>
      <c r="J557" s="12" t="s">
        <v>4727</v>
      </c>
      <c r="K557" s="9" t="s">
        <v>4728</v>
      </c>
      <c r="L557" s="9" t="str">
        <f>LEFT(Table3[[#This Row],[CLLI]],6)</f>
        <v>KGCYCA</v>
      </c>
      <c r="M557" s="9" t="s">
        <v>4727</v>
      </c>
      <c r="N557" s="4" t="s">
        <v>4185</v>
      </c>
      <c r="O557" s="9" t="s">
        <v>4133</v>
      </c>
      <c r="P557" s="9" t="s">
        <v>4134</v>
      </c>
      <c r="Q557" s="9" t="s">
        <v>4135</v>
      </c>
      <c r="R557" s="9" t="s">
        <v>4136</v>
      </c>
      <c r="S557" s="9" t="s">
        <v>4155</v>
      </c>
      <c r="T557" s="9" t="s">
        <v>4156</v>
      </c>
      <c r="U557" s="9" t="s">
        <v>4139</v>
      </c>
      <c r="V557" s="9" t="s">
        <v>4157</v>
      </c>
      <c r="W557" s="9" t="s">
        <v>4158</v>
      </c>
      <c r="X557" s="9" t="s">
        <v>4159</v>
      </c>
      <c r="Y557" s="9" t="s">
        <v>4158</v>
      </c>
      <c r="Z557" s="9" t="s">
        <v>4159</v>
      </c>
      <c r="AA557" s="9" t="s">
        <v>4268</v>
      </c>
      <c r="AB557" s="9" t="s">
        <v>354</v>
      </c>
      <c r="AC557" s="9" t="s">
        <v>4729</v>
      </c>
      <c r="AD557" s="9">
        <v>831385</v>
      </c>
      <c r="AE557" s="9" t="s">
        <v>4144</v>
      </c>
      <c r="AF557" s="9" t="s">
        <v>357</v>
      </c>
      <c r="AG557" s="9" t="s">
        <v>4161</v>
      </c>
      <c r="AH557" s="9" t="s">
        <v>4162</v>
      </c>
      <c r="AI557" s="9" t="str">
        <f>Table3[[#This Row],[City]]&amp;", "&amp;Table3[[#This Row],[State]]&amp;", U.S.A."</f>
        <v>KING CITY, CA, U.S.A.</v>
      </c>
    </row>
    <row r="558" spans="1:35" ht="15" hidden="1" customHeight="1">
      <c r="A558" s="9" t="s">
        <v>4123</v>
      </c>
      <c r="B558" s="18" t="s">
        <v>4124</v>
      </c>
      <c r="C558" s="9" t="s">
        <v>4730</v>
      </c>
      <c r="D558" s="9" t="s">
        <v>4236</v>
      </c>
      <c r="E558" s="10">
        <v>28</v>
      </c>
      <c r="F558" s="11" t="s">
        <v>4731</v>
      </c>
      <c r="G558" s="9" t="s">
        <v>4732</v>
      </c>
      <c r="H558" s="9" t="s">
        <v>518</v>
      </c>
      <c r="I558" s="9" t="s">
        <v>4733</v>
      </c>
      <c r="J558" s="12" t="s">
        <v>4734</v>
      </c>
      <c r="K558" s="9" t="s">
        <v>4735</v>
      </c>
      <c r="L558" s="9" t="str">
        <f>LEFT(Table3[[#This Row],[CLLI]],6)</f>
        <v>KNFYCA</v>
      </c>
      <c r="M558" s="9" t="s">
        <v>4734</v>
      </c>
      <c r="N558" s="4" t="s">
        <v>4132</v>
      </c>
      <c r="O558" s="9" t="s">
        <v>4133</v>
      </c>
      <c r="P558" s="9" t="s">
        <v>4134</v>
      </c>
      <c r="Q558" s="9" t="s">
        <v>4135</v>
      </c>
      <c r="R558" s="9" t="s">
        <v>4136</v>
      </c>
      <c r="S558" s="9" t="s">
        <v>4462</v>
      </c>
      <c r="T558" s="9" t="s">
        <v>4463</v>
      </c>
      <c r="U558" s="9" t="s">
        <v>4139</v>
      </c>
      <c r="V558" s="9" t="s">
        <v>4462</v>
      </c>
      <c r="W558" s="9" t="s">
        <v>4464</v>
      </c>
      <c r="X558" s="9" t="s">
        <v>4465</v>
      </c>
      <c r="Y558" s="9" t="s">
        <v>4464</v>
      </c>
      <c r="Z558" s="9" t="s">
        <v>4465</v>
      </c>
      <c r="AA558" s="9" t="s">
        <v>4466</v>
      </c>
      <c r="AB558" s="9" t="s">
        <v>354</v>
      </c>
      <c r="AC558" s="9" t="s">
        <v>4736</v>
      </c>
      <c r="AD558" s="9">
        <v>209881</v>
      </c>
      <c r="AE558" s="9" t="s">
        <v>4144</v>
      </c>
      <c r="AF558" s="9" t="s">
        <v>811</v>
      </c>
      <c r="AG558" s="9" t="s">
        <v>4145</v>
      </c>
      <c r="AH558" s="9" t="s">
        <v>4146</v>
      </c>
      <c r="AI558" s="9" t="str">
        <f>Table3[[#This Row],[City]]&amp;", "&amp;Table3[[#This Row],[State]]&amp;", U.S.A."</f>
        <v>KNIGHTS FERRY, CA, U.S.A.</v>
      </c>
    </row>
    <row r="559" spans="1:35" ht="15" hidden="1" customHeight="1">
      <c r="A559" s="9" t="s">
        <v>4123</v>
      </c>
      <c r="B559" s="18" t="s">
        <v>4124</v>
      </c>
      <c r="C559" s="9" t="s">
        <v>4737</v>
      </c>
      <c r="D559" s="9" t="s">
        <v>4195</v>
      </c>
      <c r="E559" s="10">
        <v>25</v>
      </c>
      <c r="F559" s="11" t="s">
        <v>4738</v>
      </c>
      <c r="G559" s="9" t="s">
        <v>4739</v>
      </c>
      <c r="H559" s="9" t="s">
        <v>4740</v>
      </c>
      <c r="I559" s="9" t="s">
        <v>4741</v>
      </c>
      <c r="J559" s="12" t="s">
        <v>4742</v>
      </c>
      <c r="K559" s="9" t="s">
        <v>4743</v>
      </c>
      <c r="L559" s="9" t="str">
        <f>LEFT(Table3[[#This Row],[CLLI]],6)</f>
        <v>LAMTCA</v>
      </c>
      <c r="M559" s="9" t="s">
        <v>4744</v>
      </c>
      <c r="N559" s="4" t="s">
        <v>4201</v>
      </c>
      <c r="O559" s="9" t="s">
        <v>4171</v>
      </c>
      <c r="P559" s="9" t="s">
        <v>4172</v>
      </c>
      <c r="Q559" s="9" t="s">
        <v>4173</v>
      </c>
      <c r="R559" s="9" t="s">
        <v>4136</v>
      </c>
      <c r="S559" s="9" t="s">
        <v>4202</v>
      </c>
      <c r="T559" s="9" t="s">
        <v>4203</v>
      </c>
      <c r="U559" s="9" t="s">
        <v>4139</v>
      </c>
      <c r="V559" s="9" t="s">
        <v>4202</v>
      </c>
      <c r="W559" s="9" t="s">
        <v>4204</v>
      </c>
      <c r="X559" s="9" t="s">
        <v>4205</v>
      </c>
      <c r="Y559" s="9" t="s">
        <v>4204</v>
      </c>
      <c r="Z559" s="9" t="s">
        <v>4205</v>
      </c>
      <c r="AA559" s="9" t="s">
        <v>4206</v>
      </c>
      <c r="AB559" s="9" t="s">
        <v>354</v>
      </c>
      <c r="AC559" s="9" t="s">
        <v>4745</v>
      </c>
      <c r="AD559" s="9">
        <v>661845</v>
      </c>
      <c r="AE559" s="9" t="s">
        <v>4208</v>
      </c>
      <c r="AF559" s="9" t="s">
        <v>811</v>
      </c>
      <c r="AG559" s="9" t="s">
        <v>4209</v>
      </c>
      <c r="AH559" s="9" t="s">
        <v>4210</v>
      </c>
      <c r="AI559" s="9" t="str">
        <f>Table3[[#This Row],[City]]&amp;", "&amp;Table3[[#This Row],[State]]&amp;", U.S.A."</f>
        <v>LAMONT, CA, U.S.A.</v>
      </c>
    </row>
    <row r="560" spans="1:35" ht="15" hidden="1" customHeight="1">
      <c r="A560" s="9" t="s">
        <v>4123</v>
      </c>
      <c r="B560" s="18" t="s">
        <v>4124</v>
      </c>
      <c r="C560" s="9" t="s">
        <v>4746</v>
      </c>
      <c r="D560" s="9" t="s">
        <v>4212</v>
      </c>
      <c r="E560" s="10">
        <v>31</v>
      </c>
      <c r="F560" s="11" t="s">
        <v>4747</v>
      </c>
      <c r="G560" s="9" t="s">
        <v>4748</v>
      </c>
      <c r="H560" s="9" t="s">
        <v>4749</v>
      </c>
      <c r="I560" s="9" t="s">
        <v>4750</v>
      </c>
      <c r="J560" s="12" t="s">
        <v>4751</v>
      </c>
      <c r="K560" s="9" t="s">
        <v>4752</v>
      </c>
      <c r="L560" s="9" t="str">
        <f>LEFT(Table3[[#This Row],[CLLI]],6)</f>
        <v>LATNCA</v>
      </c>
      <c r="M560" s="9" t="s">
        <v>4751</v>
      </c>
      <c r="N560" s="4" t="s">
        <v>4258</v>
      </c>
      <c r="O560" s="9" t="s">
        <v>4171</v>
      </c>
      <c r="P560" s="9" t="s">
        <v>4172</v>
      </c>
      <c r="Q560" s="9" t="s">
        <v>4173</v>
      </c>
      <c r="R560" s="9" t="s">
        <v>4136</v>
      </c>
      <c r="S560" s="9" t="s">
        <v>4220</v>
      </c>
      <c r="T560" s="9" t="s">
        <v>4221</v>
      </c>
      <c r="U560" s="9" t="s">
        <v>4139</v>
      </c>
      <c r="V560" s="9" t="s">
        <v>4222</v>
      </c>
      <c r="W560" s="9" t="s">
        <v>4223</v>
      </c>
      <c r="X560" s="9" t="s">
        <v>4224</v>
      </c>
      <c r="Y560" s="9" t="s">
        <v>4223</v>
      </c>
      <c r="Z560" s="9" t="s">
        <v>4224</v>
      </c>
      <c r="AA560" s="9" t="s">
        <v>4225</v>
      </c>
      <c r="AB560" s="9" t="s">
        <v>354</v>
      </c>
      <c r="AC560" s="9" t="s">
        <v>4753</v>
      </c>
      <c r="AD560" s="9">
        <v>559923</v>
      </c>
      <c r="AE560" s="9" t="s">
        <v>4208</v>
      </c>
      <c r="AF560" s="9" t="s">
        <v>811</v>
      </c>
      <c r="AG560" s="9" t="s">
        <v>4209</v>
      </c>
      <c r="AH560" s="9" t="s">
        <v>4210</v>
      </c>
      <c r="AI560" s="9" t="str">
        <f>Table3[[#This Row],[City]]&amp;", "&amp;Table3[[#This Row],[State]]&amp;", U.S.A."</f>
        <v>LATON, CA, U.S.A.</v>
      </c>
    </row>
    <row r="561" spans="1:35" ht="15" hidden="1" customHeight="1">
      <c r="A561" s="9" t="s">
        <v>4123</v>
      </c>
      <c r="B561" s="18" t="s">
        <v>4124</v>
      </c>
      <c r="C561" s="9" t="s">
        <v>4754</v>
      </c>
      <c r="D561" s="9" t="s">
        <v>4126</v>
      </c>
      <c r="E561" s="10">
        <v>26</v>
      </c>
      <c r="F561" s="11" t="s">
        <v>4755</v>
      </c>
      <c r="G561" s="9" t="s">
        <v>4756</v>
      </c>
      <c r="H561" s="9" t="s">
        <v>3494</v>
      </c>
      <c r="I561" s="9" t="s">
        <v>4757</v>
      </c>
      <c r="J561" s="12" t="s">
        <v>4758</v>
      </c>
      <c r="K561" s="9" t="s">
        <v>4759</v>
      </c>
      <c r="L561" s="9" t="str">
        <f>LEFT(Table3[[#This Row],[CLLI]],6)</f>
        <v>LCFRCA</v>
      </c>
      <c r="M561" s="9" t="s">
        <v>4758</v>
      </c>
      <c r="N561" s="4" t="s">
        <v>4517</v>
      </c>
      <c r="O561" s="9" t="s">
        <v>4133</v>
      </c>
      <c r="P561" s="9" t="s">
        <v>4134</v>
      </c>
      <c r="Q561" s="9" t="s">
        <v>4135</v>
      </c>
      <c r="R561" s="9" t="s">
        <v>4136</v>
      </c>
      <c r="S561" s="9" t="s">
        <v>4603</v>
      </c>
      <c r="T561" s="9" t="s">
        <v>4604</v>
      </c>
      <c r="U561" s="9" t="s">
        <v>4139</v>
      </c>
      <c r="V561" s="9" t="s">
        <v>4603</v>
      </c>
      <c r="W561" s="9" t="s">
        <v>4605</v>
      </c>
      <c r="X561" s="9" t="s">
        <v>4606</v>
      </c>
      <c r="Y561" s="9" t="s">
        <v>4605</v>
      </c>
      <c r="Z561" s="9" t="s">
        <v>4606</v>
      </c>
      <c r="AA561" s="9" t="s">
        <v>4607</v>
      </c>
      <c r="AB561" s="9" t="s">
        <v>354</v>
      </c>
      <c r="AC561" s="9" t="s">
        <v>4760</v>
      </c>
      <c r="AD561" s="9">
        <v>209727</v>
      </c>
      <c r="AE561" s="9" t="s">
        <v>4144</v>
      </c>
      <c r="AF561" s="9" t="s">
        <v>811</v>
      </c>
      <c r="AG561" s="9" t="s">
        <v>4145</v>
      </c>
      <c r="AH561" s="9" t="s">
        <v>4146</v>
      </c>
      <c r="AI561" s="9" t="str">
        <f>Table3[[#This Row],[City]]&amp;", "&amp;Table3[[#This Row],[State]]&amp;", U.S.A."</f>
        <v>LOCKEFORD, CA, U.S.A.</v>
      </c>
    </row>
    <row r="562" spans="1:35" ht="15" hidden="1" customHeight="1">
      <c r="A562" s="9" t="s">
        <v>4123</v>
      </c>
      <c r="B562" s="18" t="s">
        <v>4124</v>
      </c>
      <c r="C562" s="9" t="s">
        <v>4761</v>
      </c>
      <c r="D562" s="9" t="s">
        <v>4195</v>
      </c>
      <c r="E562" s="10">
        <v>50</v>
      </c>
      <c r="F562" s="11" t="s">
        <v>4762</v>
      </c>
      <c r="G562" s="9" t="s">
        <v>4763</v>
      </c>
      <c r="H562" s="9" t="s">
        <v>492</v>
      </c>
      <c r="I562" s="9" t="s">
        <v>4764</v>
      </c>
      <c r="J562" s="12" t="s">
        <v>4765</v>
      </c>
      <c r="K562" s="9" t="s">
        <v>4766</v>
      </c>
      <c r="L562" s="9" t="str">
        <f>LEFT(Table3[[#This Row],[CLLI]],6)</f>
        <v>LEBCCA</v>
      </c>
      <c r="M562" s="9" t="s">
        <v>4767</v>
      </c>
      <c r="N562" s="4" t="s">
        <v>4201</v>
      </c>
      <c r="O562" s="9" t="s">
        <v>4171</v>
      </c>
      <c r="P562" s="9" t="s">
        <v>4172</v>
      </c>
      <c r="Q562" s="9" t="s">
        <v>4173</v>
      </c>
      <c r="R562" s="9" t="s">
        <v>4136</v>
      </c>
      <c r="S562" s="9" t="s">
        <v>4202</v>
      </c>
      <c r="T562" s="9" t="s">
        <v>4203</v>
      </c>
      <c r="U562" s="9" t="s">
        <v>4139</v>
      </c>
      <c r="V562" s="9" t="s">
        <v>4202</v>
      </c>
      <c r="W562" s="9" t="s">
        <v>4204</v>
      </c>
      <c r="X562" s="9" t="s">
        <v>4205</v>
      </c>
      <c r="Y562" s="9" t="s">
        <v>4204</v>
      </c>
      <c r="Z562" s="9" t="s">
        <v>4205</v>
      </c>
      <c r="AA562" s="9" t="s">
        <v>4206</v>
      </c>
      <c r="AB562" s="9" t="s">
        <v>354</v>
      </c>
      <c r="AC562" s="9" t="s">
        <v>4768</v>
      </c>
      <c r="AD562" s="9">
        <v>661248</v>
      </c>
      <c r="AE562" s="9" t="s">
        <v>4208</v>
      </c>
      <c r="AF562" s="9" t="s">
        <v>811</v>
      </c>
      <c r="AG562" s="9" t="s">
        <v>4209</v>
      </c>
      <c r="AH562" s="9" t="s">
        <v>4210</v>
      </c>
      <c r="AI562" s="9" t="str">
        <f>Table3[[#This Row],[City]]&amp;", "&amp;Table3[[#This Row],[State]]&amp;", U.S.A."</f>
        <v>LEBEC, CA, U.S.A.</v>
      </c>
    </row>
    <row r="563" spans="1:35" ht="15" hidden="1" customHeight="1">
      <c r="A563" s="9" t="s">
        <v>4123</v>
      </c>
      <c r="B563" s="18" t="s">
        <v>4124</v>
      </c>
      <c r="C563" s="9" t="s">
        <v>4769</v>
      </c>
      <c r="D563" s="9" t="s">
        <v>4195</v>
      </c>
      <c r="E563" s="10">
        <v>44</v>
      </c>
      <c r="F563" s="11" t="s">
        <v>4770</v>
      </c>
      <c r="G563" s="9" t="s">
        <v>4771</v>
      </c>
      <c r="H563" s="9" t="s">
        <v>4347</v>
      </c>
      <c r="I563" s="9" t="s">
        <v>4772</v>
      </c>
      <c r="J563" s="12" t="s">
        <v>4773</v>
      </c>
      <c r="K563" s="9" t="s">
        <v>4774</v>
      </c>
      <c r="L563" s="9" t="str">
        <f>LEFT(Table3[[#This Row],[CLLI]],6)</f>
        <v>LEBCCA</v>
      </c>
      <c r="M563" s="9" t="s">
        <v>4767</v>
      </c>
      <c r="N563" s="4" t="s">
        <v>4201</v>
      </c>
      <c r="O563" s="9" t="s">
        <v>4171</v>
      </c>
      <c r="P563" s="9" t="s">
        <v>4172</v>
      </c>
      <c r="Q563" s="9" t="s">
        <v>4173</v>
      </c>
      <c r="R563" s="9" t="s">
        <v>4136</v>
      </c>
      <c r="S563" s="9" t="s">
        <v>4202</v>
      </c>
      <c r="T563" s="9" t="s">
        <v>4203</v>
      </c>
      <c r="U563" s="9" t="s">
        <v>4139</v>
      </c>
      <c r="V563" s="9" t="s">
        <v>4202</v>
      </c>
      <c r="W563" s="9" t="s">
        <v>4204</v>
      </c>
      <c r="X563" s="9" t="s">
        <v>4205</v>
      </c>
      <c r="Y563" s="9" t="s">
        <v>4204</v>
      </c>
      <c r="Z563" s="9" t="s">
        <v>4205</v>
      </c>
      <c r="AA563" s="9" t="s">
        <v>4206</v>
      </c>
      <c r="AB563" s="9" t="s">
        <v>354</v>
      </c>
      <c r="AC563" s="9" t="s">
        <v>4775</v>
      </c>
      <c r="AD563" s="9">
        <v>661242</v>
      </c>
      <c r="AE563" s="9" t="s">
        <v>4208</v>
      </c>
      <c r="AF563" s="9" t="s">
        <v>811</v>
      </c>
      <c r="AG563" s="9" t="s">
        <v>4209</v>
      </c>
      <c r="AH563" s="9" t="s">
        <v>4210</v>
      </c>
      <c r="AI563" s="9" t="str">
        <f>Table3[[#This Row],[City]]&amp;", "&amp;Table3[[#This Row],[State]]&amp;", U.S.A."</f>
        <v>LEBEC, CA, U.S.A.</v>
      </c>
    </row>
    <row r="564" spans="1:35" ht="15" hidden="1" customHeight="1">
      <c r="A564" s="9" t="s">
        <v>4123</v>
      </c>
      <c r="B564" s="18" t="s">
        <v>4124</v>
      </c>
      <c r="C564" s="9" t="s">
        <v>4776</v>
      </c>
      <c r="D564" s="9" t="s">
        <v>4212</v>
      </c>
      <c r="E564" s="10">
        <v>34</v>
      </c>
      <c r="F564" s="11" t="s">
        <v>4777</v>
      </c>
      <c r="G564" s="9" t="s">
        <v>4778</v>
      </c>
      <c r="H564" s="9" t="s">
        <v>4779</v>
      </c>
      <c r="I564" s="9" t="s">
        <v>4780</v>
      </c>
      <c r="J564" s="12" t="s">
        <v>4781</v>
      </c>
      <c r="K564" s="9" t="s">
        <v>4782</v>
      </c>
      <c r="L564" s="9" t="str">
        <f>LEFT(Table3[[#This Row],[CLLI]],6)</f>
        <v>LEMRCA</v>
      </c>
      <c r="M564" s="9" t="s">
        <v>4783</v>
      </c>
      <c r="N564" s="4" t="s">
        <v>4254</v>
      </c>
      <c r="O564" s="9" t="s">
        <v>4171</v>
      </c>
      <c r="P564" s="9" t="s">
        <v>4172</v>
      </c>
      <c r="Q564" s="9" t="s">
        <v>4173</v>
      </c>
      <c r="R564" s="9" t="s">
        <v>4136</v>
      </c>
      <c r="S564" s="9" t="s">
        <v>4220</v>
      </c>
      <c r="T564" s="9" t="s">
        <v>4221</v>
      </c>
      <c r="U564" s="9" t="s">
        <v>4139</v>
      </c>
      <c r="V564" s="9" t="s">
        <v>4222</v>
      </c>
      <c r="W564" s="9" t="s">
        <v>4223</v>
      </c>
      <c r="X564" s="9" t="s">
        <v>4224</v>
      </c>
      <c r="Y564" s="9" t="s">
        <v>4223</v>
      </c>
      <c r="Z564" s="9" t="s">
        <v>4224</v>
      </c>
      <c r="AA564" s="9" t="s">
        <v>4225</v>
      </c>
      <c r="AB564" s="9" t="s">
        <v>354</v>
      </c>
      <c r="AC564" s="9" t="s">
        <v>4784</v>
      </c>
      <c r="AD564" s="9">
        <v>559924</v>
      </c>
      <c r="AE564" s="9" t="s">
        <v>4208</v>
      </c>
      <c r="AF564" s="9" t="s">
        <v>811</v>
      </c>
      <c r="AG564" s="9" t="s">
        <v>4209</v>
      </c>
      <c r="AH564" s="9" t="s">
        <v>4210</v>
      </c>
      <c r="AI564" s="9" t="str">
        <f>Table3[[#This Row],[City]]&amp;", "&amp;Table3[[#This Row],[State]]&amp;", U.S.A."</f>
        <v>LEMOORE, CA, U.S.A.</v>
      </c>
    </row>
    <row r="565" spans="1:35" ht="15" hidden="1" customHeight="1">
      <c r="A565" s="9" t="s">
        <v>4123</v>
      </c>
      <c r="B565" s="18" t="s">
        <v>4124</v>
      </c>
      <c r="C565" s="9" t="s">
        <v>4785</v>
      </c>
      <c r="D565" s="9" t="s">
        <v>4212</v>
      </c>
      <c r="E565" s="10">
        <v>37</v>
      </c>
      <c r="F565" s="11" t="s">
        <v>4786</v>
      </c>
      <c r="G565" s="9" t="s">
        <v>4787</v>
      </c>
      <c r="H565" s="9" t="s">
        <v>2088</v>
      </c>
      <c r="I565" s="9" t="s">
        <v>4788</v>
      </c>
      <c r="J565" s="12" t="s">
        <v>4789</v>
      </c>
      <c r="K565" s="9" t="s">
        <v>4790</v>
      </c>
      <c r="L565" s="9" t="str">
        <f>LEFT(Table3[[#This Row],[CLLI]],6)</f>
        <v>LEMRCA</v>
      </c>
      <c r="M565" s="9" t="s">
        <v>4783</v>
      </c>
      <c r="N565" s="4" t="s">
        <v>4258</v>
      </c>
      <c r="O565" s="9" t="s">
        <v>4171</v>
      </c>
      <c r="P565" s="9" t="s">
        <v>4172</v>
      </c>
      <c r="Q565" s="9" t="s">
        <v>4173</v>
      </c>
      <c r="R565" s="9" t="s">
        <v>4136</v>
      </c>
      <c r="S565" s="9" t="s">
        <v>4220</v>
      </c>
      <c r="T565" s="9" t="s">
        <v>4221</v>
      </c>
      <c r="U565" s="9" t="s">
        <v>4139</v>
      </c>
      <c r="V565" s="9" t="s">
        <v>4222</v>
      </c>
      <c r="W565" s="9" t="s">
        <v>4223</v>
      </c>
      <c r="X565" s="9" t="s">
        <v>4224</v>
      </c>
      <c r="Y565" s="9" t="s">
        <v>4223</v>
      </c>
      <c r="Z565" s="9" t="s">
        <v>4224</v>
      </c>
      <c r="AA565" s="9" t="s">
        <v>4225</v>
      </c>
      <c r="AB565" s="9" t="s">
        <v>354</v>
      </c>
      <c r="AC565" s="9" t="s">
        <v>4791</v>
      </c>
      <c r="AD565" s="9">
        <v>559998</v>
      </c>
      <c r="AE565" s="9" t="s">
        <v>4208</v>
      </c>
      <c r="AF565" s="9" t="s">
        <v>811</v>
      </c>
      <c r="AG565" s="9" t="s">
        <v>4209</v>
      </c>
      <c r="AH565" s="9" t="s">
        <v>4210</v>
      </c>
      <c r="AI565" s="9" t="str">
        <f>Table3[[#This Row],[City]]&amp;", "&amp;Table3[[#This Row],[State]]&amp;", U.S.A."</f>
        <v>LEMOORE, CA, U.S.A.</v>
      </c>
    </row>
    <row r="566" spans="1:35" ht="15" hidden="1" customHeight="1">
      <c r="A566" s="9" t="s">
        <v>4123</v>
      </c>
      <c r="B566" s="18" t="s">
        <v>4124</v>
      </c>
      <c r="C566" s="9" t="s">
        <v>4792</v>
      </c>
      <c r="D566" s="9" t="s">
        <v>4236</v>
      </c>
      <c r="E566" s="10">
        <v>30</v>
      </c>
      <c r="F566" s="11" t="s">
        <v>4793</v>
      </c>
      <c r="G566" s="9" t="s">
        <v>4794</v>
      </c>
      <c r="H566" s="9" t="s">
        <v>2191</v>
      </c>
      <c r="I566" s="9" t="s">
        <v>4795</v>
      </c>
      <c r="J566" s="12" t="s">
        <v>4796</v>
      </c>
      <c r="K566" s="9" t="s">
        <v>4797</v>
      </c>
      <c r="L566" s="9" t="str">
        <f>LEFT(Table3[[#This Row],[CLLI]],6)</f>
        <v>LGRDCA</v>
      </c>
      <c r="M566" s="9" t="s">
        <v>4796</v>
      </c>
      <c r="N566" s="4" t="s">
        <v>4137</v>
      </c>
      <c r="O566" s="9" t="s">
        <v>4133</v>
      </c>
      <c r="P566" s="9" t="s">
        <v>4134</v>
      </c>
      <c r="Q566" s="9" t="s">
        <v>4135</v>
      </c>
      <c r="R566" s="9" t="s">
        <v>4136</v>
      </c>
      <c r="S566" s="9" t="s">
        <v>4137</v>
      </c>
      <c r="T566" s="9" t="s">
        <v>4138</v>
      </c>
      <c r="U566" s="9" t="s">
        <v>4139</v>
      </c>
      <c r="V566" s="9" t="s">
        <v>4140</v>
      </c>
      <c r="W566" s="9" t="s">
        <v>4141</v>
      </c>
      <c r="X566" s="9" t="s">
        <v>4142</v>
      </c>
      <c r="Y566" s="9" t="s">
        <v>4141</v>
      </c>
      <c r="Z566" s="9" t="s">
        <v>4142</v>
      </c>
      <c r="AA566" s="9" t="s">
        <v>4137</v>
      </c>
      <c r="AB566" s="9" t="s">
        <v>354</v>
      </c>
      <c r="AC566" s="9" t="s">
        <v>4798</v>
      </c>
      <c r="AD566" s="9">
        <v>209389</v>
      </c>
      <c r="AE566" s="9" t="s">
        <v>4144</v>
      </c>
      <c r="AF566" s="9" t="s">
        <v>811</v>
      </c>
      <c r="AG566" s="9" t="s">
        <v>4145</v>
      </c>
      <c r="AH566" s="9" t="s">
        <v>4146</v>
      </c>
      <c r="AI566" s="9" t="str">
        <f>Table3[[#This Row],[City]]&amp;", "&amp;Table3[[#This Row],[State]]&amp;", U.S.A."</f>
        <v>LE GRAND, CA, U.S.A.</v>
      </c>
    </row>
    <row r="567" spans="1:35" ht="15" hidden="1" customHeight="1">
      <c r="A567" s="9" t="s">
        <v>4123</v>
      </c>
      <c r="B567" s="18" t="s">
        <v>4124</v>
      </c>
      <c r="C567" s="9" t="s">
        <v>4799</v>
      </c>
      <c r="D567" s="9" t="s">
        <v>4236</v>
      </c>
      <c r="E567" s="10">
        <v>85</v>
      </c>
      <c r="F567" s="11" t="s">
        <v>4800</v>
      </c>
      <c r="G567" s="9" t="s">
        <v>4801</v>
      </c>
      <c r="H567" s="9" t="s">
        <v>3942</v>
      </c>
      <c r="I567" s="9" t="s">
        <v>4802</v>
      </c>
      <c r="J567" s="12" t="s">
        <v>4803</v>
      </c>
      <c r="K567" s="9" t="s">
        <v>4804</v>
      </c>
      <c r="L567" s="9" t="str">
        <f>LEFT(Table3[[#This Row],[CLLI]],6)</f>
        <v>LGRNCA</v>
      </c>
      <c r="M567" s="9" t="s">
        <v>4803</v>
      </c>
      <c r="N567" s="4" t="s">
        <v>4453</v>
      </c>
      <c r="O567" s="9" t="s">
        <v>4133</v>
      </c>
      <c r="P567" s="9" t="s">
        <v>4134</v>
      </c>
      <c r="Q567" s="9" t="s">
        <v>4135</v>
      </c>
      <c r="R567" s="9" t="s">
        <v>4136</v>
      </c>
      <c r="S567" s="9" t="s">
        <v>4137</v>
      </c>
      <c r="T567" s="9" t="s">
        <v>4138</v>
      </c>
      <c r="U567" s="9" t="s">
        <v>4139</v>
      </c>
      <c r="V567" s="9" t="s">
        <v>4140</v>
      </c>
      <c r="W567" s="9" t="s">
        <v>4141</v>
      </c>
      <c r="X567" s="9" t="s">
        <v>4142</v>
      </c>
      <c r="Y567" s="9" t="s">
        <v>4141</v>
      </c>
      <c r="Z567" s="9" t="s">
        <v>4142</v>
      </c>
      <c r="AA567" s="9" t="s">
        <v>4137</v>
      </c>
      <c r="AB567" s="9" t="s">
        <v>354</v>
      </c>
      <c r="AC567" s="9" t="s">
        <v>4805</v>
      </c>
      <c r="AD567" s="9">
        <v>209853</v>
      </c>
      <c r="AE567" s="9" t="s">
        <v>4144</v>
      </c>
      <c r="AF567" s="9" t="s">
        <v>811</v>
      </c>
      <c r="AG567" s="9" t="s">
        <v>4145</v>
      </c>
      <c r="AH567" s="9" t="s">
        <v>4146</v>
      </c>
      <c r="AI567" s="9" t="str">
        <f>Table3[[#This Row],[City]]&amp;", "&amp;Table3[[#This Row],[State]]&amp;", U.S.A."</f>
        <v>LA GRANGE, CA, U.S.A.</v>
      </c>
    </row>
    <row r="568" spans="1:35" ht="15" hidden="1" customHeight="1">
      <c r="A568" s="9" t="s">
        <v>4123</v>
      </c>
      <c r="B568" s="18" t="s">
        <v>4124</v>
      </c>
      <c r="C568" s="9" t="s">
        <v>4806</v>
      </c>
      <c r="D568" s="9" t="s">
        <v>4126</v>
      </c>
      <c r="E568" s="10">
        <v>29</v>
      </c>
      <c r="F568" s="11" t="s">
        <v>4807</v>
      </c>
      <c r="G568" s="9" t="s">
        <v>4808</v>
      </c>
      <c r="H568" s="9" t="s">
        <v>2338</v>
      </c>
      <c r="I568" s="9" t="s">
        <v>4809</v>
      </c>
      <c r="J568" s="12" t="s">
        <v>4810</v>
      </c>
      <c r="K568" s="9" t="s">
        <v>4811</v>
      </c>
      <c r="L568" s="9" t="str">
        <f>LEFT(Table3[[#This Row],[CLLI]],6)</f>
        <v>LODICA</v>
      </c>
      <c r="M568" s="9" t="s">
        <v>4810</v>
      </c>
      <c r="N568" s="4" t="s">
        <v>4517</v>
      </c>
      <c r="O568" s="9" t="s">
        <v>4133</v>
      </c>
      <c r="P568" s="9" t="s">
        <v>4134</v>
      </c>
      <c r="Q568" s="9" t="s">
        <v>4135</v>
      </c>
      <c r="R568" s="9" t="s">
        <v>4136</v>
      </c>
      <c r="S568" s="9" t="s">
        <v>4603</v>
      </c>
      <c r="T568" s="9" t="s">
        <v>4604</v>
      </c>
      <c r="U568" s="9" t="s">
        <v>4139</v>
      </c>
      <c r="V568" s="9" t="s">
        <v>4603</v>
      </c>
      <c r="W568" s="9" t="s">
        <v>4605</v>
      </c>
      <c r="X568" s="9" t="s">
        <v>4606</v>
      </c>
      <c r="Y568" s="9" t="s">
        <v>4605</v>
      </c>
      <c r="Z568" s="9" t="s">
        <v>4606</v>
      </c>
      <c r="AA568" s="9" t="s">
        <v>4607</v>
      </c>
      <c r="AB568" s="9" t="s">
        <v>354</v>
      </c>
      <c r="AC568" s="9" t="s">
        <v>4812</v>
      </c>
      <c r="AD568" s="9">
        <v>209333</v>
      </c>
      <c r="AE568" s="9" t="s">
        <v>4144</v>
      </c>
      <c r="AF568" s="9" t="s">
        <v>811</v>
      </c>
      <c r="AG568" s="9" t="s">
        <v>4145</v>
      </c>
      <c r="AH568" s="9" t="s">
        <v>4146</v>
      </c>
      <c r="AI568" s="9" t="str">
        <f>Table3[[#This Row],[City]]&amp;", "&amp;Table3[[#This Row],[State]]&amp;", U.S.A."</f>
        <v>LODI, CA, U.S.A.</v>
      </c>
    </row>
    <row r="569" spans="1:35" ht="15" hidden="1" customHeight="1">
      <c r="A569" s="9" t="s">
        <v>4123</v>
      </c>
      <c r="B569" s="18" t="s">
        <v>4124</v>
      </c>
      <c r="C569" s="9" t="s">
        <v>4813</v>
      </c>
      <c r="D569" s="9" t="s">
        <v>4236</v>
      </c>
      <c r="E569" s="10">
        <v>32</v>
      </c>
      <c r="F569" s="11" t="s">
        <v>4814</v>
      </c>
      <c r="G569" s="9" t="s">
        <v>4815</v>
      </c>
      <c r="H569" s="9" t="s">
        <v>2405</v>
      </c>
      <c r="I569" s="9" t="s">
        <v>4816</v>
      </c>
      <c r="J569" s="12" t="s">
        <v>4817</v>
      </c>
      <c r="K569" s="9" t="s">
        <v>4818</v>
      </c>
      <c r="L569" s="9" t="str">
        <f>LEFT(Table3[[#This Row],[CLLI]],6)</f>
        <v>LSBNCA</v>
      </c>
      <c r="M569" s="9" t="s">
        <v>4817</v>
      </c>
      <c r="N569" s="4" t="s">
        <v>4137</v>
      </c>
      <c r="O569" s="9" t="s">
        <v>4133</v>
      </c>
      <c r="P569" s="9" t="s">
        <v>4134</v>
      </c>
      <c r="Q569" s="9" t="s">
        <v>4135</v>
      </c>
      <c r="R569" s="9" t="s">
        <v>4136</v>
      </c>
      <c r="S569" s="9" t="s">
        <v>4137</v>
      </c>
      <c r="T569" s="9" t="s">
        <v>4138</v>
      </c>
      <c r="U569" s="9" t="s">
        <v>4139</v>
      </c>
      <c r="V569" s="9" t="s">
        <v>4140</v>
      </c>
      <c r="W569" s="9" t="s">
        <v>4141</v>
      </c>
      <c r="X569" s="9" t="s">
        <v>4142</v>
      </c>
      <c r="Y569" s="9" t="s">
        <v>4141</v>
      </c>
      <c r="Z569" s="9" t="s">
        <v>4142</v>
      </c>
      <c r="AA569" s="9" t="s">
        <v>4137</v>
      </c>
      <c r="AB569" s="9" t="s">
        <v>354</v>
      </c>
      <c r="AC569" s="9" t="s">
        <v>4819</v>
      </c>
      <c r="AD569" s="9">
        <v>209826</v>
      </c>
      <c r="AE569" s="9" t="s">
        <v>4144</v>
      </c>
      <c r="AF569" s="9" t="s">
        <v>811</v>
      </c>
      <c r="AG569" s="9" t="s">
        <v>4145</v>
      </c>
      <c r="AH569" s="9" t="s">
        <v>4146</v>
      </c>
      <c r="AI569" s="9" t="str">
        <f>Table3[[#This Row],[City]]&amp;", "&amp;Table3[[#This Row],[State]]&amp;", U.S.A."</f>
        <v>LOS BANOS, CA, U.S.A.</v>
      </c>
    </row>
    <row r="570" spans="1:35" ht="15" hidden="1" customHeight="1">
      <c r="A570" s="9" t="s">
        <v>4123</v>
      </c>
      <c r="B570" s="18" t="s">
        <v>4124</v>
      </c>
      <c r="C570" s="9" t="s">
        <v>4820</v>
      </c>
      <c r="D570" s="9" t="s">
        <v>4236</v>
      </c>
      <c r="E570" s="10">
        <v>38</v>
      </c>
      <c r="F570" s="11" t="s">
        <v>4821</v>
      </c>
      <c r="G570" s="9" t="s">
        <v>4822</v>
      </c>
      <c r="H570" s="9" t="s">
        <v>1796</v>
      </c>
      <c r="I570" s="9" t="s">
        <v>4823</v>
      </c>
      <c r="J570" s="12" t="s">
        <v>4384</v>
      </c>
      <c r="K570" s="9" t="s">
        <v>4824</v>
      </c>
      <c r="L570" s="9" t="str">
        <f>LEFT(Table3[[#This Row],[CLLI]],6)</f>
        <v>MADRCA</v>
      </c>
      <c r="M570" s="9" t="s">
        <v>4384</v>
      </c>
      <c r="N570" s="4" t="s">
        <v>4384</v>
      </c>
      <c r="O570" s="9" t="s">
        <v>4171</v>
      </c>
      <c r="P570" s="9" t="s">
        <v>4172</v>
      </c>
      <c r="Q570" s="9" t="s">
        <v>4173</v>
      </c>
      <c r="R570" s="9" t="s">
        <v>4136</v>
      </c>
      <c r="S570" s="9" t="s">
        <v>4400</v>
      </c>
      <c r="T570" s="9" t="s">
        <v>4401</v>
      </c>
      <c r="U570" s="9" t="s">
        <v>4139</v>
      </c>
      <c r="V570" s="9" t="s">
        <v>4400</v>
      </c>
      <c r="W570" s="9" t="s">
        <v>4402</v>
      </c>
      <c r="X570" s="9" t="s">
        <v>4403</v>
      </c>
      <c r="Y570" s="9" t="s">
        <v>4402</v>
      </c>
      <c r="Z570" s="9" t="s">
        <v>4403</v>
      </c>
      <c r="AA570" s="9" t="s">
        <v>4258</v>
      </c>
      <c r="AB570" s="9" t="s">
        <v>354</v>
      </c>
      <c r="AC570" s="9" t="s">
        <v>4825</v>
      </c>
      <c r="AD570" s="9">
        <v>559661</v>
      </c>
      <c r="AE570" s="9" t="s">
        <v>4208</v>
      </c>
      <c r="AF570" s="9" t="s">
        <v>811</v>
      </c>
      <c r="AG570" s="9" t="s">
        <v>4209</v>
      </c>
      <c r="AH570" s="9" t="s">
        <v>4210</v>
      </c>
      <c r="AI570" s="9" t="str">
        <f>Table3[[#This Row],[City]]&amp;", "&amp;Table3[[#This Row],[State]]&amp;", U.S.A."</f>
        <v>MADERA, CA, U.S.A.</v>
      </c>
    </row>
    <row r="571" spans="1:35" ht="15" hidden="1" customHeight="1">
      <c r="A571" s="9" t="s">
        <v>4123</v>
      </c>
      <c r="B571" s="18" t="s">
        <v>4124</v>
      </c>
      <c r="C571" s="9" t="s">
        <v>4826</v>
      </c>
      <c r="D571" s="9" t="s">
        <v>4236</v>
      </c>
      <c r="E571" s="10">
        <v>37</v>
      </c>
      <c r="F571" s="11" t="s">
        <v>4827</v>
      </c>
      <c r="G571" s="9" t="s">
        <v>4828</v>
      </c>
      <c r="H571" s="9" t="s">
        <v>2497</v>
      </c>
      <c r="I571" s="9" t="s">
        <v>4829</v>
      </c>
      <c r="J571" s="12" t="s">
        <v>4830</v>
      </c>
      <c r="K571" s="9" t="s">
        <v>4831</v>
      </c>
      <c r="L571" s="9" t="str">
        <f>LEFT(Table3[[#This Row],[CLLI]],6)</f>
        <v>MADRCA</v>
      </c>
      <c r="M571" s="9" t="s">
        <v>4384</v>
      </c>
      <c r="N571" s="4" t="s">
        <v>4384</v>
      </c>
      <c r="O571" s="9" t="s">
        <v>4171</v>
      </c>
      <c r="P571" s="9" t="s">
        <v>4172</v>
      </c>
      <c r="Q571" s="9" t="s">
        <v>4173</v>
      </c>
      <c r="R571" s="9" t="s">
        <v>4136</v>
      </c>
      <c r="S571" s="9" t="s">
        <v>4400</v>
      </c>
      <c r="T571" s="9" t="s">
        <v>4401</v>
      </c>
      <c r="U571" s="9" t="s">
        <v>4139</v>
      </c>
      <c r="V571" s="9" t="s">
        <v>4400</v>
      </c>
      <c r="W571" s="9" t="s">
        <v>4402</v>
      </c>
      <c r="X571" s="9" t="s">
        <v>4403</v>
      </c>
      <c r="Y571" s="9" t="s">
        <v>4402</v>
      </c>
      <c r="Z571" s="9" t="s">
        <v>4403</v>
      </c>
      <c r="AA571" s="9" t="s">
        <v>4258</v>
      </c>
      <c r="AB571" s="9" t="s">
        <v>354</v>
      </c>
      <c r="AC571" s="9" t="s">
        <v>4832</v>
      </c>
      <c r="AD571" s="9">
        <v>559645</v>
      </c>
      <c r="AE571" s="9" t="s">
        <v>4208</v>
      </c>
      <c r="AF571" s="9" t="s">
        <v>811</v>
      </c>
      <c r="AG571" s="9" t="s">
        <v>4209</v>
      </c>
      <c r="AH571" s="9" t="s">
        <v>4210</v>
      </c>
      <c r="AI571" s="9" t="str">
        <f>Table3[[#This Row],[City]]&amp;", "&amp;Table3[[#This Row],[State]]&amp;", U.S.A."</f>
        <v>MADERA, CA, U.S.A.</v>
      </c>
    </row>
    <row r="572" spans="1:35" ht="15" hidden="1" customHeight="1">
      <c r="A572" s="9" t="s">
        <v>4123</v>
      </c>
      <c r="B572" s="18" t="s">
        <v>4124</v>
      </c>
      <c r="C572" s="9" t="s">
        <v>4833</v>
      </c>
      <c r="D572" s="9" t="s">
        <v>4261</v>
      </c>
      <c r="E572" s="10">
        <v>46</v>
      </c>
      <c r="F572" s="11" t="s">
        <v>4834</v>
      </c>
      <c r="G572" s="9" t="s">
        <v>4835</v>
      </c>
      <c r="H572" s="9" t="s">
        <v>1664</v>
      </c>
      <c r="I572" s="9" t="s">
        <v>4836</v>
      </c>
      <c r="J572" s="12" t="s">
        <v>4837</v>
      </c>
      <c r="K572" s="9" t="s">
        <v>4838</v>
      </c>
      <c r="L572" s="9" t="str">
        <f>LEFT(Table3[[#This Row],[CLLI]],6)</f>
        <v>MARNCA</v>
      </c>
      <c r="M572" s="9" t="s">
        <v>4837</v>
      </c>
      <c r="N572" s="4" t="s">
        <v>4185</v>
      </c>
      <c r="O572" s="9" t="s">
        <v>4133</v>
      </c>
      <c r="P572" s="9" t="s">
        <v>4134</v>
      </c>
      <c r="Q572" s="9" t="s">
        <v>4135</v>
      </c>
      <c r="R572" s="9" t="s">
        <v>4136</v>
      </c>
      <c r="S572" s="9" t="s">
        <v>4155</v>
      </c>
      <c r="T572" s="9" t="s">
        <v>4156</v>
      </c>
      <c r="U572" s="9" t="s">
        <v>4139</v>
      </c>
      <c r="V572" s="9" t="s">
        <v>4157</v>
      </c>
      <c r="W572" s="9" t="s">
        <v>4158</v>
      </c>
      <c r="X572" s="9" t="s">
        <v>4159</v>
      </c>
      <c r="Y572" s="9" t="s">
        <v>4158</v>
      </c>
      <c r="Z572" s="9" t="s">
        <v>4159</v>
      </c>
      <c r="AA572" s="9" t="s">
        <v>4268</v>
      </c>
      <c r="AB572" s="9" t="s">
        <v>354</v>
      </c>
      <c r="AC572" s="9" t="s">
        <v>4839</v>
      </c>
      <c r="AD572" s="9">
        <v>831384</v>
      </c>
      <c r="AE572" s="9" t="s">
        <v>4144</v>
      </c>
      <c r="AF572" s="9" t="s">
        <v>357</v>
      </c>
      <c r="AG572" s="9" t="s">
        <v>4161</v>
      </c>
      <c r="AH572" s="9" t="s">
        <v>4162</v>
      </c>
      <c r="AI572" s="9" t="str">
        <f>Table3[[#This Row],[City]]&amp;", "&amp;Table3[[#This Row],[State]]&amp;", U.S.A."</f>
        <v>MARINA, CA, U.S.A.</v>
      </c>
    </row>
    <row r="573" spans="1:35" ht="15" hidden="1" customHeight="1">
      <c r="A573" s="9" t="s">
        <v>4123</v>
      </c>
      <c r="B573" s="18" t="s">
        <v>4124</v>
      </c>
      <c r="C573" s="9" t="s">
        <v>4840</v>
      </c>
      <c r="D573" s="9" t="s">
        <v>4126</v>
      </c>
      <c r="E573" s="10">
        <v>38</v>
      </c>
      <c r="F573" s="11" t="s">
        <v>4841</v>
      </c>
      <c r="G573" s="9" t="s">
        <v>4842</v>
      </c>
      <c r="H573" s="9" t="s">
        <v>465</v>
      </c>
      <c r="I573" s="9" t="s">
        <v>4843</v>
      </c>
      <c r="J573" s="12" t="s">
        <v>4844</v>
      </c>
      <c r="K573" s="9" t="s">
        <v>4845</v>
      </c>
      <c r="L573" s="9" t="str">
        <f>LEFT(Table3[[#This Row],[CLLI]],6)</f>
        <v>MCCSCA</v>
      </c>
      <c r="M573" s="9" t="s">
        <v>4844</v>
      </c>
      <c r="N573" s="4" t="s">
        <v>4645</v>
      </c>
      <c r="O573" s="9" t="s">
        <v>4133</v>
      </c>
      <c r="P573" s="9" t="s">
        <v>4134</v>
      </c>
      <c r="Q573" s="9" t="s">
        <v>4135</v>
      </c>
      <c r="R573" s="9" t="s">
        <v>4136</v>
      </c>
      <c r="S573" s="9" t="s">
        <v>4137</v>
      </c>
      <c r="T573" s="9" t="s">
        <v>4138</v>
      </c>
      <c r="U573" s="9" t="s">
        <v>4139</v>
      </c>
      <c r="V573" s="9" t="s">
        <v>4140</v>
      </c>
      <c r="W573" s="9" t="s">
        <v>4141</v>
      </c>
      <c r="X573" s="9" t="s">
        <v>4142</v>
      </c>
      <c r="Y573" s="9" t="s">
        <v>4141</v>
      </c>
      <c r="Z573" s="9" t="s">
        <v>4142</v>
      </c>
      <c r="AA573" s="9" t="s">
        <v>4137</v>
      </c>
      <c r="AB573" s="9" t="s">
        <v>354</v>
      </c>
      <c r="AC573" s="9" t="s">
        <v>4846</v>
      </c>
      <c r="AD573" s="9">
        <v>209532</v>
      </c>
      <c r="AE573" s="9" t="s">
        <v>4144</v>
      </c>
      <c r="AF573" s="9" t="s">
        <v>811</v>
      </c>
      <c r="AG573" s="9" t="s">
        <v>4145</v>
      </c>
      <c r="AH573" s="9" t="s">
        <v>4146</v>
      </c>
      <c r="AI573" s="9" t="str">
        <f>Table3[[#This Row],[City]]&amp;", "&amp;Table3[[#This Row],[State]]&amp;", U.S.A."</f>
        <v>MOCCASIN, CA, U.S.A.</v>
      </c>
    </row>
    <row r="574" spans="1:35" ht="15" hidden="1" customHeight="1">
      <c r="A574" s="9" t="s">
        <v>4123</v>
      </c>
      <c r="B574" s="18" t="s">
        <v>4124</v>
      </c>
      <c r="C574" s="9" t="s">
        <v>4847</v>
      </c>
      <c r="D574" s="9" t="s">
        <v>4236</v>
      </c>
      <c r="E574" s="10">
        <v>56</v>
      </c>
      <c r="F574" s="11" t="s">
        <v>4848</v>
      </c>
      <c r="G574" s="9" t="s">
        <v>4849</v>
      </c>
      <c r="H574" s="9" t="s">
        <v>3258</v>
      </c>
      <c r="I574" s="9" t="s">
        <v>4850</v>
      </c>
      <c r="J574" s="12" t="s">
        <v>4851</v>
      </c>
      <c r="K574" s="9" t="s">
        <v>4852</v>
      </c>
      <c r="L574" s="9" t="str">
        <f>LEFT(Table3[[#This Row],[CLLI]],6)</f>
        <v>MDSTCA</v>
      </c>
      <c r="M574" s="9" t="s">
        <v>4466</v>
      </c>
      <c r="N574" s="4" t="s">
        <v>4461</v>
      </c>
      <c r="O574" s="9" t="s">
        <v>4133</v>
      </c>
      <c r="P574" s="9" t="s">
        <v>4134</v>
      </c>
      <c r="Q574" s="9" t="s">
        <v>4135</v>
      </c>
      <c r="R574" s="9" t="s">
        <v>4136</v>
      </c>
      <c r="S574" s="9" t="s">
        <v>4462</v>
      </c>
      <c r="T574" s="9" t="s">
        <v>4463</v>
      </c>
      <c r="U574" s="9" t="s">
        <v>4139</v>
      </c>
      <c r="V574" s="9" t="s">
        <v>4462</v>
      </c>
      <c r="W574" s="9" t="s">
        <v>4464</v>
      </c>
      <c r="X574" s="9" t="s">
        <v>4465</v>
      </c>
      <c r="Y574" s="9" t="s">
        <v>4464</v>
      </c>
      <c r="Z574" s="9" t="s">
        <v>4465</v>
      </c>
      <c r="AA574" s="9" t="s">
        <v>4466</v>
      </c>
      <c r="AB574" s="9" t="s">
        <v>354</v>
      </c>
      <c r="AC574" s="9" t="s">
        <v>4853</v>
      </c>
      <c r="AD574" s="9">
        <v>209522</v>
      </c>
      <c r="AE574" s="9" t="s">
        <v>4144</v>
      </c>
      <c r="AF574" s="9" t="s">
        <v>811</v>
      </c>
      <c r="AG574" s="9" t="s">
        <v>4145</v>
      </c>
      <c r="AH574" s="9" t="s">
        <v>4146</v>
      </c>
      <c r="AI574" s="9" t="str">
        <f>Table3[[#This Row],[City]]&amp;", "&amp;Table3[[#This Row],[State]]&amp;", U.S.A."</f>
        <v>MODESTO, CA, U.S.A.</v>
      </c>
    </row>
    <row r="575" spans="1:35" ht="15" hidden="1" customHeight="1">
      <c r="A575" s="9" t="s">
        <v>4123</v>
      </c>
      <c r="B575" s="18" t="s">
        <v>4124</v>
      </c>
      <c r="C575" s="9" t="s">
        <v>4854</v>
      </c>
      <c r="D575" s="9" t="s">
        <v>4236</v>
      </c>
      <c r="E575" s="10">
        <v>58</v>
      </c>
      <c r="F575" s="11" t="s">
        <v>4855</v>
      </c>
      <c r="G575" s="9" t="s">
        <v>4856</v>
      </c>
      <c r="H575" s="9" t="s">
        <v>3034</v>
      </c>
      <c r="I575" s="9" t="s">
        <v>4857</v>
      </c>
      <c r="J575" s="12" t="s">
        <v>4858</v>
      </c>
      <c r="K575" s="9" t="s">
        <v>4859</v>
      </c>
      <c r="L575" s="9" t="str">
        <f>LEFT(Table3[[#This Row],[CLLI]],6)</f>
        <v>MDSTCA</v>
      </c>
      <c r="M575" s="9" t="s">
        <v>4466</v>
      </c>
      <c r="N575" s="4" t="s">
        <v>4461</v>
      </c>
      <c r="O575" s="9" t="s">
        <v>4133</v>
      </c>
      <c r="P575" s="9" t="s">
        <v>4134</v>
      </c>
      <c r="Q575" s="9" t="s">
        <v>4135</v>
      </c>
      <c r="R575" s="9" t="s">
        <v>4136</v>
      </c>
      <c r="S575" s="9" t="s">
        <v>4462</v>
      </c>
      <c r="T575" s="9" t="s">
        <v>4463</v>
      </c>
      <c r="U575" s="9" t="s">
        <v>4139</v>
      </c>
      <c r="V575" s="9" t="s">
        <v>4462</v>
      </c>
      <c r="W575" s="9" t="s">
        <v>4464</v>
      </c>
      <c r="X575" s="9" t="s">
        <v>4465</v>
      </c>
      <c r="Y575" s="9" t="s">
        <v>4464</v>
      </c>
      <c r="Z575" s="9" t="s">
        <v>4465</v>
      </c>
      <c r="AA575" s="9" t="s">
        <v>4466</v>
      </c>
      <c r="AB575" s="9" t="s">
        <v>354</v>
      </c>
      <c r="AC575" s="9" t="s">
        <v>4860</v>
      </c>
      <c r="AD575" s="9">
        <v>209538</v>
      </c>
      <c r="AE575" s="9" t="s">
        <v>4144</v>
      </c>
      <c r="AF575" s="9" t="s">
        <v>811</v>
      </c>
      <c r="AG575" s="9" t="s">
        <v>4145</v>
      </c>
      <c r="AH575" s="9" t="s">
        <v>4146</v>
      </c>
      <c r="AI575" s="9" t="str">
        <f>Table3[[#This Row],[City]]&amp;", "&amp;Table3[[#This Row],[State]]&amp;", U.S.A."</f>
        <v>MODESTO, CA, U.S.A.</v>
      </c>
    </row>
    <row r="576" spans="1:35" ht="15" hidden="1" customHeight="1">
      <c r="A576" s="9" t="s">
        <v>4123</v>
      </c>
      <c r="B576" s="18" t="s">
        <v>4124</v>
      </c>
      <c r="C576" s="9" t="s">
        <v>4861</v>
      </c>
      <c r="D576" s="9" t="s">
        <v>4236</v>
      </c>
      <c r="E576" s="10">
        <v>60</v>
      </c>
      <c r="F576" s="11" t="s">
        <v>4862</v>
      </c>
      <c r="G576" s="9" t="s">
        <v>4863</v>
      </c>
      <c r="H576" s="9" t="s">
        <v>4864</v>
      </c>
      <c r="I576" s="9" t="s">
        <v>1830</v>
      </c>
      <c r="J576" s="12" t="s">
        <v>4865</v>
      </c>
      <c r="K576" s="9" t="s">
        <v>4866</v>
      </c>
      <c r="L576" s="9" t="str">
        <f>LEFT(Table3[[#This Row],[CLLI]],6)</f>
        <v>MDSTCA</v>
      </c>
      <c r="M576" s="9" t="s">
        <v>4466</v>
      </c>
      <c r="N576" s="4" t="s">
        <v>4461</v>
      </c>
      <c r="O576" s="9" t="s">
        <v>4133</v>
      </c>
      <c r="P576" s="9" t="s">
        <v>4134</v>
      </c>
      <c r="Q576" s="9" t="s">
        <v>4135</v>
      </c>
      <c r="R576" s="9" t="s">
        <v>4136</v>
      </c>
      <c r="S576" s="9" t="s">
        <v>4462</v>
      </c>
      <c r="T576" s="9" t="s">
        <v>4463</v>
      </c>
      <c r="U576" s="9" t="s">
        <v>4139</v>
      </c>
      <c r="V576" s="9" t="s">
        <v>4462</v>
      </c>
      <c r="W576" s="9" t="s">
        <v>4464</v>
      </c>
      <c r="X576" s="9" t="s">
        <v>4465</v>
      </c>
      <c r="Y576" s="9" t="s">
        <v>4464</v>
      </c>
      <c r="Z576" s="9" t="s">
        <v>4465</v>
      </c>
      <c r="AA576" s="9" t="s">
        <v>4466</v>
      </c>
      <c r="AB576" s="9" t="s">
        <v>354</v>
      </c>
      <c r="AC576" s="9" t="s">
        <v>4867</v>
      </c>
      <c r="AD576" s="9">
        <v>209545</v>
      </c>
      <c r="AE576" s="9" t="s">
        <v>4144</v>
      </c>
      <c r="AF576" s="9" t="s">
        <v>811</v>
      </c>
      <c r="AG576" s="9" t="s">
        <v>4145</v>
      </c>
      <c r="AH576" s="9" t="s">
        <v>4146</v>
      </c>
      <c r="AI576" s="9" t="str">
        <f>Table3[[#This Row],[City]]&amp;", "&amp;Table3[[#This Row],[State]]&amp;", U.S.A."</f>
        <v>MODESTO, CA, U.S.A.</v>
      </c>
    </row>
    <row r="577" spans="1:35" ht="15" hidden="1" customHeight="1">
      <c r="A577" s="9" t="s">
        <v>4123</v>
      </c>
      <c r="B577" s="18" t="s">
        <v>4124</v>
      </c>
      <c r="C577" s="9" t="s">
        <v>4868</v>
      </c>
      <c r="D577" s="9" t="s">
        <v>4236</v>
      </c>
      <c r="E577" s="10">
        <v>57</v>
      </c>
      <c r="F577" s="11" t="s">
        <v>4869</v>
      </c>
      <c r="G577" s="9" t="s">
        <v>4870</v>
      </c>
      <c r="H577" s="9" t="s">
        <v>3479</v>
      </c>
      <c r="I577" s="9" t="s">
        <v>492</v>
      </c>
      <c r="J577" s="12" t="s">
        <v>4871</v>
      </c>
      <c r="K577" s="9" t="s">
        <v>4872</v>
      </c>
      <c r="L577" s="9" t="str">
        <f>LEFT(Table3[[#This Row],[CLLI]],6)</f>
        <v>MDSTCA</v>
      </c>
      <c r="M577" s="9" t="s">
        <v>4466</v>
      </c>
      <c r="N577" s="4" t="s">
        <v>4461</v>
      </c>
      <c r="O577" s="9" t="s">
        <v>4133</v>
      </c>
      <c r="P577" s="9" t="s">
        <v>4134</v>
      </c>
      <c r="Q577" s="9" t="s">
        <v>4135</v>
      </c>
      <c r="R577" s="9" t="s">
        <v>4136</v>
      </c>
      <c r="S577" s="9" t="s">
        <v>4462</v>
      </c>
      <c r="T577" s="9" t="s">
        <v>4463</v>
      </c>
      <c r="U577" s="9" t="s">
        <v>4139</v>
      </c>
      <c r="V577" s="9" t="s">
        <v>4462</v>
      </c>
      <c r="W577" s="9" t="s">
        <v>4464</v>
      </c>
      <c r="X577" s="9" t="s">
        <v>4465</v>
      </c>
      <c r="Y577" s="9" t="s">
        <v>4464</v>
      </c>
      <c r="Z577" s="9" t="s">
        <v>4465</v>
      </c>
      <c r="AA577" s="9" t="s">
        <v>4466</v>
      </c>
      <c r="AB577" s="9" t="s">
        <v>354</v>
      </c>
      <c r="AC577" s="9" t="s">
        <v>4873</v>
      </c>
      <c r="AD577" s="9">
        <v>209551</v>
      </c>
      <c r="AE577" s="9" t="s">
        <v>4144</v>
      </c>
      <c r="AF577" s="9" t="s">
        <v>811</v>
      </c>
      <c r="AG577" s="9" t="s">
        <v>4145</v>
      </c>
      <c r="AH577" s="9" t="s">
        <v>4146</v>
      </c>
      <c r="AI577" s="9" t="str">
        <f>Table3[[#This Row],[City]]&amp;", "&amp;Table3[[#This Row],[State]]&amp;", U.S.A."</f>
        <v>MODESTO, CA, U.S.A.</v>
      </c>
    </row>
    <row r="578" spans="1:35" ht="15" hidden="1" customHeight="1">
      <c r="A578" s="9" t="s">
        <v>4123</v>
      </c>
      <c r="B578" s="18" t="s">
        <v>4124</v>
      </c>
      <c r="C578" s="9" t="s">
        <v>4874</v>
      </c>
      <c r="D578" s="9" t="s">
        <v>4236</v>
      </c>
      <c r="E578" s="10">
        <v>61</v>
      </c>
      <c r="F578" s="11" t="s">
        <v>4875</v>
      </c>
      <c r="G578" s="9" t="s">
        <v>4876</v>
      </c>
      <c r="H578" s="9" t="s">
        <v>4877</v>
      </c>
      <c r="I578" s="9" t="s">
        <v>4878</v>
      </c>
      <c r="J578" s="12" t="s">
        <v>4879</v>
      </c>
      <c r="K578" s="9" t="s">
        <v>4880</v>
      </c>
      <c r="L578" s="9" t="str">
        <f>LEFT(Table3[[#This Row],[CLLI]],6)</f>
        <v>MDSTCA</v>
      </c>
      <c r="M578" s="9" t="s">
        <v>4466</v>
      </c>
      <c r="N578" s="4" t="s">
        <v>4461</v>
      </c>
      <c r="O578" s="9" t="s">
        <v>4133</v>
      </c>
      <c r="P578" s="9" t="s">
        <v>4134</v>
      </c>
      <c r="Q578" s="9" t="s">
        <v>4135</v>
      </c>
      <c r="R578" s="9" t="s">
        <v>4136</v>
      </c>
      <c r="S578" s="9" t="s">
        <v>4462</v>
      </c>
      <c r="T578" s="9" t="s">
        <v>4463</v>
      </c>
      <c r="U578" s="9" t="s">
        <v>4139</v>
      </c>
      <c r="V578" s="9" t="s">
        <v>4462</v>
      </c>
      <c r="W578" s="9" t="s">
        <v>4464</v>
      </c>
      <c r="X578" s="9" t="s">
        <v>4465</v>
      </c>
      <c r="Y578" s="9" t="s">
        <v>4464</v>
      </c>
      <c r="Z578" s="9" t="s">
        <v>4465</v>
      </c>
      <c r="AA578" s="9" t="s">
        <v>4466</v>
      </c>
      <c r="AB578" s="9" t="s">
        <v>354</v>
      </c>
      <c r="AC578" s="9" t="s">
        <v>4881</v>
      </c>
      <c r="AD578" s="9">
        <v>209558</v>
      </c>
      <c r="AE578" s="9" t="s">
        <v>4144</v>
      </c>
      <c r="AF578" s="9" t="s">
        <v>811</v>
      </c>
      <c r="AG578" s="9" t="s">
        <v>4145</v>
      </c>
      <c r="AH578" s="9" t="s">
        <v>4146</v>
      </c>
      <c r="AI578" s="9" t="str">
        <f>Table3[[#This Row],[City]]&amp;", "&amp;Table3[[#This Row],[State]]&amp;", U.S.A."</f>
        <v>MODESTO, CA, U.S.A.</v>
      </c>
    </row>
    <row r="579" spans="1:35" ht="15" hidden="1" customHeight="1">
      <c r="A579" s="9" t="s">
        <v>4123</v>
      </c>
      <c r="B579" s="18" t="s">
        <v>4124</v>
      </c>
      <c r="C579" s="9" t="s">
        <v>4882</v>
      </c>
      <c r="D579" s="9" t="s">
        <v>4126</v>
      </c>
      <c r="E579" s="10">
        <v>41</v>
      </c>
      <c r="F579" s="11" t="s">
        <v>4883</v>
      </c>
      <c r="G579" s="9" t="s">
        <v>4884</v>
      </c>
      <c r="H579" s="9" t="s">
        <v>2127</v>
      </c>
      <c r="I579" s="9" t="s">
        <v>1273</v>
      </c>
      <c r="J579" s="12" t="s">
        <v>4885</v>
      </c>
      <c r="K579" s="9" t="s">
        <v>4886</v>
      </c>
      <c r="L579" s="9" t="str">
        <f>LEFT(Table3[[#This Row],[CLLI]],6)</f>
        <v>MKHLCA</v>
      </c>
      <c r="M579" s="9" t="s">
        <v>4885</v>
      </c>
      <c r="N579" s="4" t="s">
        <v>4132</v>
      </c>
      <c r="O579" s="9" t="s">
        <v>4133</v>
      </c>
      <c r="P579" s="9" t="s">
        <v>4134</v>
      </c>
      <c r="Q579" s="9" t="s">
        <v>4135</v>
      </c>
      <c r="R579" s="9" t="s">
        <v>4136</v>
      </c>
      <c r="S579" s="9" t="s">
        <v>4137</v>
      </c>
      <c r="T579" s="9" t="s">
        <v>4138</v>
      </c>
      <c r="U579" s="9" t="s">
        <v>4139</v>
      </c>
      <c r="V579" s="9" t="s">
        <v>4140</v>
      </c>
      <c r="W579" s="9" t="s">
        <v>4141</v>
      </c>
      <c r="X579" s="9" t="s">
        <v>4142</v>
      </c>
      <c r="Y579" s="9" t="s">
        <v>4141</v>
      </c>
      <c r="Z579" s="9" t="s">
        <v>4142</v>
      </c>
      <c r="AA579" s="9" t="s">
        <v>4137</v>
      </c>
      <c r="AB579" s="9" t="s">
        <v>354</v>
      </c>
      <c r="AC579" s="9" t="s">
        <v>4887</v>
      </c>
      <c r="AD579" s="9">
        <v>209286</v>
      </c>
      <c r="AE579" s="9" t="s">
        <v>4144</v>
      </c>
      <c r="AF579" s="9" t="s">
        <v>811</v>
      </c>
      <c r="AG579" s="9" t="s">
        <v>4145</v>
      </c>
      <c r="AH579" s="9" t="s">
        <v>4146</v>
      </c>
      <c r="AI579" s="9" t="str">
        <f>Table3[[#This Row],[City]]&amp;", "&amp;Table3[[#This Row],[State]]&amp;", U.S.A."</f>
        <v>MOKELUME HILL, CA, U.S.A.</v>
      </c>
    </row>
    <row r="580" spans="1:35" ht="15" hidden="1" customHeight="1">
      <c r="A580" s="9" t="s">
        <v>4123</v>
      </c>
      <c r="B580" s="18" t="s">
        <v>4124</v>
      </c>
      <c r="C580" s="9" t="s">
        <v>4888</v>
      </c>
      <c r="D580" s="9" t="s">
        <v>4126</v>
      </c>
      <c r="E580" s="10">
        <v>35</v>
      </c>
      <c r="F580" s="11" t="s">
        <v>4889</v>
      </c>
      <c r="G580" s="9" t="s">
        <v>4890</v>
      </c>
      <c r="H580" s="9" t="s">
        <v>465</v>
      </c>
      <c r="I580" s="9" t="s">
        <v>1232</v>
      </c>
      <c r="J580" s="12" t="s">
        <v>4891</v>
      </c>
      <c r="K580" s="9" t="s">
        <v>4892</v>
      </c>
      <c r="L580" s="9" t="str">
        <f>LEFT(Table3[[#This Row],[CLLI]],6)</f>
        <v>MLTNCA</v>
      </c>
      <c r="M580" s="9" t="s">
        <v>4891</v>
      </c>
      <c r="N580" s="4" t="s">
        <v>4132</v>
      </c>
      <c r="O580" s="9" t="s">
        <v>4133</v>
      </c>
      <c r="P580" s="9" t="s">
        <v>4134</v>
      </c>
      <c r="Q580" s="9" t="s">
        <v>4135</v>
      </c>
      <c r="R580" s="9" t="s">
        <v>4136</v>
      </c>
      <c r="S580" s="9" t="s">
        <v>4137</v>
      </c>
      <c r="T580" s="9" t="s">
        <v>4138</v>
      </c>
      <c r="U580" s="9" t="s">
        <v>4139</v>
      </c>
      <c r="V580" s="9" t="s">
        <v>4140</v>
      </c>
      <c r="W580" s="9" t="s">
        <v>4141</v>
      </c>
      <c r="X580" s="9" t="s">
        <v>4142</v>
      </c>
      <c r="Y580" s="9" t="s">
        <v>4141</v>
      </c>
      <c r="Z580" s="9" t="s">
        <v>4142</v>
      </c>
      <c r="AA580" s="9" t="s">
        <v>4137</v>
      </c>
      <c r="AB580" s="9" t="s">
        <v>354</v>
      </c>
      <c r="AC580" s="9" t="s">
        <v>4893</v>
      </c>
      <c r="AD580" s="9">
        <v>209532</v>
      </c>
      <c r="AE580" s="9" t="s">
        <v>4144</v>
      </c>
      <c r="AF580" s="9" t="s">
        <v>811</v>
      </c>
      <c r="AG580" s="9" t="s">
        <v>4145</v>
      </c>
      <c r="AH580" s="9" t="s">
        <v>4146</v>
      </c>
      <c r="AI580" s="9" t="str">
        <f>Table3[[#This Row],[City]]&amp;", "&amp;Table3[[#This Row],[State]]&amp;", U.S.A."</f>
        <v>MILTON, CA, U.S.A.</v>
      </c>
    </row>
    <row r="581" spans="1:35" ht="15" hidden="1" customHeight="1">
      <c r="A581" s="9" t="s">
        <v>4123</v>
      </c>
      <c r="B581" s="18" t="s">
        <v>4124</v>
      </c>
      <c r="C581" s="9" t="s">
        <v>4894</v>
      </c>
      <c r="D581" s="9" t="s">
        <v>4236</v>
      </c>
      <c r="E581" s="10">
        <v>44</v>
      </c>
      <c r="F581" s="11" t="s">
        <v>4895</v>
      </c>
      <c r="G581" s="9" t="s">
        <v>4896</v>
      </c>
      <c r="H581" s="9" t="s">
        <v>1740</v>
      </c>
      <c r="I581" s="9" t="s">
        <v>4897</v>
      </c>
      <c r="J581" s="12" t="s">
        <v>4898</v>
      </c>
      <c r="K581" s="9" t="s">
        <v>4899</v>
      </c>
      <c r="L581" s="9" t="str">
        <f>LEFT(Table3[[#This Row],[CLLI]],6)</f>
        <v>MNDTCA</v>
      </c>
      <c r="M581" s="9" t="s">
        <v>4898</v>
      </c>
      <c r="N581" s="4" t="s">
        <v>4258</v>
      </c>
      <c r="O581" s="9" t="s">
        <v>4171</v>
      </c>
      <c r="P581" s="9" t="s">
        <v>4172</v>
      </c>
      <c r="Q581" s="9" t="s">
        <v>4173</v>
      </c>
      <c r="R581" s="9" t="s">
        <v>4136</v>
      </c>
      <c r="S581" s="9" t="s">
        <v>4400</v>
      </c>
      <c r="T581" s="9" t="s">
        <v>4401</v>
      </c>
      <c r="U581" s="9" t="s">
        <v>4139</v>
      </c>
      <c r="V581" s="9" t="s">
        <v>4400</v>
      </c>
      <c r="W581" s="9" t="s">
        <v>4402</v>
      </c>
      <c r="X581" s="9" t="s">
        <v>4403</v>
      </c>
      <c r="Y581" s="9" t="s">
        <v>4402</v>
      </c>
      <c r="Z581" s="9" t="s">
        <v>4403</v>
      </c>
      <c r="AA581" s="9" t="s">
        <v>4258</v>
      </c>
      <c r="AB581" s="9" t="s">
        <v>354</v>
      </c>
      <c r="AC581" s="9" t="s">
        <v>4900</v>
      </c>
      <c r="AD581" s="9">
        <v>559655</v>
      </c>
      <c r="AE581" s="9" t="s">
        <v>4208</v>
      </c>
      <c r="AF581" s="9" t="s">
        <v>811</v>
      </c>
      <c r="AG581" s="9" t="s">
        <v>4209</v>
      </c>
      <c r="AH581" s="9" t="s">
        <v>4210</v>
      </c>
      <c r="AI581" s="9" t="str">
        <f>Table3[[#This Row],[City]]&amp;", "&amp;Table3[[#This Row],[State]]&amp;", U.S.A."</f>
        <v>MENDOTA, CA, U.S.A.</v>
      </c>
    </row>
    <row r="582" spans="1:35" ht="15" hidden="1" customHeight="1">
      <c r="A582" s="9" t="s">
        <v>4123</v>
      </c>
      <c r="B582" s="18" t="s">
        <v>4124</v>
      </c>
      <c r="C582" s="9" t="s">
        <v>4901</v>
      </c>
      <c r="D582" s="9" t="s">
        <v>4195</v>
      </c>
      <c r="E582" s="10">
        <v>55</v>
      </c>
      <c r="F582" s="11" t="s">
        <v>4902</v>
      </c>
      <c r="G582" s="9" t="s">
        <v>4903</v>
      </c>
      <c r="H582" s="9" t="s">
        <v>2134</v>
      </c>
      <c r="I582" s="9" t="s">
        <v>553</v>
      </c>
      <c r="J582" s="12" t="s">
        <v>4904</v>
      </c>
      <c r="K582" s="9" t="s">
        <v>4905</v>
      </c>
      <c r="L582" s="9" t="str">
        <f>LEFT(Table3[[#This Row],[CLLI]],6)</f>
        <v>MOJVCA</v>
      </c>
      <c r="M582" s="9" t="s">
        <v>4904</v>
      </c>
      <c r="N582" s="4" t="s">
        <v>4201</v>
      </c>
      <c r="O582" s="9" t="s">
        <v>4171</v>
      </c>
      <c r="P582" s="9" t="s">
        <v>4172</v>
      </c>
      <c r="Q582" s="9" t="s">
        <v>4173</v>
      </c>
      <c r="R582" s="9" t="s">
        <v>4136</v>
      </c>
      <c r="S582" s="9" t="s">
        <v>4202</v>
      </c>
      <c r="T582" s="9" t="s">
        <v>4203</v>
      </c>
      <c r="U582" s="9" t="s">
        <v>4139</v>
      </c>
      <c r="V582" s="9" t="s">
        <v>4202</v>
      </c>
      <c r="W582" s="9" t="s">
        <v>4204</v>
      </c>
      <c r="X582" s="9" t="s">
        <v>4205</v>
      </c>
      <c r="Y582" s="9" t="s">
        <v>4204</v>
      </c>
      <c r="Z582" s="9" t="s">
        <v>4205</v>
      </c>
      <c r="AA582" s="9" t="s">
        <v>4206</v>
      </c>
      <c r="AB582" s="9" t="s">
        <v>354</v>
      </c>
      <c r="AC582" s="9" t="s">
        <v>4906</v>
      </c>
      <c r="AD582" s="9">
        <v>661824</v>
      </c>
      <c r="AE582" s="9" t="s">
        <v>4208</v>
      </c>
      <c r="AF582" s="9" t="s">
        <v>811</v>
      </c>
      <c r="AG582" s="9" t="s">
        <v>4209</v>
      </c>
      <c r="AH582" s="9" t="s">
        <v>4210</v>
      </c>
      <c r="AI582" s="9" t="str">
        <f>Table3[[#This Row],[City]]&amp;", "&amp;Table3[[#This Row],[State]]&amp;", U.S.A."</f>
        <v>MOJAVE, CA, U.S.A.</v>
      </c>
    </row>
    <row r="583" spans="1:35" ht="15" hidden="1" customHeight="1">
      <c r="A583" s="9" t="s">
        <v>4123</v>
      </c>
      <c r="B583" s="18" t="s">
        <v>4124</v>
      </c>
      <c r="C583" s="9" t="s">
        <v>4907</v>
      </c>
      <c r="D583" s="9" t="s">
        <v>4164</v>
      </c>
      <c r="E583" s="10">
        <v>52</v>
      </c>
      <c r="F583" s="11" t="s">
        <v>4908</v>
      </c>
      <c r="G583" s="9" t="s">
        <v>4909</v>
      </c>
      <c r="H583" s="9" t="s">
        <v>4910</v>
      </c>
      <c r="I583" s="9" t="s">
        <v>4911</v>
      </c>
      <c r="J583" s="12" t="s">
        <v>4912</v>
      </c>
      <c r="K583" s="9" t="s">
        <v>4913</v>
      </c>
      <c r="L583" s="9" t="str">
        <f>LEFT(Table3[[#This Row],[CLLI]],6)</f>
        <v>MRBACA</v>
      </c>
      <c r="M583" s="9" t="s">
        <v>4912</v>
      </c>
      <c r="N583" s="4" t="s">
        <v>4170</v>
      </c>
      <c r="O583" s="9" t="s">
        <v>4171</v>
      </c>
      <c r="P583" s="9" t="s">
        <v>4172</v>
      </c>
      <c r="Q583" s="9" t="s">
        <v>4173</v>
      </c>
      <c r="R583" s="9" t="s">
        <v>4136</v>
      </c>
      <c r="S583" s="9" t="s">
        <v>4174</v>
      </c>
      <c r="T583" s="9" t="s">
        <v>4175</v>
      </c>
      <c r="U583" s="9" t="s">
        <v>4139</v>
      </c>
      <c r="V583" s="9" t="s">
        <v>4174</v>
      </c>
      <c r="W583" s="9" t="s">
        <v>4176</v>
      </c>
      <c r="X583" s="9" t="s">
        <v>4177</v>
      </c>
      <c r="Y583" s="9" t="s">
        <v>4176</v>
      </c>
      <c r="Z583" s="9" t="s">
        <v>4177</v>
      </c>
      <c r="AA583" s="9" t="s">
        <v>4170</v>
      </c>
      <c r="AB583" s="9" t="s">
        <v>354</v>
      </c>
      <c r="AC583" s="9" t="s">
        <v>4914</v>
      </c>
      <c r="AD583" s="9">
        <v>805772</v>
      </c>
      <c r="AE583" s="9" t="s">
        <v>4144</v>
      </c>
      <c r="AF583" s="9" t="s">
        <v>357</v>
      </c>
      <c r="AG583" s="9" t="s">
        <v>4161</v>
      </c>
      <c r="AH583" s="9" t="s">
        <v>4162</v>
      </c>
      <c r="AI583" s="9" t="str">
        <f>Table3[[#This Row],[City]]&amp;", "&amp;Table3[[#This Row],[State]]&amp;", U.S.A."</f>
        <v>MORRO BAY, CA, U.S.A.</v>
      </c>
    </row>
    <row r="584" spans="1:35" ht="15" hidden="1" customHeight="1">
      <c r="A584" s="9" t="s">
        <v>4123</v>
      </c>
      <c r="B584" s="18" t="s">
        <v>4124</v>
      </c>
      <c r="C584" s="9" t="s">
        <v>4915</v>
      </c>
      <c r="D584" s="9" t="s">
        <v>4236</v>
      </c>
      <c r="E584" s="10">
        <v>48</v>
      </c>
      <c r="F584" s="11" t="s">
        <v>4916</v>
      </c>
      <c r="G584" s="9" t="s">
        <v>4917</v>
      </c>
      <c r="H584" s="9" t="s">
        <v>4918</v>
      </c>
      <c r="I584" s="9" t="s">
        <v>4919</v>
      </c>
      <c r="J584" s="12" t="s">
        <v>4137</v>
      </c>
      <c r="K584" s="9" t="s">
        <v>4920</v>
      </c>
      <c r="L584" s="9" t="str">
        <f>LEFT(Table3[[#This Row],[CLLI]],6)</f>
        <v>MRCDCA</v>
      </c>
      <c r="M584" s="9" t="s">
        <v>4137</v>
      </c>
      <c r="N584" s="4" t="s">
        <v>4137</v>
      </c>
      <c r="O584" s="9" t="s">
        <v>4133</v>
      </c>
      <c r="P584" s="9" t="s">
        <v>4134</v>
      </c>
      <c r="Q584" s="9" t="s">
        <v>4135</v>
      </c>
      <c r="R584" s="9" t="s">
        <v>4136</v>
      </c>
      <c r="S584" s="9" t="s">
        <v>4137</v>
      </c>
      <c r="T584" s="9" t="s">
        <v>4138</v>
      </c>
      <c r="U584" s="9" t="s">
        <v>4139</v>
      </c>
      <c r="V584" s="9" t="s">
        <v>4140</v>
      </c>
      <c r="W584" s="9" t="s">
        <v>4141</v>
      </c>
      <c r="X584" s="9" t="s">
        <v>4142</v>
      </c>
      <c r="Y584" s="9" t="s">
        <v>4141</v>
      </c>
      <c r="Z584" s="9" t="s">
        <v>4142</v>
      </c>
      <c r="AA584" s="9" t="s">
        <v>4137</v>
      </c>
      <c r="AB584" s="9" t="s">
        <v>354</v>
      </c>
      <c r="AC584" s="9" t="s">
        <v>4921</v>
      </c>
      <c r="AD584" s="9">
        <v>209383</v>
      </c>
      <c r="AE584" s="9" t="s">
        <v>4144</v>
      </c>
      <c r="AF584" s="9" t="s">
        <v>811</v>
      </c>
      <c r="AG584" s="9" t="s">
        <v>4145</v>
      </c>
      <c r="AH584" s="9" t="s">
        <v>4146</v>
      </c>
      <c r="AI584" s="9" t="str">
        <f>Table3[[#This Row],[City]]&amp;", "&amp;Table3[[#This Row],[State]]&amp;", U.S.A."</f>
        <v>MERCED, CA, U.S.A.</v>
      </c>
    </row>
    <row r="585" spans="1:35" ht="15" hidden="1" customHeight="1">
      <c r="A585" s="9" t="s">
        <v>4123</v>
      </c>
      <c r="B585" s="18" t="s">
        <v>4124</v>
      </c>
      <c r="C585" s="9" t="s">
        <v>4922</v>
      </c>
      <c r="D585" s="9" t="s">
        <v>4126</v>
      </c>
      <c r="E585" s="10">
        <v>2</v>
      </c>
      <c r="F585" s="11" t="s">
        <v>4923</v>
      </c>
      <c r="G585" s="9" t="s">
        <v>4924</v>
      </c>
      <c r="H585" s="9" t="s">
        <v>902</v>
      </c>
      <c r="I585" s="9" t="s">
        <v>4925</v>
      </c>
      <c r="J585" s="12" t="s">
        <v>4926</v>
      </c>
      <c r="K585" s="9" t="s">
        <v>4927</v>
      </c>
      <c r="L585" s="9" t="str">
        <f>LEFT(Table3[[#This Row],[CLLI]],6)</f>
        <v>MRPHCA</v>
      </c>
      <c r="M585" s="9" t="s">
        <v>4926</v>
      </c>
      <c r="N585" s="4" t="s">
        <v>4132</v>
      </c>
      <c r="O585" s="9" t="s">
        <v>4133</v>
      </c>
      <c r="P585" s="9" t="s">
        <v>4134</v>
      </c>
      <c r="Q585" s="9" t="s">
        <v>4135</v>
      </c>
      <c r="R585" s="9" t="s">
        <v>4136</v>
      </c>
      <c r="S585" s="9" t="s">
        <v>4137</v>
      </c>
      <c r="T585" s="9" t="s">
        <v>4138</v>
      </c>
      <c r="U585" s="9" t="s">
        <v>4139</v>
      </c>
      <c r="V585" s="9" t="s">
        <v>4140</v>
      </c>
      <c r="W585" s="9" t="s">
        <v>4141</v>
      </c>
      <c r="X585" s="9" t="s">
        <v>4142</v>
      </c>
      <c r="Y585" s="9" t="s">
        <v>4141</v>
      </c>
      <c r="Z585" s="9" t="s">
        <v>4142</v>
      </c>
      <c r="AA585" s="9" t="s">
        <v>4137</v>
      </c>
      <c r="AB585" s="9" t="s">
        <v>354</v>
      </c>
      <c r="AC585" s="9" t="s">
        <v>4928</v>
      </c>
      <c r="AD585" s="9">
        <v>209728</v>
      </c>
      <c r="AE585" s="9" t="s">
        <v>4144</v>
      </c>
      <c r="AF585" s="9" t="s">
        <v>811</v>
      </c>
      <c r="AG585" s="9" t="s">
        <v>4145</v>
      </c>
      <c r="AH585" s="9" t="s">
        <v>4146</v>
      </c>
      <c r="AI585" s="9" t="str">
        <f>Table3[[#This Row],[City]]&amp;", "&amp;Table3[[#This Row],[State]]&amp;", U.S.A."</f>
        <v>MURPHYS, CA, U.S.A.</v>
      </c>
    </row>
    <row r="586" spans="1:35" ht="15" hidden="1" customHeight="1">
      <c r="A586" s="9" t="s">
        <v>4123</v>
      </c>
      <c r="B586" s="18" t="s">
        <v>4124</v>
      </c>
      <c r="C586" s="9" t="s">
        <v>4929</v>
      </c>
      <c r="D586" s="9" t="s">
        <v>4261</v>
      </c>
      <c r="E586" s="10">
        <v>49</v>
      </c>
      <c r="F586" s="11" t="s">
        <v>4930</v>
      </c>
      <c r="G586" s="9" t="s">
        <v>4931</v>
      </c>
      <c r="H586" s="9" t="s">
        <v>4347</v>
      </c>
      <c r="I586" s="9" t="s">
        <v>4932</v>
      </c>
      <c r="J586" s="12" t="s">
        <v>4185</v>
      </c>
      <c r="K586" s="9" t="s">
        <v>4933</v>
      </c>
      <c r="L586" s="9" t="str">
        <f>LEFT(Table3[[#This Row],[CLLI]],6)</f>
        <v>MTRYCA</v>
      </c>
      <c r="M586" s="9" t="s">
        <v>4185</v>
      </c>
      <c r="N586" s="4" t="s">
        <v>4185</v>
      </c>
      <c r="O586" s="9" t="s">
        <v>4133</v>
      </c>
      <c r="P586" s="9" t="s">
        <v>4134</v>
      </c>
      <c r="Q586" s="9" t="s">
        <v>4135</v>
      </c>
      <c r="R586" s="9" t="s">
        <v>4136</v>
      </c>
      <c r="S586" s="9" t="s">
        <v>4155</v>
      </c>
      <c r="T586" s="9" t="s">
        <v>4156</v>
      </c>
      <c r="U586" s="9" t="s">
        <v>4139</v>
      </c>
      <c r="V586" s="9" t="s">
        <v>4157</v>
      </c>
      <c r="W586" s="9" t="s">
        <v>4158</v>
      </c>
      <c r="X586" s="9" t="s">
        <v>4159</v>
      </c>
      <c r="Y586" s="9" t="s">
        <v>4158</v>
      </c>
      <c r="Z586" s="9" t="s">
        <v>4159</v>
      </c>
      <c r="AA586" s="9" t="s">
        <v>4268</v>
      </c>
      <c r="AB586" s="9" t="s">
        <v>354</v>
      </c>
      <c r="AC586" s="9" t="s">
        <v>4934</v>
      </c>
      <c r="AD586" s="9">
        <v>831242</v>
      </c>
      <c r="AE586" s="9" t="s">
        <v>4144</v>
      </c>
      <c r="AF586" s="9" t="s">
        <v>357</v>
      </c>
      <c r="AG586" s="9" t="s">
        <v>4161</v>
      </c>
      <c r="AH586" s="9" t="s">
        <v>4162</v>
      </c>
      <c r="AI586" s="9" t="str">
        <f>Table3[[#This Row],[City]]&amp;", "&amp;Table3[[#This Row],[State]]&amp;", U.S.A."</f>
        <v>MONTEREY, CA, U.S.A.</v>
      </c>
    </row>
    <row r="587" spans="1:35" ht="15" hidden="1" customHeight="1">
      <c r="A587" s="9" t="s">
        <v>4123</v>
      </c>
      <c r="B587" s="18" t="s">
        <v>4124</v>
      </c>
      <c r="C587" s="9" t="s">
        <v>4935</v>
      </c>
      <c r="D587" s="9" t="s">
        <v>4164</v>
      </c>
      <c r="E587" s="10">
        <v>54</v>
      </c>
      <c r="F587" s="11" t="s">
        <v>4936</v>
      </c>
      <c r="G587" s="9" t="s">
        <v>4937</v>
      </c>
      <c r="H587" s="9" t="s">
        <v>4938</v>
      </c>
      <c r="I587" s="9" t="s">
        <v>4939</v>
      </c>
      <c r="J587" s="12" t="s">
        <v>4940</v>
      </c>
      <c r="K587" s="9" t="s">
        <v>4941</v>
      </c>
      <c r="L587" s="9" t="str">
        <f>LEFT(Table3[[#This Row],[CLLI]],6)</f>
        <v>NIPMCA</v>
      </c>
      <c r="M587" s="9" t="s">
        <v>4940</v>
      </c>
      <c r="N587" s="4" t="s">
        <v>4170</v>
      </c>
      <c r="O587" s="9" t="s">
        <v>4171</v>
      </c>
      <c r="P587" s="9" t="s">
        <v>4172</v>
      </c>
      <c r="Q587" s="9" t="s">
        <v>4173</v>
      </c>
      <c r="R587" s="9" t="s">
        <v>4136</v>
      </c>
      <c r="S587" s="9" t="s">
        <v>4174</v>
      </c>
      <c r="T587" s="9" t="s">
        <v>4175</v>
      </c>
      <c r="U587" s="9" t="s">
        <v>4139</v>
      </c>
      <c r="V587" s="9" t="s">
        <v>4174</v>
      </c>
      <c r="W587" s="9" t="s">
        <v>4176</v>
      </c>
      <c r="X587" s="9" t="s">
        <v>4177</v>
      </c>
      <c r="Y587" s="9" t="s">
        <v>4176</v>
      </c>
      <c r="Z587" s="9" t="s">
        <v>4177</v>
      </c>
      <c r="AA587" s="9" t="s">
        <v>4170</v>
      </c>
      <c r="AB587" s="9" t="s">
        <v>354</v>
      </c>
      <c r="AC587" s="9" t="s">
        <v>4942</v>
      </c>
      <c r="AD587" s="9">
        <v>805929</v>
      </c>
      <c r="AE587" s="9" t="s">
        <v>4144</v>
      </c>
      <c r="AF587" s="9" t="s">
        <v>357</v>
      </c>
      <c r="AG587" s="9" t="s">
        <v>4161</v>
      </c>
      <c r="AH587" s="9" t="s">
        <v>4162</v>
      </c>
      <c r="AI587" s="9" t="str">
        <f>Table3[[#This Row],[City]]&amp;", "&amp;Table3[[#This Row],[State]]&amp;", U.S.A."</f>
        <v>NIPOMA, CA, U.S.A.</v>
      </c>
    </row>
    <row r="588" spans="1:35" ht="15" hidden="1" customHeight="1">
      <c r="A588" s="9" t="s">
        <v>4123</v>
      </c>
      <c r="B588" s="18" t="s">
        <v>4124</v>
      </c>
      <c r="C588" s="9" t="s">
        <v>4943</v>
      </c>
      <c r="D588" s="9" t="s">
        <v>4236</v>
      </c>
      <c r="E588" s="10">
        <v>68</v>
      </c>
      <c r="F588" s="11" t="s">
        <v>4944</v>
      </c>
      <c r="G588" s="9" t="s">
        <v>4945</v>
      </c>
      <c r="H588" s="9" t="s">
        <v>772</v>
      </c>
      <c r="I588" s="9" t="s">
        <v>4946</v>
      </c>
      <c r="J588" s="12" t="s">
        <v>4947</v>
      </c>
      <c r="K588" s="9" t="s">
        <v>4948</v>
      </c>
      <c r="L588" s="9" t="str">
        <f>LEFT(Table3[[#This Row],[CLLI]],6)</f>
        <v>NWMNCA</v>
      </c>
      <c r="M588" s="9" t="s">
        <v>4947</v>
      </c>
      <c r="N588" s="4" t="s">
        <v>4137</v>
      </c>
      <c r="O588" s="9" t="s">
        <v>4133</v>
      </c>
      <c r="P588" s="9" t="s">
        <v>4134</v>
      </c>
      <c r="Q588" s="9" t="s">
        <v>4135</v>
      </c>
      <c r="R588" s="9" t="s">
        <v>4136</v>
      </c>
      <c r="S588" s="9" t="s">
        <v>4137</v>
      </c>
      <c r="T588" s="9" t="s">
        <v>4138</v>
      </c>
      <c r="U588" s="9" t="s">
        <v>4139</v>
      </c>
      <c r="V588" s="9" t="s">
        <v>4140</v>
      </c>
      <c r="W588" s="9" t="s">
        <v>4141</v>
      </c>
      <c r="X588" s="9" t="s">
        <v>4142</v>
      </c>
      <c r="Y588" s="9" t="s">
        <v>4141</v>
      </c>
      <c r="Z588" s="9" t="s">
        <v>4142</v>
      </c>
      <c r="AA588" s="9" t="s">
        <v>4137</v>
      </c>
      <c r="AB588" s="9" t="s">
        <v>354</v>
      </c>
      <c r="AC588" s="9" t="s">
        <v>4949</v>
      </c>
      <c r="AD588" s="9">
        <v>209862</v>
      </c>
      <c r="AE588" s="9" t="s">
        <v>4144</v>
      </c>
      <c r="AF588" s="9" t="s">
        <v>811</v>
      </c>
      <c r="AG588" s="9" t="s">
        <v>4145</v>
      </c>
      <c r="AH588" s="9" t="s">
        <v>4146</v>
      </c>
      <c r="AI588" s="9" t="str">
        <f>Table3[[#This Row],[City]]&amp;", "&amp;Table3[[#This Row],[State]]&amp;", U.S.A."</f>
        <v>NEWMAN, CA, U.S.A.</v>
      </c>
    </row>
    <row r="589" spans="1:35" ht="15" hidden="1" customHeight="1">
      <c r="A589" s="9" t="s">
        <v>4123</v>
      </c>
      <c r="B589" s="18" t="s">
        <v>4124</v>
      </c>
      <c r="C589" s="9" t="s">
        <v>4950</v>
      </c>
      <c r="D589" s="9" t="s">
        <v>4236</v>
      </c>
      <c r="E589" s="10">
        <v>70</v>
      </c>
      <c r="F589" s="11" t="s">
        <v>4951</v>
      </c>
      <c r="G589" s="9" t="s">
        <v>4952</v>
      </c>
      <c r="H589" s="9" t="s">
        <v>4953</v>
      </c>
      <c r="I589" s="9" t="s">
        <v>4954</v>
      </c>
      <c r="J589" s="12" t="s">
        <v>4955</v>
      </c>
      <c r="K589" s="9" t="s">
        <v>4956</v>
      </c>
      <c r="L589" s="9" t="str">
        <f>LEFT(Table3[[#This Row],[CLLI]],6)</f>
        <v>OKDLCA</v>
      </c>
      <c r="M589" s="9" t="s">
        <v>4955</v>
      </c>
      <c r="N589" s="4" t="s">
        <v>4517</v>
      </c>
      <c r="O589" s="9" t="s">
        <v>4133</v>
      </c>
      <c r="P589" s="9" t="s">
        <v>4134</v>
      </c>
      <c r="Q589" s="9" t="s">
        <v>4135</v>
      </c>
      <c r="R589" s="9" t="s">
        <v>4136</v>
      </c>
      <c r="S589" s="9" t="s">
        <v>4462</v>
      </c>
      <c r="T589" s="9" t="s">
        <v>4463</v>
      </c>
      <c r="U589" s="9" t="s">
        <v>4139</v>
      </c>
      <c r="V589" s="9" t="s">
        <v>4462</v>
      </c>
      <c r="W589" s="9" t="s">
        <v>4464</v>
      </c>
      <c r="X589" s="9" t="s">
        <v>4465</v>
      </c>
      <c r="Y589" s="9" t="s">
        <v>4464</v>
      </c>
      <c r="Z589" s="9" t="s">
        <v>4465</v>
      </c>
      <c r="AA589" s="9" t="s">
        <v>4466</v>
      </c>
      <c r="AB589" s="9" t="s">
        <v>354</v>
      </c>
      <c r="AC589" s="9" t="s">
        <v>4957</v>
      </c>
      <c r="AD589" s="9">
        <v>209847</v>
      </c>
      <c r="AE589" s="9" t="s">
        <v>4144</v>
      </c>
      <c r="AF589" s="9" t="s">
        <v>811</v>
      </c>
      <c r="AG589" s="9" t="s">
        <v>4145</v>
      </c>
      <c r="AH589" s="9" t="s">
        <v>4146</v>
      </c>
      <c r="AI589" s="9" t="str">
        <f>Table3[[#This Row],[City]]&amp;", "&amp;Table3[[#This Row],[State]]&amp;", U.S.A."</f>
        <v>OAKDALE, CA, U.S.A.</v>
      </c>
    </row>
    <row r="590" spans="1:35" ht="15" hidden="1" customHeight="1">
      <c r="A590" s="9" t="s">
        <v>4123</v>
      </c>
      <c r="B590" s="18" t="s">
        <v>4124</v>
      </c>
      <c r="C590" s="9" t="s">
        <v>4958</v>
      </c>
      <c r="D590" s="9" t="s">
        <v>4195</v>
      </c>
      <c r="E590" s="10">
        <v>12</v>
      </c>
      <c r="F590" s="11" t="s">
        <v>4959</v>
      </c>
      <c r="G590" s="9" t="s">
        <v>4960</v>
      </c>
      <c r="H590" s="9" t="s">
        <v>1757</v>
      </c>
      <c r="I590" s="9" t="s">
        <v>4918</v>
      </c>
      <c r="J590" s="12" t="s">
        <v>4961</v>
      </c>
      <c r="K590" s="9" t="s">
        <v>4962</v>
      </c>
      <c r="L590" s="9" t="str">
        <f>LEFT(Table3[[#This Row],[CLLI]],6)</f>
        <v>OLDLCA</v>
      </c>
      <c r="M590" s="9" t="s">
        <v>4963</v>
      </c>
      <c r="N590" s="4" t="s">
        <v>4201</v>
      </c>
      <c r="O590" s="9" t="s">
        <v>4171</v>
      </c>
      <c r="P590" s="9" t="s">
        <v>4172</v>
      </c>
      <c r="Q590" s="9" t="s">
        <v>4173</v>
      </c>
      <c r="R590" s="9" t="s">
        <v>4136</v>
      </c>
      <c r="S590" s="9" t="s">
        <v>4202</v>
      </c>
      <c r="T590" s="9" t="s">
        <v>4203</v>
      </c>
      <c r="U590" s="9" t="s">
        <v>4139</v>
      </c>
      <c r="V590" s="9" t="s">
        <v>4202</v>
      </c>
      <c r="W590" s="9" t="s">
        <v>4204</v>
      </c>
      <c r="X590" s="9" t="s">
        <v>4205</v>
      </c>
      <c r="Y590" s="9" t="s">
        <v>4204</v>
      </c>
      <c r="Z590" s="9" t="s">
        <v>4205</v>
      </c>
      <c r="AA590" s="9" t="s">
        <v>4206</v>
      </c>
      <c r="AB590" s="9" t="s">
        <v>354</v>
      </c>
      <c r="AC590" s="9" t="s">
        <v>4964</v>
      </c>
      <c r="AD590" s="9">
        <v>661393</v>
      </c>
      <c r="AE590" s="9" t="s">
        <v>4208</v>
      </c>
      <c r="AF590" s="9" t="s">
        <v>811</v>
      </c>
      <c r="AG590" s="9" t="s">
        <v>4209</v>
      </c>
      <c r="AH590" s="9" t="s">
        <v>4210</v>
      </c>
      <c r="AI590" s="9" t="str">
        <f>Table3[[#This Row],[City]]&amp;", "&amp;Table3[[#This Row],[State]]&amp;", U.S.A."</f>
        <v>OILDALE, CA, U.S.A.</v>
      </c>
    </row>
    <row r="591" spans="1:35" ht="15" hidden="1" customHeight="1">
      <c r="A591" s="9" t="s">
        <v>4123</v>
      </c>
      <c r="B591" s="18" t="s">
        <v>4124</v>
      </c>
      <c r="C591" s="9" t="s">
        <v>4965</v>
      </c>
      <c r="D591" s="9" t="s">
        <v>4212</v>
      </c>
      <c r="E591" s="10">
        <v>42</v>
      </c>
      <c r="F591" s="11" t="s">
        <v>4966</v>
      </c>
      <c r="G591" s="9" t="s">
        <v>4967</v>
      </c>
      <c r="H591" s="9" t="s">
        <v>1453</v>
      </c>
      <c r="I591" s="9" t="s">
        <v>4968</v>
      </c>
      <c r="J591" s="12" t="s">
        <v>4969</v>
      </c>
      <c r="K591" s="9" t="s">
        <v>4970</v>
      </c>
      <c r="L591" s="9" t="str">
        <f>LEFT(Table3[[#This Row],[CLLI]],6)</f>
        <v>ORCVCA</v>
      </c>
      <c r="M591" s="9" t="s">
        <v>4969</v>
      </c>
      <c r="N591" s="4" t="s">
        <v>4258</v>
      </c>
      <c r="O591" s="9" t="s">
        <v>4171</v>
      </c>
      <c r="P591" s="9" t="s">
        <v>4172</v>
      </c>
      <c r="Q591" s="9" t="s">
        <v>4173</v>
      </c>
      <c r="R591" s="9" t="s">
        <v>4136</v>
      </c>
      <c r="S591" s="9" t="s">
        <v>4220</v>
      </c>
      <c r="T591" s="9" t="s">
        <v>4221</v>
      </c>
      <c r="U591" s="9" t="s">
        <v>4139</v>
      </c>
      <c r="V591" s="9" t="s">
        <v>4222</v>
      </c>
      <c r="W591" s="9" t="s">
        <v>4223</v>
      </c>
      <c r="X591" s="9" t="s">
        <v>4224</v>
      </c>
      <c r="Y591" s="9" t="s">
        <v>4223</v>
      </c>
      <c r="Z591" s="9" t="s">
        <v>4224</v>
      </c>
      <c r="AA591" s="9" t="s">
        <v>4225</v>
      </c>
      <c r="AB591" s="9" t="s">
        <v>354</v>
      </c>
      <c r="AC591" s="9" t="s">
        <v>4971</v>
      </c>
      <c r="AD591" s="9">
        <v>559626</v>
      </c>
      <c r="AE591" s="9" t="s">
        <v>4208</v>
      </c>
      <c r="AF591" s="9" t="s">
        <v>811</v>
      </c>
      <c r="AG591" s="9" t="s">
        <v>4209</v>
      </c>
      <c r="AH591" s="9" t="s">
        <v>4210</v>
      </c>
      <c r="AI591" s="9" t="str">
        <f>Table3[[#This Row],[City]]&amp;", "&amp;Table3[[#This Row],[State]]&amp;", U.S.A."</f>
        <v>ORANGE COVE, CA, U.S.A.</v>
      </c>
    </row>
    <row r="592" spans="1:35" ht="15" hidden="1" customHeight="1">
      <c r="A592" s="9" t="s">
        <v>4123</v>
      </c>
      <c r="B592" s="18" t="s">
        <v>4124</v>
      </c>
      <c r="C592" s="9" t="s">
        <v>4972</v>
      </c>
      <c r="D592" s="9" t="s">
        <v>4212</v>
      </c>
      <c r="E592" s="10">
        <v>17</v>
      </c>
      <c r="F592" s="11" t="s">
        <v>4973</v>
      </c>
      <c r="G592" s="9" t="s">
        <v>4974</v>
      </c>
      <c r="H592" s="9" t="s">
        <v>2110</v>
      </c>
      <c r="I592" s="9" t="s">
        <v>4975</v>
      </c>
      <c r="J592" s="12" t="s">
        <v>4976</v>
      </c>
      <c r="K592" s="9" t="s">
        <v>4977</v>
      </c>
      <c r="L592" s="9" t="str">
        <f>LEFT(Table3[[#This Row],[CLLI]],6)</f>
        <v>ORSICA</v>
      </c>
      <c r="M592" s="9" t="s">
        <v>4976</v>
      </c>
      <c r="N592" s="4" t="s">
        <v>4258</v>
      </c>
      <c r="O592" s="9" t="s">
        <v>4171</v>
      </c>
      <c r="P592" s="9" t="s">
        <v>4172</v>
      </c>
      <c r="Q592" s="9" t="s">
        <v>4173</v>
      </c>
      <c r="R592" s="9" t="s">
        <v>4136</v>
      </c>
      <c r="S592" s="9" t="s">
        <v>4220</v>
      </c>
      <c r="T592" s="9" t="s">
        <v>4221</v>
      </c>
      <c r="U592" s="9" t="s">
        <v>4139</v>
      </c>
      <c r="V592" s="9" t="s">
        <v>4222</v>
      </c>
      <c r="W592" s="9" t="s">
        <v>4223</v>
      </c>
      <c r="X592" s="9" t="s">
        <v>4224</v>
      </c>
      <c r="Y592" s="9" t="s">
        <v>4223</v>
      </c>
      <c r="Z592" s="9" t="s">
        <v>4224</v>
      </c>
      <c r="AA592" s="9" t="s">
        <v>4225</v>
      </c>
      <c r="AB592" s="9" t="s">
        <v>354</v>
      </c>
      <c r="AC592" s="9" t="s">
        <v>4978</v>
      </c>
      <c r="AD592" s="9">
        <v>559528</v>
      </c>
      <c r="AE592" s="9" t="s">
        <v>4208</v>
      </c>
      <c r="AF592" s="9" t="s">
        <v>811</v>
      </c>
      <c r="AG592" s="9" t="s">
        <v>4209</v>
      </c>
      <c r="AH592" s="9" t="s">
        <v>4210</v>
      </c>
      <c r="AI592" s="9" t="str">
        <f>Table3[[#This Row],[City]]&amp;", "&amp;Table3[[#This Row],[State]]&amp;", U.S.A."</f>
        <v>OROSI, CA, U.S.A.</v>
      </c>
    </row>
    <row r="593" spans="1:35" ht="15" hidden="1" customHeight="1">
      <c r="A593" s="9" t="s">
        <v>4123</v>
      </c>
      <c r="B593" s="18" t="s">
        <v>4124</v>
      </c>
      <c r="C593" s="9" t="s">
        <v>4979</v>
      </c>
      <c r="D593" s="9" t="s">
        <v>4126</v>
      </c>
      <c r="E593" s="10">
        <v>50</v>
      </c>
      <c r="F593" s="11" t="s">
        <v>4980</v>
      </c>
      <c r="G593" s="9" t="s">
        <v>4981</v>
      </c>
      <c r="H593" s="9" t="s">
        <v>4565</v>
      </c>
      <c r="I593" s="9" t="s">
        <v>4982</v>
      </c>
      <c r="J593" s="12" t="s">
        <v>1520</v>
      </c>
      <c r="K593" s="9" t="s">
        <v>4983</v>
      </c>
      <c r="L593" s="9" t="str">
        <f>LEFT(Table3[[#This Row],[CLLI]],6)</f>
        <v>PLMOCA</v>
      </c>
      <c r="M593" s="9" t="s">
        <v>1520</v>
      </c>
      <c r="N593" s="4" t="s">
        <v>4691</v>
      </c>
      <c r="O593" s="9" t="s">
        <v>4133</v>
      </c>
      <c r="P593" s="9" t="s">
        <v>4134</v>
      </c>
      <c r="Q593" s="9" t="s">
        <v>4135</v>
      </c>
      <c r="R593" s="9" t="s">
        <v>4136</v>
      </c>
      <c r="S593" s="9" t="s">
        <v>4137</v>
      </c>
      <c r="T593" s="9" t="s">
        <v>4138</v>
      </c>
      <c r="U593" s="9" t="s">
        <v>4139</v>
      </c>
      <c r="V593" s="9" t="s">
        <v>4140</v>
      </c>
      <c r="W593" s="9" t="s">
        <v>4141</v>
      </c>
      <c r="X593" s="9" t="s">
        <v>4142</v>
      </c>
      <c r="Y593" s="9" t="s">
        <v>4141</v>
      </c>
      <c r="Z593" s="9" t="s">
        <v>4142</v>
      </c>
      <c r="AA593" s="9" t="s">
        <v>4137</v>
      </c>
      <c r="AB593" s="9" t="s">
        <v>354</v>
      </c>
      <c r="AC593" s="9" t="s">
        <v>4984</v>
      </c>
      <c r="AD593" s="9">
        <v>209245</v>
      </c>
      <c r="AE593" s="9" t="s">
        <v>4144</v>
      </c>
      <c r="AF593" s="9" t="s">
        <v>811</v>
      </c>
      <c r="AG593" s="9" t="s">
        <v>4145</v>
      </c>
      <c r="AH593" s="9" t="s">
        <v>4146</v>
      </c>
      <c r="AI593" s="9" t="str">
        <f>Table3[[#This Row],[City]]&amp;", "&amp;Table3[[#This Row],[State]]&amp;", U.S.A."</f>
        <v>PLYMOUTH, CA, U.S.A.</v>
      </c>
    </row>
    <row r="594" spans="1:35" ht="15" hidden="1" customHeight="1">
      <c r="A594" s="9" t="s">
        <v>4123</v>
      </c>
      <c r="B594" s="18" t="s">
        <v>4124</v>
      </c>
      <c r="C594" s="9" t="s">
        <v>4985</v>
      </c>
      <c r="D594" s="9" t="s">
        <v>4236</v>
      </c>
      <c r="E594" s="10">
        <v>74</v>
      </c>
      <c r="F594" s="11" t="s">
        <v>4986</v>
      </c>
      <c r="G594" s="9" t="s">
        <v>4987</v>
      </c>
      <c r="H594" s="9" t="s">
        <v>1641</v>
      </c>
      <c r="I594" s="9" t="s">
        <v>4988</v>
      </c>
      <c r="J594" s="12" t="s">
        <v>4989</v>
      </c>
      <c r="K594" s="9" t="s">
        <v>4990</v>
      </c>
      <c r="L594" s="9" t="str">
        <f>LEFT(Table3[[#This Row],[CLLI]],6)</f>
        <v>PLNDCA</v>
      </c>
      <c r="M594" s="9" t="s">
        <v>4989</v>
      </c>
      <c r="N594" s="4" t="s">
        <v>4453</v>
      </c>
      <c r="O594" s="9" t="s">
        <v>4133</v>
      </c>
      <c r="P594" s="9" t="s">
        <v>4134</v>
      </c>
      <c r="Q594" s="9" t="s">
        <v>4135</v>
      </c>
      <c r="R594" s="9" t="s">
        <v>4136</v>
      </c>
      <c r="S594" s="9" t="s">
        <v>4137</v>
      </c>
      <c r="T594" s="9" t="s">
        <v>4138</v>
      </c>
      <c r="U594" s="9" t="s">
        <v>4139</v>
      </c>
      <c r="V594" s="9" t="s">
        <v>4140</v>
      </c>
      <c r="W594" s="9" t="s">
        <v>4141</v>
      </c>
      <c r="X594" s="9" t="s">
        <v>4142</v>
      </c>
      <c r="Y594" s="9" t="s">
        <v>4141</v>
      </c>
      <c r="Z594" s="9" t="s">
        <v>4142</v>
      </c>
      <c r="AA594" s="9" t="s">
        <v>4137</v>
      </c>
      <c r="AB594" s="9" t="s">
        <v>354</v>
      </c>
      <c r="AC594" s="9" t="s">
        <v>4991</v>
      </c>
      <c r="AD594" s="9">
        <v>209382</v>
      </c>
      <c r="AE594" s="9" t="s">
        <v>4144</v>
      </c>
      <c r="AF594" s="9" t="s">
        <v>811</v>
      </c>
      <c r="AG594" s="9" t="s">
        <v>4145</v>
      </c>
      <c r="AH594" s="9" t="s">
        <v>4146</v>
      </c>
      <c r="AI594" s="9" t="str">
        <f>Table3[[#This Row],[City]]&amp;", "&amp;Table3[[#This Row],[State]]&amp;", U.S.A."</f>
        <v>PLANADA, CA, U.S.A.</v>
      </c>
    </row>
    <row r="595" spans="1:35" ht="15" hidden="1" customHeight="1">
      <c r="A595" s="9" t="s">
        <v>4123</v>
      </c>
      <c r="B595" s="18" t="s">
        <v>4124</v>
      </c>
      <c r="C595" s="9" t="s">
        <v>4992</v>
      </c>
      <c r="D595" s="9" t="s">
        <v>4126</v>
      </c>
      <c r="E595" s="10">
        <v>47</v>
      </c>
      <c r="F595" s="11" t="s">
        <v>4993</v>
      </c>
      <c r="G595" s="9" t="s">
        <v>4994</v>
      </c>
      <c r="H595" s="9" t="s">
        <v>1882</v>
      </c>
      <c r="I595" s="9" t="s">
        <v>4995</v>
      </c>
      <c r="J595" s="12" t="s">
        <v>4996</v>
      </c>
      <c r="K595" s="9" t="s">
        <v>4997</v>
      </c>
      <c r="L595" s="9" t="str">
        <f>LEFT(Table3[[#This Row],[CLLI]],6)</f>
        <v>PNCRCA</v>
      </c>
      <c r="M595" s="9" t="s">
        <v>4996</v>
      </c>
      <c r="N595" s="4" t="s">
        <v>4645</v>
      </c>
      <c r="O595" s="9" t="s">
        <v>4133</v>
      </c>
      <c r="P595" s="9" t="s">
        <v>4134</v>
      </c>
      <c r="Q595" s="9" t="s">
        <v>4135</v>
      </c>
      <c r="R595" s="9" t="s">
        <v>4136</v>
      </c>
      <c r="S595" s="9" t="s">
        <v>4137</v>
      </c>
      <c r="T595" s="9" t="s">
        <v>4138</v>
      </c>
      <c r="U595" s="9" t="s">
        <v>4139</v>
      </c>
      <c r="V595" s="9" t="s">
        <v>4140</v>
      </c>
      <c r="W595" s="9" t="s">
        <v>4141</v>
      </c>
      <c r="X595" s="9" t="s">
        <v>4142</v>
      </c>
      <c r="Y595" s="9" t="s">
        <v>4141</v>
      </c>
      <c r="Z595" s="9" t="s">
        <v>4142</v>
      </c>
      <c r="AA595" s="9" t="s">
        <v>4137</v>
      </c>
      <c r="AB595" s="9" t="s">
        <v>354</v>
      </c>
      <c r="AC595" s="9" t="s">
        <v>4998</v>
      </c>
      <c r="AD595" s="9">
        <v>209965</v>
      </c>
      <c r="AE595" s="9" t="s">
        <v>4144</v>
      </c>
      <c r="AF595" s="9" t="s">
        <v>811</v>
      </c>
      <c r="AG595" s="9" t="s">
        <v>4145</v>
      </c>
      <c r="AH595" s="9" t="s">
        <v>4146</v>
      </c>
      <c r="AI595" s="9" t="str">
        <f>Table3[[#This Row],[City]]&amp;", "&amp;Table3[[#This Row],[State]]&amp;", U.S.A."</f>
        <v>PINECREST, CA, U.S.A.</v>
      </c>
    </row>
    <row r="596" spans="1:35" ht="15" hidden="1" customHeight="1">
      <c r="A596" s="9" t="s">
        <v>4123</v>
      </c>
      <c r="B596" s="18" t="s">
        <v>4124</v>
      </c>
      <c r="C596" s="9" t="s">
        <v>4999</v>
      </c>
      <c r="D596" s="9" t="s">
        <v>4212</v>
      </c>
      <c r="E596" s="10">
        <v>47</v>
      </c>
      <c r="F596" s="11" t="s">
        <v>5000</v>
      </c>
      <c r="G596" s="9" t="s">
        <v>5001</v>
      </c>
      <c r="H596" s="9" t="s">
        <v>1615</v>
      </c>
      <c r="I596" s="9" t="s">
        <v>5002</v>
      </c>
      <c r="J596" s="12" t="s">
        <v>5003</v>
      </c>
      <c r="K596" s="9" t="s">
        <v>5004</v>
      </c>
      <c r="L596" s="9" t="str">
        <f>LEFT(Table3[[#This Row],[CLLI]],6)</f>
        <v>PRLRCA</v>
      </c>
      <c r="M596" s="9" t="s">
        <v>5003</v>
      </c>
      <c r="N596" s="4" t="s">
        <v>4258</v>
      </c>
      <c r="O596" s="9" t="s">
        <v>4171</v>
      </c>
      <c r="P596" s="9" t="s">
        <v>4172</v>
      </c>
      <c r="Q596" s="9" t="s">
        <v>4173</v>
      </c>
      <c r="R596" s="9" t="s">
        <v>4136</v>
      </c>
      <c r="S596" s="9" t="s">
        <v>4220</v>
      </c>
      <c r="T596" s="9" t="s">
        <v>4221</v>
      </c>
      <c r="U596" s="9" t="s">
        <v>4139</v>
      </c>
      <c r="V596" s="9" t="s">
        <v>4222</v>
      </c>
      <c r="W596" s="9" t="s">
        <v>4223</v>
      </c>
      <c r="X596" s="9" t="s">
        <v>4224</v>
      </c>
      <c r="Y596" s="9" t="s">
        <v>4223</v>
      </c>
      <c r="Z596" s="9" t="s">
        <v>4224</v>
      </c>
      <c r="AA596" s="9" t="s">
        <v>4225</v>
      </c>
      <c r="AB596" s="9" t="s">
        <v>354</v>
      </c>
      <c r="AC596" s="9" t="s">
        <v>5005</v>
      </c>
      <c r="AD596" s="9">
        <v>559646</v>
      </c>
      <c r="AE596" s="9" t="s">
        <v>4208</v>
      </c>
      <c r="AF596" s="9" t="s">
        <v>811</v>
      </c>
      <c r="AG596" s="9" t="s">
        <v>4209</v>
      </c>
      <c r="AH596" s="9" t="s">
        <v>4210</v>
      </c>
      <c r="AI596" s="9" t="str">
        <f>Table3[[#This Row],[City]]&amp;", "&amp;Table3[[#This Row],[State]]&amp;", U.S.A."</f>
        <v>PARLIER, CA, U.S.A.</v>
      </c>
    </row>
    <row r="597" spans="1:35" ht="15" hidden="1" customHeight="1">
      <c r="A597" s="9" t="s">
        <v>4123</v>
      </c>
      <c r="B597" s="18" t="s">
        <v>4124</v>
      </c>
      <c r="C597" s="9" t="s">
        <v>5006</v>
      </c>
      <c r="D597" s="9" t="s">
        <v>4164</v>
      </c>
      <c r="E597" s="10">
        <v>61</v>
      </c>
      <c r="F597" s="11" t="s">
        <v>5007</v>
      </c>
      <c r="G597" s="9" t="s">
        <v>5008</v>
      </c>
      <c r="H597" s="9" t="s">
        <v>3560</v>
      </c>
      <c r="I597" s="9" t="s">
        <v>1502</v>
      </c>
      <c r="J597" s="12" t="s">
        <v>5009</v>
      </c>
      <c r="K597" s="9" t="s">
        <v>5010</v>
      </c>
      <c r="L597" s="9" t="str">
        <f>LEFT(Table3[[#This Row],[CLLI]],6)</f>
        <v>PSBHCA</v>
      </c>
      <c r="M597" s="9" t="s">
        <v>5009</v>
      </c>
      <c r="N597" s="4" t="s">
        <v>4170</v>
      </c>
      <c r="O597" s="9" t="s">
        <v>4171</v>
      </c>
      <c r="P597" s="9" t="s">
        <v>4172</v>
      </c>
      <c r="Q597" s="9" t="s">
        <v>4173</v>
      </c>
      <c r="R597" s="9" t="s">
        <v>4136</v>
      </c>
      <c r="S597" s="9" t="s">
        <v>4174</v>
      </c>
      <c r="T597" s="9" t="s">
        <v>4175</v>
      </c>
      <c r="U597" s="9" t="s">
        <v>4139</v>
      </c>
      <c r="V597" s="9" t="s">
        <v>4174</v>
      </c>
      <c r="W597" s="9" t="s">
        <v>4176</v>
      </c>
      <c r="X597" s="9" t="s">
        <v>4177</v>
      </c>
      <c r="Y597" s="9" t="s">
        <v>4176</v>
      </c>
      <c r="Z597" s="9" t="s">
        <v>4177</v>
      </c>
      <c r="AA597" s="9" t="s">
        <v>4170</v>
      </c>
      <c r="AB597" s="9" t="s">
        <v>354</v>
      </c>
      <c r="AC597" s="9" t="s">
        <v>5011</v>
      </c>
      <c r="AD597" s="9">
        <v>805773</v>
      </c>
      <c r="AE597" s="9" t="s">
        <v>4144</v>
      </c>
      <c r="AF597" s="9" t="s">
        <v>357</v>
      </c>
      <c r="AG597" s="9" t="s">
        <v>4161</v>
      </c>
      <c r="AH597" s="9" t="s">
        <v>4162</v>
      </c>
      <c r="AI597" s="9" t="str">
        <f>Table3[[#This Row],[City]]&amp;", "&amp;Table3[[#This Row],[State]]&amp;", U.S.A."</f>
        <v>PISMO BEACH, CA, U.S.A.</v>
      </c>
    </row>
    <row r="598" spans="1:35" ht="15" hidden="1" customHeight="1">
      <c r="A598" s="9" t="s">
        <v>4123</v>
      </c>
      <c r="B598" s="18" t="s">
        <v>4124</v>
      </c>
      <c r="C598" s="9" t="s">
        <v>5012</v>
      </c>
      <c r="D598" s="9" t="s">
        <v>4164</v>
      </c>
      <c r="E598" s="10">
        <v>59</v>
      </c>
      <c r="F598" s="11" t="s">
        <v>5013</v>
      </c>
      <c r="G598" s="9" t="s">
        <v>5014</v>
      </c>
      <c r="H598" s="9" t="s">
        <v>5015</v>
      </c>
      <c r="I598" s="9" t="s">
        <v>2317</v>
      </c>
      <c r="J598" s="12" t="s">
        <v>5016</v>
      </c>
      <c r="K598" s="9" t="s">
        <v>5017</v>
      </c>
      <c r="L598" s="9" t="str">
        <f>LEFT(Table3[[#This Row],[CLLI]],6)</f>
        <v>PSRBCA</v>
      </c>
      <c r="M598" s="9" t="s">
        <v>5016</v>
      </c>
      <c r="N598" s="4" t="s">
        <v>4185</v>
      </c>
      <c r="O598" s="9" t="s">
        <v>4171</v>
      </c>
      <c r="P598" s="9" t="s">
        <v>4172</v>
      </c>
      <c r="Q598" s="9" t="s">
        <v>4173</v>
      </c>
      <c r="R598" s="9" t="s">
        <v>4136</v>
      </c>
      <c r="S598" s="9" t="s">
        <v>4174</v>
      </c>
      <c r="T598" s="9" t="s">
        <v>4175</v>
      </c>
      <c r="U598" s="9" t="s">
        <v>4139</v>
      </c>
      <c r="V598" s="9" t="s">
        <v>4174</v>
      </c>
      <c r="W598" s="9" t="s">
        <v>4176</v>
      </c>
      <c r="X598" s="9" t="s">
        <v>4177</v>
      </c>
      <c r="Y598" s="9" t="s">
        <v>4176</v>
      </c>
      <c r="Z598" s="9" t="s">
        <v>4177</v>
      </c>
      <c r="AA598" s="9" t="s">
        <v>4170</v>
      </c>
      <c r="AB598" s="9" t="s">
        <v>354</v>
      </c>
      <c r="AC598" s="9" t="s">
        <v>5018</v>
      </c>
      <c r="AD598" s="9">
        <v>805227</v>
      </c>
      <c r="AE598" s="9" t="s">
        <v>4144</v>
      </c>
      <c r="AF598" s="9" t="s">
        <v>357</v>
      </c>
      <c r="AG598" s="9" t="s">
        <v>4161</v>
      </c>
      <c r="AH598" s="9" t="s">
        <v>4162</v>
      </c>
      <c r="AI598" s="9" t="str">
        <f>Table3[[#This Row],[City]]&amp;", "&amp;Table3[[#This Row],[State]]&amp;", U.S.A."</f>
        <v>PASO ROBLES, CA, U.S.A.</v>
      </c>
    </row>
    <row r="599" spans="1:35" ht="15" hidden="1" customHeight="1">
      <c r="A599" s="9" t="s">
        <v>4123</v>
      </c>
      <c r="B599" s="18" t="s">
        <v>4124</v>
      </c>
      <c r="C599" s="9" t="s">
        <v>5019</v>
      </c>
      <c r="D599" s="9" t="s">
        <v>4212</v>
      </c>
      <c r="E599" s="10">
        <v>56</v>
      </c>
      <c r="F599" s="11" t="s">
        <v>5020</v>
      </c>
      <c r="G599" s="9" t="s">
        <v>5021</v>
      </c>
      <c r="H599" s="9" t="s">
        <v>4050</v>
      </c>
      <c r="I599" s="9" t="s">
        <v>5022</v>
      </c>
      <c r="J599" s="12" t="s">
        <v>5023</v>
      </c>
      <c r="K599" s="9" t="s">
        <v>5024</v>
      </c>
      <c r="L599" s="9" t="str">
        <f>LEFT(Table3[[#This Row],[CLLI]],6)</f>
        <v>PTVLCA</v>
      </c>
      <c r="M599" s="9" t="s">
        <v>5023</v>
      </c>
      <c r="N599" s="4" t="s">
        <v>4219</v>
      </c>
      <c r="O599" s="9" t="s">
        <v>4171</v>
      </c>
      <c r="P599" s="9" t="s">
        <v>4172</v>
      </c>
      <c r="Q599" s="9" t="s">
        <v>4173</v>
      </c>
      <c r="R599" s="9" t="s">
        <v>4136</v>
      </c>
      <c r="S599" s="9" t="s">
        <v>4220</v>
      </c>
      <c r="T599" s="9" t="s">
        <v>4221</v>
      </c>
      <c r="U599" s="9" t="s">
        <v>4139</v>
      </c>
      <c r="V599" s="9" t="s">
        <v>4222</v>
      </c>
      <c r="W599" s="9" t="s">
        <v>4223</v>
      </c>
      <c r="X599" s="9" t="s">
        <v>4224</v>
      </c>
      <c r="Y599" s="9" t="s">
        <v>4223</v>
      </c>
      <c r="Z599" s="9" t="s">
        <v>4224</v>
      </c>
      <c r="AA599" s="9" t="s">
        <v>4225</v>
      </c>
      <c r="AB599" s="9" t="s">
        <v>354</v>
      </c>
      <c r="AC599" s="9" t="s">
        <v>5025</v>
      </c>
      <c r="AD599" s="9">
        <v>559781</v>
      </c>
      <c r="AE599" s="9" t="s">
        <v>4208</v>
      </c>
      <c r="AF599" s="9" t="s">
        <v>811</v>
      </c>
      <c r="AG599" s="9" t="s">
        <v>4209</v>
      </c>
      <c r="AH599" s="9" t="s">
        <v>4210</v>
      </c>
      <c r="AI599" s="9" t="str">
        <f>Table3[[#This Row],[City]]&amp;", "&amp;Table3[[#This Row],[State]]&amp;", U.S.A."</f>
        <v>PORTERVILLE, CA, U.S.A.</v>
      </c>
    </row>
    <row r="600" spans="1:35" ht="15" hidden="1" customHeight="1">
      <c r="A600" s="9" t="s">
        <v>4123</v>
      </c>
      <c r="B600" s="18" t="s">
        <v>4124</v>
      </c>
      <c r="C600" s="9" t="s">
        <v>5026</v>
      </c>
      <c r="D600" s="9" t="s">
        <v>4212</v>
      </c>
      <c r="E600" s="10">
        <v>52</v>
      </c>
      <c r="F600" s="11" t="s">
        <v>5027</v>
      </c>
      <c r="G600" s="9" t="s">
        <v>5028</v>
      </c>
      <c r="H600" s="9" t="s">
        <v>5029</v>
      </c>
      <c r="I600" s="9" t="s">
        <v>5030</v>
      </c>
      <c r="J600" s="12" t="s">
        <v>5031</v>
      </c>
      <c r="K600" s="9" t="s">
        <v>5032</v>
      </c>
      <c r="L600" s="9" t="str">
        <f>LEFT(Table3[[#This Row],[CLLI]],6)</f>
        <v>PXLYCA</v>
      </c>
      <c r="M600" s="9" t="s">
        <v>5031</v>
      </c>
      <c r="N600" s="4" t="s">
        <v>4219</v>
      </c>
      <c r="O600" s="9" t="s">
        <v>4171</v>
      </c>
      <c r="P600" s="9" t="s">
        <v>4172</v>
      </c>
      <c r="Q600" s="9" t="s">
        <v>4173</v>
      </c>
      <c r="R600" s="9" t="s">
        <v>4136</v>
      </c>
      <c r="S600" s="9" t="s">
        <v>4220</v>
      </c>
      <c r="T600" s="9" t="s">
        <v>4221</v>
      </c>
      <c r="U600" s="9" t="s">
        <v>4139</v>
      </c>
      <c r="V600" s="9" t="s">
        <v>4222</v>
      </c>
      <c r="W600" s="9" t="s">
        <v>4223</v>
      </c>
      <c r="X600" s="9" t="s">
        <v>4224</v>
      </c>
      <c r="Y600" s="9" t="s">
        <v>4223</v>
      </c>
      <c r="Z600" s="9" t="s">
        <v>4224</v>
      </c>
      <c r="AA600" s="9" t="s">
        <v>4225</v>
      </c>
      <c r="AB600" s="9" t="s">
        <v>354</v>
      </c>
      <c r="AC600" s="9" t="s">
        <v>5033</v>
      </c>
      <c r="AD600" s="9">
        <v>559757</v>
      </c>
      <c r="AE600" s="9" t="s">
        <v>4208</v>
      </c>
      <c r="AF600" s="9" t="s">
        <v>811</v>
      </c>
      <c r="AG600" s="9" t="s">
        <v>4209</v>
      </c>
      <c r="AH600" s="9" t="s">
        <v>4210</v>
      </c>
      <c r="AI600" s="9" t="str">
        <f>Table3[[#This Row],[City]]&amp;", "&amp;Table3[[#This Row],[State]]&amp;", U.S.A."</f>
        <v>PIXLEY, CA, U.S.A.</v>
      </c>
    </row>
    <row r="601" spans="1:35" ht="15" hidden="1" customHeight="1">
      <c r="A601" s="9" t="s">
        <v>4123</v>
      </c>
      <c r="B601" s="18" t="s">
        <v>4124</v>
      </c>
      <c r="C601" s="9" t="s">
        <v>5034</v>
      </c>
      <c r="D601" s="9" t="s">
        <v>4195</v>
      </c>
      <c r="E601" s="10">
        <v>60</v>
      </c>
      <c r="F601" s="11" t="s">
        <v>5035</v>
      </c>
      <c r="G601" s="9" t="s">
        <v>5036</v>
      </c>
      <c r="H601" s="9" t="s">
        <v>1582</v>
      </c>
      <c r="I601" s="9" t="s">
        <v>5037</v>
      </c>
      <c r="J601" s="12" t="s">
        <v>5038</v>
      </c>
      <c r="K601" s="9" t="s">
        <v>5039</v>
      </c>
      <c r="L601" s="9" t="str">
        <f>LEFT(Table3[[#This Row],[CLLI]],6)</f>
        <v>RSMDCA</v>
      </c>
      <c r="M601" s="9" t="s">
        <v>5038</v>
      </c>
      <c r="N601" s="4" t="s">
        <v>4201</v>
      </c>
      <c r="O601" s="9" t="s">
        <v>4171</v>
      </c>
      <c r="P601" s="9" t="s">
        <v>4172</v>
      </c>
      <c r="Q601" s="9" t="s">
        <v>4173</v>
      </c>
      <c r="R601" s="9" t="s">
        <v>4136</v>
      </c>
      <c r="S601" s="9" t="s">
        <v>4202</v>
      </c>
      <c r="T601" s="9" t="s">
        <v>4203</v>
      </c>
      <c r="U601" s="9" t="s">
        <v>4139</v>
      </c>
      <c r="V601" s="9" t="s">
        <v>4202</v>
      </c>
      <c r="W601" s="9" t="s">
        <v>4204</v>
      </c>
      <c r="X601" s="9" t="s">
        <v>4205</v>
      </c>
      <c r="Y601" s="9" t="s">
        <v>4204</v>
      </c>
      <c r="Z601" s="9" t="s">
        <v>4205</v>
      </c>
      <c r="AA601" s="9" t="s">
        <v>4206</v>
      </c>
      <c r="AB601" s="9" t="s">
        <v>354</v>
      </c>
      <c r="AC601" s="9" t="s">
        <v>5040</v>
      </c>
      <c r="AD601" s="9">
        <v>661256</v>
      </c>
      <c r="AE601" s="9" t="s">
        <v>4208</v>
      </c>
      <c r="AF601" s="9" t="s">
        <v>811</v>
      </c>
      <c r="AG601" s="9" t="s">
        <v>4209</v>
      </c>
      <c r="AH601" s="9" t="s">
        <v>4210</v>
      </c>
      <c r="AI601" s="9" t="str">
        <f>Table3[[#This Row],[City]]&amp;", "&amp;Table3[[#This Row],[State]]&amp;", U.S.A."</f>
        <v>ROSAMOND, CA, U.S.A.</v>
      </c>
    </row>
    <row r="602" spans="1:35" ht="15" hidden="1" customHeight="1">
      <c r="A602" s="9" t="s">
        <v>4123</v>
      </c>
      <c r="B602" s="18" t="s">
        <v>4124</v>
      </c>
      <c r="C602" s="9" t="s">
        <v>5041</v>
      </c>
      <c r="D602" s="9" t="s">
        <v>4212</v>
      </c>
      <c r="E602" s="10">
        <v>60</v>
      </c>
      <c r="F602" s="11" t="s">
        <v>5042</v>
      </c>
      <c r="G602" s="9" t="s">
        <v>5043</v>
      </c>
      <c r="H602" s="9" t="s">
        <v>409</v>
      </c>
      <c r="I602" s="9" t="s">
        <v>5044</v>
      </c>
      <c r="J602" s="12" t="s">
        <v>5045</v>
      </c>
      <c r="K602" s="9" t="s">
        <v>5046</v>
      </c>
      <c r="L602" s="9" t="str">
        <f>LEFT(Table3[[#This Row],[CLLI]],6)</f>
        <v>RVDLCA</v>
      </c>
      <c r="M602" s="9" t="s">
        <v>5045</v>
      </c>
      <c r="N602" s="4" t="s">
        <v>4258</v>
      </c>
      <c r="O602" s="9" t="s">
        <v>4171</v>
      </c>
      <c r="P602" s="9" t="s">
        <v>4172</v>
      </c>
      <c r="Q602" s="9" t="s">
        <v>4173</v>
      </c>
      <c r="R602" s="9" t="s">
        <v>4136</v>
      </c>
      <c r="S602" s="9" t="s">
        <v>4220</v>
      </c>
      <c r="T602" s="9" t="s">
        <v>4221</v>
      </c>
      <c r="U602" s="9" t="s">
        <v>4139</v>
      </c>
      <c r="V602" s="9" t="s">
        <v>4222</v>
      </c>
      <c r="W602" s="9" t="s">
        <v>4223</v>
      </c>
      <c r="X602" s="9" t="s">
        <v>4224</v>
      </c>
      <c r="Y602" s="9" t="s">
        <v>4223</v>
      </c>
      <c r="Z602" s="9" t="s">
        <v>4224</v>
      </c>
      <c r="AA602" s="9" t="s">
        <v>4225</v>
      </c>
      <c r="AB602" s="9" t="s">
        <v>354</v>
      </c>
      <c r="AC602" s="9" t="s">
        <v>5047</v>
      </c>
      <c r="AD602" s="9">
        <v>559867</v>
      </c>
      <c r="AE602" s="9" t="s">
        <v>4208</v>
      </c>
      <c r="AF602" s="9" t="s">
        <v>811</v>
      </c>
      <c r="AG602" s="9" t="s">
        <v>4209</v>
      </c>
      <c r="AH602" s="9" t="s">
        <v>4210</v>
      </c>
      <c r="AI602" s="9" t="str">
        <f>Table3[[#This Row],[City]]&amp;", "&amp;Table3[[#This Row],[State]]&amp;", U.S.A."</f>
        <v>RIVERDALE, CA, U.S.A.</v>
      </c>
    </row>
    <row r="603" spans="1:35" ht="15" hidden="1" customHeight="1">
      <c r="A603" s="9" t="s">
        <v>4123</v>
      </c>
      <c r="B603" s="18" t="s">
        <v>4124</v>
      </c>
      <c r="C603" s="9" t="s">
        <v>5048</v>
      </c>
      <c r="D603" s="9" t="s">
        <v>4236</v>
      </c>
      <c r="E603" s="10">
        <v>76</v>
      </c>
      <c r="F603" s="11" t="s">
        <v>5049</v>
      </c>
      <c r="G603" s="9" t="s">
        <v>5050</v>
      </c>
      <c r="H603" s="9" t="s">
        <v>2377</v>
      </c>
      <c r="I603" s="9" t="s">
        <v>5051</v>
      </c>
      <c r="J603" s="12" t="s">
        <v>5052</v>
      </c>
      <c r="K603" s="9" t="s">
        <v>5053</v>
      </c>
      <c r="L603" s="9" t="str">
        <f>LEFT(Table3[[#This Row],[CLLI]],6)</f>
        <v>RVRBCA</v>
      </c>
      <c r="M603" s="9" t="s">
        <v>5052</v>
      </c>
      <c r="N603" s="4" t="s">
        <v>4517</v>
      </c>
      <c r="O603" s="9" t="s">
        <v>4133</v>
      </c>
      <c r="P603" s="9" t="s">
        <v>4134</v>
      </c>
      <c r="Q603" s="9" t="s">
        <v>4135</v>
      </c>
      <c r="R603" s="9" t="s">
        <v>4136</v>
      </c>
      <c r="S603" s="9" t="s">
        <v>4462</v>
      </c>
      <c r="T603" s="9" t="s">
        <v>4463</v>
      </c>
      <c r="U603" s="9" t="s">
        <v>4139</v>
      </c>
      <c r="V603" s="9" t="s">
        <v>4462</v>
      </c>
      <c r="W603" s="9" t="s">
        <v>4464</v>
      </c>
      <c r="X603" s="9" t="s">
        <v>4465</v>
      </c>
      <c r="Y603" s="9" t="s">
        <v>4464</v>
      </c>
      <c r="Z603" s="9" t="s">
        <v>4465</v>
      </c>
      <c r="AA603" s="9" t="s">
        <v>4466</v>
      </c>
      <c r="AB603" s="9" t="s">
        <v>354</v>
      </c>
      <c r="AC603" s="9" t="s">
        <v>5054</v>
      </c>
      <c r="AD603" s="9">
        <v>209869</v>
      </c>
      <c r="AE603" s="9" t="s">
        <v>4144</v>
      </c>
      <c r="AF603" s="9" t="s">
        <v>811</v>
      </c>
      <c r="AG603" s="9" t="s">
        <v>4145</v>
      </c>
      <c r="AH603" s="9" t="s">
        <v>4146</v>
      </c>
      <c r="AI603" s="9" t="str">
        <f>Table3[[#This Row],[City]]&amp;", "&amp;Table3[[#This Row],[State]]&amp;", U.S.A."</f>
        <v>RIVERBANK, CA, U.S.A.</v>
      </c>
    </row>
    <row r="604" spans="1:35" ht="15" hidden="1" customHeight="1">
      <c r="A604" s="9" t="s">
        <v>4123</v>
      </c>
      <c r="B604" s="18" t="s">
        <v>4124</v>
      </c>
      <c r="C604" s="9" t="s">
        <v>5055</v>
      </c>
      <c r="D604" s="9" t="s">
        <v>4148</v>
      </c>
      <c r="E604" s="10">
        <v>86</v>
      </c>
      <c r="F604" s="11" t="s">
        <v>5056</v>
      </c>
      <c r="G604" s="9" t="s">
        <v>5057</v>
      </c>
      <c r="H604" s="9" t="s">
        <v>2072</v>
      </c>
      <c r="I604" s="9" t="s">
        <v>5058</v>
      </c>
      <c r="J604" s="12" t="s">
        <v>5059</v>
      </c>
      <c r="K604" s="9" t="s">
        <v>5060</v>
      </c>
      <c r="L604" s="9" t="str">
        <f>LEFT(Table3[[#This Row],[CLLI]],6)</f>
        <v>SCVYCA</v>
      </c>
      <c r="M604" s="9" t="s">
        <v>5059</v>
      </c>
      <c r="N604" s="4" t="s">
        <v>4154</v>
      </c>
      <c r="O604" s="9" t="s">
        <v>4133</v>
      </c>
      <c r="P604" s="9" t="s">
        <v>4134</v>
      </c>
      <c r="Q604" s="9" t="s">
        <v>4135</v>
      </c>
      <c r="R604" s="9" t="s">
        <v>4136</v>
      </c>
      <c r="S604" s="9" t="s">
        <v>4155</v>
      </c>
      <c r="T604" s="9" t="s">
        <v>4156</v>
      </c>
      <c r="U604" s="9" t="s">
        <v>4139</v>
      </c>
      <c r="V604" s="9" t="s">
        <v>4157</v>
      </c>
      <c r="W604" s="9" t="s">
        <v>4158</v>
      </c>
      <c r="X604" s="9" t="s">
        <v>4159</v>
      </c>
      <c r="Y604" s="9" t="s">
        <v>4158</v>
      </c>
      <c r="Z604" s="9" t="s">
        <v>4159</v>
      </c>
      <c r="AA604" s="9" t="s">
        <v>4154</v>
      </c>
      <c r="AB604" s="9" t="s">
        <v>354</v>
      </c>
      <c r="AC604" s="9" t="s">
        <v>5061</v>
      </c>
      <c r="AD604" s="9">
        <v>831438</v>
      </c>
      <c r="AE604" s="9" t="s">
        <v>4144</v>
      </c>
      <c r="AF604" s="9" t="s">
        <v>357</v>
      </c>
      <c r="AG604" s="9" t="s">
        <v>4161</v>
      </c>
      <c r="AH604" s="9" t="s">
        <v>4162</v>
      </c>
      <c r="AI604" s="9" t="str">
        <f>Table3[[#This Row],[City]]&amp;", "&amp;Table3[[#This Row],[State]]&amp;", U.S.A."</f>
        <v>SCOTTS VALLEY, CA, U.S.A.</v>
      </c>
    </row>
    <row r="605" spans="1:35" ht="15" hidden="1" customHeight="1">
      <c r="A605" s="9" t="s">
        <v>4123</v>
      </c>
      <c r="B605" s="18" t="s">
        <v>4124</v>
      </c>
      <c r="C605" s="9" t="s">
        <v>5062</v>
      </c>
      <c r="D605" s="9" t="s">
        <v>4212</v>
      </c>
      <c r="E605" s="10">
        <v>65</v>
      </c>
      <c r="F605" s="11" t="s">
        <v>5063</v>
      </c>
      <c r="G605" s="9" t="s">
        <v>5064</v>
      </c>
      <c r="H605" s="9" t="s">
        <v>5065</v>
      </c>
      <c r="I605" s="9" t="s">
        <v>1347</v>
      </c>
      <c r="J605" s="12" t="s">
        <v>5066</v>
      </c>
      <c r="K605" s="9" t="s">
        <v>5067</v>
      </c>
      <c r="L605" s="9" t="str">
        <f>LEFT(Table3[[#This Row],[CLLI]],6)</f>
        <v>SELMCA</v>
      </c>
      <c r="M605" s="9" t="s">
        <v>5066</v>
      </c>
      <c r="N605" s="4" t="s">
        <v>4258</v>
      </c>
      <c r="O605" s="9" t="s">
        <v>4171</v>
      </c>
      <c r="P605" s="9" t="s">
        <v>4172</v>
      </c>
      <c r="Q605" s="9" t="s">
        <v>4173</v>
      </c>
      <c r="R605" s="9" t="s">
        <v>4136</v>
      </c>
      <c r="S605" s="9" t="s">
        <v>4220</v>
      </c>
      <c r="T605" s="9" t="s">
        <v>4221</v>
      </c>
      <c r="U605" s="9" t="s">
        <v>4139</v>
      </c>
      <c r="V605" s="9" t="s">
        <v>4222</v>
      </c>
      <c r="W605" s="9" t="s">
        <v>4223</v>
      </c>
      <c r="X605" s="9" t="s">
        <v>4224</v>
      </c>
      <c r="Y605" s="9" t="s">
        <v>4223</v>
      </c>
      <c r="Z605" s="9" t="s">
        <v>4224</v>
      </c>
      <c r="AA605" s="9" t="s">
        <v>4225</v>
      </c>
      <c r="AB605" s="9" t="s">
        <v>354</v>
      </c>
      <c r="AC605" s="9" t="s">
        <v>5068</v>
      </c>
      <c r="AD605" s="9">
        <v>559896</v>
      </c>
      <c r="AE605" s="9" t="s">
        <v>4208</v>
      </c>
      <c r="AF605" s="9" t="s">
        <v>811</v>
      </c>
      <c r="AG605" s="9" t="s">
        <v>4209</v>
      </c>
      <c r="AH605" s="9" t="s">
        <v>4210</v>
      </c>
      <c r="AI605" s="9" t="str">
        <f>Table3[[#This Row],[City]]&amp;", "&amp;Table3[[#This Row],[State]]&amp;", U.S.A."</f>
        <v>SELMA, CA, U.S.A.</v>
      </c>
    </row>
    <row r="606" spans="1:35" ht="15" hidden="1" customHeight="1">
      <c r="A606" s="9" t="s">
        <v>4123</v>
      </c>
      <c r="B606" s="18" t="s">
        <v>4124</v>
      </c>
      <c r="C606" s="9" t="s">
        <v>5069</v>
      </c>
      <c r="D606" s="9" t="s">
        <v>4261</v>
      </c>
      <c r="E606" s="10">
        <v>47</v>
      </c>
      <c r="F606" s="11" t="s">
        <v>5070</v>
      </c>
      <c r="G606" s="9" t="s">
        <v>5071</v>
      </c>
      <c r="H606" s="9" t="s">
        <v>5072</v>
      </c>
      <c r="I606" s="9" t="s">
        <v>5073</v>
      </c>
      <c r="J606" s="12" t="s">
        <v>5074</v>
      </c>
      <c r="K606" s="9" t="s">
        <v>5075</v>
      </c>
      <c r="L606" s="9" t="str">
        <f>LEFT(Table3[[#This Row],[CLLI]],6)</f>
        <v>SESDCA</v>
      </c>
      <c r="M606" s="9" t="s">
        <v>5074</v>
      </c>
      <c r="N606" s="4" t="s">
        <v>4185</v>
      </c>
      <c r="O606" s="9" t="s">
        <v>4133</v>
      </c>
      <c r="P606" s="9" t="s">
        <v>4134</v>
      </c>
      <c r="Q606" s="9" t="s">
        <v>4135</v>
      </c>
      <c r="R606" s="9" t="s">
        <v>4136</v>
      </c>
      <c r="S606" s="9" t="s">
        <v>4155</v>
      </c>
      <c r="T606" s="9" t="s">
        <v>4156</v>
      </c>
      <c r="U606" s="9" t="s">
        <v>4139</v>
      </c>
      <c r="V606" s="9" t="s">
        <v>4157</v>
      </c>
      <c r="W606" s="9" t="s">
        <v>4158</v>
      </c>
      <c r="X606" s="9" t="s">
        <v>4159</v>
      </c>
      <c r="Y606" s="9" t="s">
        <v>4158</v>
      </c>
      <c r="Z606" s="9" t="s">
        <v>4159</v>
      </c>
      <c r="AA606" s="9" t="s">
        <v>4268</v>
      </c>
      <c r="AB606" s="9" t="s">
        <v>354</v>
      </c>
      <c r="AC606" s="9" t="s">
        <v>5076</v>
      </c>
      <c r="AD606" s="9">
        <v>831899</v>
      </c>
      <c r="AE606" s="9" t="s">
        <v>4144</v>
      </c>
      <c r="AF606" s="9" t="s">
        <v>357</v>
      </c>
      <c r="AG606" s="9" t="s">
        <v>4161</v>
      </c>
      <c r="AH606" s="9" t="s">
        <v>4162</v>
      </c>
      <c r="AI606" s="9" t="str">
        <f>Table3[[#This Row],[City]]&amp;", "&amp;Table3[[#This Row],[State]]&amp;", U.S.A."</f>
        <v>SEASIDE, CA, U.S.A.</v>
      </c>
    </row>
    <row r="607" spans="1:35" ht="15" hidden="1" customHeight="1">
      <c r="A607" s="9" t="s">
        <v>4123</v>
      </c>
      <c r="B607" s="18" t="s">
        <v>4124</v>
      </c>
      <c r="C607" s="9" t="s">
        <v>5077</v>
      </c>
      <c r="D607" s="9" t="s">
        <v>4195</v>
      </c>
      <c r="E607" s="10">
        <v>65</v>
      </c>
      <c r="F607" s="11" t="s">
        <v>5078</v>
      </c>
      <c r="G607" s="9" t="s">
        <v>5079</v>
      </c>
      <c r="H607" s="9" t="s">
        <v>3876</v>
      </c>
      <c r="I607" s="9" t="s">
        <v>5080</v>
      </c>
      <c r="J607" s="12" t="s">
        <v>5081</v>
      </c>
      <c r="K607" s="9" t="s">
        <v>5082</v>
      </c>
      <c r="L607" s="9" t="str">
        <f>LEFT(Table3[[#This Row],[CLLI]],6)</f>
        <v>SHFTCA</v>
      </c>
      <c r="M607" s="9" t="s">
        <v>5081</v>
      </c>
      <c r="N607" s="4" t="s">
        <v>4201</v>
      </c>
      <c r="O607" s="9" t="s">
        <v>4171</v>
      </c>
      <c r="P607" s="9" t="s">
        <v>4172</v>
      </c>
      <c r="Q607" s="9" t="s">
        <v>4173</v>
      </c>
      <c r="R607" s="9" t="s">
        <v>4136</v>
      </c>
      <c r="S607" s="9" t="s">
        <v>4202</v>
      </c>
      <c r="T607" s="9" t="s">
        <v>4203</v>
      </c>
      <c r="U607" s="9" t="s">
        <v>4139</v>
      </c>
      <c r="V607" s="9" t="s">
        <v>4202</v>
      </c>
      <c r="W607" s="9" t="s">
        <v>4204</v>
      </c>
      <c r="X607" s="9" t="s">
        <v>4205</v>
      </c>
      <c r="Y607" s="9" t="s">
        <v>4204</v>
      </c>
      <c r="Z607" s="9" t="s">
        <v>4205</v>
      </c>
      <c r="AA607" s="9" t="s">
        <v>4206</v>
      </c>
      <c r="AB607" s="9" t="s">
        <v>354</v>
      </c>
      <c r="AC607" s="9" t="s">
        <v>5083</v>
      </c>
      <c r="AD607" s="9">
        <v>661746</v>
      </c>
      <c r="AE607" s="9" t="s">
        <v>4208</v>
      </c>
      <c r="AF607" s="9" t="s">
        <v>811</v>
      </c>
      <c r="AG607" s="9" t="s">
        <v>4209</v>
      </c>
      <c r="AH607" s="9" t="s">
        <v>4210</v>
      </c>
      <c r="AI607" s="9" t="str">
        <f>Table3[[#This Row],[City]]&amp;", "&amp;Table3[[#This Row],[State]]&amp;", U.S.A."</f>
        <v>SHAFTER, CA, U.S.A.</v>
      </c>
    </row>
    <row r="608" spans="1:35" ht="15" hidden="1" customHeight="1">
      <c r="A608" s="9" t="s">
        <v>4123</v>
      </c>
      <c r="B608" s="18" t="s">
        <v>4124</v>
      </c>
      <c r="C608" s="9" t="s">
        <v>5084</v>
      </c>
      <c r="D608" s="9" t="s">
        <v>4126</v>
      </c>
      <c r="E608" s="10">
        <v>73</v>
      </c>
      <c r="F608" s="11" t="s">
        <v>5085</v>
      </c>
      <c r="G608" s="9" t="s">
        <v>5086</v>
      </c>
      <c r="H608" s="9" t="s">
        <v>2603</v>
      </c>
      <c r="I608" s="9" t="s">
        <v>5087</v>
      </c>
      <c r="J608" s="12" t="s">
        <v>5088</v>
      </c>
      <c r="K608" s="9" t="s">
        <v>5089</v>
      </c>
      <c r="L608" s="9" t="str">
        <f>LEFT(Table3[[#This Row],[CLLI]],6)</f>
        <v>SKTNCA</v>
      </c>
      <c r="M608" s="9" t="s">
        <v>4607</v>
      </c>
      <c r="N608" s="4" t="s">
        <v>4517</v>
      </c>
      <c r="O608" s="9" t="s">
        <v>4133</v>
      </c>
      <c r="P608" s="9" t="s">
        <v>4134</v>
      </c>
      <c r="Q608" s="9" t="s">
        <v>4135</v>
      </c>
      <c r="R608" s="9" t="s">
        <v>4136</v>
      </c>
      <c r="S608" s="9" t="s">
        <v>4603</v>
      </c>
      <c r="T608" s="9" t="s">
        <v>4604</v>
      </c>
      <c r="U608" s="9" t="s">
        <v>4139</v>
      </c>
      <c r="V608" s="9" t="s">
        <v>4603</v>
      </c>
      <c r="W608" s="9" t="s">
        <v>4605</v>
      </c>
      <c r="X608" s="9" t="s">
        <v>4606</v>
      </c>
      <c r="Y608" s="9" t="s">
        <v>4605</v>
      </c>
      <c r="Z608" s="9" t="s">
        <v>4606</v>
      </c>
      <c r="AA608" s="9" t="s">
        <v>4607</v>
      </c>
      <c r="AB608" s="9" t="s">
        <v>354</v>
      </c>
      <c r="AC608" s="9" t="s">
        <v>5090</v>
      </c>
      <c r="AD608" s="9">
        <v>209943</v>
      </c>
      <c r="AE608" s="9" t="s">
        <v>4144</v>
      </c>
      <c r="AF608" s="9" t="s">
        <v>811</v>
      </c>
      <c r="AG608" s="9" t="s">
        <v>4145</v>
      </c>
      <c r="AH608" s="9" t="s">
        <v>4146</v>
      </c>
      <c r="AI608" s="9" t="str">
        <f>Table3[[#This Row],[City]]&amp;", "&amp;Table3[[#This Row],[State]]&amp;", U.S.A."</f>
        <v>STOCKTON, CA, U.S.A.</v>
      </c>
    </row>
    <row r="609" spans="1:35" ht="15" hidden="1" customHeight="1">
      <c r="A609" s="9" t="s">
        <v>4123</v>
      </c>
      <c r="B609" s="18" t="s">
        <v>4124</v>
      </c>
      <c r="C609" s="9" t="s">
        <v>5091</v>
      </c>
      <c r="D609" s="9" t="s">
        <v>4126</v>
      </c>
      <c r="E609" s="10">
        <v>70</v>
      </c>
      <c r="F609" s="11" t="s">
        <v>5092</v>
      </c>
      <c r="G609" s="9" t="s">
        <v>5093</v>
      </c>
      <c r="H609" s="9" t="s">
        <v>2641</v>
      </c>
      <c r="I609" s="9" t="s">
        <v>713</v>
      </c>
      <c r="J609" s="12" t="s">
        <v>5094</v>
      </c>
      <c r="K609" s="9" t="s">
        <v>5095</v>
      </c>
      <c r="L609" s="9" t="str">
        <f>LEFT(Table3[[#This Row],[CLLI]],6)</f>
        <v>SKTNCA</v>
      </c>
      <c r="M609" s="9" t="s">
        <v>4607</v>
      </c>
      <c r="N609" s="4" t="s">
        <v>4517</v>
      </c>
      <c r="O609" s="9" t="s">
        <v>4133</v>
      </c>
      <c r="P609" s="9" t="s">
        <v>4134</v>
      </c>
      <c r="Q609" s="9" t="s">
        <v>4135</v>
      </c>
      <c r="R609" s="9" t="s">
        <v>4136</v>
      </c>
      <c r="S609" s="9" t="s">
        <v>4603</v>
      </c>
      <c r="T609" s="9" t="s">
        <v>4604</v>
      </c>
      <c r="U609" s="9" t="s">
        <v>4139</v>
      </c>
      <c r="V609" s="9" t="s">
        <v>4603</v>
      </c>
      <c r="W609" s="9" t="s">
        <v>4605</v>
      </c>
      <c r="X609" s="9" t="s">
        <v>4606</v>
      </c>
      <c r="Y609" s="9" t="s">
        <v>4605</v>
      </c>
      <c r="Z609" s="9" t="s">
        <v>4606</v>
      </c>
      <c r="AA609" s="9" t="s">
        <v>4607</v>
      </c>
      <c r="AB609" s="9" t="s">
        <v>354</v>
      </c>
      <c r="AC609" s="9" t="s">
        <v>5096</v>
      </c>
      <c r="AD609" s="9">
        <v>209477</v>
      </c>
      <c r="AE609" s="9" t="s">
        <v>4144</v>
      </c>
      <c r="AF609" s="9" t="s">
        <v>811</v>
      </c>
      <c r="AG609" s="9" t="s">
        <v>4145</v>
      </c>
      <c r="AH609" s="9" t="s">
        <v>4146</v>
      </c>
      <c r="AI609" s="9" t="str">
        <f>Table3[[#This Row],[City]]&amp;", "&amp;Table3[[#This Row],[State]]&amp;", U.S.A."</f>
        <v>STOCKTON, CA, U.S.A.</v>
      </c>
    </row>
    <row r="610" spans="1:35" ht="15" hidden="1" customHeight="1">
      <c r="A610" s="9" t="s">
        <v>4123</v>
      </c>
      <c r="B610" s="18" t="s">
        <v>4124</v>
      </c>
      <c r="C610" s="9" t="s">
        <v>5097</v>
      </c>
      <c r="D610" s="9" t="s">
        <v>4126</v>
      </c>
      <c r="E610" s="10">
        <v>66</v>
      </c>
      <c r="F610" s="11" t="s">
        <v>5098</v>
      </c>
      <c r="G610" s="9" t="s">
        <v>5099</v>
      </c>
      <c r="H610" s="9" t="s">
        <v>5100</v>
      </c>
      <c r="I610" s="9" t="s">
        <v>501</v>
      </c>
      <c r="J610" s="12" t="s">
        <v>5101</v>
      </c>
      <c r="K610" s="9" t="s">
        <v>5102</v>
      </c>
      <c r="L610" s="9" t="str">
        <f>LEFT(Table3[[#This Row],[CLLI]],6)</f>
        <v>SKTNCA</v>
      </c>
      <c r="M610" s="9" t="s">
        <v>4607</v>
      </c>
      <c r="N610" s="4" t="s">
        <v>4517</v>
      </c>
      <c r="O610" s="9" t="s">
        <v>4133</v>
      </c>
      <c r="P610" s="9" t="s">
        <v>4134</v>
      </c>
      <c r="Q610" s="9" t="s">
        <v>4135</v>
      </c>
      <c r="R610" s="9" t="s">
        <v>4136</v>
      </c>
      <c r="S610" s="9" t="s">
        <v>4603</v>
      </c>
      <c r="T610" s="9" t="s">
        <v>4604</v>
      </c>
      <c r="U610" s="9" t="s">
        <v>4139</v>
      </c>
      <c r="V610" s="9" t="s">
        <v>4603</v>
      </c>
      <c r="W610" s="9" t="s">
        <v>4605</v>
      </c>
      <c r="X610" s="9" t="s">
        <v>4606</v>
      </c>
      <c r="Y610" s="9" t="s">
        <v>4605</v>
      </c>
      <c r="Z610" s="9" t="s">
        <v>4606</v>
      </c>
      <c r="AA610" s="9" t="s">
        <v>4607</v>
      </c>
      <c r="AB610" s="9" t="s">
        <v>354</v>
      </c>
      <c r="AC610" s="9" t="s">
        <v>5103</v>
      </c>
      <c r="AD610" s="9">
        <v>209931</v>
      </c>
      <c r="AE610" s="9" t="s">
        <v>4144</v>
      </c>
      <c r="AF610" s="9" t="s">
        <v>811</v>
      </c>
      <c r="AG610" s="9" t="s">
        <v>4145</v>
      </c>
      <c r="AH610" s="9" t="s">
        <v>4146</v>
      </c>
      <c r="AI610" s="9" t="str">
        <f>Table3[[#This Row],[City]]&amp;", "&amp;Table3[[#This Row],[State]]&amp;", U.S.A."</f>
        <v>STOCKTON, CA, U.S.A.</v>
      </c>
    </row>
    <row r="611" spans="1:35" ht="15" hidden="1" customHeight="1">
      <c r="A611" s="9" t="s">
        <v>4123</v>
      </c>
      <c r="B611" s="18" t="s">
        <v>4124</v>
      </c>
      <c r="C611" s="9" t="s">
        <v>5104</v>
      </c>
      <c r="D611" s="9" t="s">
        <v>4126</v>
      </c>
      <c r="E611" s="10">
        <v>76</v>
      </c>
      <c r="F611" s="11" t="s">
        <v>5105</v>
      </c>
      <c r="G611" s="9" t="s">
        <v>5106</v>
      </c>
      <c r="H611" s="9" t="s">
        <v>2055</v>
      </c>
      <c r="I611" s="9" t="s">
        <v>4702</v>
      </c>
      <c r="J611" s="12" t="s">
        <v>5107</v>
      </c>
      <c r="K611" s="9" t="s">
        <v>5108</v>
      </c>
      <c r="L611" s="9" t="str">
        <f>LEFT(Table3[[#This Row],[CLLI]],6)</f>
        <v>SKTNCA</v>
      </c>
      <c r="M611" s="9" t="s">
        <v>4607</v>
      </c>
      <c r="N611" s="4" t="s">
        <v>4517</v>
      </c>
      <c r="O611" s="9" t="s">
        <v>4133</v>
      </c>
      <c r="P611" s="9" t="s">
        <v>4134</v>
      </c>
      <c r="Q611" s="9" t="s">
        <v>4135</v>
      </c>
      <c r="R611" s="9" t="s">
        <v>4136</v>
      </c>
      <c r="S611" s="9" t="s">
        <v>4603</v>
      </c>
      <c r="T611" s="9" t="s">
        <v>4604</v>
      </c>
      <c r="U611" s="9" t="s">
        <v>4139</v>
      </c>
      <c r="V611" s="9" t="s">
        <v>4603</v>
      </c>
      <c r="W611" s="9" t="s">
        <v>4605</v>
      </c>
      <c r="X611" s="9" t="s">
        <v>4606</v>
      </c>
      <c r="Y611" s="9" t="s">
        <v>4605</v>
      </c>
      <c r="Z611" s="9" t="s">
        <v>4606</v>
      </c>
      <c r="AA611" s="9" t="s">
        <v>4607</v>
      </c>
      <c r="AB611" s="9" t="s">
        <v>354</v>
      </c>
      <c r="AC611" s="9" t="s">
        <v>5109</v>
      </c>
      <c r="AD611" s="9">
        <v>209982</v>
      </c>
      <c r="AE611" s="9" t="s">
        <v>4144</v>
      </c>
      <c r="AF611" s="9" t="s">
        <v>811</v>
      </c>
      <c r="AG611" s="9" t="s">
        <v>4145</v>
      </c>
      <c r="AH611" s="9" t="s">
        <v>4146</v>
      </c>
      <c r="AI611" s="9" t="str">
        <f>Table3[[#This Row],[City]]&amp;", "&amp;Table3[[#This Row],[State]]&amp;", U.S.A."</f>
        <v>STOCKTON, CA, U.S.A.</v>
      </c>
    </row>
    <row r="612" spans="1:35" ht="15" hidden="1" customHeight="1">
      <c r="A612" s="9" t="s">
        <v>4123</v>
      </c>
      <c r="B612" s="18" t="s">
        <v>4124</v>
      </c>
      <c r="C612" s="9" t="s">
        <v>5110</v>
      </c>
      <c r="D612" s="9" t="s">
        <v>4261</v>
      </c>
      <c r="E612" s="10">
        <v>90</v>
      </c>
      <c r="F612" s="11" t="s">
        <v>5111</v>
      </c>
      <c r="G612" s="9" t="s">
        <v>5112</v>
      </c>
      <c r="H612" s="9" t="s">
        <v>2169</v>
      </c>
      <c r="I612" s="9" t="s">
        <v>5113</v>
      </c>
      <c r="J612" s="12" t="s">
        <v>5114</v>
      </c>
      <c r="K612" s="9" t="s">
        <v>5115</v>
      </c>
      <c r="L612" s="9" t="str">
        <f>LEFT(Table3[[#This Row],[CLLI]],6)</f>
        <v>SLDDCA</v>
      </c>
      <c r="M612" s="9" t="s">
        <v>5114</v>
      </c>
      <c r="N612" s="4" t="s">
        <v>4185</v>
      </c>
      <c r="O612" s="9" t="s">
        <v>4133</v>
      </c>
      <c r="P612" s="9" t="s">
        <v>4134</v>
      </c>
      <c r="Q612" s="9" t="s">
        <v>4135</v>
      </c>
      <c r="R612" s="9" t="s">
        <v>4136</v>
      </c>
      <c r="S612" s="9" t="s">
        <v>4155</v>
      </c>
      <c r="T612" s="9" t="s">
        <v>4156</v>
      </c>
      <c r="U612" s="9" t="s">
        <v>4139</v>
      </c>
      <c r="V612" s="9" t="s">
        <v>4157</v>
      </c>
      <c r="W612" s="9" t="s">
        <v>4158</v>
      </c>
      <c r="X612" s="9" t="s">
        <v>4159</v>
      </c>
      <c r="Y612" s="9" t="s">
        <v>4158</v>
      </c>
      <c r="Z612" s="9" t="s">
        <v>4159</v>
      </c>
      <c r="AA612" s="9" t="s">
        <v>4268</v>
      </c>
      <c r="AB612" s="9" t="s">
        <v>354</v>
      </c>
      <c r="AC612" s="9" t="s">
        <v>5116</v>
      </c>
      <c r="AD612" s="9">
        <v>831678</v>
      </c>
      <c r="AE612" s="9" t="s">
        <v>4144</v>
      </c>
      <c r="AF612" s="9" t="s">
        <v>357</v>
      </c>
      <c r="AG612" s="9" t="s">
        <v>4161</v>
      </c>
      <c r="AH612" s="9" t="s">
        <v>4162</v>
      </c>
      <c r="AI612" s="9" t="str">
        <f>Table3[[#This Row],[City]]&amp;", "&amp;Table3[[#This Row],[State]]&amp;", U.S.A."</f>
        <v>SOLEDAD, CA, U.S.A.</v>
      </c>
    </row>
    <row r="613" spans="1:35" ht="15" hidden="1" customHeight="1">
      <c r="A613" s="9" t="s">
        <v>4123</v>
      </c>
      <c r="B613" s="18" t="s">
        <v>4124</v>
      </c>
      <c r="C613" s="9" t="s">
        <v>5117</v>
      </c>
      <c r="D613" s="9" t="s">
        <v>4261</v>
      </c>
      <c r="E613" s="10">
        <v>68</v>
      </c>
      <c r="F613" s="11" t="s">
        <v>5118</v>
      </c>
      <c r="G613" s="9" t="s">
        <v>5119</v>
      </c>
      <c r="H613" s="9" t="s">
        <v>545</v>
      </c>
      <c r="I613" s="9" t="s">
        <v>5120</v>
      </c>
      <c r="J613" s="12" t="s">
        <v>5121</v>
      </c>
      <c r="K613" s="9" t="s">
        <v>5122</v>
      </c>
      <c r="L613" s="9" t="str">
        <f>LEFT(Table3[[#This Row],[CLLI]],6)</f>
        <v>SLNSCA</v>
      </c>
      <c r="M613" s="9" t="s">
        <v>4268</v>
      </c>
      <c r="N613" s="4" t="s">
        <v>4185</v>
      </c>
      <c r="O613" s="9" t="s">
        <v>4133</v>
      </c>
      <c r="P613" s="9" t="s">
        <v>4134</v>
      </c>
      <c r="Q613" s="9" t="s">
        <v>4135</v>
      </c>
      <c r="R613" s="9" t="s">
        <v>4136</v>
      </c>
      <c r="S613" s="9" t="s">
        <v>4155</v>
      </c>
      <c r="T613" s="9" t="s">
        <v>4156</v>
      </c>
      <c r="U613" s="9" t="s">
        <v>4139</v>
      </c>
      <c r="V613" s="9" t="s">
        <v>4157</v>
      </c>
      <c r="W613" s="9" t="s">
        <v>4158</v>
      </c>
      <c r="X613" s="9" t="s">
        <v>4159</v>
      </c>
      <c r="Y613" s="9" t="s">
        <v>4158</v>
      </c>
      <c r="Z613" s="9" t="s">
        <v>4159</v>
      </c>
      <c r="AA613" s="9" t="s">
        <v>4268</v>
      </c>
      <c r="AB613" s="9" t="s">
        <v>354</v>
      </c>
      <c r="AC613" s="9" t="s">
        <v>5123</v>
      </c>
      <c r="AD613" s="9">
        <v>831422</v>
      </c>
      <c r="AE613" s="9" t="s">
        <v>4144</v>
      </c>
      <c r="AF613" s="9" t="s">
        <v>357</v>
      </c>
      <c r="AG613" s="9" t="s">
        <v>4161</v>
      </c>
      <c r="AH613" s="9" t="s">
        <v>4162</v>
      </c>
      <c r="AI613" s="9" t="str">
        <f>Table3[[#This Row],[City]]&amp;", "&amp;Table3[[#This Row],[State]]&amp;", U.S.A."</f>
        <v>SALINAS, CA, U.S.A.</v>
      </c>
    </row>
    <row r="614" spans="1:35" ht="15" hidden="1" customHeight="1">
      <c r="A614" s="9" t="s">
        <v>4123</v>
      </c>
      <c r="B614" s="18" t="s">
        <v>4124</v>
      </c>
      <c r="C614" s="9" t="s">
        <v>5124</v>
      </c>
      <c r="D614" s="9" t="s">
        <v>4261</v>
      </c>
      <c r="E614" s="10">
        <v>66</v>
      </c>
      <c r="F614" s="11" t="s">
        <v>5125</v>
      </c>
      <c r="G614" s="9" t="s">
        <v>5126</v>
      </c>
      <c r="H614" s="9" t="s">
        <v>2170</v>
      </c>
      <c r="I614" s="9" t="s">
        <v>5127</v>
      </c>
      <c r="J614" s="12" t="s">
        <v>5128</v>
      </c>
      <c r="K614" s="9" t="s">
        <v>5129</v>
      </c>
      <c r="L614" s="9" t="str">
        <f>LEFT(Table3[[#This Row],[CLLI]],6)</f>
        <v>SLNSCA</v>
      </c>
      <c r="M614" s="9" t="s">
        <v>4268</v>
      </c>
      <c r="N614" s="4" t="s">
        <v>4185</v>
      </c>
      <c r="O614" s="9" t="s">
        <v>4133</v>
      </c>
      <c r="P614" s="9" t="s">
        <v>4134</v>
      </c>
      <c r="Q614" s="9" t="s">
        <v>4135</v>
      </c>
      <c r="R614" s="9" t="s">
        <v>4136</v>
      </c>
      <c r="S614" s="9" t="s">
        <v>4155</v>
      </c>
      <c r="T614" s="9" t="s">
        <v>4156</v>
      </c>
      <c r="U614" s="9" t="s">
        <v>4139</v>
      </c>
      <c r="V614" s="9" t="s">
        <v>4157</v>
      </c>
      <c r="W614" s="9" t="s">
        <v>4158</v>
      </c>
      <c r="X614" s="9" t="s">
        <v>4159</v>
      </c>
      <c r="Y614" s="9" t="s">
        <v>4158</v>
      </c>
      <c r="Z614" s="9" t="s">
        <v>4159</v>
      </c>
      <c r="AA614" s="9" t="s">
        <v>4268</v>
      </c>
      <c r="AB614" s="9" t="s">
        <v>354</v>
      </c>
      <c r="AC614" s="9" t="s">
        <v>5130</v>
      </c>
      <c r="AD614" s="9">
        <v>831443</v>
      </c>
      <c r="AE614" s="9" t="s">
        <v>4144</v>
      </c>
      <c r="AF614" s="9" t="s">
        <v>357</v>
      </c>
      <c r="AG614" s="9" t="s">
        <v>4161</v>
      </c>
      <c r="AH614" s="9" t="s">
        <v>4162</v>
      </c>
      <c r="AI614" s="9" t="str">
        <f>Table3[[#This Row],[City]]&amp;", "&amp;Table3[[#This Row],[State]]&amp;", U.S.A."</f>
        <v>SALINAS, CA, U.S.A.</v>
      </c>
    </row>
    <row r="615" spans="1:35" ht="15" hidden="1" customHeight="1">
      <c r="A615" s="9" t="s">
        <v>4123</v>
      </c>
      <c r="B615" s="18" t="s">
        <v>4124</v>
      </c>
      <c r="C615" s="9" t="s">
        <v>5131</v>
      </c>
      <c r="D615" s="9" t="s">
        <v>4261</v>
      </c>
      <c r="E615" s="10">
        <v>64</v>
      </c>
      <c r="F615" s="11" t="s">
        <v>5132</v>
      </c>
      <c r="G615" s="9" t="s">
        <v>5133</v>
      </c>
      <c r="H615" s="9" t="s">
        <v>2279</v>
      </c>
      <c r="I615" s="9" t="s">
        <v>5134</v>
      </c>
      <c r="J615" s="12" t="s">
        <v>5135</v>
      </c>
      <c r="K615" s="9" t="s">
        <v>5136</v>
      </c>
      <c r="L615" s="9" t="str">
        <f>LEFT(Table3[[#This Row],[CLLI]],6)</f>
        <v>SLNSCA</v>
      </c>
      <c r="M615" s="9" t="s">
        <v>4268</v>
      </c>
      <c r="N615" s="4" t="s">
        <v>4185</v>
      </c>
      <c r="O615" s="9" t="s">
        <v>4133</v>
      </c>
      <c r="P615" s="9" t="s">
        <v>4134</v>
      </c>
      <c r="Q615" s="9" t="s">
        <v>4135</v>
      </c>
      <c r="R615" s="9" t="s">
        <v>4136</v>
      </c>
      <c r="S615" s="9" t="s">
        <v>4155</v>
      </c>
      <c r="T615" s="9" t="s">
        <v>4156</v>
      </c>
      <c r="U615" s="9" t="s">
        <v>4139</v>
      </c>
      <c r="V615" s="9" t="s">
        <v>4157</v>
      </c>
      <c r="W615" s="9" t="s">
        <v>4158</v>
      </c>
      <c r="X615" s="9" t="s">
        <v>4159</v>
      </c>
      <c r="Y615" s="9" t="s">
        <v>4158</v>
      </c>
      <c r="Z615" s="9" t="s">
        <v>4159</v>
      </c>
      <c r="AA615" s="9" t="s">
        <v>4268</v>
      </c>
      <c r="AB615" s="9" t="s">
        <v>354</v>
      </c>
      <c r="AC615" s="9" t="s">
        <v>5137</v>
      </c>
      <c r="AD615" s="9">
        <v>831455</v>
      </c>
      <c r="AE615" s="9" t="s">
        <v>4144</v>
      </c>
      <c r="AF615" s="9" t="s">
        <v>357</v>
      </c>
      <c r="AG615" s="9" t="s">
        <v>4161</v>
      </c>
      <c r="AH615" s="9" t="s">
        <v>4162</v>
      </c>
      <c r="AI615" s="9" t="str">
        <f>Table3[[#This Row],[City]]&amp;", "&amp;Table3[[#This Row],[State]]&amp;", U.S.A."</f>
        <v>SALINAS, CA, U.S.A.</v>
      </c>
    </row>
    <row r="616" spans="1:35" ht="15" hidden="1" customHeight="1">
      <c r="A616" s="9" t="s">
        <v>4123</v>
      </c>
      <c r="B616" s="18" t="s">
        <v>4124</v>
      </c>
      <c r="C616" s="9" t="s">
        <v>5138</v>
      </c>
      <c r="D616" s="9" t="s">
        <v>4261</v>
      </c>
      <c r="E616" s="10">
        <v>67</v>
      </c>
      <c r="F616" s="11" t="s">
        <v>5139</v>
      </c>
      <c r="G616" s="9" t="s">
        <v>5140</v>
      </c>
      <c r="H616" s="9" t="s">
        <v>2740</v>
      </c>
      <c r="I616" s="9" t="s">
        <v>5141</v>
      </c>
      <c r="J616" s="12" t="s">
        <v>5142</v>
      </c>
      <c r="K616" s="9" t="s">
        <v>5143</v>
      </c>
      <c r="L616" s="9" t="str">
        <f>LEFT(Table3[[#This Row],[CLLI]],6)</f>
        <v>SLNSCA</v>
      </c>
      <c r="M616" s="9" t="s">
        <v>4268</v>
      </c>
      <c r="N616" s="4" t="s">
        <v>4185</v>
      </c>
      <c r="O616" s="9" t="s">
        <v>4133</v>
      </c>
      <c r="P616" s="9" t="s">
        <v>4134</v>
      </c>
      <c r="Q616" s="9" t="s">
        <v>4135</v>
      </c>
      <c r="R616" s="9" t="s">
        <v>4136</v>
      </c>
      <c r="S616" s="9" t="s">
        <v>4155</v>
      </c>
      <c r="T616" s="9" t="s">
        <v>4156</v>
      </c>
      <c r="U616" s="9" t="s">
        <v>4139</v>
      </c>
      <c r="V616" s="9" t="s">
        <v>4157</v>
      </c>
      <c r="W616" s="9" t="s">
        <v>4158</v>
      </c>
      <c r="X616" s="9" t="s">
        <v>4159</v>
      </c>
      <c r="Y616" s="9" t="s">
        <v>4158</v>
      </c>
      <c r="Z616" s="9" t="s">
        <v>4159</v>
      </c>
      <c r="AA616" s="9" t="s">
        <v>4268</v>
      </c>
      <c r="AB616" s="9" t="s">
        <v>354</v>
      </c>
      <c r="AC616" s="9" t="s">
        <v>5144</v>
      </c>
      <c r="AD616" s="9">
        <v>831484</v>
      </c>
      <c r="AE616" s="9" t="s">
        <v>4144</v>
      </c>
      <c r="AF616" s="9" t="s">
        <v>357</v>
      </c>
      <c r="AG616" s="9" t="s">
        <v>4161</v>
      </c>
      <c r="AH616" s="9" t="s">
        <v>4162</v>
      </c>
      <c r="AI616" s="9" t="str">
        <f>Table3[[#This Row],[City]]&amp;", "&amp;Table3[[#This Row],[State]]&amp;", U.S.A."</f>
        <v>SALINAS, CA, U.S.A.</v>
      </c>
    </row>
    <row r="617" spans="1:35" ht="15" hidden="1" customHeight="1">
      <c r="A617" s="9" t="s">
        <v>4123</v>
      </c>
      <c r="B617" s="18" t="s">
        <v>4124</v>
      </c>
      <c r="C617" s="9" t="s">
        <v>5145</v>
      </c>
      <c r="D617" s="9" t="s">
        <v>4261</v>
      </c>
      <c r="E617" s="10">
        <v>69</v>
      </c>
      <c r="F617" s="11" t="s">
        <v>5146</v>
      </c>
      <c r="G617" s="9" t="s">
        <v>5147</v>
      </c>
      <c r="H617" s="9" t="s">
        <v>1831</v>
      </c>
      <c r="I617" s="9" t="s">
        <v>5148</v>
      </c>
      <c r="J617" s="12" t="s">
        <v>5149</v>
      </c>
      <c r="K617" s="9" t="s">
        <v>5150</v>
      </c>
      <c r="L617" s="9" t="str">
        <f>LEFT(Table3[[#This Row],[CLLI]],6)</f>
        <v>SLNSCA</v>
      </c>
      <c r="M617" s="9" t="s">
        <v>4268</v>
      </c>
      <c r="N617" s="4" t="s">
        <v>4185</v>
      </c>
      <c r="O617" s="9" t="s">
        <v>4133</v>
      </c>
      <c r="P617" s="9" t="s">
        <v>4134</v>
      </c>
      <c r="Q617" s="9" t="s">
        <v>4135</v>
      </c>
      <c r="R617" s="9" t="s">
        <v>4136</v>
      </c>
      <c r="S617" s="9" t="s">
        <v>4155</v>
      </c>
      <c r="T617" s="9" t="s">
        <v>4156</v>
      </c>
      <c r="U617" s="9" t="s">
        <v>4139</v>
      </c>
      <c r="V617" s="9" t="s">
        <v>4157</v>
      </c>
      <c r="W617" s="9" t="s">
        <v>4158</v>
      </c>
      <c r="X617" s="9" t="s">
        <v>4159</v>
      </c>
      <c r="Y617" s="9" t="s">
        <v>4158</v>
      </c>
      <c r="Z617" s="9" t="s">
        <v>4159</v>
      </c>
      <c r="AA617" s="9" t="s">
        <v>4268</v>
      </c>
      <c r="AB617" s="9" t="s">
        <v>354</v>
      </c>
      <c r="AC617" s="9" t="s">
        <v>5151</v>
      </c>
      <c r="AD617" s="9">
        <v>831663</v>
      </c>
      <c r="AE617" s="9" t="s">
        <v>4144</v>
      </c>
      <c r="AF617" s="9" t="s">
        <v>357</v>
      </c>
      <c r="AG617" s="9" t="s">
        <v>4161</v>
      </c>
      <c r="AH617" s="9" t="s">
        <v>4162</v>
      </c>
      <c r="AI617" s="9" t="str">
        <f>Table3[[#This Row],[City]]&amp;", "&amp;Table3[[#This Row],[State]]&amp;", U.S.A."</f>
        <v>SALINAS, CA, U.S.A.</v>
      </c>
    </row>
    <row r="618" spans="1:35" ht="15" hidden="1" customHeight="1">
      <c r="A618" s="9" t="s">
        <v>4123</v>
      </c>
      <c r="B618" s="18" t="s">
        <v>4124</v>
      </c>
      <c r="C618" s="9" t="s">
        <v>5152</v>
      </c>
      <c r="D618" s="9" t="s">
        <v>4126</v>
      </c>
      <c r="E618" s="10">
        <v>56</v>
      </c>
      <c r="F618" s="11" t="s">
        <v>5153</v>
      </c>
      <c r="G618" s="9" t="s">
        <v>5154</v>
      </c>
      <c r="H618" s="9" t="s">
        <v>373</v>
      </c>
      <c r="I618" s="9" t="s">
        <v>5155</v>
      </c>
      <c r="J618" s="12" t="s">
        <v>5156</v>
      </c>
      <c r="K618" s="9" t="s">
        <v>5157</v>
      </c>
      <c r="L618" s="9" t="str">
        <f>LEFT(Table3[[#This Row],[CLLI]],6)</f>
        <v>SNADCA</v>
      </c>
      <c r="M618" s="9" t="s">
        <v>5156</v>
      </c>
      <c r="N618" s="4" t="s">
        <v>4132</v>
      </c>
      <c r="O618" s="9" t="s">
        <v>4133</v>
      </c>
      <c r="P618" s="9" t="s">
        <v>4134</v>
      </c>
      <c r="Q618" s="9" t="s">
        <v>4135</v>
      </c>
      <c r="R618" s="9" t="s">
        <v>4136</v>
      </c>
      <c r="S618" s="9" t="s">
        <v>4137</v>
      </c>
      <c r="T618" s="9" t="s">
        <v>4138</v>
      </c>
      <c r="U618" s="9" t="s">
        <v>4139</v>
      </c>
      <c r="V618" s="9" t="s">
        <v>4140</v>
      </c>
      <c r="W618" s="9" t="s">
        <v>4141</v>
      </c>
      <c r="X618" s="9" t="s">
        <v>4142</v>
      </c>
      <c r="Y618" s="9" t="s">
        <v>4141</v>
      </c>
      <c r="Z618" s="9" t="s">
        <v>4142</v>
      </c>
      <c r="AA618" s="9" t="s">
        <v>4137</v>
      </c>
      <c r="AB618" s="9" t="s">
        <v>354</v>
      </c>
      <c r="AC618" s="9" t="s">
        <v>5158</v>
      </c>
      <c r="AD618" s="9">
        <v>209754</v>
      </c>
      <c r="AE618" s="9" t="s">
        <v>4144</v>
      </c>
      <c r="AF618" s="9" t="s">
        <v>811</v>
      </c>
      <c r="AG618" s="9" t="s">
        <v>4145</v>
      </c>
      <c r="AH618" s="9" t="s">
        <v>4146</v>
      </c>
      <c r="AI618" s="9" t="str">
        <f>Table3[[#This Row],[City]]&amp;", "&amp;Table3[[#This Row],[State]]&amp;", U.S.A."</f>
        <v>SAN ANDREAS, CA, U.S.A.</v>
      </c>
    </row>
    <row r="619" spans="1:35" ht="15" hidden="1" customHeight="1">
      <c r="A619" s="9" t="s">
        <v>4123</v>
      </c>
      <c r="B619" s="18" t="s">
        <v>4124</v>
      </c>
      <c r="C619" s="9" t="s">
        <v>5159</v>
      </c>
      <c r="D619" s="9" t="s">
        <v>4261</v>
      </c>
      <c r="E619" s="10">
        <v>70</v>
      </c>
      <c r="F619" s="11" t="s">
        <v>5160</v>
      </c>
      <c r="G619" s="9" t="s">
        <v>5161</v>
      </c>
      <c r="H619" s="9" t="s">
        <v>1462</v>
      </c>
      <c r="I619" s="9" t="s">
        <v>5162</v>
      </c>
      <c r="J619" s="12" t="s">
        <v>5163</v>
      </c>
      <c r="K619" s="9" t="s">
        <v>5164</v>
      </c>
      <c r="L619" s="9" t="str">
        <f>LEFT(Table3[[#This Row],[CLLI]],6)</f>
        <v>SNARCA</v>
      </c>
      <c r="M619" s="9" t="s">
        <v>5163</v>
      </c>
      <c r="N619" s="4" t="s">
        <v>4185</v>
      </c>
      <c r="O619" s="9" t="s">
        <v>4133</v>
      </c>
      <c r="P619" s="9" t="s">
        <v>4134</v>
      </c>
      <c r="Q619" s="9" t="s">
        <v>4135</v>
      </c>
      <c r="R619" s="9" t="s">
        <v>4136</v>
      </c>
      <c r="S619" s="9" t="s">
        <v>4155</v>
      </c>
      <c r="T619" s="9" t="s">
        <v>4156</v>
      </c>
      <c r="U619" s="9" t="s">
        <v>4139</v>
      </c>
      <c r="V619" s="9" t="s">
        <v>4157</v>
      </c>
      <c r="W619" s="9" t="s">
        <v>4158</v>
      </c>
      <c r="X619" s="9" t="s">
        <v>4159</v>
      </c>
      <c r="Y619" s="9" t="s">
        <v>4158</v>
      </c>
      <c r="Z619" s="9" t="s">
        <v>4159</v>
      </c>
      <c r="AA619" s="9" t="s">
        <v>4268</v>
      </c>
      <c r="AB619" s="9" t="s">
        <v>354</v>
      </c>
      <c r="AC619" s="9" t="s">
        <v>5165</v>
      </c>
      <c r="AD619" s="9">
        <v>831627</v>
      </c>
      <c r="AE619" s="9" t="s">
        <v>4144</v>
      </c>
      <c r="AF619" s="9" t="s">
        <v>357</v>
      </c>
      <c r="AG619" s="9" t="s">
        <v>4161</v>
      </c>
      <c r="AH619" s="9" t="s">
        <v>4162</v>
      </c>
      <c r="AI619" s="9" t="str">
        <f>Table3[[#This Row],[City]]&amp;", "&amp;Table3[[#This Row],[State]]&amp;", U.S.A."</f>
        <v>SAN ARDO, CA, U.S.A.</v>
      </c>
    </row>
    <row r="620" spans="1:35" ht="15" hidden="1" customHeight="1">
      <c r="A620" s="9" t="s">
        <v>4123</v>
      </c>
      <c r="B620" s="18" t="s">
        <v>4124</v>
      </c>
      <c r="C620" s="9" t="s">
        <v>5166</v>
      </c>
      <c r="D620" s="9" t="s">
        <v>4148</v>
      </c>
      <c r="E620" s="10">
        <v>84</v>
      </c>
      <c r="F620" s="11" t="s">
        <v>5167</v>
      </c>
      <c r="G620" s="9" t="s">
        <v>5168</v>
      </c>
      <c r="H620" s="9" t="s">
        <v>2975</v>
      </c>
      <c r="I620" s="9" t="s">
        <v>5169</v>
      </c>
      <c r="J620" s="12" t="s">
        <v>5170</v>
      </c>
      <c r="K620" s="9" t="s">
        <v>5171</v>
      </c>
      <c r="L620" s="9" t="str">
        <f>LEFT(Table3[[#This Row],[CLLI]],6)</f>
        <v>SNCZCA</v>
      </c>
      <c r="M620" s="9" t="s">
        <v>4154</v>
      </c>
      <c r="N620" s="4" t="s">
        <v>4154</v>
      </c>
      <c r="O620" s="9" t="s">
        <v>4133</v>
      </c>
      <c r="P620" s="9" t="s">
        <v>4134</v>
      </c>
      <c r="Q620" s="9" t="s">
        <v>4135</v>
      </c>
      <c r="R620" s="9" t="s">
        <v>4136</v>
      </c>
      <c r="S620" s="9" t="s">
        <v>4155</v>
      </c>
      <c r="T620" s="9" t="s">
        <v>4156</v>
      </c>
      <c r="U620" s="9" t="s">
        <v>4139</v>
      </c>
      <c r="V620" s="9" t="s">
        <v>4157</v>
      </c>
      <c r="W620" s="9" t="s">
        <v>4158</v>
      </c>
      <c r="X620" s="9" t="s">
        <v>4159</v>
      </c>
      <c r="Y620" s="9" t="s">
        <v>4158</v>
      </c>
      <c r="Z620" s="9" t="s">
        <v>4159</v>
      </c>
      <c r="AA620" s="9" t="s">
        <v>4154</v>
      </c>
      <c r="AB620" s="9" t="s">
        <v>354</v>
      </c>
      <c r="AC620" s="9" t="s">
        <v>5172</v>
      </c>
      <c r="AD620" s="9">
        <v>831426</v>
      </c>
      <c r="AE620" s="9" t="s">
        <v>4144</v>
      </c>
      <c r="AF620" s="9" t="s">
        <v>357</v>
      </c>
      <c r="AG620" s="9" t="s">
        <v>4161</v>
      </c>
      <c r="AH620" s="9" t="s">
        <v>4162</v>
      </c>
      <c r="AI620" s="9" t="str">
        <f>Table3[[#This Row],[City]]&amp;", "&amp;Table3[[#This Row],[State]]&amp;", U.S.A."</f>
        <v>SANTA CRUZ, CA, U.S.A.</v>
      </c>
    </row>
    <row r="621" spans="1:35" ht="15" hidden="1" customHeight="1">
      <c r="A621" s="9" t="s">
        <v>4123</v>
      </c>
      <c r="B621" s="18" t="s">
        <v>4124</v>
      </c>
      <c r="C621" s="9" t="s">
        <v>5173</v>
      </c>
      <c r="D621" s="9" t="s">
        <v>4148</v>
      </c>
      <c r="E621" s="10">
        <v>81</v>
      </c>
      <c r="F621" s="11" t="s">
        <v>5174</v>
      </c>
      <c r="G621" s="9" t="s">
        <v>5175</v>
      </c>
      <c r="H621" s="9" t="s">
        <v>627</v>
      </c>
      <c r="I621" s="9" t="s">
        <v>5176</v>
      </c>
      <c r="J621" s="12" t="s">
        <v>5177</v>
      </c>
      <c r="K621" s="9" t="s">
        <v>5178</v>
      </c>
      <c r="L621" s="9" t="str">
        <f>LEFT(Table3[[#This Row],[CLLI]],6)</f>
        <v>SNCZCA</v>
      </c>
      <c r="M621" s="9" t="s">
        <v>4154</v>
      </c>
      <c r="N621" s="4" t="s">
        <v>4154</v>
      </c>
      <c r="O621" s="9" t="s">
        <v>4133</v>
      </c>
      <c r="P621" s="9" t="s">
        <v>4134</v>
      </c>
      <c r="Q621" s="9" t="s">
        <v>4135</v>
      </c>
      <c r="R621" s="9" t="s">
        <v>4136</v>
      </c>
      <c r="S621" s="9" t="s">
        <v>4155</v>
      </c>
      <c r="T621" s="9" t="s">
        <v>4156</v>
      </c>
      <c r="U621" s="9" t="s">
        <v>4139</v>
      </c>
      <c r="V621" s="9" t="s">
        <v>4157</v>
      </c>
      <c r="W621" s="9" t="s">
        <v>4158</v>
      </c>
      <c r="X621" s="9" t="s">
        <v>4159</v>
      </c>
      <c r="Y621" s="9" t="s">
        <v>4158</v>
      </c>
      <c r="Z621" s="9" t="s">
        <v>4159</v>
      </c>
      <c r="AA621" s="9" t="s">
        <v>4154</v>
      </c>
      <c r="AB621" s="9" t="s">
        <v>354</v>
      </c>
      <c r="AC621" s="9" t="s">
        <v>5179</v>
      </c>
      <c r="AD621" s="9">
        <v>831462</v>
      </c>
      <c r="AE621" s="9" t="s">
        <v>4144</v>
      </c>
      <c r="AF621" s="9" t="s">
        <v>357</v>
      </c>
      <c r="AG621" s="9" t="s">
        <v>4161</v>
      </c>
      <c r="AH621" s="9" t="s">
        <v>4162</v>
      </c>
      <c r="AI621" s="9" t="str">
        <f>Table3[[#This Row],[City]]&amp;", "&amp;Table3[[#This Row],[State]]&amp;", U.S.A."</f>
        <v>SANTA CRUZ, CA, U.S.A.</v>
      </c>
    </row>
    <row r="622" spans="1:35" ht="15" hidden="1" customHeight="1">
      <c r="A622" s="9" t="s">
        <v>4123</v>
      </c>
      <c r="B622" s="18" t="s">
        <v>4124</v>
      </c>
      <c r="C622" s="9" t="s">
        <v>5180</v>
      </c>
      <c r="D622" s="9" t="s">
        <v>4261</v>
      </c>
      <c r="E622" s="10">
        <v>72</v>
      </c>
      <c r="F622" s="11" t="s">
        <v>5181</v>
      </c>
      <c r="G622" s="9" t="s">
        <v>5182</v>
      </c>
      <c r="H622" s="9" t="s">
        <v>5183</v>
      </c>
      <c r="I622" s="9" t="s">
        <v>5184</v>
      </c>
      <c r="J622" s="12" t="s">
        <v>5185</v>
      </c>
      <c r="K622" s="9" t="s">
        <v>5186</v>
      </c>
      <c r="L622" s="9" t="str">
        <f>LEFT(Table3[[#This Row],[CLLI]],6)</f>
        <v>SNJNCA</v>
      </c>
      <c r="M622" s="9" t="s">
        <v>5185</v>
      </c>
      <c r="N622" s="4" t="s">
        <v>4185</v>
      </c>
      <c r="O622" s="9" t="s">
        <v>4133</v>
      </c>
      <c r="P622" s="9" t="s">
        <v>4134</v>
      </c>
      <c r="Q622" s="9" t="s">
        <v>4135</v>
      </c>
      <c r="R622" s="9" t="s">
        <v>4136</v>
      </c>
      <c r="S622" s="9" t="s">
        <v>4155</v>
      </c>
      <c r="T622" s="9" t="s">
        <v>4156</v>
      </c>
      <c r="U622" s="9" t="s">
        <v>4139</v>
      </c>
      <c r="V622" s="9" t="s">
        <v>4157</v>
      </c>
      <c r="W622" s="9" t="s">
        <v>4158</v>
      </c>
      <c r="X622" s="9" t="s">
        <v>4159</v>
      </c>
      <c r="Y622" s="9" t="s">
        <v>4158</v>
      </c>
      <c r="Z622" s="9" t="s">
        <v>4159</v>
      </c>
      <c r="AA622" s="9" t="s">
        <v>4268</v>
      </c>
      <c r="AB622" s="9" t="s">
        <v>354</v>
      </c>
      <c r="AC622" s="9" t="s">
        <v>5187</v>
      </c>
      <c r="AD622" s="9">
        <v>831623</v>
      </c>
      <c r="AE622" s="9" t="s">
        <v>4144</v>
      </c>
      <c r="AF622" s="9" t="s">
        <v>357</v>
      </c>
      <c r="AG622" s="9" t="s">
        <v>4161</v>
      </c>
      <c r="AH622" s="9" t="s">
        <v>4162</v>
      </c>
      <c r="AI622" s="9" t="str">
        <f>Table3[[#This Row],[City]]&amp;", "&amp;Table3[[#This Row],[State]]&amp;", U.S.A."</f>
        <v>SAN JUAN, CA, U.S.A.</v>
      </c>
    </row>
    <row r="623" spans="1:35" ht="15" hidden="1" customHeight="1">
      <c r="A623" s="9" t="s">
        <v>4123</v>
      </c>
      <c r="B623" s="18" t="s">
        <v>4124</v>
      </c>
      <c r="C623" s="9" t="s">
        <v>5188</v>
      </c>
      <c r="D623" s="9" t="s">
        <v>4261</v>
      </c>
      <c r="E623" s="10">
        <v>74</v>
      </c>
      <c r="F623" s="11" t="s">
        <v>5189</v>
      </c>
      <c r="G623" s="9" t="s">
        <v>5190</v>
      </c>
      <c r="H623" s="9" t="s">
        <v>1641</v>
      </c>
      <c r="I623" s="9" t="s">
        <v>5191</v>
      </c>
      <c r="J623" s="12" t="s">
        <v>5192</v>
      </c>
      <c r="K623" s="9" t="s">
        <v>5193</v>
      </c>
      <c r="L623" s="9" t="str">
        <f>LEFT(Table3[[#This Row],[CLLI]],6)</f>
        <v>SNLCCA</v>
      </c>
      <c r="M623" s="9" t="s">
        <v>5192</v>
      </c>
      <c r="N623" s="4" t="s">
        <v>4185</v>
      </c>
      <c r="O623" s="9" t="s">
        <v>4133</v>
      </c>
      <c r="P623" s="9" t="s">
        <v>4134</v>
      </c>
      <c r="Q623" s="9" t="s">
        <v>4135</v>
      </c>
      <c r="R623" s="9" t="s">
        <v>4136</v>
      </c>
      <c r="S623" s="9" t="s">
        <v>4155</v>
      </c>
      <c r="T623" s="9" t="s">
        <v>4156</v>
      </c>
      <c r="U623" s="9" t="s">
        <v>4139</v>
      </c>
      <c r="V623" s="9" t="s">
        <v>4157</v>
      </c>
      <c r="W623" s="9" t="s">
        <v>4158</v>
      </c>
      <c r="X623" s="9" t="s">
        <v>4159</v>
      </c>
      <c r="Y623" s="9" t="s">
        <v>4158</v>
      </c>
      <c r="Z623" s="9" t="s">
        <v>4159</v>
      </c>
      <c r="AA623" s="9" t="s">
        <v>4268</v>
      </c>
      <c r="AB623" s="9" t="s">
        <v>354</v>
      </c>
      <c r="AC623" s="9" t="s">
        <v>5194</v>
      </c>
      <c r="AD623" s="9">
        <v>831382</v>
      </c>
      <c r="AE623" s="9" t="s">
        <v>4144</v>
      </c>
      <c r="AF623" s="9" t="s">
        <v>357</v>
      </c>
      <c r="AG623" s="9" t="s">
        <v>4161</v>
      </c>
      <c r="AH623" s="9" t="s">
        <v>4162</v>
      </c>
      <c r="AI623" s="9" t="str">
        <f>Table3[[#This Row],[City]]&amp;", "&amp;Table3[[#This Row],[State]]&amp;", U.S.A."</f>
        <v>SAN LUCAS, CA, U.S.A.</v>
      </c>
    </row>
    <row r="624" spans="1:35" ht="15" hidden="1" customHeight="1">
      <c r="A624" s="9" t="s">
        <v>4123</v>
      </c>
      <c r="B624" s="18" t="s">
        <v>4124</v>
      </c>
      <c r="C624" s="9" t="s">
        <v>5195</v>
      </c>
      <c r="D624" s="9" t="s">
        <v>4164</v>
      </c>
      <c r="E624" s="10">
        <v>78</v>
      </c>
      <c r="F624" s="11" t="s">
        <v>5196</v>
      </c>
      <c r="G624" s="9" t="s">
        <v>5197</v>
      </c>
      <c r="H624" s="9" t="s">
        <v>5198</v>
      </c>
      <c r="I624" s="9" t="s">
        <v>2191</v>
      </c>
      <c r="J624" s="12" t="s">
        <v>4170</v>
      </c>
      <c r="K624" s="9" t="s">
        <v>5199</v>
      </c>
      <c r="L624" s="9" t="str">
        <f>LEFT(Table3[[#This Row],[CLLI]],6)</f>
        <v>SNLOCA</v>
      </c>
      <c r="M624" s="9" t="s">
        <v>4170</v>
      </c>
      <c r="N624" s="4" t="s">
        <v>4170</v>
      </c>
      <c r="O624" s="9" t="s">
        <v>4171</v>
      </c>
      <c r="P624" s="9" t="s">
        <v>4172</v>
      </c>
      <c r="Q624" s="9" t="s">
        <v>4173</v>
      </c>
      <c r="R624" s="9" t="s">
        <v>4136</v>
      </c>
      <c r="S624" s="9" t="s">
        <v>4174</v>
      </c>
      <c r="T624" s="9" t="s">
        <v>4175</v>
      </c>
      <c r="U624" s="9" t="s">
        <v>4139</v>
      </c>
      <c r="V624" s="9" t="s">
        <v>4174</v>
      </c>
      <c r="W624" s="9" t="s">
        <v>4176</v>
      </c>
      <c r="X624" s="9" t="s">
        <v>4177</v>
      </c>
      <c r="Y624" s="9" t="s">
        <v>4176</v>
      </c>
      <c r="Z624" s="9" t="s">
        <v>4177</v>
      </c>
      <c r="AA624" s="9" t="s">
        <v>4170</v>
      </c>
      <c r="AB624" s="9" t="s">
        <v>354</v>
      </c>
      <c r="AC624" s="9" t="s">
        <v>5200</v>
      </c>
      <c r="AD624" s="9">
        <v>805541</v>
      </c>
      <c r="AE624" s="9" t="s">
        <v>4144</v>
      </c>
      <c r="AF624" s="9" t="s">
        <v>357</v>
      </c>
      <c r="AG624" s="9" t="s">
        <v>4161</v>
      </c>
      <c r="AH624" s="9" t="s">
        <v>4162</v>
      </c>
      <c r="AI624" s="9" t="str">
        <f>Table3[[#This Row],[City]]&amp;", "&amp;Table3[[#This Row],[State]]&amp;", U.S.A."</f>
        <v>SAN LUIS OBISPO, CA, U.S.A.</v>
      </c>
    </row>
    <row r="625" spans="1:35" ht="15" hidden="1" customHeight="1">
      <c r="A625" s="9" t="s">
        <v>4123</v>
      </c>
      <c r="B625" s="18" t="s">
        <v>4124</v>
      </c>
      <c r="C625" s="9" t="s">
        <v>5201</v>
      </c>
      <c r="D625" s="9" t="s">
        <v>4164</v>
      </c>
      <c r="E625" s="10">
        <v>88</v>
      </c>
      <c r="F625" s="11" t="s">
        <v>5202</v>
      </c>
      <c r="G625" s="9" t="s">
        <v>5203</v>
      </c>
      <c r="H625" s="9" t="s">
        <v>2072</v>
      </c>
      <c r="I625" s="9" t="s">
        <v>5204</v>
      </c>
      <c r="J625" s="12" t="s">
        <v>5205</v>
      </c>
      <c r="K625" s="9" t="s">
        <v>5206</v>
      </c>
      <c r="L625" s="9" t="str">
        <f>LEFT(Table3[[#This Row],[CLLI]],6)</f>
        <v>SNMICA</v>
      </c>
      <c r="M625" s="9" t="s">
        <v>5205</v>
      </c>
      <c r="N625" s="4" t="s">
        <v>4170</v>
      </c>
      <c r="O625" s="9" t="s">
        <v>4171</v>
      </c>
      <c r="P625" s="9" t="s">
        <v>4172</v>
      </c>
      <c r="Q625" s="9" t="s">
        <v>4173</v>
      </c>
      <c r="R625" s="9" t="s">
        <v>4136</v>
      </c>
      <c r="S625" s="9" t="s">
        <v>4174</v>
      </c>
      <c r="T625" s="9" t="s">
        <v>4175</v>
      </c>
      <c r="U625" s="9" t="s">
        <v>4139</v>
      </c>
      <c r="V625" s="9" t="s">
        <v>4174</v>
      </c>
      <c r="W625" s="9" t="s">
        <v>4176</v>
      </c>
      <c r="X625" s="9" t="s">
        <v>4177</v>
      </c>
      <c r="Y625" s="9" t="s">
        <v>4176</v>
      </c>
      <c r="Z625" s="9" t="s">
        <v>4177</v>
      </c>
      <c r="AA625" s="9" t="s">
        <v>4170</v>
      </c>
      <c r="AB625" s="9" t="s">
        <v>354</v>
      </c>
      <c r="AC625" s="9" t="s">
        <v>5207</v>
      </c>
      <c r="AD625" s="9">
        <v>805438</v>
      </c>
      <c r="AE625" s="9" t="s">
        <v>4144</v>
      </c>
      <c r="AF625" s="9" t="s">
        <v>357</v>
      </c>
      <c r="AG625" s="9" t="s">
        <v>4161</v>
      </c>
      <c r="AH625" s="9" t="s">
        <v>4162</v>
      </c>
      <c r="AI625" s="9" t="str">
        <f>Table3[[#This Row],[City]]&amp;", "&amp;Table3[[#This Row],[State]]&amp;", U.S.A."</f>
        <v>SANTA MARGARITA, CA, U.S.A.</v>
      </c>
    </row>
    <row r="626" spans="1:35" ht="15" hidden="1" customHeight="1">
      <c r="A626" s="9" t="s">
        <v>4123</v>
      </c>
      <c r="B626" s="18" t="s">
        <v>4124</v>
      </c>
      <c r="C626" s="9" t="s">
        <v>5208</v>
      </c>
      <c r="D626" s="9" t="s">
        <v>4126</v>
      </c>
      <c r="E626" s="10">
        <v>60</v>
      </c>
      <c r="F626" s="11" t="s">
        <v>5209</v>
      </c>
      <c r="G626" s="9" t="s">
        <v>5210</v>
      </c>
      <c r="H626" s="9" t="s">
        <v>2355</v>
      </c>
      <c r="I626" s="9" t="s">
        <v>5211</v>
      </c>
      <c r="J626" s="12" t="s">
        <v>5212</v>
      </c>
      <c r="K626" s="9" t="s">
        <v>5213</v>
      </c>
      <c r="L626" s="9" t="str">
        <f>LEFT(Table3[[#This Row],[CLLI]],6)</f>
        <v>SNRACA</v>
      </c>
      <c r="M626" s="9" t="s">
        <v>5212</v>
      </c>
      <c r="N626" s="4" t="s">
        <v>4645</v>
      </c>
      <c r="O626" s="9" t="s">
        <v>4133</v>
      </c>
      <c r="P626" s="9" t="s">
        <v>4134</v>
      </c>
      <c r="Q626" s="9" t="s">
        <v>4135</v>
      </c>
      <c r="R626" s="9" t="s">
        <v>4136</v>
      </c>
      <c r="S626" s="9" t="s">
        <v>4137</v>
      </c>
      <c r="T626" s="9" t="s">
        <v>4138</v>
      </c>
      <c r="U626" s="9" t="s">
        <v>4139</v>
      </c>
      <c r="V626" s="9" t="s">
        <v>4140</v>
      </c>
      <c r="W626" s="9" t="s">
        <v>4141</v>
      </c>
      <c r="X626" s="9" t="s">
        <v>4142</v>
      </c>
      <c r="Y626" s="9" t="s">
        <v>4141</v>
      </c>
      <c r="Z626" s="9" t="s">
        <v>4142</v>
      </c>
      <c r="AA626" s="9" t="s">
        <v>4137</v>
      </c>
      <c r="AB626" s="9" t="s">
        <v>354</v>
      </c>
      <c r="AC626" s="9" t="s">
        <v>5214</v>
      </c>
      <c r="AD626" s="9">
        <v>209532</v>
      </c>
      <c r="AE626" s="9" t="s">
        <v>4144</v>
      </c>
      <c r="AF626" s="9" t="s">
        <v>811</v>
      </c>
      <c r="AG626" s="9" t="s">
        <v>4145</v>
      </c>
      <c r="AH626" s="9" t="s">
        <v>4146</v>
      </c>
      <c r="AI626" s="9" t="str">
        <f>Table3[[#This Row],[City]]&amp;", "&amp;Table3[[#This Row],[State]]&amp;", U.S.A."</f>
        <v>SONORA, CA, U.S.A.</v>
      </c>
    </row>
    <row r="627" spans="1:35" ht="15" hidden="1" customHeight="1">
      <c r="A627" s="9" t="s">
        <v>4123</v>
      </c>
      <c r="B627" s="18" t="s">
        <v>4124</v>
      </c>
      <c r="C627" s="9" t="s">
        <v>5215</v>
      </c>
      <c r="D627" s="9" t="s">
        <v>4212</v>
      </c>
      <c r="E627" s="10">
        <v>71</v>
      </c>
      <c r="F627" s="11" t="s">
        <v>5216</v>
      </c>
      <c r="G627" s="9" t="s">
        <v>5217</v>
      </c>
      <c r="H627" s="9" t="s">
        <v>5218</v>
      </c>
      <c r="I627" s="9" t="s">
        <v>1374</v>
      </c>
      <c r="J627" s="12" t="s">
        <v>5219</v>
      </c>
      <c r="K627" s="9" t="s">
        <v>5220</v>
      </c>
      <c r="L627" s="9" t="str">
        <f>LEFT(Table3[[#This Row],[CLLI]],6)</f>
        <v>SPVLCA</v>
      </c>
      <c r="M627" s="9" t="s">
        <v>5219</v>
      </c>
      <c r="N627" s="4" t="s">
        <v>4219</v>
      </c>
      <c r="O627" s="9" t="s">
        <v>4171</v>
      </c>
      <c r="P627" s="9" t="s">
        <v>4172</v>
      </c>
      <c r="Q627" s="9" t="s">
        <v>4173</v>
      </c>
      <c r="R627" s="9" t="s">
        <v>4136</v>
      </c>
      <c r="S627" s="9" t="s">
        <v>4220</v>
      </c>
      <c r="T627" s="9" t="s">
        <v>4221</v>
      </c>
      <c r="U627" s="9" t="s">
        <v>4139</v>
      </c>
      <c r="V627" s="9" t="s">
        <v>4222</v>
      </c>
      <c r="W627" s="9" t="s">
        <v>4223</v>
      </c>
      <c r="X627" s="9" t="s">
        <v>4224</v>
      </c>
      <c r="Y627" s="9" t="s">
        <v>4223</v>
      </c>
      <c r="Z627" s="9" t="s">
        <v>4224</v>
      </c>
      <c r="AA627" s="9" t="s">
        <v>4225</v>
      </c>
      <c r="AB627" s="9" t="s">
        <v>354</v>
      </c>
      <c r="AC627" s="9" t="s">
        <v>5221</v>
      </c>
      <c r="AD627" s="9">
        <v>559539</v>
      </c>
      <c r="AE627" s="9" t="s">
        <v>4208</v>
      </c>
      <c r="AF627" s="9" t="s">
        <v>811</v>
      </c>
      <c r="AG627" s="9" t="s">
        <v>4209</v>
      </c>
      <c r="AH627" s="9" t="s">
        <v>4210</v>
      </c>
      <c r="AI627" s="9" t="str">
        <f>Table3[[#This Row],[City]]&amp;", "&amp;Table3[[#This Row],[State]]&amp;", U.S.A."</f>
        <v>SPRINGVILLE, CA, U.S.A.</v>
      </c>
    </row>
    <row r="628" spans="1:35" ht="15" hidden="1" customHeight="1">
      <c r="A628" s="9" t="s">
        <v>4123</v>
      </c>
      <c r="B628" s="18" t="s">
        <v>4124</v>
      </c>
      <c r="C628" s="9" t="s">
        <v>5222</v>
      </c>
      <c r="D628" s="9" t="s">
        <v>4212</v>
      </c>
      <c r="E628" s="10">
        <v>74</v>
      </c>
      <c r="F628" s="11" t="s">
        <v>5223</v>
      </c>
      <c r="G628" s="9" t="s">
        <v>5224</v>
      </c>
      <c r="H628" s="9" t="s">
        <v>5225</v>
      </c>
      <c r="I628" s="9" t="s">
        <v>1005</v>
      </c>
      <c r="J628" s="12" t="s">
        <v>5226</v>
      </c>
      <c r="K628" s="9" t="s">
        <v>5227</v>
      </c>
      <c r="L628" s="9" t="str">
        <f>LEFT(Table3[[#This Row],[CLLI]],6)</f>
        <v>SRFRCA</v>
      </c>
      <c r="M628" s="9" t="s">
        <v>5226</v>
      </c>
      <c r="N628" s="4" t="s">
        <v>4254</v>
      </c>
      <c r="O628" s="9" t="s">
        <v>4171</v>
      </c>
      <c r="P628" s="9" t="s">
        <v>4172</v>
      </c>
      <c r="Q628" s="9" t="s">
        <v>4173</v>
      </c>
      <c r="R628" s="9" t="s">
        <v>4136</v>
      </c>
      <c r="S628" s="9" t="s">
        <v>4220</v>
      </c>
      <c r="T628" s="9" t="s">
        <v>4221</v>
      </c>
      <c r="U628" s="9" t="s">
        <v>4139</v>
      </c>
      <c r="V628" s="9" t="s">
        <v>4222</v>
      </c>
      <c r="W628" s="9" t="s">
        <v>4223</v>
      </c>
      <c r="X628" s="9" t="s">
        <v>4224</v>
      </c>
      <c r="Y628" s="9" t="s">
        <v>4223</v>
      </c>
      <c r="Z628" s="9" t="s">
        <v>4224</v>
      </c>
      <c r="AA628" s="9" t="s">
        <v>4225</v>
      </c>
      <c r="AB628" s="9" t="s">
        <v>354</v>
      </c>
      <c r="AC628" s="9" t="s">
        <v>5228</v>
      </c>
      <c r="AD628" s="9">
        <v>559947</v>
      </c>
      <c r="AE628" s="9" t="s">
        <v>4208</v>
      </c>
      <c r="AF628" s="9" t="s">
        <v>811</v>
      </c>
      <c r="AG628" s="9" t="s">
        <v>4209</v>
      </c>
      <c r="AH628" s="9" t="s">
        <v>4210</v>
      </c>
      <c r="AI628" s="9" t="str">
        <f>Table3[[#This Row],[City]]&amp;", "&amp;Table3[[#This Row],[State]]&amp;", U.S.A."</f>
        <v>STRATFORD, CA, U.S.A.</v>
      </c>
    </row>
    <row r="629" spans="1:35" ht="15" hidden="1" customHeight="1">
      <c r="A629" s="9" t="s">
        <v>4123</v>
      </c>
      <c r="B629" s="18" t="s">
        <v>4124</v>
      </c>
      <c r="C629" s="9" t="s">
        <v>5229</v>
      </c>
      <c r="D629" s="9" t="s">
        <v>4126</v>
      </c>
      <c r="E629" s="10">
        <v>81</v>
      </c>
      <c r="F629" s="11" t="s">
        <v>5230</v>
      </c>
      <c r="G629" s="9" t="s">
        <v>5231</v>
      </c>
      <c r="H629" s="9" t="s">
        <v>4043</v>
      </c>
      <c r="I629" s="9" t="s">
        <v>5232</v>
      </c>
      <c r="J629" s="12" t="s">
        <v>5233</v>
      </c>
      <c r="K629" s="9" t="s">
        <v>5234</v>
      </c>
      <c r="L629" s="9" t="str">
        <f>LEFT(Table3[[#This Row],[CLLI]],6)</f>
        <v>STCKCA</v>
      </c>
      <c r="M629" s="9" t="s">
        <v>5233</v>
      </c>
      <c r="N629" s="4" t="s">
        <v>4691</v>
      </c>
      <c r="O629" s="9" t="s">
        <v>4133</v>
      </c>
      <c r="P629" s="9" t="s">
        <v>4134</v>
      </c>
      <c r="Q629" s="9" t="s">
        <v>4135</v>
      </c>
      <c r="R629" s="9" t="s">
        <v>4136</v>
      </c>
      <c r="S629" s="9" t="s">
        <v>4137</v>
      </c>
      <c r="T629" s="9" t="s">
        <v>4138</v>
      </c>
      <c r="U629" s="9" t="s">
        <v>4139</v>
      </c>
      <c r="V629" s="9" t="s">
        <v>4140</v>
      </c>
      <c r="W629" s="9" t="s">
        <v>4141</v>
      </c>
      <c r="X629" s="9" t="s">
        <v>4142</v>
      </c>
      <c r="Y629" s="9" t="s">
        <v>4141</v>
      </c>
      <c r="Z629" s="9" t="s">
        <v>4142</v>
      </c>
      <c r="AA629" s="9" t="s">
        <v>4137</v>
      </c>
      <c r="AB629" s="9" t="s">
        <v>354</v>
      </c>
      <c r="AC629" s="9" t="s">
        <v>5235</v>
      </c>
      <c r="AD629" s="9">
        <v>209267</v>
      </c>
      <c r="AE629" s="9" t="s">
        <v>4144</v>
      </c>
      <c r="AF629" s="9" t="s">
        <v>811</v>
      </c>
      <c r="AG629" s="9" t="s">
        <v>4145</v>
      </c>
      <c r="AH629" s="9" t="s">
        <v>4146</v>
      </c>
      <c r="AI629" s="9" t="str">
        <f>Table3[[#This Row],[City]]&amp;", "&amp;Table3[[#This Row],[State]]&amp;", U.S.A."</f>
        <v>SUTTER CREEK, CA, U.S.A.</v>
      </c>
    </row>
    <row r="630" spans="1:35" ht="15" hidden="1" customHeight="1">
      <c r="A630" s="9" t="s">
        <v>4123</v>
      </c>
      <c r="B630" s="18" t="s">
        <v>4124</v>
      </c>
      <c r="C630" s="9" t="s">
        <v>5236</v>
      </c>
      <c r="D630" s="9" t="s">
        <v>4195</v>
      </c>
      <c r="E630" s="10">
        <v>70</v>
      </c>
      <c r="F630" s="11" t="s">
        <v>5237</v>
      </c>
      <c r="G630" s="9" t="s">
        <v>5238</v>
      </c>
      <c r="H630" s="9" t="s">
        <v>1923</v>
      </c>
      <c r="I630" s="9" t="s">
        <v>5239</v>
      </c>
      <c r="J630" s="12" t="s">
        <v>5240</v>
      </c>
      <c r="K630" s="9" t="s">
        <v>5241</v>
      </c>
      <c r="L630" s="9" t="str">
        <f>LEFT(Table3[[#This Row],[CLLI]],6)</f>
        <v>THCHCA</v>
      </c>
      <c r="M630" s="9" t="s">
        <v>5240</v>
      </c>
      <c r="N630" s="4" t="s">
        <v>4201</v>
      </c>
      <c r="O630" s="9" t="s">
        <v>4171</v>
      </c>
      <c r="P630" s="9" t="s">
        <v>4172</v>
      </c>
      <c r="Q630" s="9" t="s">
        <v>4173</v>
      </c>
      <c r="R630" s="9" t="s">
        <v>4136</v>
      </c>
      <c r="S630" s="9" t="s">
        <v>4202</v>
      </c>
      <c r="T630" s="9" t="s">
        <v>4203</v>
      </c>
      <c r="U630" s="9" t="s">
        <v>4139</v>
      </c>
      <c r="V630" s="9" t="s">
        <v>4202</v>
      </c>
      <c r="W630" s="9" t="s">
        <v>4204</v>
      </c>
      <c r="X630" s="9" t="s">
        <v>4205</v>
      </c>
      <c r="Y630" s="9" t="s">
        <v>4204</v>
      </c>
      <c r="Z630" s="9" t="s">
        <v>4205</v>
      </c>
      <c r="AA630" s="9" t="s">
        <v>4206</v>
      </c>
      <c r="AB630" s="9" t="s">
        <v>354</v>
      </c>
      <c r="AC630" s="9" t="s">
        <v>5242</v>
      </c>
      <c r="AD630" s="9">
        <v>661822</v>
      </c>
      <c r="AE630" s="9" t="s">
        <v>4208</v>
      </c>
      <c r="AF630" s="9" t="s">
        <v>811</v>
      </c>
      <c r="AG630" s="9" t="s">
        <v>4209</v>
      </c>
      <c r="AH630" s="9" t="s">
        <v>4210</v>
      </c>
      <c r="AI630" s="9" t="str">
        <f>Table3[[#This Row],[City]]&amp;", "&amp;Table3[[#This Row],[State]]&amp;", U.S.A."</f>
        <v>TEHACHAPI, CA, U.S.A.</v>
      </c>
    </row>
    <row r="631" spans="1:35" ht="15" hidden="1" customHeight="1">
      <c r="A631" s="9" t="s">
        <v>4123</v>
      </c>
      <c r="B631" s="18" t="s">
        <v>4124</v>
      </c>
      <c r="C631" s="9" t="s">
        <v>5243</v>
      </c>
      <c r="D631" s="9" t="s">
        <v>4212</v>
      </c>
      <c r="E631" s="10">
        <v>80</v>
      </c>
      <c r="F631" s="11" t="s">
        <v>5244</v>
      </c>
      <c r="G631" s="9" t="s">
        <v>5245</v>
      </c>
      <c r="H631" s="9" t="s">
        <v>5246</v>
      </c>
      <c r="I631" s="9" t="s">
        <v>1439</v>
      </c>
      <c r="J631" s="12" t="s">
        <v>5247</v>
      </c>
      <c r="K631" s="9" t="s">
        <v>5248</v>
      </c>
      <c r="L631" s="9" t="str">
        <f>LEFT(Table3[[#This Row],[CLLI]],6)</f>
        <v>THRRCA</v>
      </c>
      <c r="M631" s="9" t="s">
        <v>5247</v>
      </c>
      <c r="N631" s="4" t="s">
        <v>4219</v>
      </c>
      <c r="O631" s="9" t="s">
        <v>4171</v>
      </c>
      <c r="P631" s="9" t="s">
        <v>4172</v>
      </c>
      <c r="Q631" s="9" t="s">
        <v>4173</v>
      </c>
      <c r="R631" s="9" t="s">
        <v>4136</v>
      </c>
      <c r="S631" s="9" t="s">
        <v>4220</v>
      </c>
      <c r="T631" s="9" t="s">
        <v>4221</v>
      </c>
      <c r="U631" s="9" t="s">
        <v>4139</v>
      </c>
      <c r="V631" s="9" t="s">
        <v>4222</v>
      </c>
      <c r="W631" s="9" t="s">
        <v>4223</v>
      </c>
      <c r="X631" s="9" t="s">
        <v>4224</v>
      </c>
      <c r="Y631" s="9" t="s">
        <v>4223</v>
      </c>
      <c r="Z631" s="9" t="s">
        <v>4224</v>
      </c>
      <c r="AA631" s="9" t="s">
        <v>4225</v>
      </c>
      <c r="AB631" s="9" t="s">
        <v>354</v>
      </c>
      <c r="AC631" s="9" t="s">
        <v>5249</v>
      </c>
      <c r="AD631" s="9">
        <v>559561</v>
      </c>
      <c r="AE631" s="9" t="s">
        <v>4208</v>
      </c>
      <c r="AF631" s="9" t="s">
        <v>811</v>
      </c>
      <c r="AG631" s="9" t="s">
        <v>4209</v>
      </c>
      <c r="AH631" s="9" t="s">
        <v>4210</v>
      </c>
      <c r="AI631" s="9" t="str">
        <f>Table3[[#This Row],[City]]&amp;", "&amp;Table3[[#This Row],[State]]&amp;", U.S.A."</f>
        <v>THREE RIVERS, CA, U.S.A.</v>
      </c>
    </row>
    <row r="632" spans="1:35" ht="15" hidden="1" customHeight="1">
      <c r="A632" s="9" t="s">
        <v>4123</v>
      </c>
      <c r="B632" s="18" t="s">
        <v>4124</v>
      </c>
      <c r="C632" s="9" t="s">
        <v>5250</v>
      </c>
      <c r="D632" s="9" t="s">
        <v>4126</v>
      </c>
      <c r="E632" s="10">
        <v>83</v>
      </c>
      <c r="F632" s="11" t="s">
        <v>5251</v>
      </c>
      <c r="G632" s="9" t="s">
        <v>5252</v>
      </c>
      <c r="H632" s="9" t="s">
        <v>4097</v>
      </c>
      <c r="I632" s="9" t="s">
        <v>5015</v>
      </c>
      <c r="J632" s="12" t="s">
        <v>5253</v>
      </c>
      <c r="K632" s="9" t="s">
        <v>5254</v>
      </c>
      <c r="L632" s="9" t="str">
        <f>LEFT(Table3[[#This Row],[CLLI]],6)</f>
        <v>THTNCA</v>
      </c>
      <c r="M632" s="9" t="s">
        <v>5253</v>
      </c>
      <c r="N632" s="4" t="s">
        <v>2163</v>
      </c>
      <c r="O632" s="9" t="s">
        <v>4133</v>
      </c>
      <c r="P632" s="9" t="s">
        <v>4134</v>
      </c>
      <c r="Q632" s="9" t="s">
        <v>4135</v>
      </c>
      <c r="R632" s="9" t="s">
        <v>4136</v>
      </c>
      <c r="S632" s="9" t="s">
        <v>4603</v>
      </c>
      <c r="T632" s="9" t="s">
        <v>4604</v>
      </c>
      <c r="U632" s="9" t="s">
        <v>4139</v>
      </c>
      <c r="V632" s="9" t="s">
        <v>4603</v>
      </c>
      <c r="W632" s="9" t="s">
        <v>4605</v>
      </c>
      <c r="X632" s="9" t="s">
        <v>4606</v>
      </c>
      <c r="Y632" s="9" t="s">
        <v>4605</v>
      </c>
      <c r="Z632" s="9" t="s">
        <v>4606</v>
      </c>
      <c r="AA632" s="9" t="s">
        <v>4607</v>
      </c>
      <c r="AB632" s="9" t="s">
        <v>354</v>
      </c>
      <c r="AC632" s="9" t="s">
        <v>5255</v>
      </c>
      <c r="AD632" s="9">
        <v>209794</v>
      </c>
      <c r="AE632" s="9" t="s">
        <v>4144</v>
      </c>
      <c r="AF632" s="9" t="s">
        <v>811</v>
      </c>
      <c r="AG632" s="9" t="s">
        <v>4145</v>
      </c>
      <c r="AH632" s="9" t="s">
        <v>4146</v>
      </c>
      <c r="AI632" s="9" t="str">
        <f>Table3[[#This Row],[City]]&amp;", "&amp;Table3[[#This Row],[State]]&amp;", U.S.A."</f>
        <v>THORNTON, CA, U.S.A.</v>
      </c>
    </row>
    <row r="633" spans="1:35" ht="15" hidden="1" customHeight="1">
      <c r="A633" s="9" t="s">
        <v>4123</v>
      </c>
      <c r="B633" s="18" t="s">
        <v>4124</v>
      </c>
      <c r="C633" s="9" t="s">
        <v>5256</v>
      </c>
      <c r="D633" s="9" t="s">
        <v>4164</v>
      </c>
      <c r="E633" s="10">
        <v>92</v>
      </c>
      <c r="F633" s="11" t="s">
        <v>5257</v>
      </c>
      <c r="G633" s="9" t="s">
        <v>5258</v>
      </c>
      <c r="H633" s="9" t="s">
        <v>1966</v>
      </c>
      <c r="I633" s="9" t="s">
        <v>5259</v>
      </c>
      <c r="J633" s="12" t="s">
        <v>5260</v>
      </c>
      <c r="K633" s="9" t="s">
        <v>5261</v>
      </c>
      <c r="L633" s="9" t="str">
        <f>LEFT(Table3[[#This Row],[CLLI]],6)</f>
        <v>TMTNCA</v>
      </c>
      <c r="M633" s="9" t="s">
        <v>5260</v>
      </c>
      <c r="N633" s="4" t="s">
        <v>4170</v>
      </c>
      <c r="O633" s="9" t="s">
        <v>4171</v>
      </c>
      <c r="P633" s="9" t="s">
        <v>4172</v>
      </c>
      <c r="Q633" s="9" t="s">
        <v>4173</v>
      </c>
      <c r="R633" s="9" t="s">
        <v>4136</v>
      </c>
      <c r="S633" s="9" t="s">
        <v>4174</v>
      </c>
      <c r="T633" s="9" t="s">
        <v>4175</v>
      </c>
      <c r="U633" s="9" t="s">
        <v>4139</v>
      </c>
      <c r="V633" s="9" t="s">
        <v>4174</v>
      </c>
      <c r="W633" s="9" t="s">
        <v>4176</v>
      </c>
      <c r="X633" s="9" t="s">
        <v>4177</v>
      </c>
      <c r="Y633" s="9" t="s">
        <v>4176</v>
      </c>
      <c r="Z633" s="9" t="s">
        <v>4177</v>
      </c>
      <c r="AA633" s="9" t="s">
        <v>4170</v>
      </c>
      <c r="AB633" s="9" t="s">
        <v>354</v>
      </c>
      <c r="AC633" s="9" t="s">
        <v>5262</v>
      </c>
      <c r="AD633" s="9">
        <v>805434</v>
      </c>
      <c r="AE633" s="9" t="s">
        <v>4144</v>
      </c>
      <c r="AF633" s="9" t="s">
        <v>357</v>
      </c>
      <c r="AG633" s="9" t="s">
        <v>4161</v>
      </c>
      <c r="AH633" s="9" t="s">
        <v>4162</v>
      </c>
      <c r="AI633" s="9" t="str">
        <f>Table3[[#This Row],[City]]&amp;", "&amp;Table3[[#This Row],[State]]&amp;", U.S.A."</f>
        <v>TEMPLETON, CA, U.S.A.</v>
      </c>
    </row>
    <row r="634" spans="1:35" ht="15" hidden="1" customHeight="1">
      <c r="A634" s="9" t="s">
        <v>4123</v>
      </c>
      <c r="B634" s="18" t="s">
        <v>4124</v>
      </c>
      <c r="C634" s="9" t="s">
        <v>5263</v>
      </c>
      <c r="D634" s="9" t="s">
        <v>4212</v>
      </c>
      <c r="E634" s="10">
        <v>83</v>
      </c>
      <c r="F634" s="11" t="s">
        <v>5264</v>
      </c>
      <c r="G634" s="9" t="s">
        <v>5265</v>
      </c>
      <c r="H634" s="9" t="s">
        <v>2158</v>
      </c>
      <c r="I634" s="9" t="s">
        <v>5266</v>
      </c>
      <c r="J634" s="12" t="s">
        <v>5267</v>
      </c>
      <c r="K634" s="9" t="s">
        <v>5268</v>
      </c>
      <c r="L634" s="9" t="str">
        <f>LEFT(Table3[[#This Row],[CLLI]],6)</f>
        <v>TPTNCA</v>
      </c>
      <c r="M634" s="9" t="s">
        <v>5267</v>
      </c>
      <c r="N634" s="4" t="s">
        <v>4219</v>
      </c>
      <c r="O634" s="9" t="s">
        <v>4171</v>
      </c>
      <c r="P634" s="9" t="s">
        <v>4172</v>
      </c>
      <c r="Q634" s="9" t="s">
        <v>4173</v>
      </c>
      <c r="R634" s="9" t="s">
        <v>4136</v>
      </c>
      <c r="S634" s="9" t="s">
        <v>4220</v>
      </c>
      <c r="T634" s="9" t="s">
        <v>4221</v>
      </c>
      <c r="U634" s="9" t="s">
        <v>4139</v>
      </c>
      <c r="V634" s="9" t="s">
        <v>4222</v>
      </c>
      <c r="W634" s="9" t="s">
        <v>4223</v>
      </c>
      <c r="X634" s="9" t="s">
        <v>4224</v>
      </c>
      <c r="Y634" s="9" t="s">
        <v>4223</v>
      </c>
      <c r="Z634" s="9" t="s">
        <v>4224</v>
      </c>
      <c r="AA634" s="9" t="s">
        <v>4225</v>
      </c>
      <c r="AB634" s="9" t="s">
        <v>354</v>
      </c>
      <c r="AC634" s="9" t="s">
        <v>5269</v>
      </c>
      <c r="AD634" s="9">
        <v>559752</v>
      </c>
      <c r="AE634" s="9" t="s">
        <v>4208</v>
      </c>
      <c r="AF634" s="9" t="s">
        <v>811</v>
      </c>
      <c r="AG634" s="9" t="s">
        <v>4209</v>
      </c>
      <c r="AH634" s="9" t="s">
        <v>4210</v>
      </c>
      <c r="AI634" s="9" t="str">
        <f>Table3[[#This Row],[City]]&amp;", "&amp;Table3[[#This Row],[State]]&amp;", U.S.A."</f>
        <v>TIPTON, CA, U.S.A.</v>
      </c>
    </row>
    <row r="635" spans="1:35" ht="15" hidden="1" customHeight="1">
      <c r="A635" s="9" t="s">
        <v>4123</v>
      </c>
      <c r="B635" s="18" t="s">
        <v>4124</v>
      </c>
      <c r="C635" s="9" t="s">
        <v>5270</v>
      </c>
      <c r="D635" s="9" t="s">
        <v>4126</v>
      </c>
      <c r="E635" s="10">
        <v>86</v>
      </c>
      <c r="F635" s="11" t="s">
        <v>5271</v>
      </c>
      <c r="G635" s="9" t="s">
        <v>5272</v>
      </c>
      <c r="H635" s="9" t="s">
        <v>5273</v>
      </c>
      <c r="I635" s="9" t="s">
        <v>4022</v>
      </c>
      <c r="J635" s="12" t="s">
        <v>5274</v>
      </c>
      <c r="K635" s="9" t="s">
        <v>5275</v>
      </c>
      <c r="L635" s="9" t="str">
        <f>LEFT(Table3[[#This Row],[CLLI]],6)</f>
        <v>TRACCA</v>
      </c>
      <c r="M635" s="9" t="s">
        <v>5274</v>
      </c>
      <c r="N635" s="4" t="s">
        <v>340</v>
      </c>
      <c r="O635" s="9" t="s">
        <v>4133</v>
      </c>
      <c r="P635" s="9" t="s">
        <v>4134</v>
      </c>
      <c r="Q635" s="9" t="s">
        <v>4135</v>
      </c>
      <c r="R635" s="9" t="s">
        <v>4136</v>
      </c>
      <c r="S635" s="9" t="s">
        <v>4603</v>
      </c>
      <c r="T635" s="9" t="s">
        <v>4604</v>
      </c>
      <c r="U635" s="9" t="s">
        <v>4139</v>
      </c>
      <c r="V635" s="9" t="s">
        <v>4603</v>
      </c>
      <c r="W635" s="9" t="s">
        <v>4605</v>
      </c>
      <c r="X635" s="9" t="s">
        <v>4606</v>
      </c>
      <c r="Y635" s="9" t="s">
        <v>4605</v>
      </c>
      <c r="Z635" s="9" t="s">
        <v>4606</v>
      </c>
      <c r="AA635" s="9" t="s">
        <v>4607</v>
      </c>
      <c r="AB635" s="9" t="s">
        <v>354</v>
      </c>
      <c r="AC635" s="9" t="s">
        <v>5276</v>
      </c>
      <c r="AD635" s="9">
        <v>209835</v>
      </c>
      <c r="AE635" s="9" t="s">
        <v>4144</v>
      </c>
      <c r="AF635" s="9" t="s">
        <v>811</v>
      </c>
      <c r="AG635" s="9" t="s">
        <v>4145</v>
      </c>
      <c r="AH635" s="9" t="s">
        <v>4146</v>
      </c>
      <c r="AI635" s="9" t="str">
        <f>Table3[[#This Row],[City]]&amp;", "&amp;Table3[[#This Row],[State]]&amp;", U.S.A."</f>
        <v>TRACY, CA, U.S.A.</v>
      </c>
    </row>
    <row r="636" spans="1:35" ht="15" hidden="1" customHeight="1">
      <c r="A636" s="9" t="s">
        <v>4123</v>
      </c>
      <c r="B636" s="18" t="s">
        <v>4124</v>
      </c>
      <c r="C636" s="9" t="s">
        <v>5277</v>
      </c>
      <c r="D636" s="9" t="s">
        <v>4212</v>
      </c>
      <c r="E636" s="10">
        <v>77</v>
      </c>
      <c r="F636" s="11" t="s">
        <v>5278</v>
      </c>
      <c r="G636" s="9" t="s">
        <v>5279</v>
      </c>
      <c r="H636" s="9" t="s">
        <v>2362</v>
      </c>
      <c r="I636" s="9" t="s">
        <v>5280</v>
      </c>
      <c r="J636" s="12" t="s">
        <v>5281</v>
      </c>
      <c r="K636" s="9" t="s">
        <v>5282</v>
      </c>
      <c r="L636" s="9" t="str">
        <f>LEFT(Table3[[#This Row],[CLLI]],6)</f>
        <v>TRBLCA</v>
      </c>
      <c r="M636" s="9" t="s">
        <v>5281</v>
      </c>
      <c r="N636" s="4" t="s">
        <v>4219</v>
      </c>
      <c r="O636" s="9" t="s">
        <v>4171</v>
      </c>
      <c r="P636" s="9" t="s">
        <v>4172</v>
      </c>
      <c r="Q636" s="9" t="s">
        <v>4173</v>
      </c>
      <c r="R636" s="9" t="s">
        <v>4136</v>
      </c>
      <c r="S636" s="9" t="s">
        <v>4220</v>
      </c>
      <c r="T636" s="9" t="s">
        <v>4221</v>
      </c>
      <c r="U636" s="9" t="s">
        <v>4139</v>
      </c>
      <c r="V636" s="9" t="s">
        <v>4222</v>
      </c>
      <c r="W636" s="9" t="s">
        <v>4223</v>
      </c>
      <c r="X636" s="9" t="s">
        <v>4224</v>
      </c>
      <c r="Y636" s="9" t="s">
        <v>4223</v>
      </c>
      <c r="Z636" s="9" t="s">
        <v>4224</v>
      </c>
      <c r="AA636" s="9" t="s">
        <v>4225</v>
      </c>
      <c r="AB636" s="9" t="s">
        <v>354</v>
      </c>
      <c r="AC636" s="9" t="s">
        <v>5283</v>
      </c>
      <c r="AD636" s="9">
        <v>559535</v>
      </c>
      <c r="AE636" s="9" t="s">
        <v>4208</v>
      </c>
      <c r="AF636" s="9" t="s">
        <v>811</v>
      </c>
      <c r="AG636" s="9" t="s">
        <v>4209</v>
      </c>
      <c r="AH636" s="9" t="s">
        <v>4210</v>
      </c>
      <c r="AI636" s="9" t="str">
        <f>Table3[[#This Row],[City]]&amp;", "&amp;Table3[[#This Row],[State]]&amp;", U.S.A."</f>
        <v>TERRA BELLA, CA, U.S.A.</v>
      </c>
    </row>
    <row r="637" spans="1:35" ht="15" hidden="1" customHeight="1">
      <c r="A637" s="9" t="s">
        <v>4123</v>
      </c>
      <c r="B637" s="18" t="s">
        <v>4124</v>
      </c>
      <c r="C637" s="9" t="s">
        <v>5284</v>
      </c>
      <c r="D637" s="9" t="s">
        <v>4236</v>
      </c>
      <c r="E637" s="10">
        <v>78</v>
      </c>
      <c r="F637" s="11" t="s">
        <v>5285</v>
      </c>
      <c r="G637" s="9" t="s">
        <v>5286</v>
      </c>
      <c r="H637" s="9" t="s">
        <v>4264</v>
      </c>
      <c r="I637" s="9" t="s">
        <v>5287</v>
      </c>
      <c r="J637" s="12" t="s">
        <v>5288</v>
      </c>
      <c r="K637" s="9" t="s">
        <v>5289</v>
      </c>
      <c r="L637" s="9" t="str">
        <f>LEFT(Table3[[#This Row],[CLLI]],6)</f>
        <v>TRLCCA</v>
      </c>
      <c r="M637" s="9" t="s">
        <v>5288</v>
      </c>
      <c r="N637" s="4" t="s">
        <v>4137</v>
      </c>
      <c r="O637" s="9" t="s">
        <v>4133</v>
      </c>
      <c r="P637" s="9" t="s">
        <v>4134</v>
      </c>
      <c r="Q637" s="9" t="s">
        <v>4135</v>
      </c>
      <c r="R637" s="9" t="s">
        <v>4136</v>
      </c>
      <c r="S637" s="9" t="s">
        <v>4462</v>
      </c>
      <c r="T637" s="9" t="s">
        <v>4463</v>
      </c>
      <c r="U637" s="9" t="s">
        <v>4139</v>
      </c>
      <c r="V637" s="9" t="s">
        <v>4462</v>
      </c>
      <c r="W637" s="9" t="s">
        <v>4464</v>
      </c>
      <c r="X637" s="9" t="s">
        <v>4465</v>
      </c>
      <c r="Y637" s="9" t="s">
        <v>4464</v>
      </c>
      <c r="Z637" s="9" t="s">
        <v>4465</v>
      </c>
      <c r="AA637" s="9" t="s">
        <v>4466</v>
      </c>
      <c r="AB637" s="9" t="s">
        <v>354</v>
      </c>
      <c r="AC637" s="9" t="s">
        <v>5290</v>
      </c>
      <c r="AD637" s="9">
        <v>209667</v>
      </c>
      <c r="AE637" s="9" t="s">
        <v>4144</v>
      </c>
      <c r="AF637" s="9" t="s">
        <v>811</v>
      </c>
      <c r="AG637" s="9" t="s">
        <v>4145</v>
      </c>
      <c r="AH637" s="9" t="s">
        <v>4146</v>
      </c>
      <c r="AI637" s="9" t="str">
        <f>Table3[[#This Row],[City]]&amp;", "&amp;Table3[[#This Row],[State]]&amp;", U.S.A."</f>
        <v>TURLOCK, CA, U.S.A.</v>
      </c>
    </row>
    <row r="638" spans="1:35" ht="15" hidden="1" customHeight="1">
      <c r="A638" s="9" t="s">
        <v>4123</v>
      </c>
      <c r="B638" s="18" t="s">
        <v>4124</v>
      </c>
      <c r="C638" s="9" t="s">
        <v>5291</v>
      </c>
      <c r="D638" s="9" t="s">
        <v>4261</v>
      </c>
      <c r="E638" s="10">
        <v>94</v>
      </c>
      <c r="F638" s="11" t="s">
        <v>5292</v>
      </c>
      <c r="G638" s="9" t="s">
        <v>5293</v>
      </c>
      <c r="H638" s="9" t="s">
        <v>1470</v>
      </c>
      <c r="I638" s="9" t="s">
        <v>5294</v>
      </c>
      <c r="J638" s="12" t="s">
        <v>5295</v>
      </c>
      <c r="K638" s="9" t="s">
        <v>5296</v>
      </c>
      <c r="L638" s="9" t="str">
        <f>LEFT(Table3[[#This Row],[CLLI]],6)</f>
        <v>TRPSCA</v>
      </c>
      <c r="M638" s="9" t="s">
        <v>5295</v>
      </c>
      <c r="N638" s="4" t="s">
        <v>4185</v>
      </c>
      <c r="O638" s="9" t="s">
        <v>4133</v>
      </c>
      <c r="P638" s="9" t="s">
        <v>4134</v>
      </c>
      <c r="Q638" s="9" t="s">
        <v>4135</v>
      </c>
      <c r="R638" s="9" t="s">
        <v>4136</v>
      </c>
      <c r="S638" s="9" t="s">
        <v>4155</v>
      </c>
      <c r="T638" s="9" t="s">
        <v>4156</v>
      </c>
      <c r="U638" s="9" t="s">
        <v>4139</v>
      </c>
      <c r="V638" s="9" t="s">
        <v>4157</v>
      </c>
      <c r="W638" s="9" t="s">
        <v>4158</v>
      </c>
      <c r="X638" s="9" t="s">
        <v>4159</v>
      </c>
      <c r="Y638" s="9" t="s">
        <v>4158</v>
      </c>
      <c r="Z638" s="9" t="s">
        <v>4159</v>
      </c>
      <c r="AA638" s="9" t="s">
        <v>4268</v>
      </c>
      <c r="AB638" s="9" t="s">
        <v>354</v>
      </c>
      <c r="AC638" s="9" t="s">
        <v>5297</v>
      </c>
      <c r="AD638" s="9">
        <v>831628</v>
      </c>
      <c r="AE638" s="9" t="s">
        <v>4144</v>
      </c>
      <c r="AF638" s="9" t="s">
        <v>357</v>
      </c>
      <c r="AG638" s="9" t="s">
        <v>4161</v>
      </c>
      <c r="AH638" s="9" t="s">
        <v>4162</v>
      </c>
      <c r="AI638" s="9" t="str">
        <f>Table3[[#This Row],[City]]&amp;", "&amp;Table3[[#This Row],[State]]&amp;", U.S.A."</f>
        <v>TRES PINOS, CA, U.S.A.</v>
      </c>
    </row>
    <row r="639" spans="1:35" ht="15" hidden="1" customHeight="1">
      <c r="A639" s="9" t="s">
        <v>4123</v>
      </c>
      <c r="B639" s="18" t="s">
        <v>4124</v>
      </c>
      <c r="C639" s="9" t="s">
        <v>5298</v>
      </c>
      <c r="D639" s="9" t="s">
        <v>4212</v>
      </c>
      <c r="E639" s="10">
        <v>86</v>
      </c>
      <c r="F639" s="11" t="s">
        <v>5299</v>
      </c>
      <c r="G639" s="9" t="s">
        <v>5300</v>
      </c>
      <c r="H639" s="9" t="s">
        <v>5301</v>
      </c>
      <c r="I639" s="9" t="s">
        <v>661</v>
      </c>
      <c r="J639" s="12" t="s">
        <v>4219</v>
      </c>
      <c r="K639" s="9" t="s">
        <v>5302</v>
      </c>
      <c r="L639" s="9" t="str">
        <f>LEFT(Table3[[#This Row],[CLLI]],6)</f>
        <v>TULRCA</v>
      </c>
      <c r="M639" s="9" t="s">
        <v>4219</v>
      </c>
      <c r="N639" s="4" t="s">
        <v>4219</v>
      </c>
      <c r="O639" s="9" t="s">
        <v>4171</v>
      </c>
      <c r="P639" s="9" t="s">
        <v>4172</v>
      </c>
      <c r="Q639" s="9" t="s">
        <v>4173</v>
      </c>
      <c r="R639" s="9" t="s">
        <v>4136</v>
      </c>
      <c r="S639" s="9" t="s">
        <v>4220</v>
      </c>
      <c r="T639" s="9" t="s">
        <v>4221</v>
      </c>
      <c r="U639" s="9" t="s">
        <v>4139</v>
      </c>
      <c r="V639" s="9" t="s">
        <v>4222</v>
      </c>
      <c r="W639" s="9" t="s">
        <v>4223</v>
      </c>
      <c r="X639" s="9" t="s">
        <v>4224</v>
      </c>
      <c r="Y639" s="9" t="s">
        <v>4223</v>
      </c>
      <c r="Z639" s="9" t="s">
        <v>4224</v>
      </c>
      <c r="AA639" s="9" t="s">
        <v>4225</v>
      </c>
      <c r="AB639" s="9" t="s">
        <v>354</v>
      </c>
      <c r="AC639" s="9" t="s">
        <v>5303</v>
      </c>
      <c r="AD639" s="9">
        <v>559685</v>
      </c>
      <c r="AE639" s="9" t="s">
        <v>4208</v>
      </c>
      <c r="AF639" s="9" t="s">
        <v>811</v>
      </c>
      <c r="AG639" s="9" t="s">
        <v>4209</v>
      </c>
      <c r="AH639" s="9" t="s">
        <v>4210</v>
      </c>
      <c r="AI639" s="9" t="str">
        <f>Table3[[#This Row],[City]]&amp;", "&amp;Table3[[#This Row],[State]]&amp;", U.S.A."</f>
        <v>TULARE, CA, U.S.A.</v>
      </c>
    </row>
    <row r="640" spans="1:35" ht="15" hidden="1" customHeight="1">
      <c r="A640" s="9" t="s">
        <v>4123</v>
      </c>
      <c r="B640" s="18" t="s">
        <v>4124</v>
      </c>
      <c r="C640" s="9" t="s">
        <v>5304</v>
      </c>
      <c r="D640" s="9" t="s">
        <v>4126</v>
      </c>
      <c r="E640" s="10">
        <v>63</v>
      </c>
      <c r="F640" s="11" t="s">
        <v>5305</v>
      </c>
      <c r="G640" s="9" t="s">
        <v>5306</v>
      </c>
      <c r="H640" s="9" t="s">
        <v>5307</v>
      </c>
      <c r="I640" s="9" t="s">
        <v>4536</v>
      </c>
      <c r="J640" s="12" t="s">
        <v>5308</v>
      </c>
      <c r="K640" s="9" t="s">
        <v>5309</v>
      </c>
      <c r="L640" s="9" t="str">
        <f>LEFT(Table3[[#This Row],[CLLI]],6)</f>
        <v>TWHRCA</v>
      </c>
      <c r="M640" s="9" t="s">
        <v>5308</v>
      </c>
      <c r="N640" s="4" t="s">
        <v>4645</v>
      </c>
      <c r="O640" s="9" t="s">
        <v>4133</v>
      </c>
      <c r="P640" s="9" t="s">
        <v>4134</v>
      </c>
      <c r="Q640" s="9" t="s">
        <v>4135</v>
      </c>
      <c r="R640" s="9" t="s">
        <v>4136</v>
      </c>
      <c r="S640" s="9" t="s">
        <v>4137</v>
      </c>
      <c r="T640" s="9" t="s">
        <v>4138</v>
      </c>
      <c r="U640" s="9" t="s">
        <v>4139</v>
      </c>
      <c r="V640" s="9" t="s">
        <v>4140</v>
      </c>
      <c r="W640" s="9" t="s">
        <v>4141</v>
      </c>
      <c r="X640" s="9" t="s">
        <v>4142</v>
      </c>
      <c r="Y640" s="9" t="s">
        <v>4141</v>
      </c>
      <c r="Z640" s="9" t="s">
        <v>4142</v>
      </c>
      <c r="AA640" s="9" t="s">
        <v>4137</v>
      </c>
      <c r="AB640" s="9" t="s">
        <v>354</v>
      </c>
      <c r="AC640" s="9" t="s">
        <v>5310</v>
      </c>
      <c r="AD640" s="9">
        <v>209586</v>
      </c>
      <c r="AE640" s="9" t="s">
        <v>4144</v>
      </c>
      <c r="AF640" s="9" t="s">
        <v>811</v>
      </c>
      <c r="AG640" s="9" t="s">
        <v>4145</v>
      </c>
      <c r="AH640" s="9" t="s">
        <v>4146</v>
      </c>
      <c r="AI640" s="9" t="str">
        <f>Table3[[#This Row],[City]]&amp;", "&amp;Table3[[#This Row],[State]]&amp;", U.S.A."</f>
        <v>TWAIN HARTE, CA, U.S.A.</v>
      </c>
    </row>
    <row r="641" spans="1:35" ht="15" hidden="1" customHeight="1">
      <c r="A641" s="9" t="s">
        <v>4123</v>
      </c>
      <c r="B641" s="18" t="s">
        <v>4124</v>
      </c>
      <c r="C641" s="9" t="s">
        <v>5311</v>
      </c>
      <c r="D641" s="9" t="s">
        <v>4212</v>
      </c>
      <c r="E641" s="10">
        <v>90</v>
      </c>
      <c r="F641" s="11" t="s">
        <v>5312</v>
      </c>
      <c r="G641" s="9" t="s">
        <v>5313</v>
      </c>
      <c r="H641" s="9" t="s">
        <v>611</v>
      </c>
      <c r="I641" s="9" t="s">
        <v>2183</v>
      </c>
      <c r="J641" s="12" t="s">
        <v>4225</v>
      </c>
      <c r="K641" s="9" t="s">
        <v>5314</v>
      </c>
      <c r="L641" s="9" t="str">
        <f>LEFT(Table3[[#This Row],[CLLI]],6)</f>
        <v>VISLCA</v>
      </c>
      <c r="M641" s="9" t="s">
        <v>4225</v>
      </c>
      <c r="N641" s="4" t="s">
        <v>4219</v>
      </c>
      <c r="O641" s="9" t="s">
        <v>4171</v>
      </c>
      <c r="P641" s="9" t="s">
        <v>4172</v>
      </c>
      <c r="Q641" s="9" t="s">
        <v>4173</v>
      </c>
      <c r="R641" s="9" t="s">
        <v>4136</v>
      </c>
      <c r="S641" s="9" t="s">
        <v>4220</v>
      </c>
      <c r="T641" s="9" t="s">
        <v>4221</v>
      </c>
      <c r="U641" s="9" t="s">
        <v>4139</v>
      </c>
      <c r="V641" s="9" t="s">
        <v>4222</v>
      </c>
      <c r="W641" s="9" t="s">
        <v>4223</v>
      </c>
      <c r="X641" s="9" t="s">
        <v>4224</v>
      </c>
      <c r="Y641" s="9" t="s">
        <v>4223</v>
      </c>
      <c r="Z641" s="9" t="s">
        <v>4224</v>
      </c>
      <c r="AA641" s="9" t="s">
        <v>4225</v>
      </c>
      <c r="AB641" s="9" t="s">
        <v>354</v>
      </c>
      <c r="AC641" s="9" t="s">
        <v>5315</v>
      </c>
      <c r="AD641" s="9">
        <v>559625</v>
      </c>
      <c r="AE641" s="9" t="s">
        <v>4208</v>
      </c>
      <c r="AF641" s="9" t="s">
        <v>811</v>
      </c>
      <c r="AG641" s="9" t="s">
        <v>4209</v>
      </c>
      <c r="AH641" s="9" t="s">
        <v>4210</v>
      </c>
      <c r="AI641" s="9" t="str">
        <f>Table3[[#This Row],[City]]&amp;", "&amp;Table3[[#This Row],[State]]&amp;", U.S.A."</f>
        <v>VISALIA, CA, U.S.A.</v>
      </c>
    </row>
    <row r="642" spans="1:35" ht="15" hidden="1" customHeight="1">
      <c r="A642" s="9" t="s">
        <v>4123</v>
      </c>
      <c r="B642" s="18" t="s">
        <v>4124</v>
      </c>
      <c r="C642" s="9" t="s">
        <v>5316</v>
      </c>
      <c r="D642" s="9" t="s">
        <v>4126</v>
      </c>
      <c r="E642" s="10">
        <v>90</v>
      </c>
      <c r="F642" s="11" t="s">
        <v>5317</v>
      </c>
      <c r="G642" s="9" t="s">
        <v>5318</v>
      </c>
      <c r="H642" s="9" t="s">
        <v>4910</v>
      </c>
      <c r="I642" s="9" t="s">
        <v>5319</v>
      </c>
      <c r="J642" s="12" t="s">
        <v>5320</v>
      </c>
      <c r="K642" s="9" t="s">
        <v>5321</v>
      </c>
      <c r="L642" s="9" t="str">
        <f>LEFT(Table3[[#This Row],[CLLI]],6)</f>
        <v>VYSPCA</v>
      </c>
      <c r="M642" s="9" t="s">
        <v>5320</v>
      </c>
      <c r="N642" s="4" t="s">
        <v>4691</v>
      </c>
      <c r="O642" s="9" t="s">
        <v>4133</v>
      </c>
      <c r="P642" s="9" t="s">
        <v>4134</v>
      </c>
      <c r="Q642" s="9" t="s">
        <v>4135</v>
      </c>
      <c r="R642" s="9" t="s">
        <v>4136</v>
      </c>
      <c r="S642" s="9" t="s">
        <v>4137</v>
      </c>
      <c r="T642" s="9" t="s">
        <v>4138</v>
      </c>
      <c r="U642" s="9" t="s">
        <v>4139</v>
      </c>
      <c r="V642" s="9" t="s">
        <v>4140</v>
      </c>
      <c r="W642" s="9" t="s">
        <v>4141</v>
      </c>
      <c r="X642" s="9" t="s">
        <v>4142</v>
      </c>
      <c r="Y642" s="9" t="s">
        <v>4141</v>
      </c>
      <c r="Z642" s="9" t="s">
        <v>4142</v>
      </c>
      <c r="AA642" s="9" t="s">
        <v>4137</v>
      </c>
      <c r="AB642" s="9" t="s">
        <v>354</v>
      </c>
      <c r="AC642" s="9" t="s">
        <v>5322</v>
      </c>
      <c r="AD642" s="9">
        <v>209772</v>
      </c>
      <c r="AE642" s="9" t="s">
        <v>4144</v>
      </c>
      <c r="AF642" s="9" t="s">
        <v>811</v>
      </c>
      <c r="AG642" s="9" t="s">
        <v>4145</v>
      </c>
      <c r="AH642" s="9" t="s">
        <v>4146</v>
      </c>
      <c r="AI642" s="9" t="str">
        <f>Table3[[#This Row],[City]]&amp;", "&amp;Table3[[#This Row],[State]]&amp;", U.S.A."</f>
        <v>VALLEY SPRINGS, CA, U.S.A.</v>
      </c>
    </row>
    <row r="643" spans="1:35" ht="15" hidden="1" customHeight="1">
      <c r="A643" s="9" t="s">
        <v>4123</v>
      </c>
      <c r="B643" s="18" t="s">
        <v>4124</v>
      </c>
      <c r="C643" s="9" t="s">
        <v>5323</v>
      </c>
      <c r="D643" s="9" t="s">
        <v>4236</v>
      </c>
      <c r="E643" s="10">
        <v>88</v>
      </c>
      <c r="F643" s="11" t="s">
        <v>5324</v>
      </c>
      <c r="G643" s="9" t="s">
        <v>5325</v>
      </c>
      <c r="H643" s="9" t="s">
        <v>1591</v>
      </c>
      <c r="I643" s="9" t="s">
        <v>1021</v>
      </c>
      <c r="J643" s="12" t="s">
        <v>5326</v>
      </c>
      <c r="K643" s="9" t="s">
        <v>5327</v>
      </c>
      <c r="L643" s="9" t="str">
        <f>LEFT(Table3[[#This Row],[CLLI]],6)</f>
        <v>WANACA</v>
      </c>
      <c r="M643" s="9" t="s">
        <v>5326</v>
      </c>
      <c r="N643" s="4" t="s">
        <v>4453</v>
      </c>
      <c r="O643" s="9" t="s">
        <v>4133</v>
      </c>
      <c r="P643" s="9" t="s">
        <v>4134</v>
      </c>
      <c r="Q643" s="9" t="s">
        <v>4135</v>
      </c>
      <c r="R643" s="9" t="s">
        <v>4136</v>
      </c>
      <c r="S643" s="9" t="s">
        <v>4137</v>
      </c>
      <c r="T643" s="9" t="s">
        <v>4138</v>
      </c>
      <c r="U643" s="9" t="s">
        <v>4139</v>
      </c>
      <c r="V643" s="9" t="s">
        <v>4140</v>
      </c>
      <c r="W643" s="9" t="s">
        <v>4141</v>
      </c>
      <c r="X643" s="9" t="s">
        <v>4142</v>
      </c>
      <c r="Y643" s="9" t="s">
        <v>4141</v>
      </c>
      <c r="Z643" s="9" t="s">
        <v>4142</v>
      </c>
      <c r="AA643" s="9" t="s">
        <v>4137</v>
      </c>
      <c r="AB643" s="9" t="s">
        <v>354</v>
      </c>
      <c r="AC643" s="9" t="s">
        <v>5328</v>
      </c>
      <c r="AD643" s="9">
        <v>209375</v>
      </c>
      <c r="AE643" s="9" t="s">
        <v>4144</v>
      </c>
      <c r="AF643" s="9" t="s">
        <v>811</v>
      </c>
      <c r="AG643" s="9" t="s">
        <v>4145</v>
      </c>
      <c r="AH643" s="9" t="s">
        <v>4146</v>
      </c>
      <c r="AI643" s="9" t="str">
        <f>Table3[[#This Row],[City]]&amp;", "&amp;Table3[[#This Row],[State]]&amp;", U.S.A."</f>
        <v>WAWONA, CA, U.S.A.</v>
      </c>
    </row>
    <row r="644" spans="1:35" ht="15" hidden="1" customHeight="1">
      <c r="A644" s="9" t="s">
        <v>4123</v>
      </c>
      <c r="B644" s="18" t="s">
        <v>4124</v>
      </c>
      <c r="C644" s="9" t="s">
        <v>5329</v>
      </c>
      <c r="D644" s="9" t="s">
        <v>4195</v>
      </c>
      <c r="E644" s="10">
        <v>80</v>
      </c>
      <c r="F644" s="11" t="s">
        <v>5330</v>
      </c>
      <c r="G644" s="9" t="s">
        <v>5331</v>
      </c>
      <c r="H644" s="9" t="s">
        <v>3934</v>
      </c>
      <c r="I644" s="9" t="s">
        <v>5332</v>
      </c>
      <c r="J644" s="12" t="s">
        <v>5333</v>
      </c>
      <c r="K644" s="9" t="s">
        <v>5334</v>
      </c>
      <c r="L644" s="9" t="str">
        <f>LEFT(Table3[[#This Row],[CLLI]],6)</f>
        <v>WASCCA</v>
      </c>
      <c r="M644" s="9" t="s">
        <v>5333</v>
      </c>
      <c r="N644" s="4" t="s">
        <v>4201</v>
      </c>
      <c r="O644" s="9" t="s">
        <v>4171</v>
      </c>
      <c r="P644" s="9" t="s">
        <v>4172</v>
      </c>
      <c r="Q644" s="9" t="s">
        <v>4173</v>
      </c>
      <c r="R644" s="9" t="s">
        <v>4136</v>
      </c>
      <c r="S644" s="9" t="s">
        <v>4202</v>
      </c>
      <c r="T644" s="9" t="s">
        <v>4203</v>
      </c>
      <c r="U644" s="9" t="s">
        <v>4139</v>
      </c>
      <c r="V644" s="9" t="s">
        <v>4202</v>
      </c>
      <c r="W644" s="9" t="s">
        <v>4204</v>
      </c>
      <c r="X644" s="9" t="s">
        <v>4205</v>
      </c>
      <c r="Y644" s="9" t="s">
        <v>4204</v>
      </c>
      <c r="Z644" s="9" t="s">
        <v>4205</v>
      </c>
      <c r="AA644" s="9" t="s">
        <v>4206</v>
      </c>
      <c r="AB644" s="9" t="s">
        <v>354</v>
      </c>
      <c r="AC644" s="9" t="s">
        <v>5335</v>
      </c>
      <c r="AD644" s="9">
        <v>661758</v>
      </c>
      <c r="AE644" s="9" t="s">
        <v>4208</v>
      </c>
      <c r="AF644" s="9" t="s">
        <v>811</v>
      </c>
      <c r="AG644" s="9" t="s">
        <v>4209</v>
      </c>
      <c r="AH644" s="9" t="s">
        <v>4210</v>
      </c>
      <c r="AI644" s="9" t="str">
        <f>Table3[[#This Row],[City]]&amp;", "&amp;Table3[[#This Row],[State]]&amp;", U.S.A."</f>
        <v>WASCO, CA, U.S.A.</v>
      </c>
    </row>
    <row r="645" spans="1:35" ht="15" hidden="1" customHeight="1">
      <c r="A645" s="9" t="s">
        <v>4123</v>
      </c>
      <c r="B645" s="18" t="s">
        <v>4124</v>
      </c>
      <c r="C645" s="9" t="s">
        <v>5336</v>
      </c>
      <c r="D645" s="9" t="s">
        <v>4212</v>
      </c>
      <c r="E645" s="10">
        <v>98</v>
      </c>
      <c r="F645" s="11" t="s">
        <v>5337</v>
      </c>
      <c r="G645" s="9" t="s">
        <v>5338</v>
      </c>
      <c r="H645" s="9" t="s">
        <v>5339</v>
      </c>
      <c r="I645" s="9" t="s">
        <v>696</v>
      </c>
      <c r="J645" s="12" t="s">
        <v>5340</v>
      </c>
      <c r="K645" s="9" t="s">
        <v>5341</v>
      </c>
      <c r="L645" s="9" t="str">
        <f>LEFT(Table3[[#This Row],[CLLI]],6)</f>
        <v>WDLKCA</v>
      </c>
      <c r="M645" s="9" t="s">
        <v>5340</v>
      </c>
      <c r="N645" s="4" t="s">
        <v>4219</v>
      </c>
      <c r="O645" s="9" t="s">
        <v>4171</v>
      </c>
      <c r="P645" s="9" t="s">
        <v>4172</v>
      </c>
      <c r="Q645" s="9" t="s">
        <v>4173</v>
      </c>
      <c r="R645" s="9" t="s">
        <v>4136</v>
      </c>
      <c r="S645" s="9" t="s">
        <v>4220</v>
      </c>
      <c r="T645" s="9" t="s">
        <v>4221</v>
      </c>
      <c r="U645" s="9" t="s">
        <v>4139</v>
      </c>
      <c r="V645" s="9" t="s">
        <v>4222</v>
      </c>
      <c r="W645" s="9" t="s">
        <v>4223</v>
      </c>
      <c r="X645" s="9" t="s">
        <v>4224</v>
      </c>
      <c r="Y645" s="9" t="s">
        <v>4223</v>
      </c>
      <c r="Z645" s="9" t="s">
        <v>4224</v>
      </c>
      <c r="AA645" s="9" t="s">
        <v>4225</v>
      </c>
      <c r="AB645" s="9" t="s">
        <v>354</v>
      </c>
      <c r="AC645" s="9" t="s">
        <v>5342</v>
      </c>
      <c r="AD645" s="9">
        <v>559564</v>
      </c>
      <c r="AE645" s="9" t="s">
        <v>4208</v>
      </c>
      <c r="AF645" s="9" t="s">
        <v>811</v>
      </c>
      <c r="AG645" s="9" t="s">
        <v>4209</v>
      </c>
      <c r="AH645" s="9" t="s">
        <v>4210</v>
      </c>
      <c r="AI645" s="9" t="str">
        <f>Table3[[#This Row],[City]]&amp;", "&amp;Table3[[#This Row],[State]]&amp;", U.S.A."</f>
        <v>WOODLAKE, CA, U.S.A.</v>
      </c>
    </row>
    <row r="646" spans="1:35" ht="15" hidden="1" customHeight="1">
      <c r="A646" s="9" t="s">
        <v>4123</v>
      </c>
      <c r="B646" s="18" t="s">
        <v>4124</v>
      </c>
      <c r="C646" s="9" t="s">
        <v>5343</v>
      </c>
      <c r="D646" s="9" t="s">
        <v>4195</v>
      </c>
      <c r="E646" s="10">
        <v>75</v>
      </c>
      <c r="F646" s="11" t="s">
        <v>5344</v>
      </c>
      <c r="G646" s="9" t="s">
        <v>5345</v>
      </c>
      <c r="H646" s="9" t="s">
        <v>409</v>
      </c>
      <c r="I646" s="9" t="s">
        <v>5346</v>
      </c>
      <c r="J646" s="12" t="s">
        <v>5347</v>
      </c>
      <c r="K646" s="9" t="s">
        <v>5348</v>
      </c>
      <c r="L646" s="9" t="str">
        <f>LEFT(Table3[[#This Row],[CLLI]],6)</f>
        <v>WLBSCA</v>
      </c>
      <c r="M646" s="9" t="s">
        <v>5347</v>
      </c>
      <c r="N646" s="4" t="s">
        <v>4201</v>
      </c>
      <c r="O646" s="9" t="s">
        <v>4171</v>
      </c>
      <c r="P646" s="9" t="s">
        <v>4172</v>
      </c>
      <c r="Q646" s="9" t="s">
        <v>4173</v>
      </c>
      <c r="R646" s="9" t="s">
        <v>4136</v>
      </c>
      <c r="S646" s="9" t="s">
        <v>4202</v>
      </c>
      <c r="T646" s="9" t="s">
        <v>4203</v>
      </c>
      <c r="U646" s="9" t="s">
        <v>4139</v>
      </c>
      <c r="V646" s="9" t="s">
        <v>4202</v>
      </c>
      <c r="W646" s="9" t="s">
        <v>4204</v>
      </c>
      <c r="X646" s="9" t="s">
        <v>4205</v>
      </c>
      <c r="Y646" s="9" t="s">
        <v>4204</v>
      </c>
      <c r="Z646" s="9" t="s">
        <v>4205</v>
      </c>
      <c r="AA646" s="9" t="s">
        <v>4206</v>
      </c>
      <c r="AB646" s="9" t="s">
        <v>354</v>
      </c>
      <c r="AC646" s="9" t="s">
        <v>5349</v>
      </c>
      <c r="AD646" s="9">
        <v>661867</v>
      </c>
      <c r="AE646" s="9" t="s">
        <v>4208</v>
      </c>
      <c r="AF646" s="9" t="s">
        <v>811</v>
      </c>
      <c r="AG646" s="9" t="s">
        <v>4209</v>
      </c>
      <c r="AH646" s="9" t="s">
        <v>4210</v>
      </c>
      <c r="AI646" s="9" t="str">
        <f>Table3[[#This Row],[City]]&amp;", "&amp;Table3[[#This Row],[State]]&amp;", U.S.A."</f>
        <v>WALKER BASIN, CA, U.S.A.</v>
      </c>
    </row>
    <row r="647" spans="1:35" ht="15" hidden="1" customHeight="1">
      <c r="A647" s="9" t="s">
        <v>4123</v>
      </c>
      <c r="B647" s="18" t="s">
        <v>4124</v>
      </c>
      <c r="C647" s="9" t="s">
        <v>5350</v>
      </c>
      <c r="D647" s="9" t="s">
        <v>4126</v>
      </c>
      <c r="E647" s="10">
        <v>93</v>
      </c>
      <c r="F647" s="11" t="s">
        <v>5351</v>
      </c>
      <c r="G647" s="9" t="s">
        <v>5352</v>
      </c>
      <c r="H647" s="9" t="s">
        <v>3962</v>
      </c>
      <c r="I647" s="9" t="s">
        <v>5353</v>
      </c>
      <c r="J647" s="12" t="s">
        <v>5354</v>
      </c>
      <c r="K647" s="9" t="s">
        <v>5355</v>
      </c>
      <c r="L647" s="9" t="str">
        <f>LEFT(Table3[[#This Row],[CLLI]],6)</f>
        <v>WLLCCA</v>
      </c>
      <c r="M647" s="9" t="s">
        <v>5354</v>
      </c>
      <c r="N647" s="4" t="s">
        <v>4691</v>
      </c>
      <c r="O647" s="9" t="s">
        <v>4133</v>
      </c>
      <c r="P647" s="9" t="s">
        <v>4134</v>
      </c>
      <c r="Q647" s="9" t="s">
        <v>4135</v>
      </c>
      <c r="R647" s="9" t="s">
        <v>4136</v>
      </c>
      <c r="S647" s="9" t="s">
        <v>4137</v>
      </c>
      <c r="T647" s="9" t="s">
        <v>4138</v>
      </c>
      <c r="U647" s="9" t="s">
        <v>4139</v>
      </c>
      <c r="V647" s="9" t="s">
        <v>4140</v>
      </c>
      <c r="W647" s="9" t="s">
        <v>4141</v>
      </c>
      <c r="X647" s="9" t="s">
        <v>4142</v>
      </c>
      <c r="Y647" s="9" t="s">
        <v>4141</v>
      </c>
      <c r="Z647" s="9" t="s">
        <v>4142</v>
      </c>
      <c r="AA647" s="9" t="s">
        <v>4137</v>
      </c>
      <c r="AB647" s="9" t="s">
        <v>354</v>
      </c>
      <c r="AC647" s="9" t="s">
        <v>5356</v>
      </c>
      <c r="AD647" s="9">
        <v>209763</v>
      </c>
      <c r="AE647" s="9" t="s">
        <v>4144</v>
      </c>
      <c r="AF647" s="9" t="s">
        <v>811</v>
      </c>
      <c r="AG647" s="9" t="s">
        <v>4145</v>
      </c>
      <c r="AH647" s="9" t="s">
        <v>4146</v>
      </c>
      <c r="AI647" s="9" t="str">
        <f>Table3[[#This Row],[City]]&amp;", "&amp;Table3[[#This Row],[State]]&amp;", U.S.A."</f>
        <v>WALLACE, CA, U.S.A.</v>
      </c>
    </row>
    <row r="648" spans="1:35" ht="15" hidden="1" customHeight="1">
      <c r="A648" s="9" t="s">
        <v>4123</v>
      </c>
      <c r="B648" s="18" t="s">
        <v>4124</v>
      </c>
      <c r="C648" s="9" t="s">
        <v>5357</v>
      </c>
      <c r="D648" s="9" t="s">
        <v>4236</v>
      </c>
      <c r="E648" s="10">
        <v>84</v>
      </c>
      <c r="F648" s="11" t="s">
        <v>5358</v>
      </c>
      <c r="G648" s="9" t="s">
        <v>5359</v>
      </c>
      <c r="H648" s="9" t="s">
        <v>2717</v>
      </c>
      <c r="I648" s="9" t="s">
        <v>5360</v>
      </c>
      <c r="J648" s="12" t="s">
        <v>5361</v>
      </c>
      <c r="K648" s="9" t="s">
        <v>5362</v>
      </c>
      <c r="L648" s="9" t="str">
        <f>LEFT(Table3[[#This Row],[CLLI]],6)</f>
        <v>WTFRCA</v>
      </c>
      <c r="M648" s="9" t="s">
        <v>5361</v>
      </c>
      <c r="N648" s="4" t="s">
        <v>4137</v>
      </c>
      <c r="O648" s="9" t="s">
        <v>4133</v>
      </c>
      <c r="P648" s="9" t="s">
        <v>4134</v>
      </c>
      <c r="Q648" s="9" t="s">
        <v>4135</v>
      </c>
      <c r="R648" s="9" t="s">
        <v>4136</v>
      </c>
      <c r="S648" s="9" t="s">
        <v>4462</v>
      </c>
      <c r="T648" s="9" t="s">
        <v>4463</v>
      </c>
      <c r="U648" s="9" t="s">
        <v>4139</v>
      </c>
      <c r="V648" s="9" t="s">
        <v>4462</v>
      </c>
      <c r="W648" s="9" t="s">
        <v>4464</v>
      </c>
      <c r="X648" s="9" t="s">
        <v>4465</v>
      </c>
      <c r="Y648" s="9" t="s">
        <v>4464</v>
      </c>
      <c r="Z648" s="9" t="s">
        <v>4465</v>
      </c>
      <c r="AA648" s="9" t="s">
        <v>4466</v>
      </c>
      <c r="AB648" s="9" t="s">
        <v>354</v>
      </c>
      <c r="AC648" s="9" t="s">
        <v>5363</v>
      </c>
      <c r="AD648" s="9">
        <v>209874</v>
      </c>
      <c r="AE648" s="9" t="s">
        <v>4144</v>
      </c>
      <c r="AF648" s="9" t="s">
        <v>811</v>
      </c>
      <c r="AG648" s="9" t="s">
        <v>4145</v>
      </c>
      <c r="AH648" s="9" t="s">
        <v>4146</v>
      </c>
      <c r="AI648" s="9" t="str">
        <f>Table3[[#This Row],[City]]&amp;", "&amp;Table3[[#This Row],[State]]&amp;", U.S.A."</f>
        <v>WATERFORD, CA, U.S.A.</v>
      </c>
    </row>
    <row r="649" spans="1:35" ht="15" hidden="1" customHeight="1">
      <c r="A649" s="9" t="s">
        <v>4123</v>
      </c>
      <c r="B649" s="18" t="s">
        <v>4124</v>
      </c>
      <c r="C649" s="9" t="s">
        <v>5364</v>
      </c>
      <c r="D649" s="9" t="s">
        <v>4148</v>
      </c>
      <c r="E649" s="10">
        <v>97</v>
      </c>
      <c r="F649" s="11" t="s">
        <v>5365</v>
      </c>
      <c r="G649" s="9" t="s">
        <v>5366</v>
      </c>
      <c r="H649" s="9" t="s">
        <v>2785</v>
      </c>
      <c r="I649" s="9" t="s">
        <v>5367</v>
      </c>
      <c r="J649" s="12" t="s">
        <v>5368</v>
      </c>
      <c r="K649" s="9" t="s">
        <v>5369</v>
      </c>
      <c r="L649" s="9" t="str">
        <f>LEFT(Table3[[#This Row],[CLLI]],6)</f>
        <v>WTVLCA</v>
      </c>
      <c r="M649" s="9" t="s">
        <v>5368</v>
      </c>
      <c r="N649" s="4" t="s">
        <v>4185</v>
      </c>
      <c r="O649" s="9" t="s">
        <v>4133</v>
      </c>
      <c r="P649" s="9" t="s">
        <v>4134</v>
      </c>
      <c r="Q649" s="9" t="s">
        <v>4135</v>
      </c>
      <c r="R649" s="9" t="s">
        <v>4136</v>
      </c>
      <c r="S649" s="9" t="s">
        <v>4155</v>
      </c>
      <c r="T649" s="9" t="s">
        <v>4156</v>
      </c>
      <c r="U649" s="9" t="s">
        <v>4139</v>
      </c>
      <c r="V649" s="9" t="s">
        <v>4157</v>
      </c>
      <c r="W649" s="9" t="s">
        <v>4158</v>
      </c>
      <c r="X649" s="9" t="s">
        <v>4159</v>
      </c>
      <c r="Y649" s="9" t="s">
        <v>4158</v>
      </c>
      <c r="Z649" s="9" t="s">
        <v>4159</v>
      </c>
      <c r="AA649" s="9" t="s">
        <v>4154</v>
      </c>
      <c r="AB649" s="9" t="s">
        <v>354</v>
      </c>
      <c r="AC649" s="9" t="s">
        <v>5370</v>
      </c>
      <c r="AD649" s="9">
        <v>831722</v>
      </c>
      <c r="AE649" s="9" t="s">
        <v>4144</v>
      </c>
      <c r="AF649" s="9" t="s">
        <v>357</v>
      </c>
      <c r="AG649" s="9" t="s">
        <v>4161</v>
      </c>
      <c r="AH649" s="9" t="s">
        <v>4162</v>
      </c>
      <c r="AI649" s="9" t="str">
        <f>Table3[[#This Row],[City]]&amp;", "&amp;Table3[[#This Row],[State]]&amp;", U.S.A."</f>
        <v>WATSONVILLE, CA, U.S.A.</v>
      </c>
    </row>
    <row r="650" spans="1:35" ht="15" hidden="1" customHeight="1">
      <c r="A650" s="9" t="s">
        <v>4123</v>
      </c>
      <c r="B650" s="18" t="s">
        <v>4124</v>
      </c>
      <c r="C650" s="9" t="s">
        <v>5371</v>
      </c>
      <c r="D650" s="9" t="s">
        <v>4236</v>
      </c>
      <c r="E650" s="10">
        <v>90</v>
      </c>
      <c r="F650" s="11" t="s">
        <v>5372</v>
      </c>
      <c r="G650" s="9" t="s">
        <v>5373</v>
      </c>
      <c r="H650" s="9" t="s">
        <v>561</v>
      </c>
      <c r="I650" s="9" t="s">
        <v>1339</v>
      </c>
      <c r="J650" s="12" t="s">
        <v>5374</v>
      </c>
      <c r="K650" s="9" t="s">
        <v>5375</v>
      </c>
      <c r="L650" s="9" t="str">
        <f>LEFT(Table3[[#This Row],[CLLI]],6)</f>
        <v>YSMTCA</v>
      </c>
      <c r="M650" s="9" t="s">
        <v>5376</v>
      </c>
      <c r="N650" s="4" t="s">
        <v>4453</v>
      </c>
      <c r="O650" s="9" t="s">
        <v>4133</v>
      </c>
      <c r="P650" s="9" t="s">
        <v>4134</v>
      </c>
      <c r="Q650" s="9" t="s">
        <v>4135</v>
      </c>
      <c r="R650" s="9" t="s">
        <v>4136</v>
      </c>
      <c r="S650" s="9" t="s">
        <v>4137</v>
      </c>
      <c r="T650" s="9" t="s">
        <v>4138</v>
      </c>
      <c r="U650" s="9" t="s">
        <v>4139</v>
      </c>
      <c r="V650" s="9" t="s">
        <v>4140</v>
      </c>
      <c r="W650" s="9" t="s">
        <v>4141</v>
      </c>
      <c r="X650" s="9" t="s">
        <v>4142</v>
      </c>
      <c r="Y650" s="9" t="s">
        <v>4141</v>
      </c>
      <c r="Z650" s="9" t="s">
        <v>4142</v>
      </c>
      <c r="AA650" s="9" t="s">
        <v>4137</v>
      </c>
      <c r="AB650" s="9" t="s">
        <v>354</v>
      </c>
      <c r="AC650" s="9" t="s">
        <v>5377</v>
      </c>
      <c r="AD650" s="9">
        <v>209372</v>
      </c>
      <c r="AE650" s="9" t="s">
        <v>4144</v>
      </c>
      <c r="AF650" s="9" t="s">
        <v>811</v>
      </c>
      <c r="AG650" s="9" t="s">
        <v>4145</v>
      </c>
      <c r="AH650" s="9" t="s">
        <v>4146</v>
      </c>
      <c r="AI650" s="9" t="str">
        <f>Table3[[#This Row],[City]]&amp;", "&amp;Table3[[#This Row],[State]]&amp;", U.S.A."</f>
        <v>YOSEMITE, CA, U.S.A.</v>
      </c>
    </row>
    <row r="651" spans="1:35" ht="15" hidden="1" customHeight="1">
      <c r="A651" s="9" t="s">
        <v>4123</v>
      </c>
      <c r="B651" s="18" t="s">
        <v>4124</v>
      </c>
      <c r="C651" s="9" t="s">
        <v>5378</v>
      </c>
      <c r="D651" s="9" t="s">
        <v>4236</v>
      </c>
      <c r="E651" s="10">
        <v>86</v>
      </c>
      <c r="F651" s="11" t="s">
        <v>5379</v>
      </c>
      <c r="G651" s="9" t="s">
        <v>5380</v>
      </c>
      <c r="H651" s="9" t="s">
        <v>1606</v>
      </c>
      <c r="I651" s="9" t="s">
        <v>2881</v>
      </c>
      <c r="J651" s="12" t="s">
        <v>5381</v>
      </c>
      <c r="K651" s="9" t="s">
        <v>5382</v>
      </c>
      <c r="L651" s="9" t="str">
        <f>LEFT(Table3[[#This Row],[CLLI]],6)</f>
        <v>YSMTCA</v>
      </c>
      <c r="M651" s="9" t="s">
        <v>5376</v>
      </c>
      <c r="N651" s="4" t="s">
        <v>4453</v>
      </c>
      <c r="O651" s="9" t="s">
        <v>4133</v>
      </c>
      <c r="P651" s="9" t="s">
        <v>4134</v>
      </c>
      <c r="Q651" s="9" t="s">
        <v>4135</v>
      </c>
      <c r="R651" s="9" t="s">
        <v>4136</v>
      </c>
      <c r="S651" s="9" t="s">
        <v>4137</v>
      </c>
      <c r="T651" s="9" t="s">
        <v>4138</v>
      </c>
      <c r="U651" s="9" t="s">
        <v>4139</v>
      </c>
      <c r="V651" s="9" t="s">
        <v>4140</v>
      </c>
      <c r="W651" s="9" t="s">
        <v>4141</v>
      </c>
      <c r="X651" s="9" t="s">
        <v>4142</v>
      </c>
      <c r="Y651" s="9" t="s">
        <v>4141</v>
      </c>
      <c r="Z651" s="9" t="s">
        <v>4142</v>
      </c>
      <c r="AA651" s="9" t="s">
        <v>4137</v>
      </c>
      <c r="AB651" s="9" t="s">
        <v>354</v>
      </c>
      <c r="AC651" s="9" t="s">
        <v>5383</v>
      </c>
      <c r="AD651" s="9">
        <v>209379</v>
      </c>
      <c r="AE651" s="9" t="s">
        <v>4144</v>
      </c>
      <c r="AF651" s="9" t="s">
        <v>811</v>
      </c>
      <c r="AG651" s="9" t="s">
        <v>4145</v>
      </c>
      <c r="AH651" s="9" t="s">
        <v>4146</v>
      </c>
      <c r="AI651" s="9" t="str">
        <f>Table3[[#This Row],[City]]&amp;", "&amp;Table3[[#This Row],[State]]&amp;", U.S.A."</f>
        <v>YOSEMITE, CA, U.S.A.</v>
      </c>
    </row>
    <row r="652" spans="1:35" ht="15" hidden="1" customHeight="1">
      <c r="A652" s="9" t="s">
        <v>5384</v>
      </c>
      <c r="B652" s="18" t="s">
        <v>5385</v>
      </c>
      <c r="C652" s="9" t="s">
        <v>5386</v>
      </c>
      <c r="D652" s="9" t="s">
        <v>5387</v>
      </c>
      <c r="E652" s="10" t="s">
        <v>5388</v>
      </c>
      <c r="F652" s="11" t="s">
        <v>5389</v>
      </c>
      <c r="G652" s="9" t="s">
        <v>1281</v>
      </c>
      <c r="H652" s="9"/>
      <c r="I652" s="9"/>
      <c r="J652" s="12" t="s">
        <v>5390</v>
      </c>
      <c r="K652" s="9"/>
      <c r="L652" s="9" t="str">
        <f>LEFT(Table3[[#This Row],[CLLI]],6)</f>
        <v>AUSTNV</v>
      </c>
      <c r="M652" s="9" t="s">
        <v>5390</v>
      </c>
      <c r="N652" s="4" t="s">
        <v>5391</v>
      </c>
      <c r="O652" s="9"/>
      <c r="P652" s="9"/>
      <c r="Q652" s="9"/>
      <c r="R652" s="9"/>
      <c r="S652" s="9" t="s">
        <v>2350</v>
      </c>
      <c r="T652" s="9"/>
      <c r="U652" s="9"/>
      <c r="V652" s="9"/>
      <c r="W652" s="9" t="s">
        <v>5392</v>
      </c>
      <c r="X652" s="9"/>
      <c r="Y652" s="9"/>
      <c r="Z652" s="9"/>
      <c r="AA652" s="9"/>
      <c r="AB652" s="9" t="s">
        <v>5393</v>
      </c>
      <c r="AC652" s="9" t="s">
        <v>5394</v>
      </c>
      <c r="AD652" s="9" t="s">
        <v>1232</v>
      </c>
      <c r="AE652" s="9" t="s">
        <v>1232</v>
      </c>
      <c r="AF652" s="9" t="s">
        <v>1232</v>
      </c>
      <c r="AG652" s="9" t="s">
        <v>1232</v>
      </c>
      <c r="AH652" s="9" t="s">
        <v>1232</v>
      </c>
      <c r="AI652" s="9" t="str">
        <f>Table3[[#This Row],[City]]&amp;", "&amp;Table3[[#This Row],[State]]&amp;", U.S.A."</f>
        <v>Austin, NV, U.S.A.</v>
      </c>
    </row>
    <row r="653" spans="1:35" ht="15" hidden="1" customHeight="1">
      <c r="A653" s="9" t="s">
        <v>5384</v>
      </c>
      <c r="B653" s="18" t="s">
        <v>5395</v>
      </c>
      <c r="C653" s="9" t="s">
        <v>5396</v>
      </c>
      <c r="D653" s="9" t="s">
        <v>5387</v>
      </c>
      <c r="E653" s="10" t="s">
        <v>5397</v>
      </c>
      <c r="F653" s="11" t="s">
        <v>5398</v>
      </c>
      <c r="G653" s="9" t="s">
        <v>1142</v>
      </c>
      <c r="H653" s="9"/>
      <c r="I653" s="9"/>
      <c r="J653" s="12" t="s">
        <v>3364</v>
      </c>
      <c r="K653" s="9"/>
      <c r="L653" s="9" t="str">
        <f>LEFT(Table3[[#This Row],[CLLI]],6)</f>
        <v>BAKRNV</v>
      </c>
      <c r="M653" s="9" t="s">
        <v>3364</v>
      </c>
      <c r="N653" s="4" t="s">
        <v>5399</v>
      </c>
      <c r="O653" s="9"/>
      <c r="P653" s="9"/>
      <c r="Q653" s="9"/>
      <c r="R653" s="9"/>
      <c r="S653" s="9" t="s">
        <v>2350</v>
      </c>
      <c r="T653" s="9"/>
      <c r="U653" s="9"/>
      <c r="V653" s="9"/>
      <c r="W653" s="9" t="s">
        <v>5392</v>
      </c>
      <c r="X653" s="9"/>
      <c r="Y653" s="9"/>
      <c r="Z653" s="9"/>
      <c r="AA653" s="9"/>
      <c r="AB653" s="9" t="s">
        <v>5393</v>
      </c>
      <c r="AC653" s="9" t="s">
        <v>5400</v>
      </c>
      <c r="AD653" s="9" t="s">
        <v>1232</v>
      </c>
      <c r="AE653" s="9" t="s">
        <v>1232</v>
      </c>
      <c r="AF653" s="9" t="s">
        <v>1232</v>
      </c>
      <c r="AG653" s="9" t="s">
        <v>1232</v>
      </c>
      <c r="AH653" s="9" t="s">
        <v>1232</v>
      </c>
      <c r="AI653" s="9" t="str">
        <f>Table3[[#This Row],[City]]&amp;", "&amp;Table3[[#This Row],[State]]&amp;", U.S.A."</f>
        <v>BAKER, NV, U.S.A.</v>
      </c>
    </row>
    <row r="654" spans="1:35" ht="15" hidden="1" customHeight="1">
      <c r="A654" s="9" t="s">
        <v>5384</v>
      </c>
      <c r="B654" s="18" t="s">
        <v>5385</v>
      </c>
      <c r="C654" s="9" t="s">
        <v>5401</v>
      </c>
      <c r="D654" s="9" t="s">
        <v>5387</v>
      </c>
      <c r="E654" s="10" t="s">
        <v>5402</v>
      </c>
      <c r="F654" s="11" t="s">
        <v>5403</v>
      </c>
      <c r="G654" s="9" t="s">
        <v>1611</v>
      </c>
      <c r="H654" s="9"/>
      <c r="I654" s="9"/>
      <c r="J654" s="12" t="s">
        <v>5404</v>
      </c>
      <c r="K654" s="9"/>
      <c r="L654" s="9" t="str">
        <f>LEFT(Table3[[#This Row],[CLLI]],6)</f>
        <v>BTMTNV</v>
      </c>
      <c r="M654" s="9" t="s">
        <v>5404</v>
      </c>
      <c r="N654" s="4" t="s">
        <v>5391</v>
      </c>
      <c r="O654" s="9"/>
      <c r="P654" s="9"/>
      <c r="Q654" s="9"/>
      <c r="R654" s="9"/>
      <c r="S654" s="9" t="s">
        <v>2350</v>
      </c>
      <c r="T654" s="9"/>
      <c r="U654" s="9"/>
      <c r="V654" s="9"/>
      <c r="W654" s="9" t="s">
        <v>5392</v>
      </c>
      <c r="X654" s="9"/>
      <c r="Y654" s="9"/>
      <c r="Z654" s="9"/>
      <c r="AA654" s="9"/>
      <c r="AB654" s="9" t="s">
        <v>5393</v>
      </c>
      <c r="AC654" s="9" t="s">
        <v>5405</v>
      </c>
      <c r="AD654" s="9" t="s">
        <v>1232</v>
      </c>
      <c r="AE654" s="9" t="s">
        <v>1232</v>
      </c>
      <c r="AF654" s="9" t="s">
        <v>1232</v>
      </c>
      <c r="AG654" s="9" t="s">
        <v>1232</v>
      </c>
      <c r="AH654" s="9" t="s">
        <v>1232</v>
      </c>
      <c r="AI654" s="9" t="str">
        <f>Table3[[#This Row],[City]]&amp;", "&amp;Table3[[#This Row],[State]]&amp;", U.S.A."</f>
        <v>BATTLE MOUNTAIN, NV, U.S.A.</v>
      </c>
    </row>
    <row r="655" spans="1:35" ht="15" hidden="1" customHeight="1">
      <c r="A655" s="9" t="s">
        <v>5384</v>
      </c>
      <c r="B655" s="18" t="s">
        <v>5385</v>
      </c>
      <c r="C655" s="9" t="s">
        <v>5406</v>
      </c>
      <c r="D655" s="9" t="s">
        <v>5387</v>
      </c>
      <c r="E655" s="10" t="s">
        <v>5407</v>
      </c>
      <c r="F655" s="11" t="s">
        <v>5408</v>
      </c>
      <c r="G655" s="9" t="s">
        <v>5409</v>
      </c>
      <c r="H655" s="9"/>
      <c r="I655" s="9"/>
      <c r="J655" s="12" t="s">
        <v>5410</v>
      </c>
      <c r="K655" s="9"/>
      <c r="L655" s="9" t="str">
        <f>LEFT(Table3[[#This Row],[CLLI]],6)</f>
        <v>BTMTNV</v>
      </c>
      <c r="M655" s="9" t="s">
        <v>5404</v>
      </c>
      <c r="N655" s="4" t="s">
        <v>5391</v>
      </c>
      <c r="O655" s="9"/>
      <c r="P655" s="9"/>
      <c r="Q655" s="9"/>
      <c r="R655" s="9"/>
      <c r="S655" s="9" t="s">
        <v>2350</v>
      </c>
      <c r="T655" s="9"/>
      <c r="U655" s="9"/>
      <c r="V655" s="9"/>
      <c r="W655" s="9" t="s">
        <v>5392</v>
      </c>
      <c r="X655" s="9"/>
      <c r="Y655" s="9"/>
      <c r="Z655" s="9"/>
      <c r="AA655" s="9"/>
      <c r="AB655" s="9" t="s">
        <v>5393</v>
      </c>
      <c r="AC655" s="9" t="s">
        <v>5411</v>
      </c>
      <c r="AD655" s="9" t="s">
        <v>1232</v>
      </c>
      <c r="AE655" s="9" t="s">
        <v>1232</v>
      </c>
      <c r="AF655" s="9" t="s">
        <v>1232</v>
      </c>
      <c r="AG655" s="9" t="s">
        <v>1232</v>
      </c>
      <c r="AH655" s="9" t="s">
        <v>1232</v>
      </c>
      <c r="AI655" s="9" t="str">
        <f>Table3[[#This Row],[City]]&amp;", "&amp;Table3[[#This Row],[State]]&amp;", U.S.A."</f>
        <v>BATTLE MOUNTAIN, NV, U.S.A.</v>
      </c>
    </row>
    <row r="656" spans="1:35" ht="15" hidden="1" customHeight="1">
      <c r="A656" s="9" t="s">
        <v>5384</v>
      </c>
      <c r="B656" s="18" t="s">
        <v>5412</v>
      </c>
      <c r="C656" s="9" t="s">
        <v>5413</v>
      </c>
      <c r="D656" s="9" t="s">
        <v>5387</v>
      </c>
      <c r="E656" s="10" t="s">
        <v>5414</v>
      </c>
      <c r="F656" s="11" t="s">
        <v>5415</v>
      </c>
      <c r="G656" s="9" t="s">
        <v>1805</v>
      </c>
      <c r="H656" s="9"/>
      <c r="I656" s="9"/>
      <c r="J656" s="12" t="s">
        <v>5416</v>
      </c>
      <c r="K656" s="9"/>
      <c r="L656" s="9" t="str">
        <f>LEFT(Table3[[#This Row],[CLLI]],6)</f>
        <v>BTTYNV</v>
      </c>
      <c r="M656" s="9" t="s">
        <v>5416</v>
      </c>
      <c r="N656" s="4" t="s">
        <v>5417</v>
      </c>
      <c r="O656" s="9"/>
      <c r="P656" s="9"/>
      <c r="Q656" s="9"/>
      <c r="R656" s="9"/>
      <c r="S656" s="9" t="s">
        <v>2350</v>
      </c>
      <c r="T656" s="9"/>
      <c r="U656" s="9"/>
      <c r="V656" s="9"/>
      <c r="W656" s="9" t="s">
        <v>5392</v>
      </c>
      <c r="X656" s="9"/>
      <c r="Y656" s="9"/>
      <c r="Z656" s="9"/>
      <c r="AA656" s="9"/>
      <c r="AB656" s="9" t="s">
        <v>5393</v>
      </c>
      <c r="AC656" s="9" t="s">
        <v>5418</v>
      </c>
      <c r="AD656" s="9" t="s">
        <v>1232</v>
      </c>
      <c r="AE656" s="9" t="s">
        <v>1232</v>
      </c>
      <c r="AF656" s="9" t="s">
        <v>1232</v>
      </c>
      <c r="AG656" s="9" t="s">
        <v>1232</v>
      </c>
      <c r="AH656" s="9" t="s">
        <v>1232</v>
      </c>
      <c r="AI656" s="9" t="str">
        <f>Table3[[#This Row],[City]]&amp;", "&amp;Table3[[#This Row],[State]]&amp;", U.S.A."</f>
        <v>BEATTY, NV, U.S.A.</v>
      </c>
    </row>
    <row r="657" spans="1:35" ht="15" hidden="1" customHeight="1">
      <c r="A657" s="9" t="s">
        <v>5384</v>
      </c>
      <c r="B657" s="18" t="s">
        <v>5419</v>
      </c>
      <c r="C657" s="9" t="s">
        <v>5420</v>
      </c>
      <c r="D657" s="9" t="s">
        <v>5387</v>
      </c>
      <c r="E657" s="10" t="s">
        <v>5421</v>
      </c>
      <c r="F657" s="11" t="s">
        <v>5422</v>
      </c>
      <c r="G657" s="9" t="s">
        <v>5423</v>
      </c>
      <c r="H657" s="9"/>
      <c r="I657" s="9"/>
      <c r="J657" s="12" t="s">
        <v>5424</v>
      </c>
      <c r="K657" s="9"/>
      <c r="L657" s="9" t="str">
        <f>LEFT(Table3[[#This Row],[CLLI]],6)</f>
        <v>CHBTNV</v>
      </c>
      <c r="M657" s="9" t="s">
        <v>5424</v>
      </c>
      <c r="N657" s="4" t="s">
        <v>5425</v>
      </c>
      <c r="O657" s="9"/>
      <c r="P657" s="9"/>
      <c r="Q657" s="9"/>
      <c r="R657" s="9"/>
      <c r="S657" s="9" t="s">
        <v>2350</v>
      </c>
      <c r="T657" s="9"/>
      <c r="U657" s="9"/>
      <c r="V657" s="9"/>
      <c r="W657" s="9" t="s">
        <v>5392</v>
      </c>
      <c r="X657" s="9"/>
      <c r="Y657" s="9"/>
      <c r="Z657" s="9"/>
      <c r="AA657" s="9"/>
      <c r="AB657" s="9" t="s">
        <v>5393</v>
      </c>
      <c r="AC657" s="9" t="s">
        <v>5426</v>
      </c>
      <c r="AD657" s="9" t="s">
        <v>1232</v>
      </c>
      <c r="AE657" s="9" t="s">
        <v>1232</v>
      </c>
      <c r="AF657" s="9" t="s">
        <v>1232</v>
      </c>
      <c r="AG657" s="9" t="s">
        <v>1232</v>
      </c>
      <c r="AH657" s="9" t="s">
        <v>1232</v>
      </c>
      <c r="AI657" s="9" t="str">
        <f>Table3[[#This Row],[City]]&amp;", "&amp;Table3[[#This Row],[State]]&amp;", U.S.A."</f>
        <v>CHURCHILL BUTTE, NV, U.S.A.</v>
      </c>
    </row>
    <row r="658" spans="1:35" ht="15" hidden="1" customHeight="1">
      <c r="A658" s="9" t="s">
        <v>5384</v>
      </c>
      <c r="B658" s="18" t="s">
        <v>5419</v>
      </c>
      <c r="C658" s="9" t="s">
        <v>5427</v>
      </c>
      <c r="D658" s="9" t="s">
        <v>5387</v>
      </c>
      <c r="E658" s="10" t="s">
        <v>5428</v>
      </c>
      <c r="F658" s="11" t="s">
        <v>5429</v>
      </c>
      <c r="G658" s="9" t="s">
        <v>5430</v>
      </c>
      <c r="H658" s="9"/>
      <c r="I658" s="9"/>
      <c r="J658" s="12" t="s">
        <v>5431</v>
      </c>
      <c r="K658" s="9"/>
      <c r="L658" s="9" t="str">
        <f>LEFT(Table3[[#This Row],[CLLI]],6)</f>
        <v>CRCYNV</v>
      </c>
      <c r="M658" s="9" t="s">
        <v>5431</v>
      </c>
      <c r="N658" s="4" t="s">
        <v>5431</v>
      </c>
      <c r="O658" s="9"/>
      <c r="P658" s="9"/>
      <c r="Q658" s="9"/>
      <c r="R658" s="9"/>
      <c r="S658" s="9" t="s">
        <v>2350</v>
      </c>
      <c r="T658" s="9"/>
      <c r="U658" s="9"/>
      <c r="V658" s="9"/>
      <c r="W658" s="9" t="s">
        <v>5392</v>
      </c>
      <c r="X658" s="9"/>
      <c r="Y658" s="9"/>
      <c r="Z658" s="9"/>
      <c r="AA658" s="9"/>
      <c r="AB658" s="9" t="s">
        <v>5393</v>
      </c>
      <c r="AC658" s="9" t="s">
        <v>5432</v>
      </c>
      <c r="AD658" s="9" t="s">
        <v>1232</v>
      </c>
      <c r="AE658" s="9" t="s">
        <v>1232</v>
      </c>
      <c r="AF658" s="9" t="s">
        <v>1232</v>
      </c>
      <c r="AG658" s="9" t="s">
        <v>1232</v>
      </c>
      <c r="AH658" s="9" t="s">
        <v>1232</v>
      </c>
      <c r="AI658" s="9" t="str">
        <f>Table3[[#This Row],[City]]&amp;", "&amp;Table3[[#This Row],[State]]&amp;", U.S.A."</f>
        <v>CARSON CITY, NV, U.S.A.</v>
      </c>
    </row>
    <row r="659" spans="1:35" ht="15" hidden="1" customHeight="1">
      <c r="A659" s="9" t="s">
        <v>4123</v>
      </c>
      <c r="B659" s="18" t="s">
        <v>4124</v>
      </c>
      <c r="C659" s="9" t="s">
        <v>5433</v>
      </c>
      <c r="D659" s="9" t="s">
        <v>4164</v>
      </c>
      <c r="E659" s="10" t="s">
        <v>5434</v>
      </c>
      <c r="F659" s="11" t="s">
        <v>5435</v>
      </c>
      <c r="G659" s="9" t="s">
        <v>5436</v>
      </c>
      <c r="H659" s="9"/>
      <c r="I659" s="9"/>
      <c r="J659" s="12" t="s">
        <v>5437</v>
      </c>
      <c r="K659" s="9"/>
      <c r="L659" s="9" t="str">
        <f>LEFT(Table3[[#This Row],[CLLI]],6)</f>
        <v>crplca</v>
      </c>
      <c r="M659" s="9" t="s">
        <v>5438</v>
      </c>
      <c r="N659" s="4" t="s">
        <v>4170</v>
      </c>
      <c r="O659" s="9"/>
      <c r="P659" s="9"/>
      <c r="Q659" s="9"/>
      <c r="R659" s="9"/>
      <c r="S659" s="9" t="s">
        <v>5439</v>
      </c>
      <c r="T659" s="9"/>
      <c r="U659" s="9"/>
      <c r="V659" s="9"/>
      <c r="W659" s="9" t="s">
        <v>5440</v>
      </c>
      <c r="X659" s="9"/>
      <c r="Y659" s="9"/>
      <c r="Z659" s="9"/>
      <c r="AA659" s="9"/>
      <c r="AB659" s="9" t="s">
        <v>354</v>
      </c>
      <c r="AC659" s="9" t="s">
        <v>5441</v>
      </c>
      <c r="AD659" s="9">
        <v>805541</v>
      </c>
      <c r="AE659" s="9" t="s">
        <v>4144</v>
      </c>
      <c r="AF659" s="9" t="s">
        <v>357</v>
      </c>
      <c r="AG659" s="9" t="s">
        <v>4161</v>
      </c>
      <c r="AH659" s="9" t="s">
        <v>4162</v>
      </c>
      <c r="AI659" s="9" t="str">
        <f>Table3[[#This Row],[City]]&amp;", "&amp;Table3[[#This Row],[State]]&amp;", U.S.A."</f>
        <v>CARRIZO PLAINS, CA, U.S.A.</v>
      </c>
    </row>
    <row r="660" spans="1:35" ht="15" hidden="1" customHeight="1">
      <c r="A660" s="9" t="s">
        <v>5384</v>
      </c>
      <c r="B660" s="18" t="s">
        <v>5385</v>
      </c>
      <c r="C660" s="9" t="s">
        <v>5442</v>
      </c>
      <c r="D660" s="9" t="s">
        <v>5387</v>
      </c>
      <c r="E660" s="10" t="s">
        <v>5443</v>
      </c>
      <c r="F660" s="11" t="s">
        <v>5444</v>
      </c>
      <c r="G660" s="9" t="s">
        <v>5445</v>
      </c>
      <c r="H660" s="9"/>
      <c r="I660" s="9"/>
      <c r="J660" s="12" t="s">
        <v>5446</v>
      </c>
      <c r="K660" s="9"/>
      <c r="L660" s="9" t="str">
        <f>LEFT(Table3[[#This Row],[CLLI]],6)</f>
        <v>CSTVNV</v>
      </c>
      <c r="M660" s="9" t="s">
        <v>5446</v>
      </c>
      <c r="N660" s="4" t="s">
        <v>2232</v>
      </c>
      <c r="O660" s="9"/>
      <c r="P660" s="9"/>
      <c r="Q660" s="9"/>
      <c r="R660" s="9"/>
      <c r="S660" s="9" t="s">
        <v>2350</v>
      </c>
      <c r="T660" s="9"/>
      <c r="U660" s="9"/>
      <c r="V660" s="9"/>
      <c r="W660" s="9" t="s">
        <v>5392</v>
      </c>
      <c r="X660" s="9"/>
      <c r="Y660" s="9"/>
      <c r="Z660" s="9"/>
      <c r="AA660" s="9"/>
      <c r="AB660" s="9" t="s">
        <v>5393</v>
      </c>
      <c r="AC660" s="9" t="s">
        <v>5447</v>
      </c>
      <c r="AD660" s="9" t="s">
        <v>1232</v>
      </c>
      <c r="AE660" s="9" t="s">
        <v>1232</v>
      </c>
      <c r="AF660" s="9" t="s">
        <v>1232</v>
      </c>
      <c r="AG660" s="9" t="s">
        <v>1232</v>
      </c>
      <c r="AH660" s="9" t="s">
        <v>1232</v>
      </c>
      <c r="AI660" s="9" t="str">
        <f>Table3[[#This Row],[City]]&amp;", "&amp;Table3[[#This Row],[State]]&amp;", U.S.A."</f>
        <v>CRESCENT VALLEY, NV, U.S.A.</v>
      </c>
    </row>
    <row r="661" spans="1:35" ht="15" hidden="1" customHeight="1">
      <c r="A661" s="9" t="s">
        <v>5384</v>
      </c>
      <c r="B661" s="18" t="s">
        <v>5448</v>
      </c>
      <c r="C661" s="9" t="s">
        <v>5449</v>
      </c>
      <c r="D661" s="9" t="s">
        <v>5387</v>
      </c>
      <c r="E661" s="10" t="s">
        <v>5450</v>
      </c>
      <c r="F661" s="11" t="s">
        <v>5451</v>
      </c>
      <c r="G661" s="9" t="s">
        <v>5409</v>
      </c>
      <c r="H661" s="9"/>
      <c r="I661" s="9"/>
      <c r="J661" s="12" t="s">
        <v>2151</v>
      </c>
      <c r="K661" s="9"/>
      <c r="L661" s="9" t="str">
        <f>LEFT(Table3[[#This Row],[CLLI]],6)</f>
        <v>CTWDNV</v>
      </c>
      <c r="M661" s="9" t="s">
        <v>2151</v>
      </c>
      <c r="N661" s="4" t="s">
        <v>5452</v>
      </c>
      <c r="O661" s="9"/>
      <c r="P661" s="9"/>
      <c r="Q661" s="9"/>
      <c r="R661" s="9"/>
      <c r="S661" s="9" t="s">
        <v>2350</v>
      </c>
      <c r="T661" s="9"/>
      <c r="U661" s="9"/>
      <c r="V661" s="9"/>
      <c r="W661" s="9" t="s">
        <v>5392</v>
      </c>
      <c r="X661" s="9"/>
      <c r="Y661" s="9"/>
      <c r="Z661" s="9"/>
      <c r="AA661" s="9"/>
      <c r="AB661" s="9" t="s">
        <v>5393</v>
      </c>
      <c r="AC661" s="9" t="s">
        <v>5453</v>
      </c>
      <c r="AD661" s="9" t="s">
        <v>1232</v>
      </c>
      <c r="AE661" s="9" t="s">
        <v>1232</v>
      </c>
      <c r="AF661" s="9" t="s">
        <v>1232</v>
      </c>
      <c r="AG661" s="9" t="s">
        <v>1232</v>
      </c>
      <c r="AH661" s="9" t="s">
        <v>1232</v>
      </c>
      <c r="AI661" s="9" t="str">
        <f>Table3[[#This Row],[City]]&amp;", "&amp;Table3[[#This Row],[State]]&amp;", U.S.A."</f>
        <v>COTTONWOOD, NV, U.S.A.</v>
      </c>
    </row>
    <row r="662" spans="1:35" ht="15" hidden="1" customHeight="1">
      <c r="A662" s="9" t="s">
        <v>5384</v>
      </c>
      <c r="B662" s="18" t="s">
        <v>5395</v>
      </c>
      <c r="C662" s="9" t="s">
        <v>5454</v>
      </c>
      <c r="D662" s="9" t="s">
        <v>5387</v>
      </c>
      <c r="E662" s="10" t="s">
        <v>5455</v>
      </c>
      <c r="F662" s="11" t="s">
        <v>5456</v>
      </c>
      <c r="G662" s="9" t="s">
        <v>5457</v>
      </c>
      <c r="H662" s="9"/>
      <c r="I662" s="9"/>
      <c r="J662" s="12" t="s">
        <v>5458</v>
      </c>
      <c r="K662" s="9"/>
      <c r="L662" s="9" t="str">
        <f>LEFT(Table3[[#This Row],[CLLI]],6)</f>
        <v>DKWRNV</v>
      </c>
      <c r="M662" s="9" t="s">
        <v>5458</v>
      </c>
      <c r="N662" s="4" t="s">
        <v>5417</v>
      </c>
      <c r="O662" s="9"/>
      <c r="P662" s="9"/>
      <c r="Q662" s="9"/>
      <c r="R662" s="9"/>
      <c r="S662" s="9" t="s">
        <v>2350</v>
      </c>
      <c r="T662" s="9"/>
      <c r="U662" s="9"/>
      <c r="V662" s="9"/>
      <c r="W662" s="9" t="s">
        <v>5392</v>
      </c>
      <c r="X662" s="9"/>
      <c r="Y662" s="9"/>
      <c r="Z662" s="9"/>
      <c r="AA662" s="9"/>
      <c r="AB662" s="9" t="s">
        <v>5393</v>
      </c>
      <c r="AC662" s="9" t="s">
        <v>5459</v>
      </c>
      <c r="AD662" s="9" t="s">
        <v>1232</v>
      </c>
      <c r="AE662" s="9" t="s">
        <v>1232</v>
      </c>
      <c r="AF662" s="9" t="s">
        <v>1232</v>
      </c>
      <c r="AG662" s="9" t="s">
        <v>1232</v>
      </c>
      <c r="AH662" s="9" t="s">
        <v>1232</v>
      </c>
      <c r="AI662" s="9" t="str">
        <f>Table3[[#This Row],[City]]&amp;", "&amp;Table3[[#This Row],[State]]&amp;", U.S.A."</f>
        <v>DUCKWATER, NV, U.S.A.</v>
      </c>
    </row>
    <row r="663" spans="1:35" ht="15" hidden="1" customHeight="1">
      <c r="A663" s="9" t="s">
        <v>5384</v>
      </c>
      <c r="B663" s="18" t="s">
        <v>5419</v>
      </c>
      <c r="C663" s="9" t="s">
        <v>5460</v>
      </c>
      <c r="D663" s="9" t="s">
        <v>5387</v>
      </c>
      <c r="E663" s="10" t="s">
        <v>5461</v>
      </c>
      <c r="F663" s="11" t="s">
        <v>5462</v>
      </c>
      <c r="G663" s="9" t="s">
        <v>3667</v>
      </c>
      <c r="H663" s="9"/>
      <c r="I663" s="9"/>
      <c r="J663" s="12" t="s">
        <v>5463</v>
      </c>
      <c r="K663" s="9"/>
      <c r="L663" s="9" t="str">
        <f>LEFT(Table3[[#This Row],[CLLI]],6)</f>
        <v>DYTNNV</v>
      </c>
      <c r="M663" s="9" t="s">
        <v>5463</v>
      </c>
      <c r="N663" s="4" t="s">
        <v>5425</v>
      </c>
      <c r="O663" s="9"/>
      <c r="P663" s="9"/>
      <c r="Q663" s="9"/>
      <c r="R663" s="9"/>
      <c r="S663" s="9" t="s">
        <v>2350</v>
      </c>
      <c r="T663" s="9"/>
      <c r="U663" s="9"/>
      <c r="V663" s="9"/>
      <c r="W663" s="9" t="s">
        <v>5392</v>
      </c>
      <c r="X663" s="9"/>
      <c r="Y663" s="9"/>
      <c r="Z663" s="9"/>
      <c r="AA663" s="9"/>
      <c r="AB663" s="9" t="s">
        <v>5393</v>
      </c>
      <c r="AC663" s="9" t="s">
        <v>5464</v>
      </c>
      <c r="AD663" s="9" t="s">
        <v>1232</v>
      </c>
      <c r="AE663" s="9" t="s">
        <v>1232</v>
      </c>
      <c r="AF663" s="9" t="s">
        <v>1232</v>
      </c>
      <c r="AG663" s="9" t="s">
        <v>1232</v>
      </c>
      <c r="AH663" s="9" t="s">
        <v>1232</v>
      </c>
      <c r="AI663" s="9" t="str">
        <f>Table3[[#This Row],[City]]&amp;", "&amp;Table3[[#This Row],[State]]&amp;", U.S.A."</f>
        <v>DAYTON, NV, U.S.A.</v>
      </c>
    </row>
    <row r="664" spans="1:35" ht="15" hidden="1" customHeight="1">
      <c r="A664" s="9" t="s">
        <v>1851</v>
      </c>
      <c r="B664" s="18" t="s">
        <v>1852</v>
      </c>
      <c r="C664" s="9" t="s">
        <v>5465</v>
      </c>
      <c r="D664" s="9" t="s">
        <v>1902</v>
      </c>
      <c r="E664" s="10" t="s">
        <v>5466</v>
      </c>
      <c r="F664" s="11" t="s">
        <v>2214</v>
      </c>
      <c r="G664" s="9" t="s">
        <v>5467</v>
      </c>
      <c r="H664" s="9"/>
      <c r="I664" s="9"/>
      <c r="J664" s="12" t="s">
        <v>5468</v>
      </c>
      <c r="K664" s="9"/>
      <c r="L664" s="9" t="str">
        <f>LEFT(Table3[[#This Row],[CLLI]],6)</f>
        <v>elkca1</v>
      </c>
      <c r="M664" s="9" t="s">
        <v>5468</v>
      </c>
      <c r="N664" s="4" t="s">
        <v>2050</v>
      </c>
      <c r="O664" s="9"/>
      <c r="P664" s="9"/>
      <c r="Q664" s="9"/>
      <c r="R664" s="9"/>
      <c r="S664" s="9" t="s">
        <v>5469</v>
      </c>
      <c r="T664" s="9"/>
      <c r="U664" s="9"/>
      <c r="V664" s="9"/>
      <c r="W664" s="9" t="s">
        <v>5470</v>
      </c>
      <c r="X664" s="9"/>
      <c r="Y664" s="9"/>
      <c r="Z664" s="9"/>
      <c r="AA664" s="9"/>
      <c r="AB664" s="9" t="s">
        <v>354</v>
      </c>
      <c r="AC664" s="9" t="s">
        <v>5471</v>
      </c>
      <c r="AD664" s="9">
        <v>707877</v>
      </c>
      <c r="AE664" s="9" t="s">
        <v>1916</v>
      </c>
      <c r="AF664" s="9" t="s">
        <v>811</v>
      </c>
      <c r="AG664" s="9" t="s">
        <v>1917</v>
      </c>
      <c r="AH664" s="9" t="s">
        <v>1918</v>
      </c>
      <c r="AI664" s="9" t="str">
        <f>Table3[[#This Row],[City]]&amp;", "&amp;Table3[[#This Row],[State]]&amp;", U.S.A."</f>
        <v>Elk, CA, U.S.A.</v>
      </c>
    </row>
    <row r="665" spans="1:35" ht="15" hidden="1" customHeight="1">
      <c r="A665" s="9" t="s">
        <v>5384</v>
      </c>
      <c r="B665" s="18" t="s">
        <v>5395</v>
      </c>
      <c r="C665" s="9" t="s">
        <v>5472</v>
      </c>
      <c r="D665" s="9" t="s">
        <v>5387</v>
      </c>
      <c r="E665" s="10" t="s">
        <v>5473</v>
      </c>
      <c r="F665" s="11" t="s">
        <v>5474</v>
      </c>
      <c r="G665" s="9" t="s">
        <v>1154</v>
      </c>
      <c r="H665" s="9"/>
      <c r="I665" s="9"/>
      <c r="J665" s="12" t="s">
        <v>5475</v>
      </c>
      <c r="K665" s="9"/>
      <c r="L665" s="9" t="str">
        <f>LEFT(Table3[[#This Row],[CLLI]],6)</f>
        <v>ELY_NV</v>
      </c>
      <c r="M665" s="9" t="s">
        <v>5476</v>
      </c>
      <c r="N665" s="4" t="s">
        <v>5399</v>
      </c>
      <c r="O665" s="9"/>
      <c r="P665" s="9"/>
      <c r="Q665" s="9"/>
      <c r="R665" s="9"/>
      <c r="S665" s="9" t="s">
        <v>2350</v>
      </c>
      <c r="T665" s="9"/>
      <c r="U665" s="9"/>
      <c r="V665" s="9"/>
      <c r="W665" s="9" t="s">
        <v>5392</v>
      </c>
      <c r="X665" s="9"/>
      <c r="Y665" s="9"/>
      <c r="Z665" s="9"/>
      <c r="AA665" s="9"/>
      <c r="AB665" s="9" t="s">
        <v>5393</v>
      </c>
      <c r="AC665" s="9" t="s">
        <v>5477</v>
      </c>
      <c r="AD665" s="9" t="s">
        <v>1232</v>
      </c>
      <c r="AE665" s="9" t="s">
        <v>1232</v>
      </c>
      <c r="AF665" s="9" t="s">
        <v>1232</v>
      </c>
      <c r="AG665" s="9" t="s">
        <v>1232</v>
      </c>
      <c r="AH665" s="9" t="s">
        <v>1232</v>
      </c>
      <c r="AI665" s="9" t="str">
        <f>Table3[[#This Row],[City]]&amp;", "&amp;Table3[[#This Row],[State]]&amp;", U.S.A."</f>
        <v>ELY, NV, U.S.A.</v>
      </c>
    </row>
    <row r="666" spans="1:35" ht="15" hidden="1" customHeight="1">
      <c r="A666" s="9" t="s">
        <v>5384</v>
      </c>
      <c r="B666" s="18" t="s">
        <v>5419</v>
      </c>
      <c r="C666" s="9" t="s">
        <v>5478</v>
      </c>
      <c r="D666" s="9" t="s">
        <v>5387</v>
      </c>
      <c r="E666" s="10" t="s">
        <v>5479</v>
      </c>
      <c r="F666" s="11" t="s">
        <v>5480</v>
      </c>
      <c r="G666" s="9" t="s">
        <v>1204</v>
      </c>
      <c r="H666" s="9"/>
      <c r="I666" s="9"/>
      <c r="J666" s="12" t="s">
        <v>5481</v>
      </c>
      <c r="K666" s="9"/>
      <c r="L666" s="9" t="str">
        <f>LEFT(Table3[[#This Row],[CLLI]],6)</f>
        <v>EMPRNV</v>
      </c>
      <c r="M666" s="9" t="s">
        <v>5482</v>
      </c>
      <c r="N666" s="4" t="s">
        <v>5483</v>
      </c>
      <c r="O666" s="9"/>
      <c r="P666" s="9"/>
      <c r="Q666" s="9"/>
      <c r="R666" s="9"/>
      <c r="S666" s="9" t="s">
        <v>2350</v>
      </c>
      <c r="T666" s="9"/>
      <c r="U666" s="9"/>
      <c r="V666" s="9"/>
      <c r="W666" s="9" t="s">
        <v>5392</v>
      </c>
      <c r="X666" s="9"/>
      <c r="Y666" s="9"/>
      <c r="Z666" s="9"/>
      <c r="AA666" s="9"/>
      <c r="AB666" s="9" t="s">
        <v>5393</v>
      </c>
      <c r="AC666" s="9" t="s">
        <v>5484</v>
      </c>
      <c r="AD666" s="9" t="s">
        <v>1232</v>
      </c>
      <c r="AE666" s="9" t="s">
        <v>1232</v>
      </c>
      <c r="AF666" s="9" t="s">
        <v>1232</v>
      </c>
      <c r="AG666" s="9" t="s">
        <v>1232</v>
      </c>
      <c r="AH666" s="9" t="s">
        <v>1232</v>
      </c>
      <c r="AI666" s="9" t="str">
        <f>Table3[[#This Row],[City]]&amp;", "&amp;Table3[[#This Row],[State]]&amp;", U.S.A."</f>
        <v>EMPIRE, NV, U.S.A.</v>
      </c>
    </row>
    <row r="667" spans="1:35" ht="15" hidden="1" customHeight="1">
      <c r="A667" s="9" t="s">
        <v>5384</v>
      </c>
      <c r="B667" s="18" t="s">
        <v>5385</v>
      </c>
      <c r="C667" s="9" t="s">
        <v>5485</v>
      </c>
      <c r="D667" s="9" t="s">
        <v>5387</v>
      </c>
      <c r="E667" s="10" t="s">
        <v>5486</v>
      </c>
      <c r="F667" s="11" t="s">
        <v>5487</v>
      </c>
      <c r="G667" s="9" t="s">
        <v>1556</v>
      </c>
      <c r="H667" s="9"/>
      <c r="I667" s="9"/>
      <c r="J667" s="12" t="s">
        <v>2232</v>
      </c>
      <c r="K667" s="9"/>
      <c r="L667" s="9" t="str">
        <f>LEFT(Table3[[#This Row],[CLLI]],6)</f>
        <v>EURKNV</v>
      </c>
      <c r="M667" s="9" t="s">
        <v>2232</v>
      </c>
      <c r="N667" s="4" t="s">
        <v>2232</v>
      </c>
      <c r="O667" s="9"/>
      <c r="P667" s="9"/>
      <c r="Q667" s="9"/>
      <c r="R667" s="9"/>
      <c r="S667" s="9" t="s">
        <v>2350</v>
      </c>
      <c r="T667" s="9"/>
      <c r="U667" s="9"/>
      <c r="V667" s="9"/>
      <c r="W667" s="9" t="s">
        <v>5392</v>
      </c>
      <c r="X667" s="9"/>
      <c r="Y667" s="9"/>
      <c r="Z667" s="9"/>
      <c r="AA667" s="9"/>
      <c r="AB667" s="9" t="s">
        <v>5393</v>
      </c>
      <c r="AC667" s="9" t="s">
        <v>5488</v>
      </c>
      <c r="AD667" s="9" t="s">
        <v>1232</v>
      </c>
      <c r="AE667" s="9" t="s">
        <v>1232</v>
      </c>
      <c r="AF667" s="9" t="s">
        <v>1232</v>
      </c>
      <c r="AG667" s="9" t="s">
        <v>1232</v>
      </c>
      <c r="AH667" s="9" t="s">
        <v>1232</v>
      </c>
      <c r="AI667" s="9" t="str">
        <f>Table3[[#This Row],[City]]&amp;", "&amp;Table3[[#This Row],[State]]&amp;", U.S.A."</f>
        <v>EUREKA, NV, U.S.A.</v>
      </c>
    </row>
    <row r="668" spans="1:35" ht="15" hidden="1" customHeight="1">
      <c r="A668" s="9" t="s">
        <v>5384</v>
      </c>
      <c r="B668" s="18" t="s">
        <v>5489</v>
      </c>
      <c r="C668" s="9" t="s">
        <v>5490</v>
      </c>
      <c r="D668" s="9" t="s">
        <v>5387</v>
      </c>
      <c r="E668" s="10" t="s">
        <v>5491</v>
      </c>
      <c r="F668" s="11" t="s">
        <v>5492</v>
      </c>
      <c r="G668" s="9" t="s">
        <v>5493</v>
      </c>
      <c r="H668" s="9"/>
      <c r="I668" s="9"/>
      <c r="J668" s="12" t="s">
        <v>5494</v>
      </c>
      <c r="K668" s="9"/>
      <c r="L668" s="9" t="str">
        <f>LEFT(Table3[[#This Row],[CLLI]],6)</f>
        <v>FLVYNV</v>
      </c>
      <c r="M668" s="9" t="s">
        <v>5494</v>
      </c>
      <c r="N668" s="4" t="s">
        <v>5495</v>
      </c>
      <c r="O668" s="9"/>
      <c r="P668" s="9"/>
      <c r="Q668" s="9"/>
      <c r="R668" s="9"/>
      <c r="S668" s="9" t="s">
        <v>2350</v>
      </c>
      <c r="T668" s="9"/>
      <c r="U668" s="9"/>
      <c r="V668" s="9"/>
      <c r="W668" s="9" t="s">
        <v>5392</v>
      </c>
      <c r="X668" s="9"/>
      <c r="Y668" s="9"/>
      <c r="Z668" s="9"/>
      <c r="AA668" s="9"/>
      <c r="AB668" s="9" t="s">
        <v>5393</v>
      </c>
      <c r="AC668" s="9" t="s">
        <v>5496</v>
      </c>
      <c r="AD668" s="9" t="s">
        <v>1232</v>
      </c>
      <c r="AE668" s="9" t="s">
        <v>1232</v>
      </c>
      <c r="AF668" s="9" t="s">
        <v>1232</v>
      </c>
      <c r="AG668" s="9" t="s">
        <v>1232</v>
      </c>
      <c r="AH668" s="9" t="s">
        <v>1232</v>
      </c>
      <c r="AI668" s="9" t="str">
        <f>Table3[[#This Row],[City]]&amp;", "&amp;Table3[[#This Row],[State]]&amp;", U.S.A."</f>
        <v>FISH LAKE VALLEY, NV, U.S.A.</v>
      </c>
    </row>
    <row r="669" spans="1:35" ht="15" hidden="1" customHeight="1">
      <c r="A669" s="9" t="s">
        <v>5384</v>
      </c>
      <c r="B669" s="18" t="s">
        <v>5419</v>
      </c>
      <c r="C669" s="9" t="s">
        <v>5497</v>
      </c>
      <c r="D669" s="9" t="s">
        <v>5387</v>
      </c>
      <c r="E669" s="10" t="s">
        <v>5498</v>
      </c>
      <c r="F669" s="11" t="s">
        <v>5499</v>
      </c>
      <c r="G669" s="9" t="s">
        <v>5500</v>
      </c>
      <c r="H669" s="9"/>
      <c r="I669" s="9"/>
      <c r="J669" s="12" t="s">
        <v>5501</v>
      </c>
      <c r="K669" s="9"/>
      <c r="L669" s="9" t="str">
        <f>LEFT(Table3[[#This Row],[CLLI]],6)</f>
        <v>FRNLNV</v>
      </c>
      <c r="M669" s="9" t="s">
        <v>5501</v>
      </c>
      <c r="N669" s="4" t="s">
        <v>5425</v>
      </c>
      <c r="O669" s="9"/>
      <c r="P669" s="9"/>
      <c r="Q669" s="9"/>
      <c r="R669" s="9"/>
      <c r="S669" s="9" t="s">
        <v>2350</v>
      </c>
      <c r="T669" s="9"/>
      <c r="U669" s="9"/>
      <c r="V669" s="9"/>
      <c r="W669" s="9" t="s">
        <v>5392</v>
      </c>
      <c r="X669" s="9"/>
      <c r="Y669" s="9"/>
      <c r="Z669" s="9"/>
      <c r="AA669" s="9"/>
      <c r="AB669" s="9" t="s">
        <v>5393</v>
      </c>
      <c r="AC669" s="9" t="s">
        <v>5502</v>
      </c>
      <c r="AD669" s="9" t="s">
        <v>1232</v>
      </c>
      <c r="AE669" s="9" t="s">
        <v>1232</v>
      </c>
      <c r="AF669" s="9" t="s">
        <v>1232</v>
      </c>
      <c r="AG669" s="9" t="s">
        <v>1232</v>
      </c>
      <c r="AH669" s="9" t="s">
        <v>1232</v>
      </c>
      <c r="AI669" s="9" t="str">
        <f>Table3[[#This Row],[City]]&amp;", "&amp;Table3[[#This Row],[State]]&amp;", U.S.A."</f>
        <v>FERNLEY, NV, U.S.A.</v>
      </c>
    </row>
    <row r="670" spans="1:35" ht="15" hidden="1" customHeight="1">
      <c r="A670" s="9" t="s">
        <v>5384</v>
      </c>
      <c r="B670" s="18" t="s">
        <v>5489</v>
      </c>
      <c r="C670" s="9" t="s">
        <v>5503</v>
      </c>
      <c r="D670" s="9" t="s">
        <v>5387</v>
      </c>
      <c r="E670" s="10" t="s">
        <v>5504</v>
      </c>
      <c r="F670" s="11" t="s">
        <v>5505</v>
      </c>
      <c r="G670" s="9" t="s">
        <v>1508</v>
      </c>
      <c r="H670" s="9"/>
      <c r="I670" s="9"/>
      <c r="J670" s="12" t="s">
        <v>5506</v>
      </c>
      <c r="K670" s="9"/>
      <c r="L670" s="9" t="str">
        <f>LEFT(Table3[[#This Row],[CLLI]],6)</f>
        <v>GABBNV</v>
      </c>
      <c r="M670" s="9" t="s">
        <v>5506</v>
      </c>
      <c r="N670" s="4" t="s">
        <v>5417</v>
      </c>
      <c r="O670" s="9"/>
      <c r="P670" s="9"/>
      <c r="Q670" s="9"/>
      <c r="R670" s="9"/>
      <c r="S670" s="9" t="s">
        <v>2350</v>
      </c>
      <c r="T670" s="9"/>
      <c r="U670" s="9"/>
      <c r="V670" s="9"/>
      <c r="W670" s="9" t="s">
        <v>5392</v>
      </c>
      <c r="X670" s="9"/>
      <c r="Y670" s="9"/>
      <c r="Z670" s="9"/>
      <c r="AA670" s="9"/>
      <c r="AB670" s="9" t="s">
        <v>5393</v>
      </c>
      <c r="AC670" s="9" t="s">
        <v>5507</v>
      </c>
      <c r="AD670" s="9" t="s">
        <v>1232</v>
      </c>
      <c r="AE670" s="9" t="s">
        <v>1232</v>
      </c>
      <c r="AF670" s="9" t="s">
        <v>1232</v>
      </c>
      <c r="AG670" s="9" t="s">
        <v>1232</v>
      </c>
      <c r="AH670" s="9" t="s">
        <v>1232</v>
      </c>
      <c r="AI670" s="9" t="str">
        <f>Table3[[#This Row],[City]]&amp;", "&amp;Table3[[#This Row],[State]]&amp;", U.S.A."</f>
        <v>GABBS, NV, U.S.A.</v>
      </c>
    </row>
    <row r="671" spans="1:35" ht="15" hidden="1" customHeight="1">
      <c r="A671" s="9" t="s">
        <v>5384</v>
      </c>
      <c r="B671" s="18" t="s">
        <v>5489</v>
      </c>
      <c r="C671" s="9" t="s">
        <v>5508</v>
      </c>
      <c r="D671" s="9" t="s">
        <v>5387</v>
      </c>
      <c r="E671" s="10" t="s">
        <v>5509</v>
      </c>
      <c r="F671" s="11" t="s">
        <v>5510</v>
      </c>
      <c r="G671" s="9" t="s">
        <v>1532</v>
      </c>
      <c r="H671" s="9"/>
      <c r="I671" s="9"/>
      <c r="J671" s="12" t="s">
        <v>1376</v>
      </c>
      <c r="K671" s="9"/>
      <c r="L671" s="9" t="str">
        <f>LEFT(Table3[[#This Row],[CLLI]],6)</f>
        <v>HWTHNV</v>
      </c>
      <c r="M671" s="9" t="s">
        <v>1376</v>
      </c>
      <c r="N671" s="4" t="s">
        <v>5511</v>
      </c>
      <c r="O671" s="9"/>
      <c r="P671" s="9"/>
      <c r="Q671" s="9"/>
      <c r="R671" s="9"/>
      <c r="S671" s="9" t="s">
        <v>2350</v>
      </c>
      <c r="T671" s="9"/>
      <c r="U671" s="9"/>
      <c r="V671" s="9"/>
      <c r="W671" s="9" t="s">
        <v>5392</v>
      </c>
      <c r="X671" s="9"/>
      <c r="Y671" s="9"/>
      <c r="Z671" s="9"/>
      <c r="AA671" s="9"/>
      <c r="AB671" s="9" t="s">
        <v>5393</v>
      </c>
      <c r="AC671" s="9" t="s">
        <v>5512</v>
      </c>
      <c r="AD671" s="9" t="s">
        <v>1232</v>
      </c>
      <c r="AE671" s="9" t="s">
        <v>1232</v>
      </c>
      <c r="AF671" s="9" t="s">
        <v>1232</v>
      </c>
      <c r="AG671" s="9" t="s">
        <v>1232</v>
      </c>
      <c r="AH671" s="9" t="s">
        <v>1232</v>
      </c>
      <c r="AI671" s="9" t="str">
        <f>Table3[[#This Row],[City]]&amp;", "&amp;Table3[[#This Row],[State]]&amp;", U.S.A."</f>
        <v>HAWTHORNE, NV, U.S.A.</v>
      </c>
    </row>
    <row r="672" spans="1:35" ht="15" hidden="1" customHeight="1">
      <c r="A672" s="9" t="s">
        <v>5384</v>
      </c>
      <c r="B672" s="18" t="s">
        <v>5385</v>
      </c>
      <c r="C672" s="9" t="s">
        <v>5513</v>
      </c>
      <c r="D672" s="9" t="s">
        <v>5387</v>
      </c>
      <c r="E672" s="10" t="s">
        <v>5514</v>
      </c>
      <c r="F672" s="11" t="s">
        <v>5515</v>
      </c>
      <c r="G672" s="9" t="s">
        <v>5516</v>
      </c>
      <c r="H672" s="9"/>
      <c r="I672" s="9"/>
      <c r="J672" s="12" t="s">
        <v>5517</v>
      </c>
      <c r="K672" s="9"/>
      <c r="L672" s="9" t="str">
        <f>LEFT(Table3[[#This Row],[CLLI]],6)</f>
        <v>IMLYNV</v>
      </c>
      <c r="M672" s="9" t="s">
        <v>5517</v>
      </c>
      <c r="N672" s="4" t="s">
        <v>5518</v>
      </c>
      <c r="O672" s="9"/>
      <c r="P672" s="9"/>
      <c r="Q672" s="9"/>
      <c r="R672" s="9"/>
      <c r="S672" s="9" t="s">
        <v>2350</v>
      </c>
      <c r="T672" s="9"/>
      <c r="U672" s="9"/>
      <c r="V672" s="9"/>
      <c r="W672" s="9" t="s">
        <v>5392</v>
      </c>
      <c r="X672" s="9"/>
      <c r="Y672" s="9"/>
      <c r="Z672" s="9"/>
      <c r="AA672" s="9"/>
      <c r="AB672" s="9" t="s">
        <v>5393</v>
      </c>
      <c r="AC672" s="9" t="s">
        <v>5519</v>
      </c>
      <c r="AD672" s="9" t="s">
        <v>1232</v>
      </c>
      <c r="AE672" s="9" t="s">
        <v>1232</v>
      </c>
      <c r="AF672" s="9" t="s">
        <v>1232</v>
      </c>
      <c r="AG672" s="9" t="s">
        <v>1232</v>
      </c>
      <c r="AH672" s="9" t="s">
        <v>1232</v>
      </c>
      <c r="AI672" s="9" t="str">
        <f>Table3[[#This Row],[City]]&amp;", "&amp;Table3[[#This Row],[State]]&amp;", U.S.A."</f>
        <v>IMLAY, NV, U.S.A.</v>
      </c>
    </row>
    <row r="673" spans="1:35" ht="15" hidden="1" customHeight="1">
      <c r="A673" s="9" t="s">
        <v>5384</v>
      </c>
      <c r="B673" s="18" t="s">
        <v>5412</v>
      </c>
      <c r="C673" s="9" t="s">
        <v>5520</v>
      </c>
      <c r="D673" s="9" t="s">
        <v>5387</v>
      </c>
      <c r="E673" s="10" t="s">
        <v>5521</v>
      </c>
      <c r="F673" s="11" t="s">
        <v>5522</v>
      </c>
      <c r="G673" s="9" t="s">
        <v>5523</v>
      </c>
      <c r="H673" s="9"/>
      <c r="I673" s="9"/>
      <c r="J673" s="12" t="s">
        <v>5524</v>
      </c>
      <c r="K673" s="9"/>
      <c r="L673" s="9" t="str">
        <f>LEFT(Table3[[#This Row],[CLLI]],6)</f>
        <v>INSPNV</v>
      </c>
      <c r="M673" s="9" t="s">
        <v>5524</v>
      </c>
      <c r="N673" s="4" t="s">
        <v>5525</v>
      </c>
      <c r="O673" s="9"/>
      <c r="P673" s="9"/>
      <c r="Q673" s="9"/>
      <c r="R673" s="9"/>
      <c r="S673" s="9" t="s">
        <v>2350</v>
      </c>
      <c r="T673" s="9"/>
      <c r="U673" s="9"/>
      <c r="V673" s="9"/>
      <c r="W673" s="9" t="s">
        <v>5392</v>
      </c>
      <c r="X673" s="9"/>
      <c r="Y673" s="9"/>
      <c r="Z673" s="9"/>
      <c r="AA673" s="9"/>
      <c r="AB673" s="9" t="s">
        <v>5393</v>
      </c>
      <c r="AC673" s="9" t="s">
        <v>5526</v>
      </c>
      <c r="AD673" s="9" t="s">
        <v>1232</v>
      </c>
      <c r="AE673" s="9" t="s">
        <v>1232</v>
      </c>
      <c r="AF673" s="9" t="s">
        <v>1232</v>
      </c>
      <c r="AG673" s="9" t="s">
        <v>1232</v>
      </c>
      <c r="AH673" s="9" t="s">
        <v>1232</v>
      </c>
      <c r="AI673" s="9" t="str">
        <f>Table3[[#This Row],[City]]&amp;", "&amp;Table3[[#This Row],[State]]&amp;", U.S.A."</f>
        <v>INDIAN SPRINGS, NV, U.S.A.</v>
      </c>
    </row>
    <row r="674" spans="1:35" ht="15" hidden="1" customHeight="1">
      <c r="A674" s="9" t="s">
        <v>5384</v>
      </c>
      <c r="B674" s="18" t="s">
        <v>5419</v>
      </c>
      <c r="C674" s="9" t="s">
        <v>5527</v>
      </c>
      <c r="D674" s="9" t="s">
        <v>5387</v>
      </c>
      <c r="E674" s="10" t="s">
        <v>5528</v>
      </c>
      <c r="F674" s="11" t="s">
        <v>5529</v>
      </c>
      <c r="G674" s="9" t="s">
        <v>5530</v>
      </c>
      <c r="H674" s="9"/>
      <c r="I674" s="9"/>
      <c r="J674" s="12" t="s">
        <v>5531</v>
      </c>
      <c r="K674" s="9"/>
      <c r="L674" s="9" t="str">
        <f>LEFT(Table3[[#This Row],[CLLI]],6)</f>
        <v>INVGNV</v>
      </c>
      <c r="M674" s="9" t="s">
        <v>5531</v>
      </c>
      <c r="N674" s="4" t="s">
        <v>5483</v>
      </c>
      <c r="O674" s="9"/>
      <c r="P674" s="9"/>
      <c r="Q674" s="9"/>
      <c r="R674" s="9"/>
      <c r="S674" s="9" t="s">
        <v>2350</v>
      </c>
      <c r="T674" s="9"/>
      <c r="U674" s="9"/>
      <c r="V674" s="9"/>
      <c r="W674" s="9" t="s">
        <v>5392</v>
      </c>
      <c r="X674" s="9"/>
      <c r="Y674" s="9"/>
      <c r="Z674" s="9"/>
      <c r="AA674" s="9"/>
      <c r="AB674" s="9" t="s">
        <v>5393</v>
      </c>
      <c r="AC674" s="9" t="s">
        <v>5532</v>
      </c>
      <c r="AD674" s="9" t="s">
        <v>1232</v>
      </c>
      <c r="AE674" s="9" t="s">
        <v>1232</v>
      </c>
      <c r="AF674" s="9" t="s">
        <v>1232</v>
      </c>
      <c r="AG674" s="9" t="s">
        <v>1232</v>
      </c>
      <c r="AH674" s="9" t="s">
        <v>1232</v>
      </c>
      <c r="AI674" s="9" t="str">
        <f>Table3[[#This Row],[City]]&amp;", "&amp;Table3[[#This Row],[State]]&amp;", U.S.A."</f>
        <v>INCLINE VILLAGE, NV, U.S.A.</v>
      </c>
    </row>
    <row r="675" spans="1:35" ht="15" hidden="1" customHeight="1">
      <c r="A675" s="9" t="s">
        <v>5384</v>
      </c>
      <c r="B675" s="18" t="s">
        <v>5448</v>
      </c>
      <c r="C675" s="9" t="s">
        <v>5533</v>
      </c>
      <c r="D675" s="9" t="s">
        <v>5387</v>
      </c>
      <c r="E675" s="10" t="s">
        <v>5534</v>
      </c>
      <c r="F675" s="11" t="s">
        <v>5535</v>
      </c>
      <c r="G675" s="9" t="s">
        <v>5536</v>
      </c>
      <c r="H675" s="9"/>
      <c r="I675" s="9"/>
      <c r="J675" s="12" t="s">
        <v>5537</v>
      </c>
      <c r="K675" s="9"/>
      <c r="L675" s="9" t="str">
        <f>LEFT(Table3[[#This Row],[CLLI]],6)</f>
        <v>LCWDNV</v>
      </c>
      <c r="M675" s="9" t="s">
        <v>5537</v>
      </c>
      <c r="N675" s="4" t="s">
        <v>5538</v>
      </c>
      <c r="O675" s="9"/>
      <c r="P675" s="9"/>
      <c r="Q675" s="9"/>
      <c r="R675" s="9"/>
      <c r="S675" s="9" t="s">
        <v>2350</v>
      </c>
      <c r="T675" s="9"/>
      <c r="U675" s="9"/>
      <c r="V675" s="9"/>
      <c r="W675" s="9" t="s">
        <v>5392</v>
      </c>
      <c r="X675" s="9"/>
      <c r="Y675" s="9"/>
      <c r="Z675" s="9"/>
      <c r="AA675" s="9"/>
      <c r="AB675" s="9" t="s">
        <v>5393</v>
      </c>
      <c r="AC675" s="9" t="s">
        <v>5539</v>
      </c>
      <c r="AD675" s="9" t="s">
        <v>1232</v>
      </c>
      <c r="AE675" s="9" t="s">
        <v>1232</v>
      </c>
      <c r="AF675" s="9" t="s">
        <v>1232</v>
      </c>
      <c r="AG675" s="9" t="s">
        <v>1232</v>
      </c>
      <c r="AH675" s="9" t="s">
        <v>1232</v>
      </c>
      <c r="AI675" s="9" t="str">
        <f>Table3[[#This Row],[City]]&amp;", "&amp;Table3[[#This Row],[State]]&amp;", U.S.A."</f>
        <v>LOCKWOOD, NV, U.S.A.</v>
      </c>
    </row>
    <row r="676" spans="1:35" ht="15" hidden="1" customHeight="1">
      <c r="A676" s="9" t="s">
        <v>5384</v>
      </c>
      <c r="B676" s="18" t="s">
        <v>5412</v>
      </c>
      <c r="C676" s="9" t="s">
        <v>5540</v>
      </c>
      <c r="D676" s="9" t="s">
        <v>5387</v>
      </c>
      <c r="E676" s="10" t="s">
        <v>5541</v>
      </c>
      <c r="F676" s="11" t="s">
        <v>5542</v>
      </c>
      <c r="G676" s="9" t="s">
        <v>5543</v>
      </c>
      <c r="H676" s="9"/>
      <c r="I676" s="9"/>
      <c r="J676" s="12" t="s">
        <v>5544</v>
      </c>
      <c r="K676" s="9"/>
      <c r="L676" s="9" t="str">
        <f>LEFT(Table3[[#This Row],[CLLI]],6)</f>
        <v>LTWLNV</v>
      </c>
      <c r="M676" s="9" t="s">
        <v>5545</v>
      </c>
      <c r="N676" s="4" t="s">
        <v>5417</v>
      </c>
      <c r="O676" s="9"/>
      <c r="P676" s="9"/>
      <c r="Q676" s="9"/>
      <c r="R676" s="9"/>
      <c r="S676" s="9" t="s">
        <v>2350</v>
      </c>
      <c r="T676" s="9"/>
      <c r="U676" s="9"/>
      <c r="V676" s="9"/>
      <c r="W676" s="9" t="s">
        <v>5392</v>
      </c>
      <c r="X676" s="9"/>
      <c r="Y676" s="9"/>
      <c r="Z676" s="9"/>
      <c r="AA676" s="9"/>
      <c r="AB676" s="9" t="s">
        <v>5393</v>
      </c>
      <c r="AC676" s="9" t="s">
        <v>5546</v>
      </c>
      <c r="AD676" s="9" t="s">
        <v>1232</v>
      </c>
      <c r="AE676" s="9" t="s">
        <v>1232</v>
      </c>
      <c r="AF676" s="9" t="s">
        <v>1232</v>
      </c>
      <c r="AG676" s="9" t="s">
        <v>1232</v>
      </c>
      <c r="AH676" s="9" t="s">
        <v>1232</v>
      </c>
      <c r="AI676" s="9" t="str">
        <f>Table3[[#This Row],[City]]&amp;", "&amp;Table3[[#This Row],[State]]&amp;", U.S.A."</f>
        <v>AMARGOSA, NV, U.S.A.</v>
      </c>
    </row>
    <row r="677" spans="1:35" ht="15" hidden="1" customHeight="1">
      <c r="A677" s="9" t="s">
        <v>5384</v>
      </c>
      <c r="B677" s="18" t="s">
        <v>5395</v>
      </c>
      <c r="C677" s="9" t="s">
        <v>5547</v>
      </c>
      <c r="D677" s="9" t="s">
        <v>5387</v>
      </c>
      <c r="E677" s="10" t="s">
        <v>5548</v>
      </c>
      <c r="F677" s="11" t="s">
        <v>5549</v>
      </c>
      <c r="G677" s="9" t="s">
        <v>5550</v>
      </c>
      <c r="H677" s="9"/>
      <c r="I677" s="9"/>
      <c r="J677" s="12" t="s">
        <v>5551</v>
      </c>
      <c r="K677" s="9"/>
      <c r="L677" s="9" t="str">
        <f>LEFT(Table3[[#This Row],[CLLI]],6)</f>
        <v>LUNDNV</v>
      </c>
      <c r="M677" s="9" t="s">
        <v>5551</v>
      </c>
      <c r="N677" s="4" t="s">
        <v>5552</v>
      </c>
      <c r="O677" s="9"/>
      <c r="P677" s="9"/>
      <c r="Q677" s="9"/>
      <c r="R677" s="9"/>
      <c r="S677" s="9" t="s">
        <v>2350</v>
      </c>
      <c r="T677" s="9"/>
      <c r="U677" s="9"/>
      <c r="V677" s="9"/>
      <c r="W677" s="9" t="s">
        <v>5392</v>
      </c>
      <c r="X677" s="9"/>
      <c r="Y677" s="9"/>
      <c r="Z677" s="9"/>
      <c r="AA677" s="9"/>
      <c r="AB677" s="9" t="s">
        <v>5393</v>
      </c>
      <c r="AC677" s="9" t="s">
        <v>5553</v>
      </c>
      <c r="AD677" s="9" t="s">
        <v>1232</v>
      </c>
      <c r="AE677" s="9" t="s">
        <v>1232</v>
      </c>
      <c r="AF677" s="9" t="s">
        <v>1232</v>
      </c>
      <c r="AG677" s="9" t="s">
        <v>1232</v>
      </c>
      <c r="AH677" s="9" t="s">
        <v>1232</v>
      </c>
      <c r="AI677" s="9" t="str">
        <f>Table3[[#This Row],[City]]&amp;", "&amp;Table3[[#This Row],[State]]&amp;", U.S.A."</f>
        <v>LUND, NV, U.S.A.</v>
      </c>
    </row>
    <row r="678" spans="1:35" ht="15" hidden="1" customHeight="1">
      <c r="A678" s="9" t="s">
        <v>5384</v>
      </c>
      <c r="B678" s="18" t="s">
        <v>5385</v>
      </c>
      <c r="C678" s="9" t="s">
        <v>5554</v>
      </c>
      <c r="D678" s="9" t="s">
        <v>5387</v>
      </c>
      <c r="E678" s="10" t="s">
        <v>5555</v>
      </c>
      <c r="F678" s="11" t="s">
        <v>5556</v>
      </c>
      <c r="G678" s="9" t="s">
        <v>5557</v>
      </c>
      <c r="H678" s="9"/>
      <c r="I678" s="9"/>
      <c r="J678" s="12" t="s">
        <v>5558</v>
      </c>
      <c r="K678" s="9"/>
      <c r="L678" s="9" t="str">
        <f>LEFT(Table3[[#This Row],[CLLI]],6)</f>
        <v>LVLCNV</v>
      </c>
      <c r="M678" s="9" t="s">
        <v>5558</v>
      </c>
      <c r="N678" s="4" t="s">
        <v>5518</v>
      </c>
      <c r="O678" s="9"/>
      <c r="P678" s="9"/>
      <c r="Q678" s="9"/>
      <c r="R678" s="9"/>
      <c r="S678" s="9" t="s">
        <v>2350</v>
      </c>
      <c r="T678" s="9"/>
      <c r="U678" s="9"/>
      <c r="V678" s="9"/>
      <c r="W678" s="9" t="s">
        <v>5392</v>
      </c>
      <c r="X678" s="9"/>
      <c r="Y678" s="9"/>
      <c r="Z678" s="9"/>
      <c r="AA678" s="9"/>
      <c r="AB678" s="9" t="s">
        <v>5393</v>
      </c>
      <c r="AC678" s="9" t="s">
        <v>5559</v>
      </c>
      <c r="AD678" s="9" t="s">
        <v>1232</v>
      </c>
      <c r="AE678" s="9" t="s">
        <v>1232</v>
      </c>
      <c r="AF678" s="9" t="s">
        <v>1232</v>
      </c>
      <c r="AG678" s="9" t="s">
        <v>1232</v>
      </c>
      <c r="AH678" s="9" t="s">
        <v>1232</v>
      </c>
      <c r="AI678" s="9" t="str">
        <f>Table3[[#This Row],[City]]&amp;", "&amp;Table3[[#This Row],[State]]&amp;", U.S.A."</f>
        <v>LOVELOCK, NV, U.S.A.</v>
      </c>
    </row>
    <row r="679" spans="1:35" ht="15" hidden="1" customHeight="1">
      <c r="A679" s="9" t="s">
        <v>5384</v>
      </c>
      <c r="B679" s="18" t="s">
        <v>5395</v>
      </c>
      <c r="C679" s="9" t="s">
        <v>5560</v>
      </c>
      <c r="D679" s="9" t="s">
        <v>5387</v>
      </c>
      <c r="E679" s="10" t="s">
        <v>5561</v>
      </c>
      <c r="F679" s="11" t="s">
        <v>5562</v>
      </c>
      <c r="G679" s="9" t="s">
        <v>3888</v>
      </c>
      <c r="H679" s="9"/>
      <c r="I679" s="9"/>
      <c r="J679" s="12" t="s">
        <v>5563</v>
      </c>
      <c r="K679" s="9"/>
      <c r="L679" s="9" t="str">
        <f>LEFT(Table3[[#This Row],[CLLI]],6)</f>
        <v>MCGLNV</v>
      </c>
      <c r="M679" s="9" t="s">
        <v>5564</v>
      </c>
      <c r="N679" s="4" t="s">
        <v>5399</v>
      </c>
      <c r="O679" s="9"/>
      <c r="P679" s="9"/>
      <c r="Q679" s="9"/>
      <c r="R679" s="9"/>
      <c r="S679" s="9" t="s">
        <v>2350</v>
      </c>
      <c r="T679" s="9"/>
      <c r="U679" s="9"/>
      <c r="V679" s="9"/>
      <c r="W679" s="9" t="s">
        <v>5392</v>
      </c>
      <c r="X679" s="9"/>
      <c r="Y679" s="9"/>
      <c r="Z679" s="9"/>
      <c r="AA679" s="9"/>
      <c r="AB679" s="9" t="s">
        <v>5393</v>
      </c>
      <c r="AC679" s="9" t="s">
        <v>5565</v>
      </c>
      <c r="AD679" s="9" t="s">
        <v>1232</v>
      </c>
      <c r="AE679" s="9" t="s">
        <v>1232</v>
      </c>
      <c r="AF679" s="9" t="s">
        <v>1232</v>
      </c>
      <c r="AG679" s="9" t="s">
        <v>1232</v>
      </c>
      <c r="AH679" s="9" t="s">
        <v>1232</v>
      </c>
      <c r="AI679" s="9" t="str">
        <f>Table3[[#This Row],[City]]&amp;", "&amp;Table3[[#This Row],[State]]&amp;", U.S.A."</f>
        <v>MCGILL, NV, U.S.A.</v>
      </c>
    </row>
    <row r="680" spans="1:35" ht="15" hidden="1" customHeight="1">
      <c r="A680" s="9" t="s">
        <v>5384</v>
      </c>
      <c r="B680" s="18" t="s">
        <v>5489</v>
      </c>
      <c r="C680" s="9" t="s">
        <v>5566</v>
      </c>
      <c r="D680" s="9" t="s">
        <v>5387</v>
      </c>
      <c r="E680" s="10" t="s">
        <v>5567</v>
      </c>
      <c r="F680" s="11" t="s">
        <v>5568</v>
      </c>
      <c r="G680" s="9" t="s">
        <v>3923</v>
      </c>
      <c r="H680" s="9"/>
      <c r="I680" s="9"/>
      <c r="J680" s="12" t="s">
        <v>5569</v>
      </c>
      <c r="K680" s="9"/>
      <c r="L680" s="9" t="str">
        <f>LEFT(Table3[[#This Row],[CLLI]],6)</f>
        <v>MINANV</v>
      </c>
      <c r="M680" s="9" t="s">
        <v>5569</v>
      </c>
      <c r="N680" s="4" t="s">
        <v>5511</v>
      </c>
      <c r="O680" s="9"/>
      <c r="P680" s="9"/>
      <c r="Q680" s="9"/>
      <c r="R680" s="9"/>
      <c r="S680" s="9" t="s">
        <v>2350</v>
      </c>
      <c r="T680" s="9"/>
      <c r="U680" s="9"/>
      <c r="V680" s="9"/>
      <c r="W680" s="9" t="s">
        <v>5392</v>
      </c>
      <c r="X680" s="9"/>
      <c r="Y680" s="9"/>
      <c r="Z680" s="9"/>
      <c r="AA680" s="9"/>
      <c r="AB680" s="9" t="s">
        <v>5393</v>
      </c>
      <c r="AC680" s="9" t="s">
        <v>5570</v>
      </c>
      <c r="AD680" s="9" t="s">
        <v>1232</v>
      </c>
      <c r="AE680" s="9" t="s">
        <v>1232</v>
      </c>
      <c r="AF680" s="9" t="s">
        <v>1232</v>
      </c>
      <c r="AG680" s="9" t="s">
        <v>1232</v>
      </c>
      <c r="AH680" s="9" t="s">
        <v>1232</v>
      </c>
      <c r="AI680" s="9" t="str">
        <f>Table3[[#This Row],[City]]&amp;", "&amp;Table3[[#This Row],[State]]&amp;", U.S.A."</f>
        <v>MINA, NV, U.S.A.</v>
      </c>
    </row>
    <row r="681" spans="1:35" ht="15" hidden="1" customHeight="1">
      <c r="A681" s="9" t="s">
        <v>5384</v>
      </c>
      <c r="B681" s="18" t="s">
        <v>5412</v>
      </c>
      <c r="C681" s="9" t="s">
        <v>5571</v>
      </c>
      <c r="D681" s="9" t="s">
        <v>5387</v>
      </c>
      <c r="E681" s="10" t="s">
        <v>5572</v>
      </c>
      <c r="F681" s="11" t="s">
        <v>5573</v>
      </c>
      <c r="G681" s="9" t="s">
        <v>924</v>
      </c>
      <c r="H681" s="9"/>
      <c r="I681" s="9"/>
      <c r="J681" s="12" t="s">
        <v>5574</v>
      </c>
      <c r="K681" s="9"/>
      <c r="L681" s="9" t="str">
        <f>LEFT(Table3[[#This Row],[CLLI]],6)</f>
        <v>PHRMNV</v>
      </c>
      <c r="M681" s="9" t="s">
        <v>5574</v>
      </c>
      <c r="N681" s="4" t="s">
        <v>5417</v>
      </c>
      <c r="O681" s="9"/>
      <c r="P681" s="9"/>
      <c r="Q681" s="9"/>
      <c r="R681" s="9"/>
      <c r="S681" s="9" t="s">
        <v>2350</v>
      </c>
      <c r="T681" s="9"/>
      <c r="U681" s="9"/>
      <c r="V681" s="9"/>
      <c r="W681" s="9" t="s">
        <v>5392</v>
      </c>
      <c r="X681" s="9"/>
      <c r="Y681" s="9"/>
      <c r="Z681" s="9"/>
      <c r="AA681" s="9"/>
      <c r="AB681" s="9" t="s">
        <v>5393</v>
      </c>
      <c r="AC681" s="9" t="s">
        <v>5575</v>
      </c>
      <c r="AD681" s="9" t="s">
        <v>1232</v>
      </c>
      <c r="AE681" s="9" t="s">
        <v>1232</v>
      </c>
      <c r="AF681" s="9" t="s">
        <v>1232</v>
      </c>
      <c r="AG681" s="9" t="s">
        <v>1232</v>
      </c>
      <c r="AH681" s="9" t="s">
        <v>1232</v>
      </c>
      <c r="AI681" s="9" t="str">
        <f>Table3[[#This Row],[City]]&amp;", "&amp;Table3[[#This Row],[State]]&amp;", U.S.A."</f>
        <v>PAHRUMP, NV, U.S.A.</v>
      </c>
    </row>
    <row r="682" spans="1:35" ht="15" hidden="1" customHeight="1">
      <c r="A682" s="9" t="s">
        <v>5384</v>
      </c>
      <c r="B682" s="18" t="s">
        <v>5448</v>
      </c>
      <c r="C682" s="9" t="s">
        <v>5576</v>
      </c>
      <c r="D682" s="9" t="s">
        <v>5387</v>
      </c>
      <c r="E682" s="10" t="s">
        <v>5577</v>
      </c>
      <c r="F682" s="11" t="s">
        <v>5578</v>
      </c>
      <c r="G682" s="9" t="s">
        <v>881</v>
      </c>
      <c r="H682" s="9"/>
      <c r="I682" s="9"/>
      <c r="J682" s="12" t="s">
        <v>5579</v>
      </c>
      <c r="K682" s="9"/>
      <c r="L682" s="9" t="str">
        <f>LEFT(Table3[[#This Row],[CLLI]],6)</f>
        <v>RENONV</v>
      </c>
      <c r="M682" s="9" t="s">
        <v>5580</v>
      </c>
      <c r="N682" s="4" t="s">
        <v>5483</v>
      </c>
      <c r="O682" s="9"/>
      <c r="P682" s="9"/>
      <c r="Q682" s="9"/>
      <c r="R682" s="9"/>
      <c r="S682" s="9" t="s">
        <v>2350</v>
      </c>
      <c r="T682" s="9"/>
      <c r="U682" s="9"/>
      <c r="V682" s="9"/>
      <c r="W682" s="9" t="s">
        <v>5392</v>
      </c>
      <c r="X682" s="9"/>
      <c r="Y682" s="9"/>
      <c r="Z682" s="9"/>
      <c r="AA682" s="9"/>
      <c r="AB682" s="9" t="s">
        <v>5393</v>
      </c>
      <c r="AC682" s="9" t="s">
        <v>5581</v>
      </c>
      <c r="AD682" s="9" t="s">
        <v>1232</v>
      </c>
      <c r="AE682" s="9" t="s">
        <v>1232</v>
      </c>
      <c r="AF682" s="9" t="s">
        <v>1232</v>
      </c>
      <c r="AG682" s="9" t="s">
        <v>1232</v>
      </c>
      <c r="AH682" s="9" t="s">
        <v>1232</v>
      </c>
      <c r="AI682" s="9" t="str">
        <f>Table3[[#This Row],[City]]&amp;", "&amp;Table3[[#This Row],[State]]&amp;", U.S.A."</f>
        <v>RENO, NV, U.S.A.</v>
      </c>
    </row>
    <row r="683" spans="1:35" ht="15" hidden="1" customHeight="1">
      <c r="A683" s="9" t="s">
        <v>5384</v>
      </c>
      <c r="B683" s="18" t="s">
        <v>5448</v>
      </c>
      <c r="C683" s="9" t="s">
        <v>5582</v>
      </c>
      <c r="D683" s="9" t="s">
        <v>5387</v>
      </c>
      <c r="E683" s="10" t="s">
        <v>5583</v>
      </c>
      <c r="F683" s="11" t="s">
        <v>5584</v>
      </c>
      <c r="G683" s="9" t="s">
        <v>1630</v>
      </c>
      <c r="H683" s="9"/>
      <c r="I683" s="9"/>
      <c r="J683" s="12" t="s">
        <v>5585</v>
      </c>
      <c r="K683" s="9"/>
      <c r="L683" s="9" t="str">
        <f>LEFT(Table3[[#This Row],[CLLI]],6)</f>
        <v>RENONV</v>
      </c>
      <c r="M683" s="9" t="s">
        <v>5585</v>
      </c>
      <c r="N683" s="4" t="s">
        <v>5483</v>
      </c>
      <c r="O683" s="9"/>
      <c r="P683" s="9"/>
      <c r="Q683" s="9"/>
      <c r="R683" s="9"/>
      <c r="S683" s="9" t="s">
        <v>2350</v>
      </c>
      <c r="T683" s="9"/>
      <c r="U683" s="9"/>
      <c r="V683" s="9"/>
      <c r="W683" s="9" t="s">
        <v>5392</v>
      </c>
      <c r="X683" s="9"/>
      <c r="Y683" s="9"/>
      <c r="Z683" s="9"/>
      <c r="AA683" s="9"/>
      <c r="AB683" s="9" t="s">
        <v>5393</v>
      </c>
      <c r="AC683" s="9" t="s">
        <v>5586</v>
      </c>
      <c r="AD683" s="9" t="s">
        <v>1232</v>
      </c>
      <c r="AE683" s="9" t="s">
        <v>1232</v>
      </c>
      <c r="AF683" s="9" t="s">
        <v>1232</v>
      </c>
      <c r="AG683" s="9" t="s">
        <v>1232</v>
      </c>
      <c r="AH683" s="9" t="s">
        <v>1232</v>
      </c>
      <c r="AI683" s="9" t="str">
        <f>Table3[[#This Row],[City]]&amp;", "&amp;Table3[[#This Row],[State]]&amp;", U.S.A."</f>
        <v>BRIDGEWOOD, NV, U.S.A.</v>
      </c>
    </row>
    <row r="684" spans="1:35" ht="15" hidden="1" customHeight="1">
      <c r="A684" s="9" t="s">
        <v>5384</v>
      </c>
      <c r="B684" s="18" t="s">
        <v>5448</v>
      </c>
      <c r="C684" s="9" t="s">
        <v>5587</v>
      </c>
      <c r="D684" s="9" t="s">
        <v>5387</v>
      </c>
      <c r="E684" s="10" t="s">
        <v>5588</v>
      </c>
      <c r="F684" s="11" t="s">
        <v>5589</v>
      </c>
      <c r="G684" s="9" t="s">
        <v>5590</v>
      </c>
      <c r="H684" s="9"/>
      <c r="I684" s="9"/>
      <c r="J684" s="12" t="s">
        <v>5591</v>
      </c>
      <c r="K684" s="9"/>
      <c r="L684" s="9" t="str">
        <f>LEFT(Table3[[#This Row],[CLLI]],6)</f>
        <v>RENONV</v>
      </c>
      <c r="M684" s="9" t="s">
        <v>5580</v>
      </c>
      <c r="N684" s="4" t="s">
        <v>5483</v>
      </c>
      <c r="O684" s="9"/>
      <c r="P684" s="9"/>
      <c r="Q684" s="9"/>
      <c r="R684" s="9"/>
      <c r="S684" s="9" t="s">
        <v>2350</v>
      </c>
      <c r="T684" s="9"/>
      <c r="U684" s="9"/>
      <c r="V684" s="9"/>
      <c r="W684" s="9" t="s">
        <v>5392</v>
      </c>
      <c r="X684" s="9"/>
      <c r="Y684" s="9"/>
      <c r="Z684" s="9"/>
      <c r="AA684" s="9"/>
      <c r="AB684" s="9" t="s">
        <v>5393</v>
      </c>
      <c r="AC684" s="9" t="s">
        <v>5592</v>
      </c>
      <c r="AD684" s="9" t="s">
        <v>1232</v>
      </c>
      <c r="AE684" s="9" t="s">
        <v>1232</v>
      </c>
      <c r="AF684" s="9" t="s">
        <v>1232</v>
      </c>
      <c r="AG684" s="9" t="s">
        <v>1232</v>
      </c>
      <c r="AH684" s="9" t="s">
        <v>1232</v>
      </c>
      <c r="AI684" s="9" t="str">
        <f>Table3[[#This Row],[City]]&amp;", "&amp;Table3[[#This Row],[State]]&amp;", U.S.A."</f>
        <v>RENO, NV, U.S.A.</v>
      </c>
    </row>
    <row r="685" spans="1:35" ht="15" hidden="1" customHeight="1">
      <c r="A685" s="9" t="s">
        <v>5384</v>
      </c>
      <c r="B685" s="18" t="s">
        <v>5448</v>
      </c>
      <c r="C685" s="9" t="s">
        <v>5593</v>
      </c>
      <c r="D685" s="9" t="s">
        <v>5387</v>
      </c>
      <c r="E685" s="10" t="s">
        <v>5594</v>
      </c>
      <c r="F685" s="11" t="s">
        <v>5595</v>
      </c>
      <c r="G685" s="9" t="s">
        <v>702</v>
      </c>
      <c r="H685" s="9"/>
      <c r="I685" s="9"/>
      <c r="J685" s="12" t="s">
        <v>5596</v>
      </c>
      <c r="K685" s="9"/>
      <c r="L685" s="9" t="str">
        <f>LEFT(Table3[[#This Row],[CLLI]],6)</f>
        <v>RENONV</v>
      </c>
      <c r="M685" s="9" t="s">
        <v>5580</v>
      </c>
      <c r="N685" s="4" t="s">
        <v>5483</v>
      </c>
      <c r="O685" s="9"/>
      <c r="P685" s="9"/>
      <c r="Q685" s="9"/>
      <c r="R685" s="9"/>
      <c r="S685" s="9" t="s">
        <v>2350</v>
      </c>
      <c r="T685" s="9"/>
      <c r="U685" s="9"/>
      <c r="V685" s="9"/>
      <c r="W685" s="9" t="s">
        <v>5392</v>
      </c>
      <c r="X685" s="9"/>
      <c r="Y685" s="9"/>
      <c r="Z685" s="9"/>
      <c r="AA685" s="9"/>
      <c r="AB685" s="9" t="s">
        <v>5393</v>
      </c>
      <c r="AC685" s="9" t="s">
        <v>5597</v>
      </c>
      <c r="AD685" s="9" t="s">
        <v>1232</v>
      </c>
      <c r="AE685" s="9" t="s">
        <v>1232</v>
      </c>
      <c r="AF685" s="9" t="s">
        <v>1232</v>
      </c>
      <c r="AG685" s="9" t="s">
        <v>1232</v>
      </c>
      <c r="AH685" s="9" t="s">
        <v>1232</v>
      </c>
      <c r="AI685" s="9" t="str">
        <f>Table3[[#This Row],[City]]&amp;", "&amp;Table3[[#This Row],[State]]&amp;", U.S.A."</f>
        <v>RENO, NV, U.S.A.</v>
      </c>
    </row>
    <row r="686" spans="1:35" ht="15" hidden="1" customHeight="1">
      <c r="A686" s="9" t="s">
        <v>5384</v>
      </c>
      <c r="B686" s="18" t="s">
        <v>5448</v>
      </c>
      <c r="C686" s="9" t="s">
        <v>5598</v>
      </c>
      <c r="D686" s="9" t="s">
        <v>5387</v>
      </c>
      <c r="E686" s="10" t="s">
        <v>5599</v>
      </c>
      <c r="F686" s="11" t="s">
        <v>5600</v>
      </c>
      <c r="G686" s="9" t="s">
        <v>5601</v>
      </c>
      <c r="H686" s="9"/>
      <c r="I686" s="9"/>
      <c r="J686" s="12" t="s">
        <v>5602</v>
      </c>
      <c r="K686" s="9"/>
      <c r="L686" s="9" t="str">
        <f>LEFT(Table3[[#This Row],[CLLI]],6)</f>
        <v>RENONV</v>
      </c>
      <c r="M686" s="9" t="s">
        <v>5580</v>
      </c>
      <c r="N686" s="4" t="s">
        <v>5483</v>
      </c>
      <c r="O686" s="9"/>
      <c r="P686" s="9"/>
      <c r="Q686" s="9"/>
      <c r="R686" s="9"/>
      <c r="S686" s="9" t="s">
        <v>2350</v>
      </c>
      <c r="T686" s="9"/>
      <c r="U686" s="9"/>
      <c r="V686" s="9"/>
      <c r="W686" s="9" t="s">
        <v>5392</v>
      </c>
      <c r="X686" s="9"/>
      <c r="Y686" s="9"/>
      <c r="Z686" s="9"/>
      <c r="AA686" s="9"/>
      <c r="AB686" s="9" t="s">
        <v>5393</v>
      </c>
      <c r="AC686" s="9" t="s">
        <v>5603</v>
      </c>
      <c r="AD686" s="9" t="s">
        <v>1232</v>
      </c>
      <c r="AE686" s="9" t="s">
        <v>1232</v>
      </c>
      <c r="AF686" s="9" t="s">
        <v>1232</v>
      </c>
      <c r="AG686" s="9" t="s">
        <v>1232</v>
      </c>
      <c r="AH686" s="9" t="s">
        <v>1232</v>
      </c>
      <c r="AI686" s="9" t="str">
        <f>Table3[[#This Row],[City]]&amp;", "&amp;Table3[[#This Row],[State]]&amp;", U.S.A."</f>
        <v>RENO, NV, U.S.A.</v>
      </c>
    </row>
    <row r="687" spans="1:35" ht="15" hidden="1" customHeight="1">
      <c r="A687" s="9" t="s">
        <v>5384</v>
      </c>
      <c r="B687" s="18" t="s">
        <v>5385</v>
      </c>
      <c r="C687" s="9" t="s">
        <v>5604</v>
      </c>
      <c r="D687" s="9" t="s">
        <v>5387</v>
      </c>
      <c r="E687" s="10" t="s">
        <v>5605</v>
      </c>
      <c r="F687" s="11" t="s">
        <v>5606</v>
      </c>
      <c r="G687" s="9" t="s">
        <v>667</v>
      </c>
      <c r="H687" s="9"/>
      <c r="I687" s="9"/>
      <c r="J687" s="12" t="s">
        <v>5607</v>
      </c>
      <c r="K687" s="9"/>
      <c r="L687" s="9" t="str">
        <f>LEFT(Table3[[#This Row],[CLLI]],6)</f>
        <v>RNMTNV</v>
      </c>
      <c r="M687" s="9" t="s">
        <v>5607</v>
      </c>
      <c r="N687" s="4" t="s">
        <v>5417</v>
      </c>
      <c r="O687" s="9"/>
      <c r="P687" s="9"/>
      <c r="Q687" s="9"/>
      <c r="R687" s="9"/>
      <c r="S687" s="9" t="s">
        <v>2350</v>
      </c>
      <c r="T687" s="9"/>
      <c r="U687" s="9"/>
      <c r="V687" s="9"/>
      <c r="W687" s="9" t="s">
        <v>5392</v>
      </c>
      <c r="X687" s="9"/>
      <c r="Y687" s="9"/>
      <c r="Z687" s="9"/>
      <c r="AA687" s="9"/>
      <c r="AB687" s="9" t="s">
        <v>5393</v>
      </c>
      <c r="AC687" s="9" t="s">
        <v>5608</v>
      </c>
      <c r="AD687" s="9" t="s">
        <v>1232</v>
      </c>
      <c r="AE687" s="9" t="s">
        <v>1232</v>
      </c>
      <c r="AF687" s="9" t="s">
        <v>1232</v>
      </c>
      <c r="AG687" s="9" t="s">
        <v>1232</v>
      </c>
      <c r="AH687" s="9" t="s">
        <v>1232</v>
      </c>
      <c r="AI687" s="9" t="str">
        <f>Table3[[#This Row],[City]]&amp;", "&amp;Table3[[#This Row],[State]]&amp;", U.S.A."</f>
        <v>ROUND MOUNTAIN, NV, U.S.A.</v>
      </c>
    </row>
    <row r="688" spans="1:35" ht="15" hidden="1" customHeight="1">
      <c r="A688" s="9" t="s">
        <v>5384</v>
      </c>
      <c r="B688" s="18" t="s">
        <v>5489</v>
      </c>
      <c r="C688" s="9" t="s">
        <v>5609</v>
      </c>
      <c r="D688" s="9" t="s">
        <v>5387</v>
      </c>
      <c r="E688" s="10" t="s">
        <v>5610</v>
      </c>
      <c r="F688" s="11" t="s">
        <v>5611</v>
      </c>
      <c r="G688" s="9" t="s">
        <v>5612</v>
      </c>
      <c r="H688" s="9"/>
      <c r="I688" s="9"/>
      <c r="J688" s="12" t="s">
        <v>5613</v>
      </c>
      <c r="K688" s="9"/>
      <c r="L688" s="9" t="str">
        <f>LEFT(Table3[[#This Row],[CLLI]],6)</f>
        <v>SCRZNV</v>
      </c>
      <c r="M688" s="9" t="s">
        <v>5613</v>
      </c>
      <c r="N688" s="4" t="s">
        <v>5511</v>
      </c>
      <c r="O688" s="9"/>
      <c r="P688" s="9"/>
      <c r="Q688" s="9"/>
      <c r="R688" s="9"/>
      <c r="S688" s="9" t="s">
        <v>2350</v>
      </c>
      <c r="T688" s="9"/>
      <c r="U688" s="9"/>
      <c r="V688" s="9"/>
      <c r="W688" s="9" t="s">
        <v>5392</v>
      </c>
      <c r="X688" s="9"/>
      <c r="Y688" s="9"/>
      <c r="Z688" s="9"/>
      <c r="AA688" s="9"/>
      <c r="AB688" s="9" t="s">
        <v>5393</v>
      </c>
      <c r="AC688" s="9" t="s">
        <v>5614</v>
      </c>
      <c r="AD688" s="9" t="s">
        <v>1232</v>
      </c>
      <c r="AE688" s="9" t="s">
        <v>1232</v>
      </c>
      <c r="AF688" s="9" t="s">
        <v>1232</v>
      </c>
      <c r="AG688" s="9" t="s">
        <v>1232</v>
      </c>
      <c r="AH688" s="9" t="s">
        <v>1232</v>
      </c>
      <c r="AI688" s="9" t="str">
        <f>Table3[[#This Row],[City]]&amp;", "&amp;Table3[[#This Row],[State]]&amp;", U.S.A."</f>
        <v>SCHURZ, NV, U.S.A.</v>
      </c>
    </row>
    <row r="689" spans="1:35" ht="15" hidden="1" customHeight="1">
      <c r="A689" s="9" t="s">
        <v>5384</v>
      </c>
      <c r="B689" s="18" t="s">
        <v>5412</v>
      </c>
      <c r="C689" s="9" t="s">
        <v>5615</v>
      </c>
      <c r="D689" s="9" t="s">
        <v>5387</v>
      </c>
      <c r="E689" s="10" t="s">
        <v>5616</v>
      </c>
      <c r="F689" s="11" t="s">
        <v>5617</v>
      </c>
      <c r="G689" s="9" t="s">
        <v>5618</v>
      </c>
      <c r="H689" s="9"/>
      <c r="I689" s="9"/>
      <c r="J689" s="12" t="s">
        <v>5619</v>
      </c>
      <c r="K689" s="9"/>
      <c r="L689" s="9" t="str">
        <f>LEFT(Table3[[#This Row],[CLLI]],6)</f>
        <v>SDVYNV</v>
      </c>
      <c r="M689" s="9" t="s">
        <v>5619</v>
      </c>
      <c r="N689" s="4" t="s">
        <v>5525</v>
      </c>
      <c r="O689" s="9"/>
      <c r="P689" s="9"/>
      <c r="Q689" s="9"/>
      <c r="R689" s="9"/>
      <c r="S689" s="9" t="s">
        <v>2350</v>
      </c>
      <c r="T689" s="9"/>
      <c r="U689" s="9"/>
      <c r="V689" s="9"/>
      <c r="W689" s="9" t="s">
        <v>5392</v>
      </c>
      <c r="X689" s="9"/>
      <c r="Y689" s="9"/>
      <c r="Z689" s="9"/>
      <c r="AA689" s="9"/>
      <c r="AB689" s="9" t="s">
        <v>5393</v>
      </c>
      <c r="AC689" s="9" t="s">
        <v>5620</v>
      </c>
      <c r="AD689" s="9" t="s">
        <v>1232</v>
      </c>
      <c r="AE689" s="9" t="s">
        <v>1232</v>
      </c>
      <c r="AF689" s="9" t="s">
        <v>1232</v>
      </c>
      <c r="AG689" s="9" t="s">
        <v>1232</v>
      </c>
      <c r="AH689" s="9" t="s">
        <v>1232</v>
      </c>
      <c r="AI689" s="9" t="str">
        <f>Table3[[#This Row],[City]]&amp;", "&amp;Table3[[#This Row],[State]]&amp;", U.S.A."</f>
        <v>SANDY VALLEY, NV, U.S.A.</v>
      </c>
    </row>
    <row r="690" spans="1:35" ht="15" hidden="1" customHeight="1">
      <c r="A690" s="9" t="s">
        <v>5384</v>
      </c>
      <c r="B690" s="18" t="s">
        <v>5448</v>
      </c>
      <c r="C690" s="9" t="s">
        <v>5621</v>
      </c>
      <c r="D690" s="9" t="s">
        <v>5387</v>
      </c>
      <c r="E690" s="10" t="s">
        <v>5622</v>
      </c>
      <c r="F690" s="11" t="s">
        <v>5623</v>
      </c>
      <c r="G690" s="9" t="s">
        <v>5624</v>
      </c>
      <c r="H690" s="9"/>
      <c r="I690" s="9"/>
      <c r="J690" s="12" t="s">
        <v>5625</v>
      </c>
      <c r="K690" s="9"/>
      <c r="L690" s="9" t="str">
        <f>LEFT(Table3[[#This Row],[CLLI]],6)</f>
        <v>SNVYNV</v>
      </c>
      <c r="M690" s="9" t="s">
        <v>5625</v>
      </c>
      <c r="N690" s="4" t="s">
        <v>5483</v>
      </c>
      <c r="O690" s="9"/>
      <c r="P690" s="9"/>
      <c r="Q690" s="9"/>
      <c r="R690" s="9"/>
      <c r="S690" s="9" t="s">
        <v>2350</v>
      </c>
      <c r="T690" s="9"/>
      <c r="U690" s="9"/>
      <c r="V690" s="9"/>
      <c r="W690" s="9" t="s">
        <v>5392</v>
      </c>
      <c r="X690" s="9"/>
      <c r="Y690" s="9"/>
      <c r="Z690" s="9"/>
      <c r="AA690" s="9"/>
      <c r="AB690" s="9" t="s">
        <v>5393</v>
      </c>
      <c r="AC690" s="9" t="s">
        <v>5626</v>
      </c>
      <c r="AD690" s="9" t="s">
        <v>1232</v>
      </c>
      <c r="AE690" s="9" t="s">
        <v>1232</v>
      </c>
      <c r="AF690" s="9" t="s">
        <v>1232</v>
      </c>
      <c r="AG690" s="9" t="s">
        <v>1232</v>
      </c>
      <c r="AH690" s="9" t="s">
        <v>1232</v>
      </c>
      <c r="AI690" s="9" t="str">
        <f>Table3[[#This Row],[City]]&amp;", "&amp;Table3[[#This Row],[State]]&amp;", U.S.A."</f>
        <v>SUN VALLEY, NV, U.S.A.</v>
      </c>
    </row>
    <row r="691" spans="1:35" ht="15" hidden="1" customHeight="1">
      <c r="A691" s="9" t="s">
        <v>5384</v>
      </c>
      <c r="B691" s="18" t="s">
        <v>5448</v>
      </c>
      <c r="C691" s="9" t="s">
        <v>5627</v>
      </c>
      <c r="D691" s="9" t="s">
        <v>5387</v>
      </c>
      <c r="E691" s="10" t="s">
        <v>5628</v>
      </c>
      <c r="F691" s="11" t="s">
        <v>5629</v>
      </c>
      <c r="G691" s="9" t="s">
        <v>872</v>
      </c>
      <c r="H691" s="9"/>
      <c r="I691" s="9"/>
      <c r="J691" s="12" t="s">
        <v>5630</v>
      </c>
      <c r="K691" s="9"/>
      <c r="L691" s="9" t="str">
        <f>LEFT(Table3[[#This Row],[CLLI]],6)</f>
        <v>SPRKNV</v>
      </c>
      <c r="M691" s="9" t="s">
        <v>5580</v>
      </c>
      <c r="N691" s="4" t="s">
        <v>5483</v>
      </c>
      <c r="O691" s="9"/>
      <c r="P691" s="9"/>
      <c r="Q691" s="9"/>
      <c r="R691" s="9"/>
      <c r="S691" s="9" t="s">
        <v>2350</v>
      </c>
      <c r="T691" s="9"/>
      <c r="U691" s="9"/>
      <c r="V691" s="9"/>
      <c r="W691" s="9" t="s">
        <v>5392</v>
      </c>
      <c r="X691" s="9"/>
      <c r="Y691" s="9"/>
      <c r="Z691" s="9"/>
      <c r="AA691" s="9"/>
      <c r="AB691" s="9" t="s">
        <v>5393</v>
      </c>
      <c r="AC691" s="9" t="s">
        <v>5631</v>
      </c>
      <c r="AD691" s="9" t="s">
        <v>1232</v>
      </c>
      <c r="AE691" s="9" t="s">
        <v>1232</v>
      </c>
      <c r="AF691" s="9" t="s">
        <v>1232</v>
      </c>
      <c r="AG691" s="9" t="s">
        <v>1232</v>
      </c>
      <c r="AH691" s="9" t="s">
        <v>1232</v>
      </c>
      <c r="AI691" s="9" t="str">
        <f>Table3[[#This Row],[City]]&amp;", "&amp;Table3[[#This Row],[State]]&amp;", U.S.A."</f>
        <v>RENO, NV, U.S.A.</v>
      </c>
    </row>
    <row r="692" spans="1:35" ht="15" hidden="1" customHeight="1">
      <c r="A692" s="9" t="s">
        <v>5384</v>
      </c>
      <c r="B692" s="18" t="s">
        <v>5448</v>
      </c>
      <c r="C692" s="9" t="s">
        <v>5632</v>
      </c>
      <c r="D692" s="9" t="s">
        <v>5387</v>
      </c>
      <c r="E692" s="10" t="s">
        <v>5633</v>
      </c>
      <c r="F692" s="11" t="s">
        <v>5634</v>
      </c>
      <c r="G692" s="9" t="s">
        <v>5635</v>
      </c>
      <c r="H692" s="9"/>
      <c r="I692" s="9"/>
      <c r="J692" s="12" t="s">
        <v>5636</v>
      </c>
      <c r="K692" s="9"/>
      <c r="L692" s="9" t="str">
        <f>LEFT(Table3[[#This Row],[CLLI]],6)</f>
        <v>SPRKNV</v>
      </c>
      <c r="M692" s="9" t="s">
        <v>5637</v>
      </c>
      <c r="N692" s="4" t="s">
        <v>5483</v>
      </c>
      <c r="O692" s="9"/>
      <c r="P692" s="9"/>
      <c r="Q692" s="9"/>
      <c r="R692" s="9"/>
      <c r="S692" s="9" t="s">
        <v>2350</v>
      </c>
      <c r="T692" s="9"/>
      <c r="U692" s="9"/>
      <c r="V692" s="9"/>
      <c r="W692" s="9" t="s">
        <v>5392</v>
      </c>
      <c r="X692" s="9"/>
      <c r="Y692" s="9"/>
      <c r="Z692" s="9"/>
      <c r="AA692" s="9"/>
      <c r="AB692" s="9" t="s">
        <v>5393</v>
      </c>
      <c r="AC692" s="9" t="s">
        <v>5638</v>
      </c>
      <c r="AD692" s="9" t="s">
        <v>1232</v>
      </c>
      <c r="AE692" s="9" t="s">
        <v>1232</v>
      </c>
      <c r="AF692" s="9" t="s">
        <v>1232</v>
      </c>
      <c r="AG692" s="9" t="s">
        <v>1232</v>
      </c>
      <c r="AH692" s="9" t="s">
        <v>1232</v>
      </c>
      <c r="AI692" s="9" t="str">
        <f>Table3[[#This Row],[City]]&amp;", "&amp;Table3[[#This Row],[State]]&amp;", U.S.A."</f>
        <v>SPARKS, NV, U.S.A.</v>
      </c>
    </row>
    <row r="693" spans="1:35" ht="15" hidden="1" customHeight="1">
      <c r="A693" s="9" t="s">
        <v>5384</v>
      </c>
      <c r="B693" s="18" t="s">
        <v>5419</v>
      </c>
      <c r="C693" s="9" t="s">
        <v>5639</v>
      </c>
      <c r="D693" s="9" t="s">
        <v>5387</v>
      </c>
      <c r="E693" s="10" t="s">
        <v>5640</v>
      </c>
      <c r="F693" s="11" t="s">
        <v>5641</v>
      </c>
      <c r="G693" s="9" t="s">
        <v>5409</v>
      </c>
      <c r="H693" s="9"/>
      <c r="I693" s="9"/>
      <c r="J693" s="12" t="s">
        <v>5642</v>
      </c>
      <c r="K693" s="9"/>
      <c r="L693" s="9" t="str">
        <f>LEFT(Table3[[#This Row],[CLLI]],6)</f>
        <v>STCLNV</v>
      </c>
      <c r="M693" s="9" t="s">
        <v>5642</v>
      </c>
      <c r="N693" s="4" t="s">
        <v>5483</v>
      </c>
      <c r="O693" s="9"/>
      <c r="P693" s="9"/>
      <c r="Q693" s="9"/>
      <c r="R693" s="9"/>
      <c r="S693" s="9" t="s">
        <v>2350</v>
      </c>
      <c r="T693" s="9"/>
      <c r="U693" s="9"/>
      <c r="V693" s="9"/>
      <c r="W693" s="9" t="s">
        <v>5392</v>
      </c>
      <c r="X693" s="9"/>
      <c r="Y693" s="9"/>
      <c r="Z693" s="9"/>
      <c r="AA693" s="9"/>
      <c r="AB693" s="9" t="s">
        <v>5393</v>
      </c>
      <c r="AC693" s="9" t="s">
        <v>5643</v>
      </c>
      <c r="AD693" s="9" t="s">
        <v>1232</v>
      </c>
      <c r="AE693" s="9" t="s">
        <v>1232</v>
      </c>
      <c r="AF693" s="9" t="s">
        <v>1232</v>
      </c>
      <c r="AG693" s="9" t="s">
        <v>1232</v>
      </c>
      <c r="AH693" s="9" t="s">
        <v>1232</v>
      </c>
      <c r="AI693" s="9" t="str">
        <f>Table3[[#This Row],[City]]&amp;", "&amp;Table3[[#This Row],[State]]&amp;", U.S.A."</f>
        <v>SUTCLIFFE, NV, U.S.A.</v>
      </c>
    </row>
    <row r="694" spans="1:35" ht="15" hidden="1" customHeight="1">
      <c r="A694" s="9" t="s">
        <v>5384</v>
      </c>
      <c r="B694" s="18" t="s">
        <v>5448</v>
      </c>
      <c r="C694" s="9" t="s">
        <v>5644</v>
      </c>
      <c r="D694" s="9" t="s">
        <v>5387</v>
      </c>
      <c r="E694" s="10" t="s">
        <v>5645</v>
      </c>
      <c r="F694" s="11" t="s">
        <v>5646</v>
      </c>
      <c r="G694" s="9" t="s">
        <v>5647</v>
      </c>
      <c r="H694" s="9"/>
      <c r="I694" s="9"/>
      <c r="J694" s="12" t="s">
        <v>5648</v>
      </c>
      <c r="K694" s="9"/>
      <c r="L694" s="9" t="str">
        <f>LEFT(Table3[[#This Row],[CLLI]],6)</f>
        <v>STEDNV</v>
      </c>
      <c r="M694" s="9" t="s">
        <v>5648</v>
      </c>
      <c r="N694" s="4" t="s">
        <v>5483</v>
      </c>
      <c r="O694" s="9"/>
      <c r="P694" s="9"/>
      <c r="Q694" s="9"/>
      <c r="R694" s="9"/>
      <c r="S694" s="9" t="s">
        <v>2350</v>
      </c>
      <c r="T694" s="9"/>
      <c r="U694" s="9"/>
      <c r="V694" s="9"/>
      <c r="W694" s="9" t="s">
        <v>5392</v>
      </c>
      <c r="X694" s="9"/>
      <c r="Y694" s="9"/>
      <c r="Z694" s="9"/>
      <c r="AA694" s="9"/>
      <c r="AB694" s="9" t="s">
        <v>5393</v>
      </c>
      <c r="AC694" s="9" t="s">
        <v>5649</v>
      </c>
      <c r="AD694" s="9" t="s">
        <v>1232</v>
      </c>
      <c r="AE694" s="9" t="s">
        <v>1232</v>
      </c>
      <c r="AF694" s="9" t="s">
        <v>1232</v>
      </c>
      <c r="AG694" s="9" t="s">
        <v>1232</v>
      </c>
      <c r="AH694" s="9" t="s">
        <v>1232</v>
      </c>
      <c r="AI694" s="9" t="str">
        <f>Table3[[#This Row],[City]]&amp;", "&amp;Table3[[#This Row],[State]]&amp;", U.S.A."</f>
        <v>STEAD, NV, U.S.A.</v>
      </c>
    </row>
    <row r="695" spans="1:35" ht="15" hidden="1" customHeight="1">
      <c r="A695" s="9" t="s">
        <v>5384</v>
      </c>
      <c r="B695" s="18" t="s">
        <v>5419</v>
      </c>
      <c r="C695" s="9" t="s">
        <v>5650</v>
      </c>
      <c r="D695" s="9" t="s">
        <v>5387</v>
      </c>
      <c r="E695" s="10" t="s">
        <v>5651</v>
      </c>
      <c r="F695" s="11" t="s">
        <v>5652</v>
      </c>
      <c r="G695" s="9" t="s">
        <v>5653</v>
      </c>
      <c r="H695" s="9"/>
      <c r="I695" s="9"/>
      <c r="J695" s="12" t="s">
        <v>5654</v>
      </c>
      <c r="K695" s="9"/>
      <c r="L695" s="9" t="str">
        <f>LEFT(Table3[[#This Row],[CLLI]],6)</f>
        <v>SVSPNV</v>
      </c>
      <c r="M695" s="9" t="s">
        <v>5654</v>
      </c>
      <c r="N695" s="4" t="s">
        <v>5425</v>
      </c>
      <c r="O695" s="9"/>
      <c r="P695" s="9"/>
      <c r="Q695" s="9"/>
      <c r="R695" s="9"/>
      <c r="S695" s="9" t="s">
        <v>2350</v>
      </c>
      <c r="T695" s="9"/>
      <c r="U695" s="9"/>
      <c r="V695" s="9"/>
      <c r="W695" s="9" t="s">
        <v>5392</v>
      </c>
      <c r="X695" s="9"/>
      <c r="Y695" s="9"/>
      <c r="Z695" s="9"/>
      <c r="AA695" s="9"/>
      <c r="AB695" s="9" t="s">
        <v>5393</v>
      </c>
      <c r="AC695" s="9" t="s">
        <v>5655</v>
      </c>
      <c r="AD695" s="9" t="s">
        <v>1232</v>
      </c>
      <c r="AE695" s="9" t="s">
        <v>1232</v>
      </c>
      <c r="AF695" s="9" t="s">
        <v>1232</v>
      </c>
      <c r="AG695" s="9" t="s">
        <v>1232</v>
      </c>
      <c r="AH695" s="9" t="s">
        <v>1232</v>
      </c>
      <c r="AI695" s="9" t="str">
        <f>Table3[[#This Row],[City]]&amp;", "&amp;Table3[[#This Row],[State]]&amp;", U.S.A."</f>
        <v>SILVER SPRINGS, NV, U.S.A.</v>
      </c>
    </row>
    <row r="696" spans="1:35" ht="15" hidden="1" customHeight="1">
      <c r="A696" s="9" t="s">
        <v>5384</v>
      </c>
      <c r="B696" s="18" t="s">
        <v>5448</v>
      </c>
      <c r="C696" s="9" t="s">
        <v>5656</v>
      </c>
      <c r="D696" s="9" t="s">
        <v>5387</v>
      </c>
      <c r="E696" s="10" t="s">
        <v>5657</v>
      </c>
      <c r="F696" s="11" t="s">
        <v>5658</v>
      </c>
      <c r="G696" s="9" t="s">
        <v>5659</v>
      </c>
      <c r="H696" s="9"/>
      <c r="I696" s="9"/>
      <c r="J696" s="12" t="s">
        <v>5660</v>
      </c>
      <c r="K696" s="9"/>
      <c r="L696" s="9" t="str">
        <f>LEFT(Table3[[#This Row],[CLLI]],6)</f>
        <v>VERDNV</v>
      </c>
      <c r="M696" s="9" t="s">
        <v>5660</v>
      </c>
      <c r="N696" s="4" t="s">
        <v>5483</v>
      </c>
      <c r="O696" s="9"/>
      <c r="P696" s="9"/>
      <c r="Q696" s="9"/>
      <c r="R696" s="9"/>
      <c r="S696" s="9" t="s">
        <v>2350</v>
      </c>
      <c r="T696" s="9"/>
      <c r="U696" s="9"/>
      <c r="V696" s="9"/>
      <c r="W696" s="9" t="s">
        <v>5392</v>
      </c>
      <c r="X696" s="9"/>
      <c r="Y696" s="9"/>
      <c r="Z696" s="9"/>
      <c r="AA696" s="9"/>
      <c r="AB696" s="9" t="s">
        <v>5393</v>
      </c>
      <c r="AC696" s="9" t="s">
        <v>5661</v>
      </c>
      <c r="AD696" s="9" t="s">
        <v>1232</v>
      </c>
      <c r="AE696" s="9" t="s">
        <v>1232</v>
      </c>
      <c r="AF696" s="9" t="s">
        <v>1232</v>
      </c>
      <c r="AG696" s="9" t="s">
        <v>1232</v>
      </c>
      <c r="AH696" s="9" t="s">
        <v>1232</v>
      </c>
      <c r="AI696" s="9" t="str">
        <f>Table3[[#This Row],[City]]&amp;", "&amp;Table3[[#This Row],[State]]&amp;", U.S.A."</f>
        <v>VERDI, NV, U.S.A.</v>
      </c>
    </row>
    <row r="697" spans="1:35" ht="15" hidden="1" customHeight="1">
      <c r="A697" s="9" t="s">
        <v>5384</v>
      </c>
      <c r="B697" s="18" t="s">
        <v>5419</v>
      </c>
      <c r="C697" s="9" t="s">
        <v>5662</v>
      </c>
      <c r="D697" s="9" t="s">
        <v>5387</v>
      </c>
      <c r="E697" s="10" t="s">
        <v>5663</v>
      </c>
      <c r="F697" s="11" t="s">
        <v>5664</v>
      </c>
      <c r="G697" s="9" t="s">
        <v>5665</v>
      </c>
      <c r="H697" s="9"/>
      <c r="I697" s="9"/>
      <c r="J697" s="12" t="s">
        <v>5666</v>
      </c>
      <c r="K697" s="9"/>
      <c r="L697" s="9" t="str">
        <f>LEFT(Table3[[#This Row],[CLLI]],6)</f>
        <v>VRCYNV</v>
      </c>
      <c r="M697" s="9" t="s">
        <v>5666</v>
      </c>
      <c r="N697" s="4" t="s">
        <v>5538</v>
      </c>
      <c r="O697" s="9"/>
      <c r="P697" s="9"/>
      <c r="Q697" s="9"/>
      <c r="R697" s="9"/>
      <c r="S697" s="9" t="s">
        <v>2350</v>
      </c>
      <c r="T697" s="9"/>
      <c r="U697" s="9"/>
      <c r="V697" s="9"/>
      <c r="W697" s="9" t="s">
        <v>5392</v>
      </c>
      <c r="X697" s="9"/>
      <c r="Y697" s="9"/>
      <c r="Z697" s="9"/>
      <c r="AA697" s="9"/>
      <c r="AB697" s="9" t="s">
        <v>5393</v>
      </c>
      <c r="AC697" s="9" t="s">
        <v>5667</v>
      </c>
      <c r="AD697" s="9" t="s">
        <v>1232</v>
      </c>
      <c r="AE697" s="9" t="s">
        <v>1232</v>
      </c>
      <c r="AF697" s="9" t="s">
        <v>1232</v>
      </c>
      <c r="AG697" s="9" t="s">
        <v>1232</v>
      </c>
      <c r="AH697" s="9" t="s">
        <v>1232</v>
      </c>
      <c r="AI697" s="9" t="str">
        <f>Table3[[#This Row],[City]]&amp;", "&amp;Table3[[#This Row],[State]]&amp;", U.S.A."</f>
        <v>VIRGINIA CITY, NV, U.S.A.</v>
      </c>
    </row>
    <row r="698" spans="1:35" ht="15" hidden="1" customHeight="1">
      <c r="A698" s="9" t="s">
        <v>5384</v>
      </c>
      <c r="B698" s="18" t="s">
        <v>5448</v>
      </c>
      <c r="C698" s="9" t="s">
        <v>5668</v>
      </c>
      <c r="D698" s="9" t="s">
        <v>5387</v>
      </c>
      <c r="E698" s="10" t="s">
        <v>5669</v>
      </c>
      <c r="F698" s="11" t="s">
        <v>5670</v>
      </c>
      <c r="G698" s="9" t="s">
        <v>406</v>
      </c>
      <c r="H698" s="9"/>
      <c r="I698" s="9"/>
      <c r="J698" s="12" t="s">
        <v>5483</v>
      </c>
      <c r="K698" s="9"/>
      <c r="L698" s="9" t="str">
        <f>LEFT(Table3[[#This Row],[CLLI]],6)</f>
        <v>WASONV</v>
      </c>
      <c r="M698" s="9" t="s">
        <v>5483</v>
      </c>
      <c r="N698" s="4" t="s">
        <v>5483</v>
      </c>
      <c r="O698" s="9"/>
      <c r="P698" s="9"/>
      <c r="Q698" s="9"/>
      <c r="R698" s="9"/>
      <c r="S698" s="9" t="s">
        <v>2350</v>
      </c>
      <c r="T698" s="9"/>
      <c r="U698" s="9"/>
      <c r="V698" s="9"/>
      <c r="W698" s="9" t="s">
        <v>5392</v>
      </c>
      <c r="X698" s="9"/>
      <c r="Y698" s="9"/>
      <c r="Z698" s="9"/>
      <c r="AA698" s="9"/>
      <c r="AB698" s="9" t="s">
        <v>5393</v>
      </c>
      <c r="AC698" s="9" t="s">
        <v>5671</v>
      </c>
      <c r="AD698" s="9" t="s">
        <v>1232</v>
      </c>
      <c r="AE698" s="9" t="s">
        <v>1232</v>
      </c>
      <c r="AF698" s="9" t="s">
        <v>1232</v>
      </c>
      <c r="AG698" s="9" t="s">
        <v>1232</v>
      </c>
      <c r="AH698" s="9" t="s">
        <v>1232</v>
      </c>
      <c r="AI698" s="9" t="str">
        <f>Table3[[#This Row],[City]]&amp;", "&amp;Table3[[#This Row],[State]]&amp;", U.S.A."</f>
        <v>WASHOE, NV, U.S.A.</v>
      </c>
    </row>
    <row r="699" spans="1:35" ht="15" hidden="1" customHeight="1">
      <c r="A699" s="9" t="s">
        <v>5384</v>
      </c>
      <c r="B699" s="31" t="s">
        <v>5385</v>
      </c>
      <c r="C699" s="24" t="s">
        <v>5672</v>
      </c>
      <c r="D699" s="24" t="s">
        <v>5387</v>
      </c>
      <c r="E699" s="25" t="s">
        <v>5673</v>
      </c>
      <c r="F699" s="26" t="s">
        <v>5674</v>
      </c>
      <c r="G699" s="24" t="s">
        <v>498</v>
      </c>
      <c r="H699" s="24"/>
      <c r="I699" s="24"/>
      <c r="J699" s="27" t="s">
        <v>5675</v>
      </c>
      <c r="K699" s="24"/>
      <c r="L699" s="24" t="str">
        <f>LEFT(Table3[[#This Row],[CLLI]],6)</f>
        <v>WNMCNV</v>
      </c>
      <c r="M699" s="24" t="s">
        <v>5675</v>
      </c>
      <c r="N699" s="4" t="s">
        <v>1926</v>
      </c>
      <c r="O699" s="24"/>
      <c r="P699" s="24"/>
      <c r="Q699" s="24"/>
      <c r="R699" s="24"/>
      <c r="S699" s="24" t="s">
        <v>2350</v>
      </c>
      <c r="T699" s="24"/>
      <c r="U699" s="24"/>
      <c r="V699" s="24"/>
      <c r="W699" s="24" t="s">
        <v>5392</v>
      </c>
      <c r="X699" s="24"/>
      <c r="Y699" s="24"/>
      <c r="Z699" s="24"/>
      <c r="AA699" s="24"/>
      <c r="AB699" s="24" t="s">
        <v>5393</v>
      </c>
      <c r="AC699" s="24" t="s">
        <v>5676</v>
      </c>
      <c r="AD699" s="24" t="s">
        <v>1232</v>
      </c>
      <c r="AE699" s="24" t="s">
        <v>1232</v>
      </c>
      <c r="AF699" s="24" t="s">
        <v>1232</v>
      </c>
      <c r="AG699" s="24" t="s">
        <v>1232</v>
      </c>
      <c r="AH699" s="24" t="s">
        <v>1232</v>
      </c>
      <c r="AI699" s="24" t="str">
        <f>Table3[[#This Row],[City]]&amp;", "&amp;Table3[[#This Row],[State]]&amp;", U.S.A."</f>
        <v>WINNEMUCCA, NV, U.S.A.</v>
      </c>
    </row>
    <row r="700" spans="1:35" ht="15" hidden="1" customHeight="1">
      <c r="A700" s="24" t="s">
        <v>4123</v>
      </c>
      <c r="B700" s="31" t="s">
        <v>4124</v>
      </c>
      <c r="C700" s="24" t="s">
        <v>4393</v>
      </c>
      <c r="D700" s="24" t="s">
        <v>4394</v>
      </c>
      <c r="E700" s="25">
        <v>15</v>
      </c>
      <c r="F700" s="26" t="s">
        <v>5677</v>
      </c>
      <c r="G700" s="24"/>
      <c r="H700" s="24"/>
      <c r="I700" s="24"/>
      <c r="J700" s="27" t="s">
        <v>4398</v>
      </c>
      <c r="K700" s="24"/>
      <c r="L700" s="24" t="str">
        <f>LEFT(Table3[[#This Row],[CLLI]],6)</f>
        <v>CLVSCA</v>
      </c>
      <c r="M700" s="24" t="s">
        <v>5678</v>
      </c>
      <c r="O700" s="24"/>
      <c r="P700" s="24"/>
      <c r="Q700" s="24"/>
      <c r="R700" s="24"/>
      <c r="S700" s="24"/>
      <c r="T700" s="24"/>
      <c r="U700" s="24"/>
      <c r="V700" s="24"/>
      <c r="W700" s="24"/>
      <c r="X700" s="24"/>
      <c r="Y700" s="24"/>
      <c r="Z700" s="24"/>
      <c r="AA700" s="24"/>
      <c r="AB700" s="24" t="s">
        <v>354</v>
      </c>
      <c r="AC700" s="24"/>
      <c r="AD700" s="24">
        <v>714637</v>
      </c>
      <c r="AE700" s="24"/>
      <c r="AF700" s="24"/>
      <c r="AG700" s="24"/>
      <c r="AH700" s="24"/>
      <c r="AI700" s="24" t="str">
        <f>Table3[[#This Row],[City]]&amp;", "&amp;Table3[[#This Row],[State]]&amp;", U.S.A."</f>
        <v>Clovis, CA, U.S.A.</v>
      </c>
    </row>
    <row r="701" spans="1:35" ht="15" hidden="1" customHeight="1">
      <c r="A701" s="24" t="s">
        <v>329</v>
      </c>
      <c r="B701" s="31" t="s">
        <v>330</v>
      </c>
      <c r="C701" s="24" t="s">
        <v>753</v>
      </c>
      <c r="D701" s="24" t="s">
        <v>515</v>
      </c>
      <c r="E701" s="25">
        <v>19</v>
      </c>
      <c r="F701" s="26" t="s">
        <v>5679</v>
      </c>
      <c r="G701" s="24"/>
      <c r="H701" s="24"/>
      <c r="I701" s="24"/>
      <c r="J701" s="27" t="s">
        <v>5680</v>
      </c>
      <c r="K701" s="24"/>
      <c r="L701" s="24" t="str">
        <f>LEFT(Table3[[#This Row],[CLLI]],6)</f>
        <v>SNLNCA</v>
      </c>
      <c r="M701" s="24" t="s">
        <v>5681</v>
      </c>
      <c r="O701" s="24"/>
      <c r="P701" s="24"/>
      <c r="Q701" s="24"/>
      <c r="R701" s="24"/>
      <c r="S701" s="24"/>
      <c r="T701" s="24"/>
      <c r="U701" s="24"/>
      <c r="V701" s="24"/>
      <c r="W701" s="24"/>
      <c r="X701" s="24"/>
      <c r="Y701" s="24"/>
      <c r="Z701" s="24"/>
      <c r="AA701" s="24"/>
      <c r="AB701" s="24" t="s">
        <v>354</v>
      </c>
      <c r="AC701" s="24"/>
      <c r="AD701" s="24">
        <v>805434</v>
      </c>
      <c r="AE701" s="24"/>
      <c r="AF701" s="24"/>
      <c r="AG701" s="24"/>
      <c r="AH701" s="24"/>
      <c r="AI701" s="24" t="str">
        <f>Table3[[#This Row],[City]]&amp;", "&amp;Table3[[#This Row],[State]]&amp;", U.S.A."</f>
        <v>San Leandro, CA, U.S.A.</v>
      </c>
    </row>
    <row r="702" spans="1:35" ht="15" hidden="1" customHeight="1">
      <c r="A702" s="24" t="s">
        <v>1851</v>
      </c>
      <c r="B702" s="31" t="s">
        <v>1877</v>
      </c>
      <c r="C702" s="24" t="s">
        <v>2283</v>
      </c>
      <c r="D702" s="24" t="s">
        <v>2236</v>
      </c>
      <c r="E702" s="25">
        <v>22</v>
      </c>
      <c r="F702" s="26" t="s">
        <v>5682</v>
      </c>
      <c r="G702" s="24"/>
      <c r="H702" s="24"/>
      <c r="I702" s="24"/>
      <c r="J702" s="27" t="s">
        <v>5683</v>
      </c>
      <c r="K702" s="24"/>
      <c r="L702" s="24" t="str">
        <f>LEFT(Table3[[#This Row],[CLLI]],6)</f>
        <v>FROKCA</v>
      </c>
      <c r="M702" s="24" t="s">
        <v>5684</v>
      </c>
      <c r="O702" s="24"/>
      <c r="P702" s="24"/>
      <c r="Q702" s="24"/>
      <c r="R702" s="24"/>
      <c r="S702" s="24"/>
      <c r="T702" s="24"/>
      <c r="U702" s="24"/>
      <c r="V702" s="24"/>
      <c r="W702" s="24"/>
      <c r="X702" s="24"/>
      <c r="Y702" s="24"/>
      <c r="Z702" s="24"/>
      <c r="AA702" s="24"/>
      <c r="AB702" s="24" t="s">
        <v>354</v>
      </c>
      <c r="AC702" s="24"/>
      <c r="AD702" s="24">
        <v>626350</v>
      </c>
      <c r="AE702" s="24"/>
      <c r="AF702" s="24"/>
      <c r="AG702" s="24"/>
      <c r="AH702" s="24"/>
      <c r="AI702" s="24" t="str">
        <f>Table3[[#This Row],[City]]&amp;", "&amp;Table3[[#This Row],[State]]&amp;", U.S.A."</f>
        <v>Fair Oaks, CA, U.S.A.</v>
      </c>
    </row>
    <row r="703" spans="1:35" ht="15" hidden="1" customHeight="1">
      <c r="A703" s="24" t="s">
        <v>786</v>
      </c>
      <c r="B703" s="31" t="s">
        <v>787</v>
      </c>
      <c r="C703" s="24" t="s">
        <v>1010</v>
      </c>
      <c r="D703" s="24" t="s">
        <v>881</v>
      </c>
      <c r="E703" s="25">
        <v>76</v>
      </c>
      <c r="F703" s="26" t="s">
        <v>5685</v>
      </c>
      <c r="G703" s="24"/>
      <c r="H703" s="24"/>
      <c r="I703" s="24"/>
      <c r="J703" s="27" t="s">
        <v>5686</v>
      </c>
      <c r="K703" s="24"/>
      <c r="L703" s="24" t="str">
        <f>LEFT(Table3[[#This Row],[CLLI]],6)</f>
        <v>SNJSCA</v>
      </c>
      <c r="M703" s="24" t="s">
        <v>824</v>
      </c>
      <c r="O703" s="24"/>
      <c r="P703" s="24"/>
      <c r="Q703" s="24"/>
      <c r="R703" s="24"/>
      <c r="S703" s="24"/>
      <c r="T703" s="24"/>
      <c r="U703" s="24"/>
      <c r="V703" s="24"/>
      <c r="W703" s="24"/>
      <c r="X703" s="24"/>
      <c r="Y703" s="24"/>
      <c r="Z703" s="24"/>
      <c r="AA703" s="24"/>
      <c r="AB703" s="24" t="s">
        <v>354</v>
      </c>
      <c r="AC703" s="24"/>
      <c r="AD703" s="24">
        <v>805434</v>
      </c>
      <c r="AE703" s="24"/>
      <c r="AF703" s="24"/>
      <c r="AG703" s="24"/>
      <c r="AH703" s="24"/>
      <c r="AI703" s="24" t="str">
        <f>Table3[[#This Row],[City]]&amp;", "&amp;Table3[[#This Row],[State]]&amp;", U.S.A."</f>
        <v>San Jose, CA, U.S.A.</v>
      </c>
    </row>
    <row r="704" spans="1:35" ht="15" hidden="1" customHeight="1">
      <c r="A704" s="9" t="s">
        <v>786</v>
      </c>
      <c r="B704" s="31" t="s">
        <v>787</v>
      </c>
      <c r="C704" s="24" t="s">
        <v>993</v>
      </c>
      <c r="D704" s="24" t="s">
        <v>994</v>
      </c>
      <c r="E704" s="25">
        <v>78</v>
      </c>
      <c r="F704" s="26" t="s">
        <v>5687</v>
      </c>
      <c r="G704" s="24"/>
      <c r="H704" s="24"/>
      <c r="I704" s="24"/>
      <c r="J704" s="27" t="s">
        <v>5688</v>
      </c>
      <c r="K704" s="24"/>
      <c r="L704" s="24" t="str">
        <f>LEFT(Table3[[#This Row],[CLLI]],6)</f>
        <v>SNJSCA</v>
      </c>
      <c r="M704" s="24" t="s">
        <v>5688</v>
      </c>
      <c r="O704" s="24"/>
      <c r="P704" s="24"/>
      <c r="Q704" s="24"/>
      <c r="R704" s="24"/>
      <c r="S704" s="24"/>
      <c r="T704" s="24"/>
      <c r="U704" s="24"/>
      <c r="V704" s="24"/>
      <c r="W704" s="24"/>
      <c r="X704" s="24"/>
      <c r="Y704" s="24"/>
      <c r="Z704" s="24"/>
      <c r="AA704" s="24"/>
      <c r="AB704" s="24" t="s">
        <v>354</v>
      </c>
      <c r="AC704" s="24"/>
      <c r="AD704" s="24"/>
      <c r="AE704" s="24"/>
      <c r="AF704" s="24"/>
      <c r="AG704" s="24"/>
      <c r="AH704" s="24"/>
      <c r="AI704" s="24" t="str">
        <f>Table3[[#This Row],[City]]&amp;", "&amp;Table3[[#This Row],[State]]&amp;", U.S.A."</f>
        <v>Cupertino, CA, U.S.A.</v>
      </c>
    </row>
    <row r="705" spans="1:35" ht="15" hidden="1" customHeight="1">
      <c r="A705" s="24" t="s">
        <v>786</v>
      </c>
      <c r="B705" s="31" t="s">
        <v>787</v>
      </c>
      <c r="C705" s="24" t="s">
        <v>993</v>
      </c>
      <c r="D705" s="24" t="s">
        <v>994</v>
      </c>
      <c r="E705" s="25">
        <v>78</v>
      </c>
      <c r="F705" s="26" t="s">
        <v>5687</v>
      </c>
      <c r="G705" s="24"/>
      <c r="H705" s="24"/>
      <c r="I705" s="24"/>
      <c r="J705" s="27" t="s">
        <v>5689</v>
      </c>
      <c r="K705" s="24"/>
      <c r="L705" s="24" t="str">
        <f>LEFT(Table3[[#This Row],[CLLI]],6)</f>
        <v>SNJSCA</v>
      </c>
      <c r="M705" s="24" t="s">
        <v>824</v>
      </c>
      <c r="N705" s="4" t="s">
        <v>5690</v>
      </c>
      <c r="O705" s="24"/>
      <c r="P705" s="24"/>
      <c r="Q705" s="24"/>
      <c r="R705" s="24"/>
      <c r="S705" s="24"/>
      <c r="T705" s="24"/>
      <c r="U705" s="24"/>
      <c r="V705" s="24"/>
      <c r="W705" s="24"/>
      <c r="X705" s="24"/>
      <c r="Y705" s="24"/>
      <c r="Z705" s="24"/>
      <c r="AA705" s="24"/>
      <c r="AB705" s="24"/>
      <c r="AC705" s="24"/>
      <c r="AD705" s="24"/>
      <c r="AE705" s="24"/>
      <c r="AF705" s="24"/>
      <c r="AG705" s="24"/>
      <c r="AH705" s="24"/>
      <c r="AI705" s="24" t="str">
        <f>Table3[[#This Row],[City]]&amp;", "&amp;Table3[[#This Row],[State]]&amp;", U.S.A."</f>
        <v>San Jose, , U.S.A.</v>
      </c>
    </row>
    <row r="706" spans="1:35" ht="15" hidden="1" customHeight="1">
      <c r="A706" s="24"/>
      <c r="B706" s="31"/>
      <c r="C706" s="24" t="s">
        <v>5691</v>
      </c>
      <c r="D706" s="24" t="s">
        <v>789</v>
      </c>
      <c r="E706" s="25">
        <v>39</v>
      </c>
      <c r="F706" s="26" t="s">
        <v>5692</v>
      </c>
      <c r="G706" s="24"/>
      <c r="H706" s="24"/>
      <c r="I706" s="24"/>
      <c r="J706" s="27"/>
      <c r="K706" s="24"/>
      <c r="L706" s="24" t="str">
        <f>LEFT(Table3[[#This Row],[CLLI]],6)</f>
        <v>WSDECA</v>
      </c>
      <c r="M706" s="24"/>
      <c r="O706" s="24"/>
      <c r="P706" s="24"/>
      <c r="Q706" s="24"/>
      <c r="R706" s="24"/>
      <c r="S706" s="24"/>
      <c r="T706" s="24"/>
      <c r="U706" s="24"/>
      <c r="V706" s="24"/>
      <c r="W706" s="24"/>
      <c r="X706" s="24"/>
      <c r="Y706" s="24"/>
      <c r="Z706" s="24"/>
      <c r="AA706" s="24"/>
      <c r="AB706" s="24"/>
      <c r="AC706" s="24"/>
      <c r="AD706" s="24"/>
      <c r="AE706" s="24"/>
      <c r="AF706" s="24"/>
      <c r="AG706" s="24"/>
      <c r="AH706" s="24"/>
      <c r="AI706" s="24" t="str">
        <f>Table3[[#This Row],[City]]&amp;", "&amp;Table3[[#This Row],[State]]&amp;", U.S.A."</f>
        <v>, , U.S.A.</v>
      </c>
    </row>
  </sheetData>
  <sheetProtection sort="0"/>
  <conditionalFormatting sqref="F2:F706">
    <cfRule type="duplicateValues" dxfId="37" priority="2"/>
  </conditionalFormatting>
  <conditionalFormatting sqref="C700">
    <cfRule type="duplicateValues" dxfId="36" priority="1"/>
  </conditionalFormatting>
  <pageMargins left="0.75" right="0.75" top="1" bottom="1" header="0.5" footer="0.5"/>
  <pageSetup orientation="portrait" r:id="rId1"/>
  <headerFooter alignWithMargins="0"/>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a4ef062d-5d26-48e2-859e-161cb72aea2b" xsi:nil="true"/>
    <lcf76f155ced4ddcb4097134ff3c332f xmlns="4cd9de6b-4540-44b7-bca1-9049434e55d0">
      <Terms xmlns="http://schemas.microsoft.com/office/infopath/2007/PartnerControls"/>
    </lcf76f155ced4ddcb4097134ff3c332f>
    <REVISEDFIELDING xmlns="4cd9de6b-4540-44b7-bca1-9049434e55d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617A6906B0CC44AA0D186DAED8FC1E" ma:contentTypeVersion="14" ma:contentTypeDescription="Create a new document." ma:contentTypeScope="" ma:versionID="07b4b8766b7f9fe9de92e9089f28f6c0">
  <xsd:schema xmlns:xsd="http://www.w3.org/2001/XMLSchema" xmlns:xs="http://www.w3.org/2001/XMLSchema" xmlns:p="http://schemas.microsoft.com/office/2006/metadata/properties" xmlns:ns2="4cd9de6b-4540-44b7-bca1-9049434e55d0" xmlns:ns3="a4ef062d-5d26-48e2-859e-161cb72aea2b" targetNamespace="http://schemas.microsoft.com/office/2006/metadata/properties" ma:root="true" ma:fieldsID="04db042fe7ced68957333eeace84aaac" ns2:_="" ns3:_="">
    <xsd:import namespace="4cd9de6b-4540-44b7-bca1-9049434e55d0"/>
    <xsd:import namespace="a4ef062d-5d26-48e2-859e-161cb72aea2b"/>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REVISEDFIELDING"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d9de6b-4540-44b7-bca1-9049434e55d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7ce1f86a-91dc-4ba2-abdf-761f1d431754"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element name="REVISEDFIELDING" ma:index="21" nillable="true" ma:displayName="REVISED FIELDING" ma:format="Dropdown" ma:internalName="REVISEDFIELDING">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4ef062d-5d26-48e2-859e-161cb72aea2b"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dbc20e12-322a-4c07-97d9-6e7fbf1d6c07}" ma:internalName="TaxCatchAll" ma:showField="CatchAllData" ma:web="a4ef062d-5d26-48e2-859e-161cb72ae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0008B56-9535-4683-857A-AFD585BED178}"/>
</file>

<file path=customXml/itemProps2.xml><?xml version="1.0" encoding="utf-8"?>
<ds:datastoreItem xmlns:ds="http://schemas.openxmlformats.org/officeDocument/2006/customXml" ds:itemID="{8574C2DF-C891-40E0-8950-850C7AE2763C}"/>
</file>

<file path=customXml/itemProps3.xml><?xml version="1.0" encoding="utf-8"?>
<ds:datastoreItem xmlns:ds="http://schemas.openxmlformats.org/officeDocument/2006/customXml" ds:itemID="{253A9BE2-3C4C-483C-A21A-06777E8F973C}"/>
</file>

<file path=docProps/app.xml><?xml version="1.0" encoding="utf-8"?>
<Properties xmlns="http://schemas.openxmlformats.org/officeDocument/2006/extended-properties" xmlns:vt="http://schemas.openxmlformats.org/officeDocument/2006/docPropsVTypes">
  <Application>Microsoft Excel Online</Application>
  <Manager/>
  <Company>Byers Engineering Company</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Sabrina Laird</dc:creator>
  <cp:keywords/>
  <dc:description/>
  <cp:lastModifiedBy>Bharath Shiva</cp:lastModifiedBy>
  <cp:revision/>
  <dcterms:created xsi:type="dcterms:W3CDTF">2018-06-26T15:19:16Z</dcterms:created>
  <dcterms:modified xsi:type="dcterms:W3CDTF">2026-09-30T17:24:41Z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0x010100F8617A6906B0CC44AA0D186DAED8FC1E</vt:lpwstr>
  </property>
  <property fmtid="{D5CDD505-2E9C-101B-9397-08002B2CF9AE}" pid="3" name="MediaServiceImageTags">
    <vt:lpwstr/>
  </property>
</Properties>
</file>